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ędrek\Downloads\"/>
    </mc:Choice>
  </mc:AlternateContent>
  <xr:revisionPtr revIDLastSave="0" documentId="13_ncr:1_{3500E1A1-DE0D-4D31-BC85-AE4AB4325EA0}" xr6:coauthVersionLast="44" xr6:coauthVersionMax="44" xr10:uidLastSave="{00000000-0000-0000-0000-000000000000}"/>
  <bookViews>
    <workbookView xWindow="810" yWindow="-120" windowWidth="2811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P33" i="1"/>
  <c r="N33" i="1"/>
  <c r="O22" i="1"/>
  <c r="P22" i="1"/>
  <c r="N22" i="1"/>
  <c r="O11" i="1"/>
  <c r="P11" i="1"/>
  <c r="N11" i="1"/>
  <c r="F19" i="1"/>
  <c r="G19" i="1"/>
  <c r="E19" i="1"/>
  <c r="F10" i="1"/>
  <c r="G10" i="1"/>
  <c r="E10" i="1"/>
  <c r="F9" i="1"/>
  <c r="G9" i="1"/>
  <c r="E9" i="1"/>
  <c r="O32" i="1"/>
  <c r="P32" i="1"/>
  <c r="O21" i="1"/>
  <c r="P21" i="1"/>
  <c r="N32" i="1"/>
  <c r="N21" i="1"/>
  <c r="O10" i="1"/>
  <c r="P10" i="1"/>
  <c r="N10" i="1"/>
  <c r="F18" i="1"/>
  <c r="G18" i="1"/>
  <c r="E18" i="1"/>
</calcChain>
</file>

<file path=xl/sharedStrings.xml><?xml version="1.0" encoding="utf-8"?>
<sst xmlns="http://schemas.openxmlformats.org/spreadsheetml/2006/main" count="105" uniqueCount="22">
  <si>
    <t>kolumny:</t>
  </si>
  <si>
    <t>wiersze:</t>
  </si>
  <si>
    <t>m:</t>
  </si>
  <si>
    <t>RS BSC</t>
  </si>
  <si>
    <t xml:space="preserve">datasize: </t>
  </si>
  <si>
    <t>iteracje</t>
  </si>
  <si>
    <t>nadmiar</t>
  </si>
  <si>
    <t>propability:</t>
  </si>
  <si>
    <t>errors:</t>
  </si>
  <si>
    <t>POTROJENIOWY BSC</t>
  </si>
  <si>
    <t>t</t>
  </si>
  <si>
    <t>BCH BSC</t>
  </si>
  <si>
    <t>probality</t>
  </si>
  <si>
    <t>BCH BSC, t = 12</t>
  </si>
  <si>
    <t>BCH BSC, t = 6</t>
  </si>
  <si>
    <t>BCH BSC, t = 9</t>
  </si>
  <si>
    <t>Prawdopodobieństwo błędu = 0,01</t>
  </si>
  <si>
    <t>BER</t>
  </si>
  <si>
    <t>E</t>
  </si>
  <si>
    <t>Prawdopodobieństwo błędu = 0,001</t>
  </si>
  <si>
    <t>Prawdopodobieństwo błędu = 0,00001</t>
  </si>
  <si>
    <t>nadmiarowość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</si>
</sst>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Prawdopodobieństwo błędu =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Arkusz1!$V$5</c:f>
              <c:strCache>
                <c:ptCount val="1"/>
                <c:pt idx="0">
                  <c:v>RS BSC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Arkusz1!$V$6</c:f>
              <c:numCache>
                <c:formatCode>General</c:formatCode>
                <c:ptCount val="1"/>
                <c:pt idx="0">
                  <c:v>0.3299700897308076</c:v>
                </c:pt>
              </c:numCache>
            </c:numRef>
          </c:xVal>
          <c:yVal>
            <c:numRef>
              <c:f>Arkusz1!$V$7</c:f>
              <c:numCache>
                <c:formatCode>General</c:formatCode>
                <c:ptCount val="1"/>
                <c:pt idx="0">
                  <c:v>1.0009156950125145E-2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66-4611-8124-0EBB5D42B00C}"/>
            </c:ext>
          </c:extLst>
        </c:ser>
        <c:ser>
          <c:idx val="1"/>
          <c:order val="1"/>
          <c:tx>
            <c:strRef>
              <c:f>Arkusz1!$W$5</c:f>
              <c:strCache>
                <c:ptCount val="1"/>
                <c:pt idx="0">
                  <c:v>POTROJENIOWY BSC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2CB-4AB4-9366-B99E20ACFF24}"/>
              </c:ext>
            </c:extLst>
          </c:dPt>
          <c:xVal>
            <c:numRef>
              <c:f>Arkusz1!$W$6</c:f>
              <c:numCache>
                <c:formatCode>General</c:formatCode>
                <c:ptCount val="1"/>
                <c:pt idx="0">
                  <c:v>0.33323454666666669</c:v>
                </c:pt>
              </c:numCache>
            </c:numRef>
          </c:xVal>
          <c:yVal>
            <c:numRef>
              <c:f>Arkusz1!$W$7</c:f>
              <c:numCache>
                <c:formatCode>General</c:formatCode>
                <c:ptCount val="1"/>
                <c:pt idx="0">
                  <c:v>2.9636000000000002E-4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66-4611-8124-0EBB5D42B00C}"/>
            </c:ext>
          </c:extLst>
        </c:ser>
        <c:ser>
          <c:idx val="2"/>
          <c:order val="2"/>
          <c:tx>
            <c:strRef>
              <c:f>Arkusz1!$X$5</c:f>
              <c:strCache>
                <c:ptCount val="1"/>
                <c:pt idx="0">
                  <c:v>BCH BSC, t =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Arkusz1!$X$6</c:f>
              <c:numCache>
                <c:formatCode>General</c:formatCode>
                <c:ptCount val="1"/>
                <c:pt idx="0">
                  <c:v>0.97259910459910459</c:v>
                </c:pt>
              </c:numCache>
            </c:numRef>
          </c:xVal>
          <c:yVal>
            <c:numRef>
              <c:f>Arkusz1!$X$7</c:f>
              <c:numCache>
                <c:formatCode>General</c:formatCode>
                <c:ptCount val="1"/>
                <c:pt idx="0">
                  <c:v>9.9942000165713814E-3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66-4611-8124-0EBB5D42B00C}"/>
            </c:ext>
          </c:extLst>
        </c:ser>
        <c:ser>
          <c:idx val="3"/>
          <c:order val="3"/>
          <c:tx>
            <c:strRef>
              <c:f>Arkusz1!$Y$5</c:f>
              <c:strCache>
                <c:ptCount val="1"/>
                <c:pt idx="0">
                  <c:v>BCH BSC, t =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Arkusz1!$Y$6</c:f>
              <c:numCache>
                <c:formatCode>General</c:formatCode>
                <c:ptCount val="1"/>
                <c:pt idx="0">
                  <c:v>0.96398616198616194</c:v>
                </c:pt>
              </c:numCache>
            </c:numRef>
          </c:xVal>
          <c:yVal>
            <c:numRef>
              <c:f>Arkusz1!$Y$7</c:f>
              <c:numCache>
                <c:formatCode>General</c:formatCode>
                <c:ptCount val="1"/>
                <c:pt idx="0">
                  <c:v>9.9013460413008951E-3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66-4611-8124-0EBB5D42B00C}"/>
            </c:ext>
          </c:extLst>
        </c:ser>
        <c:ser>
          <c:idx val="4"/>
          <c:order val="4"/>
          <c:tx>
            <c:strRef>
              <c:f>Arkusz1!$Z$5</c:f>
              <c:strCache>
                <c:ptCount val="1"/>
                <c:pt idx="0">
                  <c:v>BCH BSC, t =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Arkusz1!$Z$6</c:f>
              <c:numCache>
                <c:formatCode>General</c:formatCode>
                <c:ptCount val="1"/>
                <c:pt idx="0">
                  <c:v>0.95522262922262924</c:v>
                </c:pt>
              </c:numCache>
            </c:numRef>
          </c:xVal>
          <c:yVal>
            <c:numRef>
              <c:f>Arkusz1!$Z$7</c:f>
              <c:numCache>
                <c:formatCode>General</c:formatCode>
                <c:ptCount val="1"/>
                <c:pt idx="0">
                  <c:v>9.9628785961359996E-3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66-4611-8124-0EBB5D42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27071"/>
        <c:axId val="1095861279"/>
      </c:scatterChart>
      <c:valAx>
        <c:axId val="11292270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861279"/>
        <c:crosses val="autoZero"/>
        <c:crossBetween val="midCat"/>
      </c:valAx>
      <c:valAx>
        <c:axId val="10958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22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Prawdopodobieństwo błędu = 0,001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Arkusz1!$V$12</c:f>
              <c:strCache>
                <c:ptCount val="1"/>
                <c:pt idx="0">
                  <c:v>RS BSC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Arkusz1!$V$13</c:f>
              <c:numCache>
                <c:formatCode>General</c:formatCode>
                <c:ptCount val="1"/>
                <c:pt idx="0">
                  <c:v>0.33296038415366147</c:v>
                </c:pt>
              </c:numCache>
            </c:numRef>
          </c:xVal>
          <c:yVal>
            <c:numRef>
              <c:f>Arkusz1!$V$14</c:f>
              <c:numCache>
                <c:formatCode>General</c:formatCode>
                <c:ptCount val="1"/>
                <c:pt idx="0">
                  <c:v>1.0375434955130945E-3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8-4D6C-B798-90E0DB3E3DDB}"/>
            </c:ext>
          </c:extLst>
        </c:ser>
        <c:ser>
          <c:idx val="3"/>
          <c:order val="1"/>
          <c:tx>
            <c:strRef>
              <c:f>Arkusz1!$X$12</c:f>
              <c:strCache>
                <c:ptCount val="1"/>
                <c:pt idx="0">
                  <c:v>BCH BSC, t =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Arkusz1!$X$13</c:f>
              <c:numCache>
                <c:formatCode>General</c:formatCode>
                <c:ptCount val="1"/>
                <c:pt idx="0">
                  <c:v>0.98223361823361821</c:v>
                </c:pt>
              </c:numCache>
            </c:numRef>
          </c:xVal>
          <c:yVal>
            <c:numRef>
              <c:f>Arkusz1!$X$14</c:f>
              <c:numCache>
                <c:formatCode>General</c:formatCode>
                <c:ptCount val="1"/>
                <c:pt idx="0">
                  <c:v>1.8725660783826332E-4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8-4D6C-B798-90E0DB3E3DDB}"/>
            </c:ext>
          </c:extLst>
        </c:ser>
        <c:ser>
          <c:idx val="4"/>
          <c:order val="2"/>
          <c:tx>
            <c:strRef>
              <c:f>Arkusz1!$Y$12</c:f>
              <c:strCache>
                <c:ptCount val="1"/>
                <c:pt idx="0">
                  <c:v>BCH BSC, t =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Arkusz1!$Y$13</c:f>
              <c:numCache>
                <c:formatCode>General</c:formatCode>
                <c:ptCount val="1"/>
                <c:pt idx="0">
                  <c:v>0.97359137159137155</c:v>
                </c:pt>
              </c:numCache>
            </c:numRef>
          </c:xVal>
          <c:yVal>
            <c:numRef>
              <c:f>Arkusz1!$Y$14</c:f>
              <c:numCache>
                <c:formatCode>General</c:formatCode>
                <c:ptCount val="1"/>
                <c:pt idx="0">
                  <c:v>3.5950171390351977E-5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8-4D6C-B798-90E0DB3E3DDB}"/>
            </c:ext>
          </c:extLst>
        </c:ser>
        <c:ser>
          <c:idx val="5"/>
          <c:order val="3"/>
          <c:tx>
            <c:strRef>
              <c:f>Arkusz1!$Z$12</c:f>
              <c:strCache>
                <c:ptCount val="1"/>
                <c:pt idx="0">
                  <c:v>BCH BSC, t =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Arkusz1!$Z$13</c:f>
              <c:numCache>
                <c:formatCode>General</c:formatCode>
                <c:ptCount val="1"/>
                <c:pt idx="0">
                  <c:v>0.96483109483109486</c:v>
                </c:pt>
              </c:numCache>
            </c:numRef>
          </c:xVal>
          <c:yVal>
            <c:numRef>
              <c:f>Arkusz1!$Z$14</c:f>
              <c:numCache>
                <c:formatCode>General</c:formatCode>
                <c:ptCount val="1"/>
                <c:pt idx="0">
                  <c:v>4.2183413481818948E-6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E8-4D6C-B798-90E0DB3E3DDB}"/>
            </c:ext>
          </c:extLst>
        </c:ser>
        <c:ser>
          <c:idx val="0"/>
          <c:order val="4"/>
          <c:tx>
            <c:strRef>
              <c:f>Arkusz1!$W$12</c:f>
              <c:strCache>
                <c:ptCount val="1"/>
                <c:pt idx="0">
                  <c:v>POTROJENIOWY BSC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Arkusz1!$W$13</c:f>
              <c:numCache>
                <c:formatCode>General</c:formatCode>
                <c:ptCount val="1"/>
                <c:pt idx="0">
                  <c:v>0.33333231666666663</c:v>
                </c:pt>
              </c:numCache>
            </c:numRef>
          </c:xVal>
          <c:yVal>
            <c:numRef>
              <c:f>Arkusz1!$W$14</c:f>
              <c:numCache>
                <c:formatCode>General</c:formatCode>
                <c:ptCount val="1"/>
                <c:pt idx="0">
                  <c:v>3.05E-6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E8-4D6C-B798-90E0DB3E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6559"/>
        <c:axId val="1131961247"/>
      </c:scatterChart>
      <c:valAx>
        <c:axId val="1389566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1961247"/>
        <c:crosses val="autoZero"/>
        <c:crossBetween val="midCat"/>
      </c:valAx>
      <c:valAx>
        <c:axId val="11319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56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Prawdopodobieństwo błędu = 0,00001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Arkusz1!$V$19</c:f>
              <c:strCache>
                <c:ptCount val="1"/>
                <c:pt idx="0">
                  <c:v>RS BSC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Arkusz1!$V$20</c:f>
              <c:numCache>
                <c:formatCode>General</c:formatCode>
                <c:ptCount val="1"/>
                <c:pt idx="0">
                  <c:v>0.33330409750340817</c:v>
                </c:pt>
              </c:numCache>
            </c:numRef>
          </c:xVal>
          <c:yVal>
            <c:numRef>
              <c:f>Arkusz1!$V$21</c:f>
              <c:numCache>
                <c:formatCode>General</c:formatCode>
                <c:ptCount val="1"/>
                <c:pt idx="0">
                  <c:v>6.319516513033392E-6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1-4C59-A30F-05A981D5BC5E}"/>
            </c:ext>
          </c:extLst>
        </c:ser>
        <c:ser>
          <c:idx val="2"/>
          <c:order val="1"/>
          <c:tx>
            <c:strRef>
              <c:f>Arkusz1!$W$19</c:f>
              <c:strCache>
                <c:ptCount val="1"/>
                <c:pt idx="0">
                  <c:v>POTROJENIOWY BSC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Arkusz1!$W$20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xVal>
          <c:yVal>
            <c:numRef>
              <c:f>Arkusz1!$W$21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21-4C59-A30F-05A981D5BC5E}"/>
            </c:ext>
          </c:extLst>
        </c:ser>
        <c:ser>
          <c:idx val="3"/>
          <c:order val="2"/>
          <c:tx>
            <c:strRef>
              <c:f>Arkusz1!$X$19</c:f>
              <c:strCache>
                <c:ptCount val="1"/>
                <c:pt idx="0">
                  <c:v>BCH BSC, t =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Arkusz1!$X$20</c:f>
              <c:numCache>
                <c:formatCode>General</c:formatCode>
                <c:ptCount val="1"/>
                <c:pt idx="0">
                  <c:v>0.98241758241758237</c:v>
                </c:pt>
              </c:numCache>
            </c:numRef>
          </c:xVal>
          <c:yVal>
            <c:numRef>
              <c:f>Arkusz1!$X$21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1-4C59-A30F-05A981D5BC5E}"/>
            </c:ext>
          </c:extLst>
        </c:ser>
        <c:ser>
          <c:idx val="4"/>
          <c:order val="3"/>
          <c:tx>
            <c:strRef>
              <c:f>Arkusz1!$Y$19</c:f>
              <c:strCache>
                <c:ptCount val="1"/>
                <c:pt idx="0">
                  <c:v>BCH BSC, t =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Arkusz1!$Y$20</c:f>
              <c:numCache>
                <c:formatCode>General</c:formatCode>
                <c:ptCount val="1"/>
                <c:pt idx="0">
                  <c:v>0.97362637362637361</c:v>
                </c:pt>
              </c:numCache>
            </c:numRef>
          </c:xVal>
          <c:yVal>
            <c:numRef>
              <c:f>Arkusz1!$Y$21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21-4C59-A30F-05A981D5BC5E}"/>
            </c:ext>
          </c:extLst>
        </c:ser>
        <c:ser>
          <c:idx val="5"/>
          <c:order val="4"/>
          <c:tx>
            <c:strRef>
              <c:f>Arkusz1!$Z$19</c:f>
              <c:strCache>
                <c:ptCount val="1"/>
                <c:pt idx="0">
                  <c:v>BCH BSC, t =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Arkusz1!$Z$20</c:f>
              <c:numCache>
                <c:formatCode>General</c:formatCode>
                <c:ptCount val="1"/>
                <c:pt idx="0">
                  <c:v>0.96483516483516485</c:v>
                </c:pt>
              </c:numCache>
            </c:numRef>
          </c:xVal>
          <c:yVal>
            <c:numRef>
              <c:f>Arkusz1!$Z$21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21-4C59-A30F-05A981D5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79823"/>
        <c:axId val="1391967487"/>
      </c:scatterChart>
      <c:valAx>
        <c:axId val="14636798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1967487"/>
        <c:crosses val="autoZero"/>
        <c:crossBetween val="midCat"/>
      </c:valAx>
      <c:valAx>
        <c:axId val="13919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67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545065</xdr:colOff>
      <xdr:row>38</xdr:row>
      <xdr:rowOff>129777</xdr:rowOff>
    </xdr:from>
    <xdr:to>
      <xdr:col>15</xdr:col>
      <xdr:colOff>51953</xdr:colOff>
      <xdr:row>67</xdr:row>
      <xdr:rowOff>34636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5D84127-A671-4A96-814D-47EBAE82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5432</xdr:colOff>
      <xdr:row>69</xdr:row>
      <xdr:rowOff>2531</xdr:rowOff>
    </xdr:from>
    <xdr:to>
      <xdr:col>15</xdr:col>
      <xdr:colOff>108801</xdr:colOff>
      <xdr:row>94</xdr:row>
      <xdr:rowOff>66588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A53FB62-86BB-47B4-87DA-B4FB17C21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598796</xdr:colOff>
      <xdr:row>96</xdr:row>
      <xdr:rowOff>153502</xdr:rowOff>
    </xdr:from>
    <xdr:to>
      <xdr:col>15</xdr:col>
      <xdr:colOff>1</xdr:colOff>
      <xdr:row>124</xdr:row>
      <xdr:rowOff>103908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025CF0A-EC85-4C63-AAB6-C7FC84EC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H33"/>
  <sheetViews>
    <sheetView tabSelected="1" topLeftCell="C70" zoomScale="70" zoomScaleNormal="70" workbookViewId="0">
      <selection activeCell="AE25" sqref="AE25"/>
    </sheetView>
  </sheetViews>
  <sheetFormatPr defaultRowHeight="15" x14ac:dyDescent="0.25"/>
  <cols>
    <col min="3" max="3" width="19.140625" bestFit="1" customWidth="1"/>
    <col min="23" max="23" width="19.85546875" customWidth="1"/>
    <col min="24" max="26" width="15.140625" bestFit="1" customWidth="1"/>
    <col min="29" max="29" width="14" bestFit="1" customWidth="1"/>
    <col min="30" max="30" width="12.5703125" bestFit="1" customWidth="1"/>
    <col min="31" max="31" width="19.140625" bestFit="1" customWidth="1"/>
    <col min="32" max="33" width="12.85546875" bestFit="1" customWidth="1"/>
    <col min="34" max="34" width="14" bestFit="1" customWidth="1"/>
  </cols>
  <sheetData>
    <row r="2" spans="3:34" ht="15.75" thickBot="1" x14ac:dyDescent="0.3"/>
    <row r="3" spans="3:34" ht="15.75" thickBot="1" x14ac:dyDescent="0.3">
      <c r="C3" s="1"/>
      <c r="D3" s="2" t="s">
        <v>0</v>
      </c>
      <c r="E3" s="2">
        <v>16381</v>
      </c>
      <c r="F3" s="2"/>
      <c r="G3" s="2"/>
      <c r="H3" s="2"/>
      <c r="I3" s="2"/>
      <c r="J3" s="3"/>
      <c r="L3" s="10"/>
      <c r="M3" s="11" t="s">
        <v>10</v>
      </c>
      <c r="N3" s="11">
        <v>6</v>
      </c>
      <c r="O3" s="11"/>
      <c r="P3" s="11"/>
      <c r="Q3" s="11"/>
      <c r="R3" s="11"/>
      <c r="S3" s="12"/>
    </row>
    <row r="4" spans="3:34" x14ac:dyDescent="0.25">
      <c r="C4" s="4"/>
      <c r="D4" s="9" t="s">
        <v>1</v>
      </c>
      <c r="E4" s="9">
        <v>500</v>
      </c>
      <c r="F4" s="9"/>
      <c r="G4" s="9"/>
      <c r="H4" s="9"/>
      <c r="I4" s="9"/>
      <c r="J4" s="5"/>
      <c r="L4" s="13"/>
      <c r="M4" s="14" t="s">
        <v>0</v>
      </c>
      <c r="N4" s="14">
        <v>4023</v>
      </c>
      <c r="O4" s="14"/>
      <c r="P4" s="14"/>
      <c r="Q4" s="14"/>
      <c r="R4" s="14"/>
      <c r="S4" s="15"/>
      <c r="U4" s="1"/>
      <c r="V4" s="22" t="s">
        <v>16</v>
      </c>
      <c r="W4" s="22"/>
      <c r="X4" s="22"/>
      <c r="Y4" s="22"/>
      <c r="Z4" s="23"/>
      <c r="AC4" s="1"/>
      <c r="AD4" s="22" t="s">
        <v>16</v>
      </c>
      <c r="AE4" s="22"/>
      <c r="AF4" s="22"/>
      <c r="AG4" s="22"/>
      <c r="AH4" s="23"/>
    </row>
    <row r="5" spans="3:34" x14ac:dyDescent="0.25">
      <c r="C5" s="4"/>
      <c r="D5" s="9" t="s">
        <v>2</v>
      </c>
      <c r="E5" s="9">
        <v>14</v>
      </c>
      <c r="F5" s="9"/>
      <c r="G5" s="9"/>
      <c r="H5" s="9"/>
      <c r="I5" s="9"/>
      <c r="J5" s="5"/>
      <c r="L5" s="13"/>
      <c r="M5" s="14" t="s">
        <v>1</v>
      </c>
      <c r="N5" s="14">
        <v>300</v>
      </c>
      <c r="O5" s="14"/>
      <c r="P5" s="14"/>
      <c r="Q5" s="14"/>
      <c r="R5" s="14"/>
      <c r="S5" s="15"/>
      <c r="U5" s="4"/>
      <c r="V5" s="9" t="s">
        <v>3</v>
      </c>
      <c r="W5" s="9" t="s">
        <v>9</v>
      </c>
      <c r="X5" s="19" t="s">
        <v>14</v>
      </c>
      <c r="Y5" s="19" t="s">
        <v>15</v>
      </c>
      <c r="Z5" s="15" t="s">
        <v>13</v>
      </c>
      <c r="AC5" s="4"/>
      <c r="AD5" s="9" t="s">
        <v>3</v>
      </c>
      <c r="AE5" s="9" t="s">
        <v>9</v>
      </c>
      <c r="AF5" s="19" t="s">
        <v>14</v>
      </c>
      <c r="AG5" s="19" t="s">
        <v>15</v>
      </c>
      <c r="AH5" s="15" t="s">
        <v>13</v>
      </c>
    </row>
    <row r="6" spans="3:34" ht="15.75" thickBot="1" x14ac:dyDescent="0.3">
      <c r="C6" s="4" t="s">
        <v>3</v>
      </c>
      <c r="D6" s="9" t="s">
        <v>4</v>
      </c>
      <c r="E6" s="9">
        <v>8190500</v>
      </c>
      <c r="F6" s="9" t="s">
        <v>5</v>
      </c>
      <c r="G6" s="9">
        <v>50</v>
      </c>
      <c r="H6" s="9"/>
      <c r="I6" s="9" t="s">
        <v>6</v>
      </c>
      <c r="J6" s="5">
        <v>16383000</v>
      </c>
      <c r="L6" s="13"/>
      <c r="M6" s="14" t="s">
        <v>2</v>
      </c>
      <c r="N6" s="14">
        <v>12</v>
      </c>
      <c r="O6" s="14"/>
      <c r="P6" s="14"/>
      <c r="Q6" s="14"/>
      <c r="R6" s="14"/>
      <c r="S6" s="15"/>
      <c r="U6" s="4" t="s">
        <v>18</v>
      </c>
      <c r="V6" s="7">
        <v>0.3299700897308076</v>
      </c>
      <c r="W6" s="7">
        <v>0.33323454666666669</v>
      </c>
      <c r="X6" s="7">
        <v>0.97259910459910459</v>
      </c>
      <c r="Y6" s="7">
        <v>0.96398616198616194</v>
      </c>
      <c r="Z6" s="8">
        <v>0.95522262922262924</v>
      </c>
      <c r="AC6" s="4" t="s">
        <v>21</v>
      </c>
      <c r="AD6" s="5">
        <v>16383000</v>
      </c>
      <c r="AE6" s="5">
        <v>2000000</v>
      </c>
      <c r="AF6" s="15">
        <v>21600</v>
      </c>
      <c r="AG6" s="15">
        <v>32400</v>
      </c>
      <c r="AH6" s="15">
        <v>43200</v>
      </c>
    </row>
    <row r="7" spans="3:34" ht="15.75" thickBot="1" x14ac:dyDescent="0.3">
      <c r="C7" s="4"/>
      <c r="D7" s="9" t="s">
        <v>7</v>
      </c>
      <c r="E7" s="9">
        <v>0.01</v>
      </c>
      <c r="F7" s="9">
        <v>1E-3</v>
      </c>
      <c r="G7" s="9">
        <v>1.0000000000000001E-5</v>
      </c>
      <c r="H7" s="9"/>
      <c r="I7" s="9"/>
      <c r="J7" s="5"/>
      <c r="L7" s="13" t="s">
        <v>11</v>
      </c>
      <c r="M7" s="14" t="s">
        <v>4</v>
      </c>
      <c r="N7" s="14">
        <v>1206900</v>
      </c>
      <c r="O7" s="14" t="s">
        <v>5</v>
      </c>
      <c r="P7" s="14">
        <v>100</v>
      </c>
      <c r="Q7" s="14"/>
      <c r="R7" s="14" t="s">
        <v>6</v>
      </c>
      <c r="S7" s="15">
        <v>21600</v>
      </c>
      <c r="U7" s="6" t="s">
        <v>17</v>
      </c>
      <c r="V7" s="9">
        <v>1.0009156950125145E-2</v>
      </c>
      <c r="W7" s="9">
        <v>2.9636000000000002E-4</v>
      </c>
      <c r="X7" s="19">
        <v>9.9942000165713814E-3</v>
      </c>
      <c r="Y7" s="19">
        <v>9.9013460413008951E-3</v>
      </c>
      <c r="Z7" s="15">
        <v>9.9628785961359996E-3</v>
      </c>
      <c r="AC7" s="6" t="s">
        <v>17</v>
      </c>
      <c r="AD7" s="9">
        <v>1.0009156950125145E-2</v>
      </c>
      <c r="AE7" s="9">
        <v>2.9636000000000002E-4</v>
      </c>
      <c r="AF7" s="19">
        <v>9.9942000165713814E-3</v>
      </c>
      <c r="AG7" s="19">
        <v>9.9013460413008951E-3</v>
      </c>
      <c r="AH7" s="15">
        <v>9.9628785961359996E-3</v>
      </c>
    </row>
    <row r="8" spans="3:34" x14ac:dyDescent="0.25">
      <c r="C8" s="4"/>
      <c r="D8" s="9" t="s">
        <v>8</v>
      </c>
      <c r="E8" s="9">
        <v>81980</v>
      </c>
      <c r="F8" s="9">
        <v>8498</v>
      </c>
      <c r="G8" s="9">
        <v>51.76</v>
      </c>
      <c r="H8" s="9"/>
      <c r="I8" s="9"/>
      <c r="J8" s="5"/>
      <c r="L8" s="13"/>
      <c r="M8" s="14" t="s">
        <v>12</v>
      </c>
      <c r="N8" s="14">
        <v>0.01</v>
      </c>
      <c r="O8" s="14">
        <v>1E-3</v>
      </c>
      <c r="P8" s="14">
        <v>1.0000000000000001E-5</v>
      </c>
      <c r="Q8" s="14"/>
      <c r="R8" s="14"/>
      <c r="S8" s="15"/>
    </row>
    <row r="9" spans="3:34" ht="15.75" thickBot="1" x14ac:dyDescent="0.3">
      <c r="C9" s="6"/>
      <c r="D9" s="7" t="s">
        <v>17</v>
      </c>
      <c r="E9" s="7">
        <f>E8/$E$6</f>
        <v>1.0009156950125145E-2</v>
      </c>
      <c r="F9" s="7">
        <f t="shared" ref="F9:G9" si="0">F8/$E$6</f>
        <v>1.0375434955130945E-3</v>
      </c>
      <c r="G9" s="7">
        <f t="shared" si="0"/>
        <v>6.319516513033392E-6</v>
      </c>
      <c r="H9" s="7"/>
      <c r="I9" s="7"/>
      <c r="J9" s="8"/>
      <c r="L9" s="13"/>
      <c r="M9" s="14" t="s">
        <v>8</v>
      </c>
      <c r="N9" s="14">
        <v>12062</v>
      </c>
      <c r="O9" s="14">
        <v>226</v>
      </c>
      <c r="P9" s="14">
        <v>0</v>
      </c>
      <c r="Q9" s="14"/>
      <c r="R9" s="14"/>
      <c r="S9" s="15"/>
    </row>
    <row r="10" spans="3:34" ht="15.75" thickBot="1" x14ac:dyDescent="0.3">
      <c r="D10" s="20" t="s">
        <v>18</v>
      </c>
      <c r="E10">
        <f>($E6-E8)/($J6+$E6)</f>
        <v>0.3299700897308076</v>
      </c>
      <c r="F10">
        <f t="shared" ref="F10:G10" si="1">($E6-F8)/($J6+$E6)</f>
        <v>0.33296038415366147</v>
      </c>
      <c r="G10">
        <f t="shared" si="1"/>
        <v>0.33330409750340817</v>
      </c>
      <c r="L10" s="16"/>
      <c r="M10" s="7" t="s">
        <v>17</v>
      </c>
      <c r="N10" s="17">
        <f>N9/$N7</f>
        <v>9.9942000165713814E-3</v>
      </c>
      <c r="O10" s="17">
        <f t="shared" ref="O10:P10" si="2">O9/$N7</f>
        <v>1.8725660783826332E-4</v>
      </c>
      <c r="P10" s="17">
        <f t="shared" si="2"/>
        <v>0</v>
      </c>
      <c r="Q10" s="17"/>
      <c r="R10" s="17"/>
      <c r="S10" s="18"/>
    </row>
    <row r="11" spans="3:34" x14ac:dyDescent="0.25">
      <c r="L11" s="14"/>
      <c r="M11" s="14" t="s">
        <v>18</v>
      </c>
      <c r="N11">
        <f>($N7-N9)/($S7+$N7)</f>
        <v>0.97259910459910459</v>
      </c>
      <c r="O11">
        <f t="shared" ref="O11:P11" si="3">($N7-O9)/($S7+$N7)</f>
        <v>0.98223361823361821</v>
      </c>
      <c r="P11">
        <f t="shared" si="3"/>
        <v>0.98241758241758237</v>
      </c>
      <c r="Q11" s="14"/>
      <c r="R11" s="14"/>
      <c r="S11" s="14"/>
      <c r="U11" s="1"/>
      <c r="V11" s="22" t="s">
        <v>19</v>
      </c>
      <c r="W11" s="22"/>
      <c r="X11" s="22"/>
      <c r="Y11" s="22"/>
      <c r="Z11" s="23"/>
      <c r="AC11" s="1"/>
      <c r="AD11" s="22" t="s">
        <v>19</v>
      </c>
      <c r="AE11" s="22"/>
      <c r="AF11" s="22"/>
      <c r="AG11" s="22"/>
      <c r="AH11" s="23"/>
    </row>
    <row r="12" spans="3:34" ht="15.75" thickBot="1" x14ac:dyDescent="0.3">
      <c r="L12" s="14"/>
      <c r="M12" s="14"/>
      <c r="N12" s="14"/>
      <c r="O12" s="14"/>
      <c r="P12" s="14"/>
      <c r="Q12" s="14"/>
      <c r="R12" s="14"/>
      <c r="S12" s="14"/>
      <c r="U12" s="4"/>
      <c r="V12" s="9" t="s">
        <v>3</v>
      </c>
      <c r="W12" s="9" t="s">
        <v>9</v>
      </c>
      <c r="X12" s="19" t="s">
        <v>14</v>
      </c>
      <c r="Y12" s="19" t="s">
        <v>15</v>
      </c>
      <c r="Z12" s="15" t="s">
        <v>13</v>
      </c>
      <c r="AC12" s="4"/>
      <c r="AD12" s="9" t="s">
        <v>3</v>
      </c>
      <c r="AE12" s="9" t="s">
        <v>9</v>
      </c>
      <c r="AF12" s="19" t="s">
        <v>14</v>
      </c>
      <c r="AG12" s="19" t="s">
        <v>15</v>
      </c>
      <c r="AH12" s="15" t="s">
        <v>13</v>
      </c>
    </row>
    <row r="13" spans="3:34" ht="15.75" thickBot="1" x14ac:dyDescent="0.3">
      <c r="C13" s="1"/>
      <c r="D13" s="2" t="s">
        <v>0</v>
      </c>
      <c r="E13" s="2">
        <v>1000</v>
      </c>
      <c r="F13" s="2"/>
      <c r="G13" s="2"/>
      <c r="H13" s="2"/>
      <c r="I13" s="2"/>
      <c r="J13" s="3"/>
      <c r="L13" s="14"/>
      <c r="M13" s="14"/>
      <c r="N13" s="14"/>
      <c r="O13" s="14"/>
      <c r="P13" s="14"/>
      <c r="Q13" s="14"/>
      <c r="R13" s="14"/>
      <c r="S13" s="14"/>
      <c r="U13" s="4" t="s">
        <v>18</v>
      </c>
      <c r="V13" s="7">
        <v>0.33296038415366147</v>
      </c>
      <c r="W13" s="7">
        <v>0.33333231666666663</v>
      </c>
      <c r="X13" s="7">
        <v>0.98223361823361821</v>
      </c>
      <c r="Y13" s="7">
        <v>0.97359137159137155</v>
      </c>
      <c r="Z13" s="8">
        <v>0.96483109483109486</v>
      </c>
      <c r="AC13" s="4" t="s">
        <v>21</v>
      </c>
      <c r="AD13" s="5">
        <v>16383000</v>
      </c>
      <c r="AE13" s="5">
        <v>2000000</v>
      </c>
      <c r="AF13" s="15">
        <v>21600</v>
      </c>
      <c r="AG13" s="15">
        <v>32400</v>
      </c>
      <c r="AH13" s="15">
        <v>43200</v>
      </c>
    </row>
    <row r="14" spans="3:34" ht="15.75" thickBot="1" x14ac:dyDescent="0.3">
      <c r="C14" s="4"/>
      <c r="D14" s="9" t="s">
        <v>1</v>
      </c>
      <c r="E14" s="9">
        <v>1000</v>
      </c>
      <c r="F14" s="9"/>
      <c r="G14" s="9"/>
      <c r="H14" s="9"/>
      <c r="I14" s="9"/>
      <c r="J14" s="5"/>
      <c r="L14" s="10"/>
      <c r="M14" s="11" t="s">
        <v>10</v>
      </c>
      <c r="N14" s="11">
        <v>9</v>
      </c>
      <c r="O14" s="11"/>
      <c r="P14" s="11"/>
      <c r="Q14" s="11"/>
      <c r="R14" s="11"/>
      <c r="S14" s="12"/>
      <c r="U14" s="6" t="s">
        <v>17</v>
      </c>
      <c r="V14" s="9">
        <v>1.0375434955130945E-3</v>
      </c>
      <c r="W14" s="9">
        <v>3.05E-6</v>
      </c>
      <c r="X14" s="19">
        <v>1.8725660783826332E-4</v>
      </c>
      <c r="Y14" s="19">
        <v>3.5950171390351977E-5</v>
      </c>
      <c r="Z14" s="15">
        <v>4.2183413481818948E-6</v>
      </c>
      <c r="AC14" s="6" t="s">
        <v>17</v>
      </c>
      <c r="AD14" s="9">
        <v>1.0375434955130945E-3</v>
      </c>
      <c r="AE14" s="9">
        <v>3.05E-6</v>
      </c>
      <c r="AF14" s="19">
        <v>1.8725660783826332E-4</v>
      </c>
      <c r="AG14" s="19">
        <v>3.5950171390351977E-5</v>
      </c>
      <c r="AH14" s="15">
        <v>4.2183413481818948E-6</v>
      </c>
    </row>
    <row r="15" spans="3:34" x14ac:dyDescent="0.25">
      <c r="C15" s="4"/>
      <c r="D15" s="9" t="s">
        <v>4</v>
      </c>
      <c r="E15" s="9">
        <v>1000000</v>
      </c>
      <c r="F15" s="9" t="s">
        <v>5</v>
      </c>
      <c r="G15" s="9">
        <v>100</v>
      </c>
      <c r="H15" s="9"/>
      <c r="I15" s="9" t="s">
        <v>6</v>
      </c>
      <c r="J15" s="5">
        <v>2000000</v>
      </c>
      <c r="L15" s="13"/>
      <c r="M15" s="14" t="s">
        <v>0</v>
      </c>
      <c r="N15" s="14">
        <v>3987</v>
      </c>
      <c r="O15" s="14"/>
      <c r="P15" s="14"/>
      <c r="Q15" s="14"/>
      <c r="R15" s="14"/>
      <c r="S15" s="15"/>
    </row>
    <row r="16" spans="3:34" x14ac:dyDescent="0.25">
      <c r="C16" s="4" t="s">
        <v>9</v>
      </c>
      <c r="D16" s="9" t="s">
        <v>7</v>
      </c>
      <c r="E16" s="9">
        <v>0.01</v>
      </c>
      <c r="F16" s="9">
        <v>1E-3</v>
      </c>
      <c r="G16" s="9">
        <v>1.0000000000000001E-5</v>
      </c>
      <c r="H16" s="9"/>
      <c r="I16" s="9"/>
      <c r="J16" s="5"/>
      <c r="L16" s="13"/>
      <c r="M16" s="14" t="s">
        <v>1</v>
      </c>
      <c r="N16" s="14">
        <v>300</v>
      </c>
      <c r="O16" s="14"/>
      <c r="P16" s="14"/>
      <c r="Q16" s="14"/>
      <c r="R16" s="14"/>
      <c r="S16" s="15"/>
    </row>
    <row r="17" spans="3:34" ht="15.75" thickBot="1" x14ac:dyDescent="0.3">
      <c r="C17" s="4"/>
      <c r="D17" s="9" t="s">
        <v>8</v>
      </c>
      <c r="E17" s="9">
        <v>296.36</v>
      </c>
      <c r="F17" s="9">
        <v>3.05</v>
      </c>
      <c r="G17" s="9">
        <v>0</v>
      </c>
      <c r="H17" s="9"/>
      <c r="I17" s="9"/>
      <c r="J17" s="5"/>
      <c r="L17" s="13"/>
      <c r="M17" s="14" t="s">
        <v>2</v>
      </c>
      <c r="N17" s="14">
        <v>12</v>
      </c>
      <c r="O17" s="14"/>
      <c r="P17" s="14"/>
      <c r="Q17" s="14"/>
      <c r="R17" s="14"/>
      <c r="S17" s="15"/>
    </row>
    <row r="18" spans="3:34" ht="15.75" thickBot="1" x14ac:dyDescent="0.3">
      <c r="C18" s="6"/>
      <c r="D18" s="7" t="s">
        <v>17</v>
      </c>
      <c r="E18" s="7">
        <f>E17/$E$15</f>
        <v>2.9636000000000002E-4</v>
      </c>
      <c r="F18" s="7">
        <f t="shared" ref="F18:G18" si="4">F17/$E$15</f>
        <v>3.05E-6</v>
      </c>
      <c r="G18" s="7">
        <f t="shared" si="4"/>
        <v>0</v>
      </c>
      <c r="H18" s="7"/>
      <c r="I18" s="7"/>
      <c r="J18" s="8"/>
      <c r="L18" s="13" t="s">
        <v>11</v>
      </c>
      <c r="M18" s="14" t="s">
        <v>4</v>
      </c>
      <c r="N18" s="14">
        <v>1196100</v>
      </c>
      <c r="O18" s="14" t="s">
        <v>5</v>
      </c>
      <c r="P18" s="14">
        <v>100</v>
      </c>
      <c r="Q18" s="14"/>
      <c r="R18" s="14" t="s">
        <v>6</v>
      </c>
      <c r="S18" s="15">
        <v>32400</v>
      </c>
      <c r="U18" s="1"/>
      <c r="V18" s="22" t="s">
        <v>20</v>
      </c>
      <c r="W18" s="22"/>
      <c r="X18" s="22"/>
      <c r="Y18" s="22"/>
      <c r="Z18" s="23"/>
      <c r="AC18" s="1"/>
      <c r="AD18" s="22" t="s">
        <v>20</v>
      </c>
      <c r="AE18" s="22"/>
      <c r="AF18" s="22"/>
      <c r="AG18" s="22"/>
      <c r="AH18" s="23"/>
    </row>
    <row r="19" spans="3:34" x14ac:dyDescent="0.25">
      <c r="D19" s="20" t="s">
        <v>18</v>
      </c>
      <c r="E19">
        <f>($E15-E17)/($J15+$E15)</f>
        <v>0.33323454666666669</v>
      </c>
      <c r="F19">
        <f t="shared" ref="F19:G19" si="5">($E15-F17)/($J15+$E15)</f>
        <v>0.33333231666666663</v>
      </c>
      <c r="G19">
        <f t="shared" si="5"/>
        <v>0.33333333333333331</v>
      </c>
      <c r="L19" s="13"/>
      <c r="M19" s="14" t="s">
        <v>12</v>
      </c>
      <c r="N19" s="14">
        <v>0.01</v>
      </c>
      <c r="O19" s="14">
        <v>1E-3</v>
      </c>
      <c r="P19" s="14">
        <v>1.0000000000000001E-5</v>
      </c>
      <c r="Q19" s="14"/>
      <c r="R19" s="14"/>
      <c r="S19" s="15"/>
      <c r="U19" s="4"/>
      <c r="V19" s="9" t="s">
        <v>3</v>
      </c>
      <c r="W19" s="9" t="s">
        <v>9</v>
      </c>
      <c r="X19" s="19" t="s">
        <v>14</v>
      </c>
      <c r="Y19" s="19" t="s">
        <v>15</v>
      </c>
      <c r="Z19" s="15" t="s">
        <v>13</v>
      </c>
      <c r="AC19" s="4"/>
      <c r="AD19" s="9" t="s">
        <v>3</v>
      </c>
      <c r="AE19" s="9" t="s">
        <v>9</v>
      </c>
      <c r="AF19" s="19" t="s">
        <v>14</v>
      </c>
      <c r="AG19" s="19" t="s">
        <v>15</v>
      </c>
      <c r="AH19" s="15" t="s">
        <v>13</v>
      </c>
    </row>
    <row r="20" spans="3:34" ht="15.75" thickBot="1" x14ac:dyDescent="0.3">
      <c r="L20" s="13"/>
      <c r="M20" s="14" t="s">
        <v>8</v>
      </c>
      <c r="N20" s="14">
        <v>11843</v>
      </c>
      <c r="O20" s="14">
        <v>43</v>
      </c>
      <c r="P20" s="14">
        <v>0</v>
      </c>
      <c r="Q20" s="14"/>
      <c r="R20" s="14"/>
      <c r="S20" s="15"/>
      <c r="U20" s="4" t="s">
        <v>18</v>
      </c>
      <c r="V20" s="7">
        <v>0.33330409750340817</v>
      </c>
      <c r="W20" s="7">
        <v>0.33333333333333331</v>
      </c>
      <c r="X20" s="7">
        <v>0.98241758241758237</v>
      </c>
      <c r="Y20" s="7">
        <v>0.97362637362637361</v>
      </c>
      <c r="Z20" s="8">
        <v>0.96483516483516485</v>
      </c>
      <c r="AC20" s="4" t="s">
        <v>21</v>
      </c>
      <c r="AD20" s="5">
        <v>16383000</v>
      </c>
      <c r="AE20" s="5">
        <v>2000000</v>
      </c>
      <c r="AF20" s="15">
        <v>21600</v>
      </c>
      <c r="AG20" s="15">
        <v>32400</v>
      </c>
      <c r="AH20" s="15">
        <v>43200</v>
      </c>
    </row>
    <row r="21" spans="3:34" ht="15.75" thickBot="1" x14ac:dyDescent="0.3">
      <c r="L21" s="16"/>
      <c r="M21" s="7" t="s">
        <v>17</v>
      </c>
      <c r="N21" s="17">
        <f>N20/$N18</f>
        <v>9.9013460413008951E-3</v>
      </c>
      <c r="O21" s="17">
        <f t="shared" ref="O21:P21" si="6">O20/$N18</f>
        <v>3.5950171390351977E-5</v>
      </c>
      <c r="P21" s="17">
        <f t="shared" si="6"/>
        <v>0</v>
      </c>
      <c r="Q21" s="17"/>
      <c r="R21" s="17"/>
      <c r="S21" s="18"/>
      <c r="U21" s="6" t="s">
        <v>17</v>
      </c>
      <c r="V21" s="9">
        <v>6.319516513033392E-6</v>
      </c>
      <c r="W21" s="9">
        <v>0</v>
      </c>
      <c r="X21" s="19">
        <v>0</v>
      </c>
      <c r="Y21" s="19">
        <v>0</v>
      </c>
      <c r="Z21" s="15">
        <v>0</v>
      </c>
      <c r="AC21" s="6" t="s">
        <v>17</v>
      </c>
      <c r="AD21" s="9">
        <v>6.319516513033392E-6</v>
      </c>
      <c r="AE21" s="9">
        <v>0</v>
      </c>
      <c r="AF21" s="19">
        <v>0</v>
      </c>
      <c r="AG21" s="19">
        <v>0</v>
      </c>
      <c r="AH21" s="15">
        <v>0</v>
      </c>
    </row>
    <row r="22" spans="3:34" x14ac:dyDescent="0.25">
      <c r="L22" s="14"/>
      <c r="M22" s="14" t="s">
        <v>18</v>
      </c>
      <c r="N22">
        <f>($N18-N20)/($S18+$N18)</f>
        <v>0.96398616198616194</v>
      </c>
      <c r="O22">
        <f t="shared" ref="O22:P22" si="7">($N18-O20)/($S18+$N18)</f>
        <v>0.97359137159137155</v>
      </c>
      <c r="P22">
        <f t="shared" si="7"/>
        <v>0.97362637362637361</v>
      </c>
      <c r="Q22" s="14"/>
      <c r="R22" s="14"/>
      <c r="S22" s="14"/>
    </row>
    <row r="23" spans="3:34" x14ac:dyDescent="0.25">
      <c r="L23" s="14"/>
      <c r="M23" s="14"/>
      <c r="N23" s="14"/>
      <c r="O23" s="14"/>
      <c r="P23" s="14"/>
      <c r="Q23" s="14"/>
      <c r="R23" s="14"/>
      <c r="S23" s="14"/>
    </row>
    <row r="24" spans="3:34" ht="15.75" thickBot="1" x14ac:dyDescent="0.3">
      <c r="L24" s="14"/>
      <c r="M24" s="14"/>
      <c r="N24" s="14"/>
      <c r="O24" s="14"/>
      <c r="P24" s="14"/>
      <c r="Q24" s="14"/>
      <c r="R24" s="14"/>
      <c r="S24" s="14"/>
    </row>
    <row r="25" spans="3:34" x14ac:dyDescent="0.25">
      <c r="L25" s="10"/>
      <c r="M25" s="11" t="s">
        <v>10</v>
      </c>
      <c r="N25" s="11">
        <v>12</v>
      </c>
      <c r="O25" s="11"/>
      <c r="P25" s="11"/>
      <c r="Q25" s="11"/>
      <c r="R25" s="11"/>
      <c r="S25" s="12"/>
    </row>
    <row r="26" spans="3:34" x14ac:dyDescent="0.25">
      <c r="L26" s="13"/>
      <c r="M26" s="14" t="s">
        <v>0</v>
      </c>
      <c r="N26" s="14">
        <v>3951</v>
      </c>
      <c r="O26" s="14"/>
      <c r="P26" s="14"/>
      <c r="Q26" s="14"/>
      <c r="R26" s="14"/>
      <c r="S26" s="15"/>
    </row>
    <row r="27" spans="3:34" x14ac:dyDescent="0.25">
      <c r="L27" s="13"/>
      <c r="M27" s="14" t="s">
        <v>1</v>
      </c>
      <c r="N27" s="14">
        <v>300</v>
      </c>
      <c r="O27" s="14"/>
      <c r="P27" s="14"/>
      <c r="Q27" s="14"/>
      <c r="R27" s="14"/>
      <c r="S27" s="15"/>
    </row>
    <row r="28" spans="3:34" x14ac:dyDescent="0.25">
      <c r="L28" s="13"/>
      <c r="M28" s="14" t="s">
        <v>2</v>
      </c>
      <c r="N28" s="14">
        <v>12</v>
      </c>
      <c r="O28" s="14"/>
      <c r="P28" s="14"/>
      <c r="Q28" s="14"/>
      <c r="R28" s="14"/>
      <c r="S28" s="15"/>
    </row>
    <row r="29" spans="3:34" x14ac:dyDescent="0.25">
      <c r="L29" s="13" t="s">
        <v>11</v>
      </c>
      <c r="M29" s="14" t="s">
        <v>4</v>
      </c>
      <c r="N29" s="14">
        <v>1185300</v>
      </c>
      <c r="O29" s="14" t="s">
        <v>5</v>
      </c>
      <c r="P29" s="14">
        <v>100</v>
      </c>
      <c r="Q29" s="14"/>
      <c r="R29" s="14" t="s">
        <v>6</v>
      </c>
      <c r="S29" s="15">
        <v>43200</v>
      </c>
    </row>
    <row r="30" spans="3:34" x14ac:dyDescent="0.25">
      <c r="L30" s="13"/>
      <c r="M30" s="14" t="s">
        <v>12</v>
      </c>
      <c r="N30" s="14">
        <v>0.01</v>
      </c>
      <c r="O30" s="14">
        <v>1E-3</v>
      </c>
      <c r="P30" s="14">
        <v>1.0000000000000001E-5</v>
      </c>
      <c r="Q30" s="14"/>
      <c r="R30" s="14"/>
      <c r="S30" s="15"/>
    </row>
    <row r="31" spans="3:34" x14ac:dyDescent="0.25">
      <c r="L31" s="13"/>
      <c r="M31" s="14" t="s">
        <v>8</v>
      </c>
      <c r="N31" s="14">
        <v>11809</v>
      </c>
      <c r="O31" s="14">
        <v>5</v>
      </c>
      <c r="P31" s="14">
        <v>0</v>
      </c>
      <c r="Q31" s="14"/>
      <c r="R31" s="14"/>
      <c r="S31" s="15"/>
    </row>
    <row r="32" spans="3:34" ht="15.75" thickBot="1" x14ac:dyDescent="0.3">
      <c r="L32" s="16"/>
      <c r="M32" s="7" t="s">
        <v>17</v>
      </c>
      <c r="N32" s="17">
        <f>N31/$N29</f>
        <v>9.9628785961359996E-3</v>
      </c>
      <c r="O32" s="17">
        <f t="shared" ref="O32:P32" si="8">O31/$N29</f>
        <v>4.2183413481818948E-6</v>
      </c>
      <c r="P32" s="17">
        <f t="shared" si="8"/>
        <v>0</v>
      </c>
      <c r="Q32" s="17"/>
      <c r="R32" s="17"/>
      <c r="S32" s="18"/>
    </row>
    <row r="33" spans="13:16" x14ac:dyDescent="0.25">
      <c r="M33" s="21" t="s">
        <v>18</v>
      </c>
      <c r="N33">
        <f>($N29-N31)/($S29+$N29)</f>
        <v>0.95522262922262924</v>
      </c>
      <c r="O33">
        <f t="shared" ref="O33:P33" si="9">($N29-O31)/($S29+$N29)</f>
        <v>0.96483109483109486</v>
      </c>
      <c r="P33">
        <f t="shared" si="9"/>
        <v>0.96483516483516485</v>
      </c>
    </row>
  </sheetData>
  <mergeCells count="6">
    <mergeCell ref="V4:Z4"/>
    <mergeCell ref="V11:Z11"/>
    <mergeCell ref="V18:Z18"/>
    <mergeCell ref="AD4:AH4"/>
    <mergeCell ref="AD11:AH11"/>
    <mergeCell ref="AD18:A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jedrek</dc:creator>
  <cp:lastModifiedBy>Jędrek</cp:lastModifiedBy>
  <dcterms:created xsi:type="dcterms:W3CDTF">2015-06-05T18:19:34Z</dcterms:created>
  <dcterms:modified xsi:type="dcterms:W3CDTF">2020-06-21T15:27:33Z</dcterms:modified>
</cp:coreProperties>
</file>