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ędrek\Downloads\"/>
    </mc:Choice>
  </mc:AlternateContent>
  <xr:revisionPtr revIDLastSave="0" documentId="13_ncr:1_{47243ABC-7865-42CE-BECE-91C9FC833047}" xr6:coauthVersionLast="44" xr6:coauthVersionMax="44" xr10:uidLastSave="{00000000-0000-0000-0000-000000000000}"/>
  <bookViews>
    <workbookView xWindow="810" yWindow="-120" windowWidth="28110" windowHeight="164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O31" i="1" l="1"/>
  <c r="P31" i="1"/>
  <c r="N31" i="1"/>
  <c r="O21" i="1"/>
  <c r="P21" i="1"/>
  <c r="N21" i="1"/>
  <c r="O11" i="1"/>
  <c r="P11" i="1"/>
  <c r="N11" i="1"/>
  <c r="F20" i="1"/>
  <c r="G20" i="1"/>
  <c r="F11" i="1"/>
  <c r="G11" i="1"/>
  <c r="E11" i="1"/>
  <c r="O30" i="1" l="1"/>
  <c r="P30" i="1"/>
  <c r="N30" i="1"/>
  <c r="O20" i="1"/>
  <c r="P20" i="1"/>
  <c r="N20" i="1"/>
  <c r="O10" i="1"/>
  <c r="P10" i="1"/>
  <c r="N10" i="1"/>
</calcChain>
</file>

<file path=xl/sharedStrings.xml><?xml version="1.0" encoding="utf-8"?>
<sst xmlns="http://schemas.openxmlformats.org/spreadsheetml/2006/main" count="110" uniqueCount="22">
  <si>
    <t>pb:</t>
  </si>
  <si>
    <t>kolumny:</t>
  </si>
  <si>
    <t>wiersze:</t>
  </si>
  <si>
    <t>m:</t>
  </si>
  <si>
    <t>RS GILBERT</t>
  </si>
  <si>
    <t xml:space="preserve">datasize: </t>
  </si>
  <si>
    <t>iteracje</t>
  </si>
  <si>
    <t>nadmiar</t>
  </si>
  <si>
    <t>pg</t>
  </si>
  <si>
    <t>errors:</t>
  </si>
  <si>
    <t>POTROJENIOWY GILBERT</t>
  </si>
  <si>
    <t>t</t>
  </si>
  <si>
    <t>BCH GILBERT</t>
  </si>
  <si>
    <t>BCH GILBERT , t = 4</t>
  </si>
  <si>
    <t>BCH GILBERT , t = 12</t>
  </si>
  <si>
    <t>BCH GILBERT , t = 8</t>
  </si>
  <si>
    <t>BER</t>
  </si>
  <si>
    <t>E</t>
  </si>
  <si>
    <t>Pg = 1</t>
  </si>
  <si>
    <t>Pg = 0,1</t>
  </si>
  <si>
    <t>Pg = 0,001</t>
  </si>
  <si>
    <t>nadmiarowość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</si>
</sst>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1" fillId="0" borderId="0" xfId="0" applyNumberFormat="1" applyFont="1"/>
    <xf numFmtId="0" fontId="1" fillId="0" borderId="0" xfId="0" applyFont="1" applyFill="1" applyBorder="1"/>
    <xf numFmtId="0" fontId="0" fillId="0" borderId="0" xfId="0" applyBorder="1"/>
    <xf numFmtId="0" fontId="1" fillId="0" borderId="0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Model Gilberta (pg =</a:t>
            </a:r>
            <a:r>
              <a:rPr lang="pl-PL" baseline="0"/>
              <a:t> 1)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Arkusz1!$V$6</c:f>
              <c:strCache>
                <c:ptCount val="1"/>
                <c:pt idx="0">
                  <c:v>RS GILBERT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Arkusz1!$V$7</c:f>
              <c:numCache>
                <c:formatCode>General</c:formatCode>
                <c:ptCount val="1"/>
                <c:pt idx="0">
                  <c:v>0.21313984168865435</c:v>
                </c:pt>
              </c:numCache>
            </c:numRef>
          </c:xVal>
          <c:yVal>
            <c:numRef>
              <c:f>Arkusz1!$V$8</c:f>
              <c:numCache>
                <c:formatCode>General</c:formatCode>
                <c:ptCount val="1"/>
                <c:pt idx="0">
                  <c:v>0.35376000000000002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6-444A-BE94-C4D50349C6AE}"/>
            </c:ext>
          </c:extLst>
        </c:ser>
        <c:ser>
          <c:idx val="2"/>
          <c:order val="1"/>
          <c:tx>
            <c:strRef>
              <c:f>Arkusz1!$W$6</c:f>
              <c:strCache>
                <c:ptCount val="1"/>
                <c:pt idx="0">
                  <c:v>POTROJENIOWY GILBERT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Arkusz1!$W$7</c:f>
              <c:numCache>
                <c:formatCode>General</c:formatCode>
                <c:ptCount val="1"/>
                <c:pt idx="0">
                  <c:v>0.20421333333333333</c:v>
                </c:pt>
              </c:numCache>
            </c:numRef>
          </c:xVal>
          <c:yVal>
            <c:numRef>
              <c:f>Arkusz1!$W$8</c:f>
              <c:numCache>
                <c:formatCode>General</c:formatCode>
                <c:ptCount val="1"/>
                <c:pt idx="0">
                  <c:v>0.38735999999999998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6-444A-BE94-C4D50349C6AE}"/>
            </c:ext>
          </c:extLst>
        </c:ser>
        <c:ser>
          <c:idx val="3"/>
          <c:order val="2"/>
          <c:tx>
            <c:strRef>
              <c:f>Arkusz1!$X$6</c:f>
              <c:strCache>
                <c:ptCount val="1"/>
                <c:pt idx="0">
                  <c:v>BCH GILBERT , t =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Arkusz1!$X$7</c:f>
              <c:numCache>
                <c:formatCode>General</c:formatCode>
                <c:ptCount val="1"/>
                <c:pt idx="0">
                  <c:v>0.51047244094488187</c:v>
                </c:pt>
              </c:numCache>
            </c:numRef>
          </c:xVal>
          <c:yVal>
            <c:numRef>
              <c:f>Arkusz1!$X$8</c:f>
              <c:numCache>
                <c:formatCode>General</c:formatCode>
                <c:ptCount val="1"/>
                <c:pt idx="0">
                  <c:v>0.34515151515151515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C6-444A-BE94-C4D50349C6AE}"/>
            </c:ext>
          </c:extLst>
        </c:ser>
        <c:ser>
          <c:idx val="4"/>
          <c:order val="3"/>
          <c:tx>
            <c:strRef>
              <c:f>Arkusz1!$Y$6</c:f>
              <c:strCache>
                <c:ptCount val="1"/>
                <c:pt idx="0">
                  <c:v>BCH GILBERT , t = 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Arkusz1!$Y$7</c:f>
              <c:numCache>
                <c:formatCode>General</c:formatCode>
                <c:ptCount val="1"/>
                <c:pt idx="0">
                  <c:v>0.36405511811023622</c:v>
                </c:pt>
              </c:numCache>
            </c:numRef>
          </c:xVal>
          <c:yVal>
            <c:numRef>
              <c:f>Arkusz1!$Y$8</c:f>
              <c:numCache>
                <c:formatCode>General</c:formatCode>
                <c:ptCount val="1"/>
                <c:pt idx="0">
                  <c:v>0.34880281690140846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C6-444A-BE94-C4D50349C6AE}"/>
            </c:ext>
          </c:extLst>
        </c:ser>
        <c:ser>
          <c:idx val="5"/>
          <c:order val="4"/>
          <c:tx>
            <c:strRef>
              <c:f>Arkusz1!$Z$6</c:f>
              <c:strCache>
                <c:ptCount val="1"/>
                <c:pt idx="0">
                  <c:v>BCH GILBERT , t =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Arkusz1!$Z$7</c:f>
              <c:numCache>
                <c:formatCode>General</c:formatCode>
                <c:ptCount val="1"/>
                <c:pt idx="0">
                  <c:v>0.22344094488188976</c:v>
                </c:pt>
              </c:numCache>
            </c:numRef>
          </c:xVal>
          <c:yVal>
            <c:numRef>
              <c:f>Arkusz1!$Z$8</c:f>
              <c:numCache>
                <c:formatCode>General</c:formatCode>
                <c:ptCount val="1"/>
                <c:pt idx="0">
                  <c:v>0.34006976744186046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C6-444A-BE94-C4D50349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327519"/>
        <c:axId val="1391964159"/>
      </c:scatterChart>
      <c:valAx>
        <c:axId val="14593275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</a:t>
                </a:r>
                <a:r>
                  <a:rPr lang="pl-PL" baseline="0"/>
                  <a:t> 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91964159"/>
        <c:crosses val="autoZero"/>
        <c:crossBetween val="midCat"/>
      </c:valAx>
      <c:valAx>
        <c:axId val="13919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9327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Model Gilberta (pg=0,1)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Arkusz1!$V$13</c:f>
              <c:strCache>
                <c:ptCount val="1"/>
                <c:pt idx="0">
                  <c:v>RS GILBERT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Arkusz1!$V$14</c:f>
              <c:numCache>
                <c:formatCode>General</c:formatCode>
                <c:ptCount val="1"/>
                <c:pt idx="0">
                  <c:v>0.30870712401055411</c:v>
                </c:pt>
              </c:numCache>
            </c:numRef>
          </c:xVal>
          <c:yVal>
            <c:numRef>
              <c:f>Arkusz1!$V$15</c:f>
              <c:numCache>
                <c:formatCode>General</c:formatCode>
                <c:ptCount val="1"/>
                <c:pt idx="0">
                  <c:v>6.4000000000000001E-2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FF-4B82-96F2-95A2B2F51FC1}"/>
            </c:ext>
          </c:extLst>
        </c:ser>
        <c:ser>
          <c:idx val="2"/>
          <c:order val="1"/>
          <c:tx>
            <c:strRef>
              <c:f>Arkusz1!$W$13</c:f>
              <c:strCache>
                <c:ptCount val="1"/>
                <c:pt idx="0">
                  <c:v>POTROJENIOWY GILBERT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Arkusz1!$W$14</c:f>
              <c:numCache>
                <c:formatCode>General</c:formatCode>
                <c:ptCount val="1"/>
                <c:pt idx="0">
                  <c:v>0.30997333333333332</c:v>
                </c:pt>
              </c:numCache>
            </c:numRef>
          </c:xVal>
          <c:yVal>
            <c:numRef>
              <c:f>Arkusz1!$W$15</c:f>
              <c:numCache>
                <c:formatCode>General</c:formatCode>
                <c:ptCount val="1"/>
                <c:pt idx="0">
                  <c:v>7.0080000000000003E-2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FF-4B82-96F2-95A2B2F51FC1}"/>
            </c:ext>
          </c:extLst>
        </c:ser>
        <c:ser>
          <c:idx val="3"/>
          <c:order val="2"/>
          <c:tx>
            <c:strRef>
              <c:f>Arkusz1!$X$13</c:f>
              <c:strCache>
                <c:ptCount val="1"/>
                <c:pt idx="0">
                  <c:v>BCH GILBERT , t =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Arkusz1!$X$14</c:f>
              <c:numCache>
                <c:formatCode>General</c:formatCode>
                <c:ptCount val="1"/>
                <c:pt idx="0">
                  <c:v>0.73297952755905516</c:v>
                </c:pt>
              </c:numCache>
            </c:numRef>
          </c:xVal>
          <c:yVal>
            <c:numRef>
              <c:f>Arkusz1!$X$15</c:f>
              <c:numCache>
                <c:formatCode>General</c:formatCode>
                <c:ptCount val="1"/>
                <c:pt idx="0">
                  <c:v>5.9713131313131308E-2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FF-4B82-96F2-95A2B2F51FC1}"/>
            </c:ext>
          </c:extLst>
        </c:ser>
        <c:ser>
          <c:idx val="4"/>
          <c:order val="3"/>
          <c:tx>
            <c:strRef>
              <c:f>Arkusz1!$Y$13</c:f>
              <c:strCache>
                <c:ptCount val="1"/>
                <c:pt idx="0">
                  <c:v>BCH GILBERT , t = 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Arkusz1!$Y$14</c:f>
              <c:numCache>
                <c:formatCode>General</c:formatCode>
                <c:ptCount val="1"/>
                <c:pt idx="0">
                  <c:v>0.52344881889763784</c:v>
                </c:pt>
              </c:numCache>
            </c:numRef>
          </c:xVal>
          <c:yVal>
            <c:numRef>
              <c:f>Arkusz1!$Y$15</c:f>
              <c:numCache>
                <c:formatCode>General</c:formatCode>
                <c:ptCount val="1"/>
                <c:pt idx="0">
                  <c:v>6.3690140845070423E-2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FF-4B82-96F2-95A2B2F51FC1}"/>
            </c:ext>
          </c:extLst>
        </c:ser>
        <c:ser>
          <c:idx val="5"/>
          <c:order val="4"/>
          <c:tx>
            <c:strRef>
              <c:f>Arkusz1!$Z$13</c:f>
              <c:strCache>
                <c:ptCount val="1"/>
                <c:pt idx="0">
                  <c:v>BCH GILBERT , t =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Arkusz1!$Z$14</c:f>
              <c:numCache>
                <c:formatCode>General</c:formatCode>
                <c:ptCount val="1"/>
                <c:pt idx="0">
                  <c:v>0.31665354330708662</c:v>
                </c:pt>
              </c:numCache>
            </c:numRef>
          </c:xVal>
          <c:yVal>
            <c:numRef>
              <c:f>Arkusz1!$Z$15</c:f>
              <c:numCache>
                <c:formatCode>General</c:formatCode>
                <c:ptCount val="1"/>
                <c:pt idx="0">
                  <c:v>6.4767441860465111E-2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FF-4B82-96F2-95A2B2F51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557823"/>
        <c:axId val="1456418463"/>
      </c:scatterChart>
      <c:valAx>
        <c:axId val="13815578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6418463"/>
        <c:crosses val="autoZero"/>
        <c:crossBetween val="midCat"/>
      </c:valAx>
      <c:valAx>
        <c:axId val="145641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81557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Model Gilberta</a:t>
            </a:r>
            <a:r>
              <a:rPr lang="pl-PL" baseline="0"/>
              <a:t> (pg = 0,001)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Arkusz1!$V$20</c:f>
              <c:strCache>
                <c:ptCount val="1"/>
                <c:pt idx="0">
                  <c:v>RS GILBERT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Arkusz1!$V$21</c:f>
              <c:numCache>
                <c:formatCode>General</c:formatCode>
                <c:ptCount val="1"/>
                <c:pt idx="0">
                  <c:v>0.32961108179419524</c:v>
                </c:pt>
              </c:numCache>
            </c:numRef>
          </c:xVal>
          <c:yVal>
            <c:numRef>
              <c:f>Arkusz1!$V$22</c:f>
              <c:numCache>
                <c:formatCode>General</c:formatCode>
                <c:ptCount val="1"/>
                <c:pt idx="0">
                  <c:v>6.1919999999999998E-4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4-448C-97C7-3FCB7BE9081B}"/>
            </c:ext>
          </c:extLst>
        </c:ser>
        <c:ser>
          <c:idx val="2"/>
          <c:order val="1"/>
          <c:tx>
            <c:strRef>
              <c:f>Arkusz1!$W$20</c:f>
              <c:strCache>
                <c:ptCount val="1"/>
                <c:pt idx="0">
                  <c:v>POTROJENIOWY GILBERT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Arkusz1!$W$21</c:f>
              <c:numCache>
                <c:formatCode>General</c:formatCode>
                <c:ptCount val="1"/>
                <c:pt idx="0">
                  <c:v>0.33302799999999999</c:v>
                </c:pt>
              </c:numCache>
            </c:numRef>
          </c:xVal>
          <c:yVal>
            <c:numRef>
              <c:f>Arkusz1!$W$22</c:f>
              <c:numCache>
                <c:formatCode>General</c:formatCode>
                <c:ptCount val="1"/>
                <c:pt idx="0">
                  <c:v>9.1599999999999993E-4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4-448C-97C7-3FCB7BE9081B}"/>
            </c:ext>
          </c:extLst>
        </c:ser>
        <c:ser>
          <c:idx val="3"/>
          <c:order val="2"/>
          <c:tx>
            <c:strRef>
              <c:f>Arkusz1!$X$20</c:f>
              <c:strCache>
                <c:ptCount val="1"/>
                <c:pt idx="0">
                  <c:v>BCH GILBERT , t =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Arkusz1!$X$21</c:f>
              <c:numCache>
                <c:formatCode>General</c:formatCode>
                <c:ptCount val="1"/>
                <c:pt idx="0">
                  <c:v>0.77893858267716543</c:v>
                </c:pt>
              </c:numCache>
            </c:numRef>
          </c:xVal>
          <c:yVal>
            <c:numRef>
              <c:f>Arkusz1!$X$22</c:f>
              <c:numCache>
                <c:formatCode>General</c:formatCode>
                <c:ptCount val="1"/>
                <c:pt idx="0">
                  <c:v>7.5555555555555565E-4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84-448C-97C7-3FCB7BE9081B}"/>
            </c:ext>
          </c:extLst>
        </c:ser>
        <c:ser>
          <c:idx val="4"/>
          <c:order val="3"/>
          <c:tx>
            <c:strRef>
              <c:f>Arkusz1!$Y$20</c:f>
              <c:strCache>
                <c:ptCount val="1"/>
                <c:pt idx="0">
                  <c:v>BCH GILBERT , t = 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Arkusz1!$Y$21</c:f>
              <c:numCache>
                <c:formatCode>General</c:formatCode>
                <c:ptCount val="1"/>
                <c:pt idx="0">
                  <c:v>0.55890078740157478</c:v>
                </c:pt>
              </c:numCache>
            </c:numRef>
          </c:xVal>
          <c:yVal>
            <c:numRef>
              <c:f>Arkusz1!$Y$22</c:f>
              <c:numCache>
                <c:formatCode>General</c:formatCode>
                <c:ptCount val="1"/>
                <c:pt idx="0">
                  <c:v>2.7605633802816899E-4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84-448C-97C7-3FCB7BE9081B}"/>
            </c:ext>
          </c:extLst>
        </c:ser>
        <c:ser>
          <c:idx val="5"/>
          <c:order val="4"/>
          <c:tx>
            <c:strRef>
              <c:f>Arkusz1!$Z$20</c:f>
              <c:strCache>
                <c:ptCount val="1"/>
                <c:pt idx="0">
                  <c:v>BCH GILBERT , t = 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Arkusz1!$Z$21</c:f>
              <c:numCache>
                <c:formatCode>General</c:formatCode>
                <c:ptCount val="1"/>
                <c:pt idx="0">
                  <c:v>0.33855748031496063</c:v>
                </c:pt>
              </c:numCache>
            </c:numRef>
          </c:xVal>
          <c:yVal>
            <c:numRef>
              <c:f>Arkusz1!$Z$22</c:f>
              <c:numCache>
                <c:formatCode>General</c:formatCode>
                <c:ptCount val="1"/>
                <c:pt idx="0">
                  <c:v>7.4418604651162789E-5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84-448C-97C7-3FCB7BE90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869887"/>
        <c:axId val="1456419711"/>
      </c:scatterChart>
      <c:valAx>
        <c:axId val="146886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6419711"/>
        <c:crosses val="autoZero"/>
        <c:crossBetween val="midCat"/>
      </c:valAx>
      <c:valAx>
        <c:axId val="145641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886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474344</xdr:colOff>
      <xdr:row>34</xdr:row>
      <xdr:rowOff>151446</xdr:rowOff>
    </xdr:from>
    <xdr:to>
      <xdr:col>8</xdr:col>
      <xdr:colOff>142874</xdr:colOff>
      <xdr:row>51</xdr:row>
      <xdr:rowOff>104774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E60CFE5-78DE-4B8A-98E5-5197C2B72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167640</xdr:colOff>
      <xdr:row>33</xdr:row>
      <xdr:rowOff>140017</xdr:rowOff>
    </xdr:from>
    <xdr:to>
      <xdr:col>17</xdr:col>
      <xdr:colOff>66675</xdr:colOff>
      <xdr:row>50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0A2F42E-0CD2-46AB-AA2E-C4CD52EE2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321944</xdr:colOff>
      <xdr:row>33</xdr:row>
      <xdr:rowOff>75247</xdr:rowOff>
    </xdr:from>
    <xdr:to>
      <xdr:col>23</xdr:col>
      <xdr:colOff>876299</xdr:colOff>
      <xdr:row>50</xdr:row>
      <xdr:rowOff>152400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0BB572A-2156-46BA-B4B4-BCABB5034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H31"/>
  <sheetViews>
    <sheetView tabSelected="1" topLeftCell="A6" zoomScale="80" zoomScaleNormal="80" workbookViewId="0">
      <selection activeCell="V28" sqref="V28"/>
    </sheetView>
  </sheetViews>
  <sheetFormatPr defaultRowHeight="15" x14ac:dyDescent="0.25"/>
  <cols>
    <col min="3" max="3" width="24.5703125" bestFit="1" customWidth="1"/>
    <col min="12" max="12" width="13.140625" bestFit="1" customWidth="1"/>
    <col min="22" max="22" width="10.5703125" bestFit="1" customWidth="1"/>
    <col min="23" max="23" width="23" bestFit="1" customWidth="1"/>
    <col min="24" max="25" width="17.28515625" bestFit="1" customWidth="1"/>
    <col min="26" max="26" width="18.28515625" bestFit="1" customWidth="1"/>
    <col min="29" max="29" width="14.42578125" bestFit="1" customWidth="1"/>
    <col min="30" max="30" width="14.7109375" bestFit="1" customWidth="1"/>
    <col min="31" max="31" width="23.7109375" bestFit="1" customWidth="1"/>
    <col min="32" max="33" width="18.42578125" bestFit="1" customWidth="1"/>
    <col min="34" max="34" width="19.7109375" bestFit="1" customWidth="1"/>
  </cols>
  <sheetData>
    <row r="2" spans="3:34" ht="15.75" thickBot="1" x14ac:dyDescent="0.3"/>
    <row r="3" spans="3:34" x14ac:dyDescent="0.25">
      <c r="C3" s="6"/>
      <c r="D3" s="7" t="s">
        <v>0</v>
      </c>
      <c r="E3" s="7">
        <v>1</v>
      </c>
      <c r="F3" s="7"/>
      <c r="G3" s="7"/>
      <c r="H3" s="7"/>
      <c r="I3" s="7"/>
      <c r="J3" s="8"/>
      <c r="L3" s="6"/>
      <c r="M3" s="7" t="s">
        <v>0</v>
      </c>
      <c r="N3" s="7">
        <v>1</v>
      </c>
      <c r="O3" s="7"/>
      <c r="P3" s="7" t="s">
        <v>11</v>
      </c>
      <c r="Q3" s="7">
        <v>4</v>
      </c>
      <c r="R3" s="7"/>
      <c r="S3" s="8"/>
    </row>
    <row r="4" spans="3:34" ht="15.75" thickBot="1" x14ac:dyDescent="0.3">
      <c r="C4" s="9"/>
      <c r="D4" s="10" t="s">
        <v>1</v>
      </c>
      <c r="E4" s="10">
        <v>125</v>
      </c>
      <c r="F4" s="10"/>
      <c r="G4" s="10"/>
      <c r="H4" s="10"/>
      <c r="I4" s="10"/>
      <c r="J4" s="11"/>
      <c r="L4" s="9"/>
      <c r="M4" s="10" t="s">
        <v>1</v>
      </c>
      <c r="N4" s="10">
        <v>99</v>
      </c>
      <c r="O4" s="10"/>
      <c r="P4" s="10"/>
      <c r="Q4" s="10"/>
      <c r="R4" s="10"/>
      <c r="S4" s="11"/>
    </row>
    <row r="5" spans="3:34" x14ac:dyDescent="0.25">
      <c r="C5" s="9"/>
      <c r="D5" s="10" t="s">
        <v>2</v>
      </c>
      <c r="E5" s="10">
        <v>100</v>
      </c>
      <c r="F5" s="10"/>
      <c r="G5" s="10"/>
      <c r="H5" s="10"/>
      <c r="I5" s="10"/>
      <c r="J5" s="11"/>
      <c r="L5" s="9"/>
      <c r="M5" s="10" t="s">
        <v>2</v>
      </c>
      <c r="N5" s="10">
        <v>100</v>
      </c>
      <c r="O5" s="10"/>
      <c r="P5" s="10"/>
      <c r="Q5" s="10"/>
      <c r="R5" s="10"/>
      <c r="S5" s="11"/>
      <c r="U5" s="1"/>
      <c r="V5" s="19" t="s">
        <v>18</v>
      </c>
      <c r="W5" s="19"/>
      <c r="X5" s="19"/>
      <c r="Y5" s="19"/>
      <c r="Z5" s="20"/>
      <c r="AC5" s="1"/>
      <c r="AD5" s="19" t="s">
        <v>18</v>
      </c>
      <c r="AE5" s="19"/>
      <c r="AF5" s="19"/>
      <c r="AG5" s="19"/>
      <c r="AH5" s="20"/>
    </row>
    <row r="6" spans="3:34" x14ac:dyDescent="0.25">
      <c r="C6" s="9"/>
      <c r="D6" s="10" t="s">
        <v>3</v>
      </c>
      <c r="E6" s="10">
        <v>7</v>
      </c>
      <c r="F6" s="10"/>
      <c r="G6" s="10"/>
      <c r="H6" s="10"/>
      <c r="I6" s="10"/>
      <c r="J6" s="11"/>
      <c r="L6" s="9"/>
      <c r="M6" s="10" t="s">
        <v>3</v>
      </c>
      <c r="N6" s="10">
        <v>7</v>
      </c>
      <c r="O6" s="10"/>
      <c r="P6" s="10"/>
      <c r="Q6" s="10"/>
      <c r="R6" s="10"/>
      <c r="S6" s="11"/>
      <c r="U6" s="2"/>
      <c r="V6" s="18" t="s">
        <v>4</v>
      </c>
      <c r="W6" s="18" t="s">
        <v>10</v>
      </c>
      <c r="X6" s="18" t="s">
        <v>13</v>
      </c>
      <c r="Y6" s="18" t="s">
        <v>15</v>
      </c>
      <c r="Z6" s="11" t="s">
        <v>14</v>
      </c>
      <c r="AC6" s="2"/>
      <c r="AD6" s="18" t="s">
        <v>4</v>
      </c>
      <c r="AE6" s="18" t="s">
        <v>10</v>
      </c>
      <c r="AF6" s="18" t="s">
        <v>13</v>
      </c>
      <c r="AG6" s="18" t="s">
        <v>15</v>
      </c>
      <c r="AH6" s="11" t="s">
        <v>14</v>
      </c>
    </row>
    <row r="7" spans="3:34" ht="15.75" thickBot="1" x14ac:dyDescent="0.3">
      <c r="C7" s="9" t="s">
        <v>4</v>
      </c>
      <c r="D7" s="10" t="s">
        <v>5</v>
      </c>
      <c r="E7" s="10">
        <v>12500</v>
      </c>
      <c r="F7" s="10" t="s">
        <v>6</v>
      </c>
      <c r="G7" s="10">
        <v>100</v>
      </c>
      <c r="H7" s="10"/>
      <c r="I7" s="10" t="s">
        <v>7</v>
      </c>
      <c r="J7" s="11">
        <v>25400</v>
      </c>
      <c r="L7" s="9" t="s">
        <v>12</v>
      </c>
      <c r="M7" s="10" t="s">
        <v>5</v>
      </c>
      <c r="N7" s="10">
        <v>9900</v>
      </c>
      <c r="O7" s="10" t="s">
        <v>6</v>
      </c>
      <c r="P7" s="10">
        <v>100</v>
      </c>
      <c r="Q7" s="10"/>
      <c r="R7" s="10" t="s">
        <v>7</v>
      </c>
      <c r="S7" s="11">
        <v>2800</v>
      </c>
      <c r="U7" s="2" t="s">
        <v>16</v>
      </c>
      <c r="V7" s="4">
        <v>0.21313984168865435</v>
      </c>
      <c r="W7" s="4">
        <v>0.20421333333333333</v>
      </c>
      <c r="X7" s="13">
        <v>0.51047244094488187</v>
      </c>
      <c r="Y7" s="13">
        <v>0.36405511811023622</v>
      </c>
      <c r="Z7" s="5">
        <v>0.22344094488188976</v>
      </c>
      <c r="AC7" s="2" t="s">
        <v>16</v>
      </c>
      <c r="AD7" s="4">
        <v>0.21313984168865435</v>
      </c>
      <c r="AE7" s="4">
        <v>0.20421333333333333</v>
      </c>
      <c r="AF7" s="13">
        <v>0.51047244094488187</v>
      </c>
      <c r="AG7" s="13">
        <v>0.36405511811023622</v>
      </c>
      <c r="AH7" s="5">
        <v>0.22344094488188976</v>
      </c>
    </row>
    <row r="8" spans="3:34" ht="15.75" thickBot="1" x14ac:dyDescent="0.3">
      <c r="C8" s="9"/>
      <c r="D8" s="10" t="s">
        <v>8</v>
      </c>
      <c r="E8" s="10">
        <v>1</v>
      </c>
      <c r="F8" s="10">
        <v>0.1</v>
      </c>
      <c r="G8" s="10">
        <v>1E-3</v>
      </c>
      <c r="H8" s="10"/>
      <c r="I8" s="10"/>
      <c r="J8" s="11"/>
      <c r="L8" s="9"/>
      <c r="M8" s="10" t="s">
        <v>8</v>
      </c>
      <c r="N8" s="10">
        <v>1</v>
      </c>
      <c r="O8" s="10">
        <v>0.1</v>
      </c>
      <c r="P8" s="10">
        <v>1E-3</v>
      </c>
      <c r="Q8" s="10"/>
      <c r="R8" s="10"/>
      <c r="S8" s="11"/>
      <c r="U8" s="3" t="s">
        <v>17</v>
      </c>
      <c r="V8" s="18">
        <v>0.35376000000000002</v>
      </c>
      <c r="W8" s="18">
        <v>0.38735999999999998</v>
      </c>
      <c r="X8" s="18">
        <v>0.34515151515151515</v>
      </c>
      <c r="Y8" s="18">
        <v>0.34880281690140846</v>
      </c>
      <c r="Z8" s="11">
        <v>0.34006976744186046</v>
      </c>
      <c r="AC8" s="3" t="s">
        <v>21</v>
      </c>
      <c r="AD8" s="11">
        <v>25400</v>
      </c>
      <c r="AE8" s="11">
        <v>25000</v>
      </c>
      <c r="AF8" s="11">
        <v>2800</v>
      </c>
      <c r="AG8" s="11">
        <v>5600</v>
      </c>
      <c r="AH8" s="11">
        <v>8400</v>
      </c>
    </row>
    <row r="9" spans="3:34" x14ac:dyDescent="0.25">
      <c r="C9" s="9"/>
      <c r="D9" s="10" t="s">
        <v>9</v>
      </c>
      <c r="E9" s="10">
        <v>4422</v>
      </c>
      <c r="F9" s="10">
        <v>800</v>
      </c>
      <c r="G9" s="10">
        <v>7.74</v>
      </c>
      <c r="H9" s="10"/>
      <c r="I9" s="10"/>
      <c r="J9" s="11"/>
      <c r="L9" s="9"/>
      <c r="M9" s="10" t="s">
        <v>9</v>
      </c>
      <c r="N9" s="10">
        <v>3417</v>
      </c>
      <c r="O9" s="10">
        <v>591.16</v>
      </c>
      <c r="P9" s="10">
        <v>7.48</v>
      </c>
      <c r="Q9" s="10"/>
      <c r="R9" s="10"/>
      <c r="S9" s="11"/>
    </row>
    <row r="10" spans="3:34" ht="15.75" thickBot="1" x14ac:dyDescent="0.3">
      <c r="C10" s="12"/>
      <c r="D10" s="13" t="s">
        <v>16</v>
      </c>
      <c r="E10" s="13">
        <v>0.35376000000000002</v>
      </c>
      <c r="F10" s="13">
        <v>6.4000000000000001E-2</v>
      </c>
      <c r="G10" s="13">
        <v>6.1919999999999998E-4</v>
      </c>
      <c r="H10" s="13"/>
      <c r="I10" s="13"/>
      <c r="J10" s="14"/>
      <c r="L10" s="12"/>
      <c r="M10" s="13" t="s">
        <v>16</v>
      </c>
      <c r="N10" s="13">
        <f>N9/$N7</f>
        <v>0.34515151515151515</v>
      </c>
      <c r="O10" s="13">
        <f t="shared" ref="O10:P10" si="0">O9/$N7</f>
        <v>5.9713131313131308E-2</v>
      </c>
      <c r="P10" s="13">
        <f t="shared" si="0"/>
        <v>7.5555555555555565E-4</v>
      </c>
      <c r="Q10" s="13"/>
      <c r="R10" s="13"/>
      <c r="S10" s="14"/>
    </row>
    <row r="11" spans="3:34" ht="15.75" thickBot="1" x14ac:dyDescent="0.3">
      <c r="D11" s="16" t="s">
        <v>17</v>
      </c>
      <c r="E11">
        <f>($E7-E9)/($E7+$J7)</f>
        <v>0.21313984168865435</v>
      </c>
      <c r="F11">
        <f t="shared" ref="F11:G11" si="1">($E7-F9)/($E7+$J7)</f>
        <v>0.30870712401055411</v>
      </c>
      <c r="G11">
        <f t="shared" si="1"/>
        <v>0.32961108179419524</v>
      </c>
      <c r="L11" s="10"/>
      <c r="M11" s="10" t="s">
        <v>17</v>
      </c>
      <c r="N11" s="10">
        <f>($N7-N9)/($N7+$S7)</f>
        <v>0.51047244094488187</v>
      </c>
      <c r="O11" s="10">
        <f t="shared" ref="O11:P11" si="2">($N7-O9)/($N7+$S7)</f>
        <v>0.73297952755905516</v>
      </c>
      <c r="P11" s="10">
        <f t="shared" si="2"/>
        <v>0.77893858267716543</v>
      </c>
      <c r="Q11" s="10"/>
      <c r="R11" s="10"/>
      <c r="S11" s="10"/>
    </row>
    <row r="12" spans="3:34" ht="15.75" thickBot="1" x14ac:dyDescent="0.3">
      <c r="L12" s="10"/>
      <c r="M12" s="10"/>
      <c r="N12" s="10"/>
      <c r="O12" s="10"/>
      <c r="P12" s="10"/>
      <c r="Q12" s="10"/>
      <c r="R12" s="10"/>
      <c r="S12" s="10"/>
      <c r="U12" s="1"/>
      <c r="V12" s="19" t="s">
        <v>19</v>
      </c>
      <c r="W12" s="19"/>
      <c r="X12" s="19"/>
      <c r="Y12" s="19"/>
      <c r="Z12" s="20"/>
      <c r="AC12" s="1"/>
      <c r="AD12" s="19" t="s">
        <v>19</v>
      </c>
      <c r="AE12" s="19"/>
      <c r="AF12" s="19"/>
      <c r="AG12" s="19"/>
      <c r="AH12" s="20"/>
    </row>
    <row r="13" spans="3:34" x14ac:dyDescent="0.25">
      <c r="C13" s="6"/>
      <c r="D13" s="7" t="s">
        <v>0</v>
      </c>
      <c r="E13" s="7">
        <v>1</v>
      </c>
      <c r="F13" s="7"/>
      <c r="G13" s="7"/>
      <c r="H13" s="7"/>
      <c r="I13" s="7"/>
      <c r="J13" s="8"/>
      <c r="L13" s="6"/>
      <c r="M13" s="7" t="s">
        <v>0</v>
      </c>
      <c r="N13" s="7">
        <v>1</v>
      </c>
      <c r="O13" s="7"/>
      <c r="P13" s="7" t="s">
        <v>11</v>
      </c>
      <c r="Q13" s="7">
        <v>8</v>
      </c>
      <c r="R13" s="7"/>
      <c r="S13" s="8"/>
      <c r="U13" s="2"/>
      <c r="V13" s="18" t="s">
        <v>4</v>
      </c>
      <c r="W13" s="18" t="s">
        <v>10</v>
      </c>
      <c r="X13" s="18" t="s">
        <v>13</v>
      </c>
      <c r="Y13" s="18" t="s">
        <v>15</v>
      </c>
      <c r="Z13" s="11" t="s">
        <v>14</v>
      </c>
      <c r="AC13" s="2"/>
      <c r="AD13" s="18" t="s">
        <v>4</v>
      </c>
      <c r="AE13" s="18" t="s">
        <v>10</v>
      </c>
      <c r="AF13" s="18" t="s">
        <v>13</v>
      </c>
      <c r="AG13" s="18" t="s">
        <v>15</v>
      </c>
      <c r="AH13" s="11" t="s">
        <v>14</v>
      </c>
    </row>
    <row r="14" spans="3:34" ht="15.75" thickBot="1" x14ac:dyDescent="0.3">
      <c r="C14" s="9"/>
      <c r="D14" s="10" t="s">
        <v>1</v>
      </c>
      <c r="E14" s="10">
        <v>100</v>
      </c>
      <c r="F14" s="10"/>
      <c r="G14" s="10"/>
      <c r="H14" s="10"/>
      <c r="I14" s="10"/>
      <c r="J14" s="11"/>
      <c r="L14" s="9"/>
      <c r="M14" s="10" t="s">
        <v>1</v>
      </c>
      <c r="N14" s="10">
        <v>71</v>
      </c>
      <c r="O14" s="10"/>
      <c r="P14" s="10"/>
      <c r="Q14" s="10"/>
      <c r="R14" s="10"/>
      <c r="S14" s="11"/>
      <c r="U14" s="2" t="s">
        <v>16</v>
      </c>
      <c r="V14" s="4">
        <v>0.30870712401055411</v>
      </c>
      <c r="W14" s="4">
        <v>0.30997333333333332</v>
      </c>
      <c r="X14" s="13">
        <v>0.73297952755905516</v>
      </c>
      <c r="Y14" s="13">
        <v>0.52344881889763784</v>
      </c>
      <c r="Z14" s="14">
        <v>0.31665354330708662</v>
      </c>
      <c r="AC14" s="2" t="s">
        <v>16</v>
      </c>
      <c r="AD14" s="4">
        <v>0.30870712401055411</v>
      </c>
      <c r="AE14" s="4">
        <v>0.30997333333333332</v>
      </c>
      <c r="AF14" s="13">
        <v>0.73297952755905516</v>
      </c>
      <c r="AG14" s="13">
        <v>0.52344881889763784</v>
      </c>
      <c r="AH14" s="14">
        <v>0.31665354330708662</v>
      </c>
    </row>
    <row r="15" spans="3:34" ht="15.75" thickBot="1" x14ac:dyDescent="0.3">
      <c r="C15" s="9" t="s">
        <v>10</v>
      </c>
      <c r="D15" s="10" t="s">
        <v>2</v>
      </c>
      <c r="E15" s="10">
        <v>125</v>
      </c>
      <c r="F15" s="10"/>
      <c r="G15" s="10"/>
      <c r="H15" s="10"/>
      <c r="I15" s="10"/>
      <c r="J15" s="11"/>
      <c r="L15" s="9"/>
      <c r="M15" s="10" t="s">
        <v>2</v>
      </c>
      <c r="N15" s="10">
        <v>100</v>
      </c>
      <c r="O15" s="10"/>
      <c r="P15" s="10"/>
      <c r="Q15" s="10"/>
      <c r="R15" s="10"/>
      <c r="S15" s="11"/>
      <c r="U15" s="3" t="s">
        <v>17</v>
      </c>
      <c r="V15" s="18">
        <v>6.4000000000000001E-2</v>
      </c>
      <c r="W15" s="18">
        <v>7.0080000000000003E-2</v>
      </c>
      <c r="X15" s="18">
        <v>5.9713131313131308E-2</v>
      </c>
      <c r="Y15" s="18">
        <v>6.3690140845070423E-2</v>
      </c>
      <c r="Z15" s="11">
        <v>6.4767441860465111E-2</v>
      </c>
      <c r="AC15" s="3" t="s">
        <v>21</v>
      </c>
      <c r="AD15" s="11">
        <v>25400</v>
      </c>
      <c r="AE15" s="11">
        <v>25000</v>
      </c>
      <c r="AF15" s="11">
        <v>2800</v>
      </c>
      <c r="AG15" s="11">
        <v>5600</v>
      </c>
      <c r="AH15" s="11">
        <v>8400</v>
      </c>
    </row>
    <row r="16" spans="3:34" x14ac:dyDescent="0.25">
      <c r="C16" s="9"/>
      <c r="D16" s="10" t="s">
        <v>5</v>
      </c>
      <c r="E16" s="10">
        <v>12500</v>
      </c>
      <c r="F16" s="10" t="s">
        <v>6</v>
      </c>
      <c r="G16" s="10">
        <v>100</v>
      </c>
      <c r="H16" s="10"/>
      <c r="I16" s="10" t="s">
        <v>7</v>
      </c>
      <c r="J16" s="11">
        <v>25000</v>
      </c>
      <c r="L16" s="9"/>
      <c r="M16" s="10" t="s">
        <v>3</v>
      </c>
      <c r="N16" s="10">
        <v>7</v>
      </c>
      <c r="O16" s="10"/>
      <c r="P16" s="10"/>
      <c r="Q16" s="10"/>
      <c r="R16" s="10"/>
      <c r="S16" s="11"/>
      <c r="U16" s="17"/>
      <c r="V16" s="17"/>
      <c r="W16" s="17"/>
      <c r="X16" s="17"/>
      <c r="Y16" s="17"/>
      <c r="Z16" s="17"/>
    </row>
    <row r="17" spans="3:34" x14ac:dyDescent="0.25">
      <c r="C17" s="9"/>
      <c r="D17" s="10" t="s">
        <v>8</v>
      </c>
      <c r="E17" s="10">
        <v>1</v>
      </c>
      <c r="F17" s="10">
        <v>0.1</v>
      </c>
      <c r="G17" s="10">
        <v>1E-3</v>
      </c>
      <c r="H17" s="10"/>
      <c r="I17" s="10"/>
      <c r="J17" s="11"/>
      <c r="L17" s="9" t="s">
        <v>12</v>
      </c>
      <c r="M17" s="10" t="s">
        <v>5</v>
      </c>
      <c r="N17" s="10">
        <v>7100</v>
      </c>
      <c r="O17" s="10" t="s">
        <v>6</v>
      </c>
      <c r="P17" s="10">
        <v>100</v>
      </c>
      <c r="Q17" s="10"/>
      <c r="R17" s="10" t="s">
        <v>7</v>
      </c>
      <c r="S17" s="11">
        <v>5600</v>
      </c>
      <c r="U17" s="17"/>
    </row>
    <row r="18" spans="3:34" ht="15.75" thickBot="1" x14ac:dyDescent="0.3">
      <c r="C18" s="9"/>
      <c r="D18" s="10" t="s">
        <v>9</v>
      </c>
      <c r="E18" s="10">
        <v>4842</v>
      </c>
      <c r="F18" s="10">
        <v>876</v>
      </c>
      <c r="G18" s="15">
        <v>11.45</v>
      </c>
      <c r="H18" s="10"/>
      <c r="I18" s="10"/>
      <c r="J18" s="11"/>
      <c r="L18" s="9"/>
      <c r="M18" s="10" t="s">
        <v>8</v>
      </c>
      <c r="N18" s="10">
        <v>1</v>
      </c>
      <c r="O18" s="10">
        <v>0.1</v>
      </c>
      <c r="P18" s="10">
        <v>1E-3</v>
      </c>
      <c r="Q18" s="10"/>
      <c r="R18" s="10"/>
      <c r="S18" s="11"/>
      <c r="U18" s="17"/>
      <c r="V18" s="17"/>
      <c r="W18" s="17"/>
      <c r="X18" s="17"/>
      <c r="Y18" s="17"/>
      <c r="Z18" s="17"/>
    </row>
    <row r="19" spans="3:34" ht="15.75" thickBot="1" x14ac:dyDescent="0.3">
      <c r="C19" s="12"/>
      <c r="D19" s="13" t="s">
        <v>16</v>
      </c>
      <c r="E19" s="13">
        <v>0.38735999999999998</v>
      </c>
      <c r="F19" s="13">
        <v>7.0080000000000003E-2</v>
      </c>
      <c r="G19" s="13">
        <v>9.1599999999999993E-4</v>
      </c>
      <c r="H19" s="13"/>
      <c r="I19" s="13"/>
      <c r="J19" s="14"/>
      <c r="L19" s="9"/>
      <c r="M19" s="10" t="s">
        <v>9</v>
      </c>
      <c r="N19" s="10">
        <v>2476.5</v>
      </c>
      <c r="O19" s="10">
        <v>452.2</v>
      </c>
      <c r="P19" s="10">
        <v>1.96</v>
      </c>
      <c r="Q19" s="10"/>
      <c r="R19" s="10"/>
      <c r="S19" s="11"/>
      <c r="U19" s="1"/>
      <c r="V19" s="19" t="s">
        <v>20</v>
      </c>
      <c r="W19" s="19"/>
      <c r="X19" s="19"/>
      <c r="Y19" s="19"/>
      <c r="Z19" s="20"/>
      <c r="AC19" s="1"/>
      <c r="AD19" s="19" t="s">
        <v>20</v>
      </c>
      <c r="AE19" s="19"/>
      <c r="AF19" s="19"/>
      <c r="AG19" s="19"/>
      <c r="AH19" s="20"/>
    </row>
    <row r="20" spans="3:34" ht="15.75" thickBot="1" x14ac:dyDescent="0.3">
      <c r="D20" s="16" t="s">
        <v>17</v>
      </c>
      <c r="E20">
        <f>($E16-E18)/($E16+$J16)</f>
        <v>0.20421333333333333</v>
      </c>
      <c r="F20">
        <f t="shared" ref="F20:G20" si="3">($E16-F18)/($E16+$J16)</f>
        <v>0.30997333333333332</v>
      </c>
      <c r="G20">
        <f t="shared" si="3"/>
        <v>0.33302799999999999</v>
      </c>
      <c r="L20" s="12"/>
      <c r="M20" s="13" t="s">
        <v>16</v>
      </c>
      <c r="N20" s="13">
        <f>N19/$N17</f>
        <v>0.34880281690140846</v>
      </c>
      <c r="O20" s="13">
        <f t="shared" ref="O20:P20" si="4">O19/$N17</f>
        <v>6.3690140845070423E-2</v>
      </c>
      <c r="P20" s="13">
        <f t="shared" si="4"/>
        <v>2.7605633802816899E-4</v>
      </c>
      <c r="Q20" s="13"/>
      <c r="R20" s="13"/>
      <c r="S20" s="14"/>
      <c r="U20" s="2"/>
      <c r="V20" s="18" t="s">
        <v>4</v>
      </c>
      <c r="W20" s="18" t="s">
        <v>10</v>
      </c>
      <c r="X20" s="18" t="s">
        <v>13</v>
      </c>
      <c r="Y20" s="18" t="s">
        <v>15</v>
      </c>
      <c r="Z20" s="11" t="s">
        <v>14</v>
      </c>
      <c r="AC20" s="2"/>
      <c r="AD20" s="18" t="s">
        <v>4</v>
      </c>
      <c r="AE20" s="18" t="s">
        <v>10</v>
      </c>
      <c r="AF20" s="18" t="s">
        <v>13</v>
      </c>
      <c r="AG20" s="18" t="s">
        <v>15</v>
      </c>
      <c r="AH20" s="11" t="s">
        <v>14</v>
      </c>
    </row>
    <row r="21" spans="3:34" ht="15.75" thickBot="1" x14ac:dyDescent="0.3">
      <c r="L21" s="10"/>
      <c r="M21" s="10" t="s">
        <v>17</v>
      </c>
      <c r="N21" s="10">
        <f>($N17-N19)/($N17+$S17)</f>
        <v>0.36405511811023622</v>
      </c>
      <c r="O21" s="10">
        <f t="shared" ref="O21:P21" si="5">($N17-O19)/($N17+$S17)</f>
        <v>0.52344881889763784</v>
      </c>
      <c r="P21" s="10">
        <f t="shared" si="5"/>
        <v>0.55890078740157478</v>
      </c>
      <c r="Q21" s="10"/>
      <c r="R21" s="10"/>
      <c r="S21" s="10"/>
      <c r="U21" s="2" t="s">
        <v>16</v>
      </c>
      <c r="V21" s="4">
        <v>0.32961108179419524</v>
      </c>
      <c r="W21" s="4">
        <v>0.33302799999999999</v>
      </c>
      <c r="X21" s="13">
        <v>0.77893858267716543</v>
      </c>
      <c r="Y21" s="13">
        <v>0.55890078740157478</v>
      </c>
      <c r="Z21" s="5">
        <v>0.33855748031496063</v>
      </c>
      <c r="AC21" s="2" t="s">
        <v>16</v>
      </c>
      <c r="AD21" s="4">
        <v>0.32961108179419524</v>
      </c>
      <c r="AE21" s="4">
        <v>0.33302799999999999</v>
      </c>
      <c r="AF21" s="13">
        <v>0.77893858267716543</v>
      </c>
      <c r="AG21" s="13">
        <v>0.55890078740157478</v>
      </c>
      <c r="AH21" s="5">
        <v>0.33855748031496063</v>
      </c>
    </row>
    <row r="22" spans="3:34" ht="15.75" thickBot="1" x14ac:dyDescent="0.3">
      <c r="L22" s="10"/>
      <c r="M22" s="10"/>
      <c r="N22" s="10"/>
      <c r="O22" s="10"/>
      <c r="P22" s="10"/>
      <c r="Q22" s="10"/>
      <c r="R22" s="10"/>
      <c r="S22" s="10"/>
      <c r="U22" s="3" t="s">
        <v>17</v>
      </c>
      <c r="V22" s="18">
        <v>6.1919999999999998E-4</v>
      </c>
      <c r="W22" s="18">
        <v>9.1599999999999993E-4</v>
      </c>
      <c r="X22" s="18">
        <v>7.5555555555555565E-4</v>
      </c>
      <c r="Y22" s="18">
        <v>2.7605633802816899E-4</v>
      </c>
      <c r="Z22" s="11">
        <v>7.4418604651162789E-5</v>
      </c>
      <c r="AC22" s="3" t="s">
        <v>21</v>
      </c>
      <c r="AD22" s="11">
        <v>25400</v>
      </c>
      <c r="AE22" s="11">
        <v>25000</v>
      </c>
      <c r="AF22" s="11">
        <v>2800</v>
      </c>
      <c r="AG22" s="11">
        <v>5600</v>
      </c>
      <c r="AH22" s="11">
        <v>8400</v>
      </c>
    </row>
    <row r="23" spans="3:34" x14ac:dyDescent="0.25">
      <c r="L23" s="6"/>
      <c r="M23" s="7" t="s">
        <v>0</v>
      </c>
      <c r="N23" s="7">
        <v>1</v>
      </c>
      <c r="O23" s="7"/>
      <c r="P23" s="7" t="s">
        <v>11</v>
      </c>
      <c r="Q23" s="7">
        <v>12</v>
      </c>
      <c r="R23" s="7"/>
      <c r="S23" s="8"/>
    </row>
    <row r="24" spans="3:34" x14ac:dyDescent="0.25">
      <c r="L24" s="9"/>
      <c r="M24" s="10" t="s">
        <v>1</v>
      </c>
      <c r="N24" s="10">
        <v>43</v>
      </c>
      <c r="O24" s="10"/>
      <c r="P24" s="10"/>
      <c r="Q24" s="10"/>
      <c r="R24" s="10"/>
      <c r="S24" s="11"/>
    </row>
    <row r="25" spans="3:34" x14ac:dyDescent="0.25">
      <c r="L25" s="9"/>
      <c r="M25" s="10" t="s">
        <v>2</v>
      </c>
      <c r="N25" s="10">
        <v>100</v>
      </c>
      <c r="O25" s="10"/>
      <c r="P25" s="10"/>
      <c r="Q25" s="10"/>
      <c r="R25" s="10"/>
      <c r="S25" s="11"/>
    </row>
    <row r="26" spans="3:34" x14ac:dyDescent="0.25">
      <c r="L26" s="9"/>
      <c r="M26" s="10" t="s">
        <v>3</v>
      </c>
      <c r="N26" s="10">
        <v>7</v>
      </c>
      <c r="O26" s="10"/>
      <c r="P26" s="10"/>
      <c r="Q26" s="10"/>
      <c r="R26" s="10"/>
      <c r="S26" s="11"/>
    </row>
    <row r="27" spans="3:34" x14ac:dyDescent="0.25">
      <c r="L27" s="9" t="s">
        <v>12</v>
      </c>
      <c r="M27" s="10" t="s">
        <v>5</v>
      </c>
      <c r="N27" s="10">
        <v>4300</v>
      </c>
      <c r="O27" s="10" t="s">
        <v>6</v>
      </c>
      <c r="P27" s="10">
        <v>100</v>
      </c>
      <c r="Q27" s="10"/>
      <c r="R27" s="10" t="s">
        <v>7</v>
      </c>
      <c r="S27" s="11">
        <v>8400</v>
      </c>
    </row>
    <row r="28" spans="3:34" x14ac:dyDescent="0.25">
      <c r="L28" s="9"/>
      <c r="M28" s="10" t="s">
        <v>8</v>
      </c>
      <c r="N28" s="10">
        <v>1</v>
      </c>
      <c r="O28" s="10">
        <v>0.1</v>
      </c>
      <c r="P28" s="10">
        <v>1E-3</v>
      </c>
      <c r="Q28" s="10"/>
      <c r="R28" s="10"/>
      <c r="S28" s="11"/>
    </row>
    <row r="29" spans="3:34" x14ac:dyDescent="0.25">
      <c r="L29" s="9"/>
      <c r="M29" s="10" t="s">
        <v>9</v>
      </c>
      <c r="N29" s="10">
        <v>1462.3</v>
      </c>
      <c r="O29" s="10">
        <v>278.5</v>
      </c>
      <c r="P29" s="10">
        <v>0.32</v>
      </c>
      <c r="Q29" s="10"/>
      <c r="R29" s="10"/>
      <c r="S29" s="11"/>
    </row>
    <row r="30" spans="3:34" ht="15.75" thickBot="1" x14ac:dyDescent="0.3">
      <c r="L30" s="12"/>
      <c r="M30" s="13" t="s">
        <v>16</v>
      </c>
      <c r="N30" s="13">
        <f>N29/$N27</f>
        <v>0.34006976744186046</v>
      </c>
      <c r="O30" s="13">
        <f t="shared" ref="O30:P30" si="6">O29/$N27</f>
        <v>6.4767441860465111E-2</v>
      </c>
      <c r="P30" s="13">
        <f t="shared" si="6"/>
        <v>7.4418604651162789E-5</v>
      </c>
      <c r="Q30" s="13"/>
      <c r="R30" s="13"/>
      <c r="S30" s="14"/>
    </row>
    <row r="31" spans="3:34" x14ac:dyDescent="0.25">
      <c r="M31" s="16" t="s">
        <v>17</v>
      </c>
      <c r="N31" s="10">
        <f>($N27-N29)/($N27+$S27)</f>
        <v>0.22344094488188976</v>
      </c>
      <c r="O31" s="10">
        <f t="shared" ref="O31:P31" si="7">($N27-O29)/($N27+$S27)</f>
        <v>0.31665354330708662</v>
      </c>
      <c r="P31" s="10">
        <f t="shared" si="7"/>
        <v>0.33855748031496063</v>
      </c>
    </row>
  </sheetData>
  <mergeCells count="6">
    <mergeCell ref="V5:Z5"/>
    <mergeCell ref="V12:Z12"/>
    <mergeCell ref="V19:Z19"/>
    <mergeCell ref="AD5:AH5"/>
    <mergeCell ref="AD12:AH12"/>
    <mergeCell ref="AD19:AH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jedrek</dc:creator>
  <cp:lastModifiedBy>Jędrek</cp:lastModifiedBy>
  <dcterms:created xsi:type="dcterms:W3CDTF">2015-06-05T18:19:34Z</dcterms:created>
  <dcterms:modified xsi:type="dcterms:W3CDTF">2020-06-21T16:15:15Z</dcterms:modified>
</cp:coreProperties>
</file>