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y Files\Univer\4 COURSE\Основы бизнеса и права\Лабораторная работа 2\"/>
    </mc:Choice>
  </mc:AlternateContent>
  <xr:revisionPtr revIDLastSave="0" documentId="13_ncr:1_{613EA1B6-D37D-416F-B871-25E37FFB98AF}" xr6:coauthVersionLast="47" xr6:coauthVersionMax="47" xr10:uidLastSave="{00000000-0000-0000-0000-000000000000}"/>
  <bookViews>
    <workbookView xWindow="-103" yWindow="-103" windowWidth="21806" windowHeight="13886" firstSheet="1" activeTab="2" xr2:uid="{00000000-000D-0000-FFFF-FFFF00000000}"/>
  </bookViews>
  <sheets>
    <sheet name="Задание 1 исх данные, решение" sheetId="1" r:id="rId1"/>
    <sheet name="Задание 1 порядок работы" sheetId="2" r:id="rId2"/>
    <sheet name="Задание 2 исх данные, решение" sheetId="3" r:id="rId3"/>
    <sheet name="Задание 2 порядок работы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5" i="3"/>
  <c r="C5" i="3"/>
  <c r="D5" i="3"/>
  <c r="E5" i="3"/>
  <c r="F5" i="3"/>
  <c r="G5" i="3"/>
  <c r="H5" i="3"/>
  <c r="I5" i="3"/>
  <c r="J5" i="3"/>
  <c r="K5" i="3"/>
</calcChain>
</file>

<file path=xl/sharedStrings.xml><?xml version="1.0" encoding="utf-8"?>
<sst xmlns="http://schemas.openxmlformats.org/spreadsheetml/2006/main" count="118" uniqueCount="82">
  <si>
    <t>Показатель</t>
  </si>
  <si>
    <t>Вариант</t>
  </si>
  <si>
    <t>Штрафы взыскания с поставщиков АО за нарушение договорных поставок, тыс. руб.</t>
  </si>
  <si>
    <t>Дивиденды на акции, приобретенные предприятием, тыс. руб.</t>
  </si>
  <si>
    <t>Курсовые разницы от пересчета активов, тыс. руб.</t>
  </si>
  <si>
    <t>Платежи за сверхнормативные выбросы загрязняющих веществ в атмосферу, тыс. руб.</t>
  </si>
  <si>
    <t>Доля остающейся в распоряжении предприятия чистой прибыли, направляемой на выплату дивидендов, %</t>
  </si>
  <si>
    <t>Число акций, тыс. шт.</t>
  </si>
  <si>
    <t>Доля привилегированных акций в общем объеме эмиссии, %</t>
  </si>
  <si>
    <t>Доходность привилегированных акций, %</t>
  </si>
  <si>
    <t>НДС, тыс. руб.</t>
  </si>
  <si>
    <t>Прибыль на выплату дивидентов всех, тыс. руб.</t>
  </si>
  <si>
    <t>Сумма денежных выплат по простым акциям, тыс. руб.</t>
  </si>
  <si>
    <t>Число простых акций, шт</t>
  </si>
  <si>
    <t>Доходность простых акций, %</t>
  </si>
  <si>
    <t>Доход на 1 простую акцию, руб.</t>
  </si>
  <si>
    <t>Прибыль отчетного периода (общая), тыс. руб.</t>
  </si>
  <si>
    <t>Налог на прибыль, тыс. руб.</t>
  </si>
  <si>
    <t>Пибыль чистая, тыс. руб.</t>
  </si>
  <si>
    <t>Прибыль в распоряжении АО, тыс. руб.</t>
  </si>
  <si>
    <t>Выплаты по привилегированным акциям, тыс .руб.</t>
  </si>
  <si>
    <t>Выручка от реализации продукции (работ, услуг), тыс. руб.</t>
  </si>
  <si>
    <t>Себестоимость реализованной продукции, тыс. руб.</t>
  </si>
  <si>
    <t>Цена  акции, руб./шт.</t>
  </si>
  <si>
    <t>Лабораторная работа 2</t>
  </si>
  <si>
    <t>Методические указания</t>
  </si>
  <si>
    <t>Преал = В - НДС - С</t>
  </si>
  <si>
    <t>Сндс - ставка НДС (на 2024 г. 20%)</t>
  </si>
  <si>
    <r>
      <t xml:space="preserve">НДС = В </t>
    </r>
    <r>
      <rPr>
        <b/>
        <sz val="12"/>
        <color theme="1"/>
        <rFont val="Calibri"/>
        <family val="2"/>
        <charset val="204"/>
      </rPr>
      <t>∙ Сндс / (1+Сндс)</t>
    </r>
  </si>
  <si>
    <t>Прибыль от реализации продукции, тыс. руб.</t>
  </si>
  <si>
    <t>2. Вычисляется прибыль отчетного периода Потч</t>
  </si>
  <si>
    <t>Пчист = Потч - Нпр</t>
  </si>
  <si>
    <t>Потч = Преал+Пинв+Пфин</t>
  </si>
  <si>
    <t>Прибыль  от реализации излишних основных средств, тыс. руб.</t>
  </si>
  <si>
    <t>где Пинв - прибыль от инвестиционной деятельности (операции с основными средствами), Пфин - прибыль от финансовой деятельности (операции с ценными бумагами, штрафы, пени, неустойки, курсовые разницы и др.)</t>
  </si>
  <si>
    <t>3. Вычисляется чистая прибыль Пчист, которая представляет собой разность между прибылью от реализации и суммой внесенных в бюджет налогов</t>
  </si>
  <si>
    <r>
      <t>1. Определяется прибыль от реализации продукции 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  <r>
      <rPr>
        <sz val="12"/>
        <color rgb="FF000000"/>
        <rFont val="Calibri"/>
        <family val="2"/>
        <charset val="204"/>
        <scheme val="minor"/>
      </rPr>
      <t>, как разность между величиной выручки от реализации продукции (товаров, работ, услуг) и ее полной себестоимостью, отчислениями и налоговыми выплатами</t>
    </r>
  </si>
  <si>
    <t>где В – выручка от реализации продукции; НДС – налог на добавленную стоимость; С – полная себестоимость продукции</t>
  </si>
  <si>
    <r>
      <t>где Н</t>
    </r>
    <r>
      <rPr>
        <vertAlign val="subscript"/>
        <sz val="12"/>
        <color theme="1"/>
        <rFont val="Calibri"/>
        <family val="2"/>
        <charset val="204"/>
        <scheme val="minor"/>
      </rPr>
      <t>пр</t>
    </r>
    <r>
      <rPr>
        <sz val="12"/>
        <color theme="1"/>
        <rFont val="Calibri"/>
        <family val="2"/>
        <charset val="204"/>
        <scheme val="minor"/>
      </rPr>
      <t xml:space="preserve"> – налог на прибыль (18% от прибыли отчетного периода)</t>
    </r>
  </si>
  <si>
    <r>
      <t>4. Определяется чистая прибыль, остающаяся в распоряжении предприятия ЧП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</si>
  <si>
    <t>ЧПр = Пчист - П(Ш)</t>
  </si>
  <si>
    <t>где П(Ш) – платежи и штрафы, уплачиваемые из чистой прибыли (Платежи за сверхнормативные выбросы загрязняющих веществ в атмосферу и др.)</t>
  </si>
  <si>
    <r>
      <t>5. Рассчитывается чистая прибыль, направляемая на выплату дивидендов ЧП</t>
    </r>
    <r>
      <rPr>
        <vertAlign val="subscript"/>
        <sz val="12"/>
        <color rgb="FF000000"/>
        <rFont val="Calibri"/>
        <family val="2"/>
        <charset val="204"/>
        <scheme val="minor"/>
      </rPr>
      <t xml:space="preserve">див </t>
    </r>
    <r>
      <rPr>
        <sz val="12"/>
        <color rgb="FF000000"/>
        <rFont val="Calibri"/>
        <family val="2"/>
        <charset val="204"/>
        <scheme val="minor"/>
      </rPr>
      <t>по следующей формуле</t>
    </r>
  </si>
  <si>
    <r>
      <t>где Д</t>
    </r>
    <r>
      <rPr>
        <vertAlign val="subscript"/>
        <sz val="12"/>
        <color rgb="FF000000"/>
        <rFont val="Calibri"/>
        <family val="2"/>
        <charset val="204"/>
        <scheme val="minor"/>
      </rPr>
      <t>ЧП див</t>
    </r>
    <r>
      <rPr>
        <sz val="12"/>
        <color rgb="FF000000"/>
        <rFont val="Calibri"/>
        <family val="2"/>
        <charset val="204"/>
        <scheme val="minor"/>
      </rPr>
      <t xml:space="preserve"> – доля остающейся в распоряжении предприятия чистой прибыли, направляемая на выплату дивидендов, %.</t>
    </r>
  </si>
  <si>
    <r>
      <t>6. Дивиденды по привилегированным акциям выплачиваются в твердых процентах от их стоимости. Таким образом, сумма денежных выплат по привилегированным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составит:</t>
    </r>
  </si>
  <si>
    <r>
      <t>7. Сумма денежных выплат по простым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 xml:space="preserve"> находится по формуле</t>
    </r>
  </si>
  <si>
    <r>
      <t xml:space="preserve">где </t>
    </r>
    <r>
      <rPr>
        <i/>
        <sz val="12"/>
        <color rgb="FF000000"/>
        <rFont val="Calibri"/>
        <family val="2"/>
        <charset val="204"/>
        <scheme val="minor"/>
      </rPr>
      <t>N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общее количество акций, которое выпустило акционерное общество в обращение, шт.; Ц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номинальная стоимость одной акции, руб.; D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– доля привилегированных акций в общем объеме эмиссии, %; </t>
    </r>
    <r>
      <rPr>
        <i/>
        <sz val="12"/>
        <color theme="1"/>
        <rFont val="Calibri"/>
        <family val="2"/>
        <charset val="204"/>
        <scheme val="minor"/>
      </rPr>
      <t>R</t>
    </r>
    <r>
      <rPr>
        <vertAlign val="subscript"/>
        <sz val="12"/>
        <color theme="1"/>
        <rFont val="Calibri"/>
        <family val="2"/>
        <charset val="204"/>
        <scheme val="minor"/>
      </rPr>
      <t>прив.ак</t>
    </r>
    <r>
      <rPr>
        <sz val="12"/>
        <color theme="1"/>
        <rFont val="Calibri"/>
        <family val="2"/>
        <charset val="204"/>
        <scheme val="minor"/>
      </rPr>
      <t xml:space="preserve"> – фиксированный доход, установленный по привилегированным акциям общества, %.</t>
    </r>
  </si>
  <si>
    <r>
      <t xml:space="preserve">Дприв.ак = Nак </t>
    </r>
    <r>
      <rPr>
        <b/>
        <sz val="12"/>
        <color rgb="FF000000"/>
        <rFont val="Calibri"/>
        <family val="2"/>
        <charset val="204"/>
      </rPr>
      <t>∙ Цак ∙ Dприв.ак∙ Rприв.ак / (100 ∙ 100)</t>
    </r>
  </si>
  <si>
    <r>
      <t xml:space="preserve">ЧПдив = ЧПр </t>
    </r>
    <r>
      <rPr>
        <b/>
        <sz val="12"/>
        <color rgb="FF000000"/>
        <rFont val="Calibri"/>
        <family val="2"/>
        <charset val="204"/>
      </rPr>
      <t>∙ Дчп див / 100</t>
    </r>
  </si>
  <si>
    <t>Дпр.ак = ЧПдив - Дприв.ак</t>
  </si>
  <si>
    <r>
      <t xml:space="preserve">8. Уровень доходности простых акций предприятия </t>
    </r>
    <r>
      <rPr>
        <i/>
        <sz val="12"/>
        <color rgb="FF000000"/>
        <rFont val="Calibri"/>
        <family val="2"/>
        <charset val="204"/>
        <scheme val="minor"/>
      </rPr>
      <t>R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>, %, в отчетном году составит</t>
    </r>
  </si>
  <si>
    <r>
      <t xml:space="preserve">Rпр.ак = Дпр.ак </t>
    </r>
    <r>
      <rPr>
        <b/>
        <sz val="12"/>
        <color rgb="FF000000"/>
        <rFont val="Calibri"/>
        <family val="2"/>
        <charset val="204"/>
      </rPr>
      <t>∙ 100 / (Nак ∙ (100 - Dприв.ак) ∙ Цак</t>
    </r>
  </si>
  <si>
    <t>Выбор варианта осуществляется в соответствии с номером студента по списку в журнале. Если по списку студент 18-й, то выбирать 8 вариант</t>
  </si>
  <si>
    <r>
      <t xml:space="preserve">Задание 1. Найти доход и доходность простых акций </t>
    </r>
    <r>
      <rPr>
        <b/>
        <sz val="12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</si>
  <si>
    <t>Число учредителей ОДО, чел.</t>
  </si>
  <si>
    <t>Учредитель, который вышел из ОДО (его доля распределяется пропорционально между оставшимися партнерами)</t>
  </si>
  <si>
    <t>Уставной фонд на момент выхода, тыс. руб.</t>
  </si>
  <si>
    <t>Доля учредителя в момент выхода, тыс. руб.</t>
  </si>
  <si>
    <t>Перераспределение долей оставшихся учредителей, %</t>
  </si>
  <si>
    <t>Выплаты оставшихся учредителей, тыс. руб.</t>
  </si>
  <si>
    <t>первый</t>
  </si>
  <si>
    <t>второй</t>
  </si>
  <si>
    <t>третий</t>
  </si>
  <si>
    <t xml:space="preserve">четвертый </t>
  </si>
  <si>
    <t>пятый</t>
  </si>
  <si>
    <t>шестой</t>
  </si>
  <si>
    <t>седьмой</t>
  </si>
  <si>
    <t>восьмой</t>
  </si>
  <si>
    <t>девятый</t>
  </si>
  <si>
    <t>десятый</t>
  </si>
  <si>
    <t>одиннадцатый</t>
  </si>
  <si>
    <t>двеннадцатый</t>
  </si>
  <si>
    <t>Вклад учредителей в уставной фонд, %, итого</t>
  </si>
  <si>
    <t>четвертый</t>
  </si>
  <si>
    <t>где Фуст - уставной фонд ОДО; Dвыб - доля выбывающего учредителя, 100%.</t>
  </si>
  <si>
    <r>
      <t xml:space="preserve">Фвыб = Фуст </t>
    </r>
    <r>
      <rPr>
        <b/>
        <sz val="11"/>
        <color theme="1"/>
        <rFont val="Calibri"/>
        <family val="2"/>
        <charset val="204"/>
      </rPr>
      <t>∙ Dвыб /100</t>
    </r>
  </si>
  <si>
    <t>2. Рассчитать перераспределение долей каждого из оставшихся учредителей, %</t>
  </si>
  <si>
    <t>Di = Di…n/(D1+D2+….+Dn)*100</t>
  </si>
  <si>
    <t>Фi = Фвыб ∙ Di /100</t>
  </si>
  <si>
    <t>3. Рассчитать выплаты между оставшимися учредителями, тыс. руб.</t>
  </si>
  <si>
    <t>1. Определяется доля выбывающего учредителя, тыс. руб.</t>
  </si>
  <si>
    <r>
      <t xml:space="preserve">Задание 2. Определить долю учредителя, который вышел из ОДО и размер выплат, которые должны произвести оставшиеся учредители </t>
    </r>
    <r>
      <rPr>
        <b/>
        <sz val="14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</si>
</sst>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b/>
      <i/>
      <sz val="14"/>
      <color rgb="FFC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vertAlign val="subscript"/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i/>
      <sz val="12"/>
      <color rgb="FF000000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b/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  <font>
      <i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4"/>
      <color rgb="FFC00000"/>
      <name val="Calibri"/>
      <family val="2"/>
      <charset val="204"/>
      <scheme val="minor"/>
    </font>
    <font>
      <sz val="9"/>
      <color rgb="FF000000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Font="1"/>
    <xf numFmtId="0" fontId="3" fillId="3" borderId="9" xfId="0" applyFont="1" applyFill="1" applyBorder="1" applyAlignment="1"/>
    <xf numFmtId="164" fontId="3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6" fillId="0" borderId="0" xfId="0" applyFont="1" applyAlignment="1"/>
    <xf numFmtId="1" fontId="3" fillId="0" borderId="9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NumberFormat="1" applyFont="1" applyFill="1" applyAlignment="1">
      <alignment horizontal="left" vertical="center" wrapText="1"/>
    </xf>
    <xf numFmtId="0" fontId="8" fillId="2" borderId="0" xfId="0" applyFont="1" applyFill="1" applyAlignment="1">
      <alignment horizontal="justify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justify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" fillId="2" borderId="9" xfId="0" applyFont="1" applyFill="1" applyBorder="1" applyAlignment="1">
      <alignment horizontal="justify" vertical="center"/>
    </xf>
    <xf numFmtId="0" fontId="1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wrapText="1"/>
    </xf>
    <xf numFmtId="0" fontId="1" fillId="2" borderId="11" xfId="0" applyFont="1" applyFill="1" applyBorder="1" applyAlignment="1">
      <alignment horizontal="justify" vertical="center"/>
    </xf>
    <xf numFmtId="0" fontId="1" fillId="0" borderId="11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164" fontId="0" fillId="0" borderId="9" xfId="0" applyNumberFormat="1" applyBorder="1"/>
    <xf numFmtId="0" fontId="19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22" fillId="2" borderId="5" xfId="0" applyFont="1" applyFill="1" applyBorder="1" applyAlignment="1">
      <alignment horizontal="justify" vertical="center"/>
    </xf>
    <xf numFmtId="0" fontId="22" fillId="2" borderId="7" xfId="0" applyFont="1" applyFill="1" applyBorder="1" applyAlignment="1">
      <alignment horizontal="justify" vertical="center"/>
    </xf>
    <xf numFmtId="0" fontId="23" fillId="2" borderId="8" xfId="0" applyFont="1" applyFill="1" applyBorder="1" applyAlignment="1">
      <alignment wrapText="1"/>
    </xf>
    <xf numFmtId="0" fontId="23" fillId="2" borderId="7" xfId="0" applyFont="1" applyFill="1" applyBorder="1" applyAlignment="1">
      <alignment wrapText="1"/>
    </xf>
    <xf numFmtId="0" fontId="23" fillId="2" borderId="7" xfId="0" applyFont="1" applyFill="1" applyBorder="1" applyAlignment="1"/>
    <xf numFmtId="0" fontId="23" fillId="2" borderId="7" xfId="0" applyFont="1" applyFill="1" applyBorder="1" applyAlignment="1">
      <alignment horizontal="justify" vertical="center"/>
    </xf>
    <xf numFmtId="0" fontId="24" fillId="0" borderId="0" xfId="0" applyFont="1" applyAlignment="1"/>
    <xf numFmtId="0" fontId="23" fillId="3" borderId="9" xfId="0" applyFont="1" applyFill="1" applyBorder="1" applyAlignment="1"/>
    <xf numFmtId="0" fontId="25" fillId="0" borderId="0" xfId="0" applyFont="1"/>
    <xf numFmtId="0" fontId="22" fillId="2" borderId="1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opLeftCell="A2" workbookViewId="0">
      <selection activeCell="B22" sqref="B22"/>
    </sheetView>
  </sheetViews>
  <sheetFormatPr defaultRowHeight="14.6" x14ac:dyDescent="0.4"/>
  <cols>
    <col min="1" max="1" width="40.07421875" customWidth="1"/>
  </cols>
  <sheetData>
    <row r="1" spans="1:11" ht="18.45" x14ac:dyDescent="0.5">
      <c r="A1" s="22" t="s">
        <v>24</v>
      </c>
    </row>
    <row r="2" spans="1:11" x14ac:dyDescent="0.4">
      <c r="A2" s="21" t="s">
        <v>52</v>
      </c>
    </row>
    <row r="3" spans="1:11" ht="16.3" thickBot="1" x14ac:dyDescent="0.5">
      <c r="A3" s="7" t="s">
        <v>53</v>
      </c>
    </row>
    <row r="4" spans="1:11" ht="15" thickBot="1" x14ac:dyDescent="0.45">
      <c r="A4" s="43" t="s">
        <v>0</v>
      </c>
      <c r="B4" s="45" t="s">
        <v>1</v>
      </c>
      <c r="C4" s="46"/>
      <c r="D4" s="46"/>
      <c r="E4" s="46"/>
      <c r="F4" s="46"/>
      <c r="G4" s="46"/>
      <c r="H4" s="46"/>
      <c r="I4" s="46"/>
      <c r="J4" s="46"/>
      <c r="K4" s="47"/>
    </row>
    <row r="5" spans="1:11" ht="15" thickBot="1" x14ac:dyDescent="0.45">
      <c r="A5" s="44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</row>
    <row r="6" spans="1:11" ht="27.45" customHeight="1" thickBot="1" x14ac:dyDescent="0.45">
      <c r="A6" s="34" t="s">
        <v>21</v>
      </c>
      <c r="B6" s="2">
        <v>10500</v>
      </c>
      <c r="C6" s="2">
        <v>8500</v>
      </c>
      <c r="D6" s="2">
        <v>9800</v>
      </c>
      <c r="E6" s="2">
        <v>8250</v>
      </c>
      <c r="F6" s="2">
        <v>8600</v>
      </c>
      <c r="G6" s="2">
        <v>9300</v>
      </c>
      <c r="H6" s="2">
        <v>9500</v>
      </c>
      <c r="I6" s="2">
        <v>10200</v>
      </c>
      <c r="J6" s="2">
        <v>9100</v>
      </c>
      <c r="K6" s="2">
        <v>10000</v>
      </c>
    </row>
    <row r="7" spans="1:11" ht="18.75" customHeight="1" thickBot="1" x14ac:dyDescent="0.45">
      <c r="A7" s="35" t="s">
        <v>22</v>
      </c>
      <c r="B7" s="2">
        <v>7350</v>
      </c>
      <c r="C7" s="2">
        <v>6500</v>
      </c>
      <c r="D7" s="2">
        <v>6280</v>
      </c>
      <c r="E7" s="2">
        <v>6300</v>
      </c>
      <c r="F7" s="2">
        <v>6000</v>
      </c>
      <c r="G7" s="2">
        <v>6100</v>
      </c>
      <c r="H7" s="2">
        <v>7700</v>
      </c>
      <c r="I7" s="2">
        <v>6950</v>
      </c>
      <c r="J7" s="2">
        <v>7400</v>
      </c>
      <c r="K7" s="2">
        <v>6950</v>
      </c>
    </row>
    <row r="8" spans="1:11" ht="24.75" customHeight="1" thickBot="1" x14ac:dyDescent="0.45">
      <c r="A8" s="36" t="s">
        <v>2</v>
      </c>
      <c r="B8" s="2">
        <v>132</v>
      </c>
      <c r="C8" s="2">
        <v>146</v>
      </c>
      <c r="D8" s="2">
        <v>16.2</v>
      </c>
      <c r="E8" s="2">
        <v>14.9</v>
      </c>
      <c r="F8" s="2">
        <v>13.95</v>
      </c>
      <c r="G8" s="2">
        <v>15.9</v>
      </c>
      <c r="H8" s="2">
        <v>18.7</v>
      </c>
      <c r="I8" s="2">
        <v>19.2</v>
      </c>
      <c r="J8" s="2">
        <v>17.8</v>
      </c>
      <c r="K8" s="2">
        <v>18.399999999999999</v>
      </c>
    </row>
    <row r="9" spans="1:11" ht="30.65" customHeight="1" thickBot="1" x14ac:dyDescent="0.45">
      <c r="A9" s="37" t="s">
        <v>3</v>
      </c>
      <c r="B9" s="2">
        <v>280</v>
      </c>
      <c r="C9" s="2">
        <v>10</v>
      </c>
      <c r="D9" s="2">
        <v>140</v>
      </c>
      <c r="E9" s="2">
        <v>35</v>
      </c>
      <c r="F9" s="2">
        <v>47</v>
      </c>
      <c r="G9" s="2">
        <v>121</v>
      </c>
      <c r="H9" s="2">
        <v>98</v>
      </c>
      <c r="I9" s="2">
        <v>55</v>
      </c>
      <c r="J9" s="2">
        <v>17.5</v>
      </c>
      <c r="K9" s="2">
        <v>150</v>
      </c>
    </row>
    <row r="10" spans="1:11" ht="28.5" customHeight="1" thickBot="1" x14ac:dyDescent="0.45">
      <c r="A10" s="37" t="s">
        <v>33</v>
      </c>
      <c r="B10" s="2">
        <v>75</v>
      </c>
      <c r="C10" s="2">
        <v>150</v>
      </c>
      <c r="D10" s="2">
        <v>94</v>
      </c>
      <c r="E10" s="2">
        <v>100</v>
      </c>
      <c r="F10" s="2">
        <v>85</v>
      </c>
      <c r="G10" s="2">
        <v>240</v>
      </c>
      <c r="H10" s="2">
        <v>190</v>
      </c>
      <c r="I10" s="2">
        <v>87</v>
      </c>
      <c r="J10" s="2">
        <v>160</v>
      </c>
      <c r="K10" s="2">
        <v>39</v>
      </c>
    </row>
    <row r="11" spans="1:11" ht="15" thickBot="1" x14ac:dyDescent="0.45">
      <c r="A11" s="38" t="s">
        <v>4</v>
      </c>
      <c r="B11" s="2">
        <v>-13</v>
      </c>
      <c r="C11" s="2">
        <v>40</v>
      </c>
      <c r="D11" s="2">
        <v>10</v>
      </c>
      <c r="E11" s="2">
        <v>-15</v>
      </c>
      <c r="F11" s="2">
        <v>-27</v>
      </c>
      <c r="G11" s="2">
        <v>30</v>
      </c>
      <c r="H11" s="2">
        <v>70</v>
      </c>
      <c r="I11" s="2">
        <v>25</v>
      </c>
      <c r="J11" s="2">
        <v>-14</v>
      </c>
      <c r="K11" s="2">
        <v>18</v>
      </c>
    </row>
    <row r="12" spans="1:11" ht="16.75" customHeight="1" thickBot="1" x14ac:dyDescent="0.45">
      <c r="A12" s="39" t="s">
        <v>23</v>
      </c>
      <c r="B12" s="2">
        <v>40</v>
      </c>
      <c r="C12" s="2">
        <v>20</v>
      </c>
      <c r="D12" s="2">
        <v>30</v>
      </c>
      <c r="E12" s="2">
        <v>22</v>
      </c>
      <c r="F12" s="2">
        <v>40</v>
      </c>
      <c r="G12" s="2">
        <v>25</v>
      </c>
      <c r="H12" s="2">
        <v>18</v>
      </c>
      <c r="I12" s="2">
        <v>20</v>
      </c>
      <c r="J12" s="2">
        <v>20</v>
      </c>
      <c r="K12" s="2">
        <v>20</v>
      </c>
    </row>
    <row r="13" spans="1:11" ht="26.9" customHeight="1" thickBot="1" x14ac:dyDescent="0.45">
      <c r="A13" s="34" t="s">
        <v>5</v>
      </c>
      <c r="B13" s="2">
        <v>12</v>
      </c>
      <c r="C13" s="2">
        <v>15</v>
      </c>
      <c r="D13" s="2">
        <v>20</v>
      </c>
      <c r="E13" s="2">
        <v>25</v>
      </c>
      <c r="F13" s="2">
        <v>15</v>
      </c>
      <c r="G13" s="2">
        <v>14</v>
      </c>
      <c r="H13" s="2">
        <v>13</v>
      </c>
      <c r="I13" s="2">
        <v>12</v>
      </c>
      <c r="J13" s="2">
        <v>15</v>
      </c>
      <c r="K13" s="2">
        <v>14</v>
      </c>
    </row>
    <row r="14" spans="1:11" ht="26.9" customHeight="1" thickBot="1" x14ac:dyDescent="0.45">
      <c r="A14" s="34" t="s">
        <v>6</v>
      </c>
      <c r="B14" s="2">
        <v>5</v>
      </c>
      <c r="C14" s="2">
        <v>3.5</v>
      </c>
      <c r="D14" s="2">
        <v>4</v>
      </c>
      <c r="E14" s="2">
        <v>4</v>
      </c>
      <c r="F14" s="2">
        <v>5.5</v>
      </c>
      <c r="G14" s="2">
        <v>4.5</v>
      </c>
      <c r="H14" s="2">
        <v>5</v>
      </c>
      <c r="I14" s="2">
        <v>4.5</v>
      </c>
      <c r="J14" s="2">
        <v>6</v>
      </c>
      <c r="K14" s="2">
        <v>5</v>
      </c>
    </row>
    <row r="15" spans="1:11" ht="16.2" customHeight="1" thickBot="1" x14ac:dyDescent="0.45">
      <c r="A15" s="34" t="s">
        <v>7</v>
      </c>
      <c r="B15" s="2">
        <v>12</v>
      </c>
      <c r="C15" s="2">
        <v>12</v>
      </c>
      <c r="D15" s="2">
        <v>14</v>
      </c>
      <c r="E15" s="2">
        <v>11</v>
      </c>
      <c r="F15" s="2">
        <v>19</v>
      </c>
      <c r="G15" s="2">
        <v>20</v>
      </c>
      <c r="H15" s="2">
        <v>18</v>
      </c>
      <c r="I15" s="2">
        <v>25</v>
      </c>
      <c r="J15" s="2">
        <v>15</v>
      </c>
      <c r="K15" s="2">
        <v>19</v>
      </c>
    </row>
    <row r="16" spans="1:11" ht="28.5" customHeight="1" thickBot="1" x14ac:dyDescent="0.45">
      <c r="A16" s="34" t="s">
        <v>8</v>
      </c>
      <c r="B16" s="2">
        <v>10</v>
      </c>
      <c r="C16" s="2">
        <v>8</v>
      </c>
      <c r="D16" s="2">
        <v>6</v>
      </c>
      <c r="E16" s="2">
        <v>10</v>
      </c>
      <c r="F16" s="2">
        <v>5</v>
      </c>
      <c r="G16" s="2">
        <v>6</v>
      </c>
      <c r="H16" s="2">
        <v>9</v>
      </c>
      <c r="I16" s="2">
        <v>7</v>
      </c>
      <c r="J16" s="2">
        <v>5</v>
      </c>
      <c r="K16" s="2">
        <v>10</v>
      </c>
    </row>
    <row r="17" spans="1:11" ht="16.2" customHeight="1" thickBot="1" x14ac:dyDescent="0.45">
      <c r="A17" s="34" t="s">
        <v>9</v>
      </c>
      <c r="B17" s="2">
        <v>18</v>
      </c>
      <c r="C17" s="2">
        <v>14</v>
      </c>
      <c r="D17" s="2">
        <v>15</v>
      </c>
      <c r="E17" s="2">
        <v>13</v>
      </c>
      <c r="F17" s="2">
        <v>17</v>
      </c>
      <c r="G17" s="2">
        <v>12</v>
      </c>
      <c r="H17" s="2">
        <v>15</v>
      </c>
      <c r="I17" s="2">
        <v>11</v>
      </c>
      <c r="J17" s="2">
        <v>15</v>
      </c>
      <c r="K17" s="2">
        <v>13</v>
      </c>
    </row>
    <row r="18" spans="1:11" x14ac:dyDescent="0.4">
      <c r="A18" s="40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4">
      <c r="A19" s="41" t="s">
        <v>10</v>
      </c>
      <c r="B19" s="5">
        <f>B6*0.2/(1+0.2)</f>
        <v>1750</v>
      </c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4">
      <c r="A20" s="41" t="s">
        <v>29</v>
      </c>
      <c r="B20" s="5">
        <f>B6-B19-B7</f>
        <v>1400</v>
      </c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4">
      <c r="A21" s="41" t="s">
        <v>16</v>
      </c>
      <c r="B21" s="5">
        <f>B20+B10</f>
        <v>1475</v>
      </c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4">
      <c r="A22" s="41" t="s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4">
      <c r="A23" s="41" t="s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4">
      <c r="A24" s="41" t="s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4">
      <c r="A25" s="41" t="s">
        <v>11</v>
      </c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4">
      <c r="A26" s="41" t="s">
        <v>20</v>
      </c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4">
      <c r="A27" s="41" t="s">
        <v>12</v>
      </c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4">
      <c r="A28" s="41" t="s">
        <v>13</v>
      </c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4">
      <c r="A29" s="41" t="s">
        <v>14</v>
      </c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4">
      <c r="A30" s="41" t="s">
        <v>15</v>
      </c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4">
      <c r="A31" s="42"/>
    </row>
    <row r="32" spans="1:11" x14ac:dyDescent="0.4">
      <c r="A32" s="42"/>
    </row>
    <row r="33" spans="1:1" x14ac:dyDescent="0.4">
      <c r="A33" s="42"/>
    </row>
    <row r="34" spans="1:1" x14ac:dyDescent="0.4">
      <c r="A34" s="42"/>
    </row>
  </sheetData>
  <mergeCells count="2">
    <mergeCell ref="A4:A5"/>
    <mergeCell ref="B4:K4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"/>
  <sheetViews>
    <sheetView zoomScale="98" workbookViewId="0">
      <selection activeCell="A4" sqref="A4"/>
    </sheetView>
  </sheetViews>
  <sheetFormatPr defaultRowHeight="14.6" x14ac:dyDescent="0.4"/>
  <cols>
    <col min="1" max="1" width="114.3046875" customWidth="1"/>
  </cols>
  <sheetData>
    <row r="1" spans="1:1" ht="18.45" x14ac:dyDescent="0.4">
      <c r="A1" s="9" t="s">
        <v>25</v>
      </c>
    </row>
    <row r="2" spans="1:1" ht="33.450000000000003" x14ac:dyDescent="0.4">
      <c r="A2" s="18" t="s">
        <v>36</v>
      </c>
    </row>
    <row r="3" spans="1:1" ht="15.9" x14ac:dyDescent="0.4">
      <c r="A3" s="12" t="s">
        <v>26</v>
      </c>
    </row>
    <row r="4" spans="1:1" ht="31.75" x14ac:dyDescent="0.4">
      <c r="A4" s="15" t="s">
        <v>37</v>
      </c>
    </row>
    <row r="5" spans="1:1" ht="15.9" x14ac:dyDescent="0.4">
      <c r="A5" s="12" t="s">
        <v>28</v>
      </c>
    </row>
    <row r="6" spans="1:1" ht="15.9" x14ac:dyDescent="0.4">
      <c r="A6" s="16" t="s">
        <v>27</v>
      </c>
    </row>
    <row r="7" spans="1:1" ht="15.9" x14ac:dyDescent="0.4">
      <c r="A7" s="19" t="s">
        <v>30</v>
      </c>
    </row>
    <row r="8" spans="1:1" ht="15.9" x14ac:dyDescent="0.4">
      <c r="A8" s="12" t="s">
        <v>32</v>
      </c>
    </row>
    <row r="9" spans="1:1" ht="31.75" x14ac:dyDescent="0.4">
      <c r="A9" s="17" t="s">
        <v>34</v>
      </c>
    </row>
    <row r="10" spans="1:1" ht="31.75" x14ac:dyDescent="0.4">
      <c r="A10" s="20" t="s">
        <v>35</v>
      </c>
    </row>
    <row r="11" spans="1:1" ht="15.9" x14ac:dyDescent="0.4">
      <c r="A11" s="12" t="s">
        <v>31</v>
      </c>
    </row>
    <row r="12" spans="1:1" ht="17.600000000000001" x14ac:dyDescent="0.4">
      <c r="A12" s="15" t="s">
        <v>38</v>
      </c>
    </row>
    <row r="13" spans="1:1" ht="17.600000000000001" x14ac:dyDescent="0.4">
      <c r="A13" s="18" t="s">
        <v>39</v>
      </c>
    </row>
    <row r="14" spans="1:1" ht="15.9" x14ac:dyDescent="0.4">
      <c r="A14" s="12" t="s">
        <v>40</v>
      </c>
    </row>
    <row r="15" spans="1:1" ht="31.75" x14ac:dyDescent="0.4">
      <c r="A15" s="14" t="s">
        <v>41</v>
      </c>
    </row>
    <row r="16" spans="1:1" ht="17.600000000000001" x14ac:dyDescent="0.4">
      <c r="A16" s="18" t="s">
        <v>42</v>
      </c>
    </row>
    <row r="17" spans="1:1" ht="15.9" x14ac:dyDescent="0.4">
      <c r="A17" s="13" t="s">
        <v>48</v>
      </c>
    </row>
    <row r="18" spans="1:1" ht="21" customHeight="1" x14ac:dyDescent="0.4">
      <c r="A18" s="14" t="s">
        <v>43</v>
      </c>
    </row>
    <row r="19" spans="1:1" ht="38.15" customHeight="1" x14ac:dyDescent="0.4">
      <c r="A19" s="18" t="s">
        <v>44</v>
      </c>
    </row>
    <row r="20" spans="1:1" ht="15.9" x14ac:dyDescent="0.4">
      <c r="A20" s="13" t="s">
        <v>47</v>
      </c>
    </row>
    <row r="21" spans="1:1" ht="51" x14ac:dyDescent="0.4">
      <c r="A21" s="14" t="s">
        <v>46</v>
      </c>
    </row>
    <row r="22" spans="1:1" ht="17.600000000000001" x14ac:dyDescent="0.4">
      <c r="A22" s="18" t="s">
        <v>45</v>
      </c>
    </row>
    <row r="23" spans="1:1" ht="15.9" x14ac:dyDescent="0.4">
      <c r="A23" s="13" t="s">
        <v>49</v>
      </c>
    </row>
    <row r="24" spans="1:1" ht="17.600000000000001" x14ac:dyDescent="0.4">
      <c r="A24" s="18" t="s">
        <v>50</v>
      </c>
    </row>
    <row r="25" spans="1:1" ht="15.9" x14ac:dyDescent="0.4">
      <c r="A25" s="13" t="s">
        <v>51</v>
      </c>
    </row>
    <row r="26" spans="1:1" ht="15.9" x14ac:dyDescent="0.4">
      <c r="A26" s="10"/>
    </row>
    <row r="27" spans="1:1" ht="15.9" x14ac:dyDescent="0.45">
      <c r="A27" s="11"/>
    </row>
    <row r="28" spans="1:1" ht="15.9" x14ac:dyDescent="0.45">
      <c r="A28" s="11"/>
    </row>
    <row r="29" spans="1:1" ht="15.9" x14ac:dyDescent="0.45">
      <c r="A29" s="11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tabSelected="1" zoomScale="93" zoomScaleNormal="84" workbookViewId="0">
      <selection activeCell="B23" sqref="B23"/>
    </sheetView>
  </sheetViews>
  <sheetFormatPr defaultRowHeight="14.6" x14ac:dyDescent="0.4"/>
  <cols>
    <col min="1" max="1" width="41.921875" customWidth="1"/>
    <col min="7" max="7" width="9.61328125" customWidth="1"/>
  </cols>
  <sheetData>
    <row r="1" spans="1:11" ht="34.950000000000003" customHeight="1" thickBot="1" x14ac:dyDescent="0.55000000000000004">
      <c r="A1" s="50" t="s">
        <v>81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15" thickBot="1" x14ac:dyDescent="0.45">
      <c r="A2" s="48" t="s">
        <v>0</v>
      </c>
      <c r="B2" s="45" t="s">
        <v>1</v>
      </c>
      <c r="C2" s="46"/>
      <c r="D2" s="46"/>
      <c r="E2" s="46"/>
      <c r="F2" s="46"/>
      <c r="G2" s="46"/>
      <c r="H2" s="46"/>
      <c r="I2" s="46"/>
      <c r="J2" s="46"/>
      <c r="K2" s="47"/>
    </row>
    <row r="3" spans="1:11" ht="15" thickBot="1" x14ac:dyDescent="0.45">
      <c r="A3" s="49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</row>
    <row r="4" spans="1:11" ht="16.75" customHeight="1" x14ac:dyDescent="0.4">
      <c r="A4" s="26" t="s">
        <v>54</v>
      </c>
      <c r="B4" s="27">
        <v>3</v>
      </c>
      <c r="C4" s="27">
        <v>4</v>
      </c>
      <c r="D4" s="27">
        <v>5</v>
      </c>
      <c r="E4" s="27">
        <v>6</v>
      </c>
      <c r="F4" s="27">
        <v>7</v>
      </c>
      <c r="G4" s="27">
        <v>8</v>
      </c>
      <c r="H4" s="27">
        <v>9</v>
      </c>
      <c r="I4" s="27">
        <v>10</v>
      </c>
      <c r="J4" s="27">
        <v>11</v>
      </c>
      <c r="K4" s="27">
        <v>12</v>
      </c>
    </row>
    <row r="5" spans="1:11" ht="17.25" customHeight="1" x14ac:dyDescent="0.4">
      <c r="A5" s="23" t="s">
        <v>72</v>
      </c>
      <c r="B5" s="24">
        <f>SUM(B6:B17)</f>
        <v>100</v>
      </c>
      <c r="C5" s="24">
        <f t="shared" ref="C5:K5" si="0">SUM(C6:C17)</f>
        <v>100</v>
      </c>
      <c r="D5" s="24">
        <f t="shared" si="0"/>
        <v>100</v>
      </c>
      <c r="E5" s="24">
        <f t="shared" si="0"/>
        <v>100</v>
      </c>
      <c r="F5" s="24">
        <f t="shared" si="0"/>
        <v>100</v>
      </c>
      <c r="G5" s="24">
        <f t="shared" si="0"/>
        <v>100</v>
      </c>
      <c r="H5" s="24">
        <f t="shared" si="0"/>
        <v>100</v>
      </c>
      <c r="I5" s="24">
        <f t="shared" si="0"/>
        <v>100</v>
      </c>
      <c r="J5" s="24">
        <f t="shared" si="0"/>
        <v>100</v>
      </c>
      <c r="K5" s="24">
        <f t="shared" si="0"/>
        <v>100</v>
      </c>
    </row>
    <row r="6" spans="1:11" ht="17.25" customHeight="1" x14ac:dyDescent="0.4">
      <c r="A6" s="28" t="s">
        <v>60</v>
      </c>
      <c r="B6" s="24">
        <v>30</v>
      </c>
      <c r="C6" s="24">
        <v>20</v>
      </c>
      <c r="D6" s="24">
        <v>15</v>
      </c>
      <c r="E6" s="24">
        <v>40</v>
      </c>
      <c r="F6" s="24">
        <v>25</v>
      </c>
      <c r="G6" s="24">
        <v>5</v>
      </c>
      <c r="H6" s="24">
        <v>10</v>
      </c>
      <c r="I6" s="24">
        <v>30</v>
      </c>
      <c r="J6" s="24">
        <v>5</v>
      </c>
      <c r="K6" s="24">
        <v>10</v>
      </c>
    </row>
    <row r="7" spans="1:11" ht="17.25" customHeight="1" x14ac:dyDescent="0.4">
      <c r="A7" s="28" t="s">
        <v>61</v>
      </c>
      <c r="B7" s="24">
        <v>20</v>
      </c>
      <c r="C7" s="24">
        <v>10</v>
      </c>
      <c r="D7" s="24">
        <v>15</v>
      </c>
      <c r="E7" s="24">
        <v>10</v>
      </c>
      <c r="F7" s="24">
        <v>20</v>
      </c>
      <c r="G7" s="24">
        <v>20</v>
      </c>
      <c r="H7" s="24">
        <v>15</v>
      </c>
      <c r="I7" s="24">
        <v>5</v>
      </c>
      <c r="J7" s="24">
        <v>10</v>
      </c>
      <c r="K7" s="24">
        <v>15</v>
      </c>
    </row>
    <row r="8" spans="1:11" ht="17.25" customHeight="1" x14ac:dyDescent="0.4">
      <c r="A8" s="28" t="s">
        <v>62</v>
      </c>
      <c r="B8" s="24">
        <v>50</v>
      </c>
      <c r="C8" s="24">
        <v>40</v>
      </c>
      <c r="D8" s="24">
        <v>20</v>
      </c>
      <c r="E8" s="24">
        <v>10</v>
      </c>
      <c r="F8" s="24">
        <v>10</v>
      </c>
      <c r="G8" s="24">
        <v>15</v>
      </c>
      <c r="H8" s="24">
        <v>15</v>
      </c>
      <c r="I8" s="24">
        <v>5</v>
      </c>
      <c r="J8" s="24">
        <v>10</v>
      </c>
      <c r="K8" s="24">
        <v>15</v>
      </c>
    </row>
    <row r="9" spans="1:11" ht="17.25" customHeight="1" x14ac:dyDescent="0.4">
      <c r="A9" s="28" t="s">
        <v>63</v>
      </c>
      <c r="B9" s="24"/>
      <c r="C9" s="24">
        <v>30</v>
      </c>
      <c r="D9" s="24">
        <v>20</v>
      </c>
      <c r="E9" s="24">
        <v>10</v>
      </c>
      <c r="F9" s="24">
        <v>15</v>
      </c>
      <c r="G9" s="24">
        <v>25</v>
      </c>
      <c r="H9" s="24">
        <v>10</v>
      </c>
      <c r="I9" s="24">
        <v>5</v>
      </c>
      <c r="J9" s="24">
        <v>10</v>
      </c>
      <c r="K9" s="24">
        <v>5</v>
      </c>
    </row>
    <row r="10" spans="1:11" ht="17.25" customHeight="1" x14ac:dyDescent="0.4">
      <c r="A10" s="28" t="s">
        <v>64</v>
      </c>
      <c r="B10" s="24"/>
      <c r="C10" s="24"/>
      <c r="D10" s="24">
        <v>30</v>
      </c>
      <c r="E10" s="24">
        <v>15</v>
      </c>
      <c r="F10" s="24">
        <v>5</v>
      </c>
      <c r="G10" s="24">
        <v>10</v>
      </c>
      <c r="H10" s="24">
        <v>25</v>
      </c>
      <c r="I10" s="24">
        <v>5</v>
      </c>
      <c r="J10" s="24">
        <v>5</v>
      </c>
      <c r="K10" s="24">
        <v>5</v>
      </c>
    </row>
    <row r="11" spans="1:11" ht="17.25" customHeight="1" x14ac:dyDescent="0.4">
      <c r="A11" s="28" t="s">
        <v>65</v>
      </c>
      <c r="B11" s="24"/>
      <c r="C11" s="24"/>
      <c r="D11" s="24"/>
      <c r="E11" s="24">
        <v>15</v>
      </c>
      <c r="F11" s="24">
        <v>20</v>
      </c>
      <c r="G11" s="24">
        <v>5</v>
      </c>
      <c r="H11" s="24">
        <v>5</v>
      </c>
      <c r="I11" s="24">
        <v>10</v>
      </c>
      <c r="J11" s="24">
        <v>5</v>
      </c>
      <c r="K11" s="24">
        <v>5</v>
      </c>
    </row>
    <row r="12" spans="1:11" ht="17.25" customHeight="1" x14ac:dyDescent="0.4">
      <c r="A12" s="28" t="s">
        <v>66</v>
      </c>
      <c r="B12" s="24"/>
      <c r="C12" s="24"/>
      <c r="D12" s="24"/>
      <c r="E12" s="24"/>
      <c r="F12" s="24">
        <v>5</v>
      </c>
      <c r="G12" s="24">
        <v>10</v>
      </c>
      <c r="H12" s="24">
        <v>5</v>
      </c>
      <c r="I12" s="24">
        <v>10</v>
      </c>
      <c r="J12" s="24">
        <v>15</v>
      </c>
      <c r="K12" s="24">
        <v>10</v>
      </c>
    </row>
    <row r="13" spans="1:11" ht="17.25" customHeight="1" x14ac:dyDescent="0.4">
      <c r="A13" s="28" t="s">
        <v>67</v>
      </c>
      <c r="B13" s="24"/>
      <c r="C13" s="24"/>
      <c r="D13" s="24"/>
      <c r="E13" s="24"/>
      <c r="F13" s="24"/>
      <c r="G13" s="24">
        <v>10</v>
      </c>
      <c r="H13" s="24">
        <v>10</v>
      </c>
      <c r="I13" s="24">
        <v>15</v>
      </c>
      <c r="J13" s="24">
        <v>10</v>
      </c>
      <c r="K13" s="24">
        <v>5</v>
      </c>
    </row>
    <row r="14" spans="1:11" ht="17.25" customHeight="1" x14ac:dyDescent="0.4">
      <c r="A14" s="28" t="s">
        <v>68</v>
      </c>
      <c r="B14" s="24"/>
      <c r="C14" s="24"/>
      <c r="D14" s="24"/>
      <c r="E14" s="24"/>
      <c r="F14" s="24"/>
      <c r="G14" s="24"/>
      <c r="H14" s="24">
        <v>5</v>
      </c>
      <c r="I14" s="24">
        <v>10</v>
      </c>
      <c r="J14" s="24">
        <v>5</v>
      </c>
      <c r="K14" s="24">
        <v>5</v>
      </c>
    </row>
    <row r="15" spans="1:11" ht="17.25" customHeight="1" x14ac:dyDescent="0.4">
      <c r="A15" s="28" t="s">
        <v>69</v>
      </c>
      <c r="B15" s="24"/>
      <c r="C15" s="24"/>
      <c r="D15" s="24"/>
      <c r="E15" s="24"/>
      <c r="F15" s="24"/>
      <c r="G15" s="24"/>
      <c r="H15" s="24"/>
      <c r="I15" s="24">
        <v>5</v>
      </c>
      <c r="J15" s="24">
        <v>5</v>
      </c>
      <c r="K15" s="24">
        <v>5</v>
      </c>
    </row>
    <row r="16" spans="1:11" ht="17.25" customHeight="1" x14ac:dyDescent="0.4">
      <c r="A16" s="28" t="s">
        <v>70</v>
      </c>
      <c r="B16" s="24"/>
      <c r="C16" s="24"/>
      <c r="D16" s="24"/>
      <c r="E16" s="24"/>
      <c r="F16" s="24"/>
      <c r="G16" s="24"/>
      <c r="H16" s="24"/>
      <c r="I16" s="24"/>
      <c r="J16" s="24">
        <v>20</v>
      </c>
      <c r="K16" s="24">
        <v>10</v>
      </c>
    </row>
    <row r="17" spans="1:11" ht="17.25" customHeight="1" x14ac:dyDescent="0.4">
      <c r="A17" s="28" t="s">
        <v>71</v>
      </c>
      <c r="B17" s="24"/>
      <c r="C17" s="24"/>
      <c r="D17" s="24"/>
      <c r="E17" s="24"/>
      <c r="F17" s="24"/>
      <c r="G17" s="24"/>
      <c r="H17" s="24"/>
      <c r="I17" s="24"/>
      <c r="J17" s="24"/>
      <c r="K17" s="24">
        <v>10</v>
      </c>
    </row>
    <row r="18" spans="1:11" ht="24.75" customHeight="1" x14ac:dyDescent="0.4">
      <c r="A18" s="25" t="s">
        <v>55</v>
      </c>
      <c r="B18" s="24" t="s">
        <v>60</v>
      </c>
      <c r="C18" s="24" t="s">
        <v>62</v>
      </c>
      <c r="D18" s="24" t="s">
        <v>61</v>
      </c>
      <c r="E18" s="24" t="s">
        <v>60</v>
      </c>
      <c r="F18" s="24" t="s">
        <v>65</v>
      </c>
      <c r="G18" s="24" t="s">
        <v>73</v>
      </c>
      <c r="H18" s="24" t="s">
        <v>64</v>
      </c>
      <c r="I18" s="24" t="s">
        <v>60</v>
      </c>
      <c r="J18" s="24" t="s">
        <v>66</v>
      </c>
      <c r="K18" s="24" t="s">
        <v>62</v>
      </c>
    </row>
    <row r="19" spans="1:11" ht="14.05" customHeight="1" x14ac:dyDescent="0.4">
      <c r="A19" s="25" t="s">
        <v>56</v>
      </c>
      <c r="B19" s="24">
        <v>105</v>
      </c>
      <c r="C19" s="24">
        <v>220</v>
      </c>
      <c r="D19" s="24">
        <v>128</v>
      </c>
      <c r="E19" s="24">
        <v>300</v>
      </c>
      <c r="F19" s="24">
        <v>260</v>
      </c>
      <c r="G19" s="24">
        <v>180</v>
      </c>
      <c r="H19" s="24">
        <v>94</v>
      </c>
      <c r="I19" s="24">
        <v>146</v>
      </c>
      <c r="J19" s="24">
        <v>232</v>
      </c>
      <c r="K19" s="24">
        <v>330</v>
      </c>
    </row>
    <row r="21" spans="1:11" x14ac:dyDescent="0.4">
      <c r="A21" s="4" t="s">
        <v>57</v>
      </c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4">
      <c r="A22" s="4" t="s">
        <v>58</v>
      </c>
      <c r="B22" s="5">
        <v>100</v>
      </c>
      <c r="C22" s="5">
        <v>100</v>
      </c>
      <c r="D22" s="5">
        <v>100</v>
      </c>
      <c r="E22" s="5">
        <v>100</v>
      </c>
      <c r="F22" s="5">
        <v>100</v>
      </c>
      <c r="G22" s="5">
        <v>100</v>
      </c>
      <c r="H22" s="5">
        <v>100</v>
      </c>
      <c r="I22" s="5">
        <v>100</v>
      </c>
      <c r="J22" s="5">
        <v>100</v>
      </c>
      <c r="K22" s="5">
        <v>100</v>
      </c>
    </row>
    <row r="23" spans="1:11" x14ac:dyDescent="0.4">
      <c r="A23" s="29" t="s">
        <v>60</v>
      </c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4">
      <c r="A24" s="29" t="s">
        <v>61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4">
      <c r="A25" s="29" t="s">
        <v>62</v>
      </c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4">
      <c r="A26" s="29" t="s">
        <v>63</v>
      </c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4">
      <c r="A27" s="29" t="s">
        <v>64</v>
      </c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4">
      <c r="A28" s="29" t="s">
        <v>65</v>
      </c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4">
      <c r="A29" s="29" t="s">
        <v>66</v>
      </c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4">
      <c r="A30" s="29" t="s">
        <v>67</v>
      </c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4">
      <c r="A31" s="29" t="s">
        <v>68</v>
      </c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x14ac:dyDescent="0.4">
      <c r="A32" s="29" t="s">
        <v>69</v>
      </c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x14ac:dyDescent="0.4">
      <c r="A33" s="29" t="s">
        <v>70</v>
      </c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4">
      <c r="A34" s="29" t="s">
        <v>71</v>
      </c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4">
      <c r="A35" s="4" t="s">
        <v>59</v>
      </c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4">
      <c r="A36" s="29" t="s">
        <v>60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 x14ac:dyDescent="0.4">
      <c r="A37" s="29" t="s">
        <v>61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 x14ac:dyDescent="0.4">
      <c r="A38" s="29" t="s">
        <v>62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 x14ac:dyDescent="0.4">
      <c r="A39" s="29" t="s">
        <v>63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 x14ac:dyDescent="0.4">
      <c r="A40" s="29" t="s">
        <v>64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 x14ac:dyDescent="0.4">
      <c r="A41" s="29" t="s">
        <v>65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 x14ac:dyDescent="0.4">
      <c r="A42" s="29" t="s">
        <v>66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 x14ac:dyDescent="0.4">
      <c r="A43" s="29" t="s">
        <v>67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 x14ac:dyDescent="0.4">
      <c r="A44" s="29" t="s">
        <v>68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 x14ac:dyDescent="0.4">
      <c r="A45" s="29" t="s">
        <v>69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 x14ac:dyDescent="0.4">
      <c r="A46" s="29" t="s">
        <v>70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 x14ac:dyDescent="0.4">
      <c r="A47" s="29" t="s">
        <v>71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</row>
  </sheetData>
  <mergeCells count="3">
    <mergeCell ref="A2:A3"/>
    <mergeCell ref="B2:K2"/>
    <mergeCell ref="A1:K1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workbookViewId="0"/>
  </sheetViews>
  <sheetFormatPr defaultRowHeight="14.6" x14ac:dyDescent="0.4"/>
  <cols>
    <col min="1" max="1" width="79.4609375" customWidth="1"/>
  </cols>
  <sheetData>
    <row r="1" spans="1:1" ht="18.45" x14ac:dyDescent="0.4">
      <c r="A1" s="9" t="s">
        <v>25</v>
      </c>
    </row>
    <row r="2" spans="1:1" x14ac:dyDescent="0.4">
      <c r="A2" s="32" t="s">
        <v>80</v>
      </c>
    </row>
    <row r="3" spans="1:1" ht="17.25" customHeight="1" x14ac:dyDescent="0.4">
      <c r="A3" s="31" t="s">
        <v>75</v>
      </c>
    </row>
    <row r="4" spans="1:1" x14ac:dyDescent="0.4">
      <c r="A4" s="33" t="s">
        <v>74</v>
      </c>
    </row>
    <row r="5" spans="1:1" x14ac:dyDescent="0.4">
      <c r="A5" s="32" t="s">
        <v>76</v>
      </c>
    </row>
    <row r="6" spans="1:1" x14ac:dyDescent="0.4">
      <c r="A6" s="31" t="s">
        <v>77</v>
      </c>
    </row>
    <row r="7" spans="1:1" x14ac:dyDescent="0.4">
      <c r="A7" s="32" t="s">
        <v>79</v>
      </c>
    </row>
    <row r="8" spans="1:1" x14ac:dyDescent="0.4">
      <c r="A8" s="31" t="s">
        <v>78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 исх данные, решение</vt:lpstr>
      <vt:lpstr>Задание 1 порядок работы</vt:lpstr>
      <vt:lpstr>Задание 2 исх данные, решение</vt:lpstr>
      <vt:lpstr>Задание 2 порядок работы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Halwa Эм</cp:lastModifiedBy>
  <cp:lastPrinted>2024-10-10T14:50:54Z</cp:lastPrinted>
  <dcterms:created xsi:type="dcterms:W3CDTF">2024-01-31T07:04:07Z</dcterms:created>
  <dcterms:modified xsi:type="dcterms:W3CDTF">2024-10-11T09:34:45Z</dcterms:modified>
</cp:coreProperties>
</file>