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auex-my.sharepoint.com/personal/orrcomay_tauex_tau_ac_il/Documents/Maarag/State of Nature Report/2023/Reptiles/data/"/>
    </mc:Choice>
  </mc:AlternateContent>
  <xr:revisionPtr revIDLastSave="13" documentId="11_F74D09FAC6B5944AFD0744A09E9A1893B2E6C4AE" xr6:coauthVersionLast="47" xr6:coauthVersionMax="47" xr10:uidLastSave="{D6CEE5A6-9CE2-41CA-B8B4-C5FA0F91755F}"/>
  <bookViews>
    <workbookView xWindow="-120" yWindow="-120" windowWidth="38640" windowHeight="21120" xr2:uid="{00000000-000D-0000-FFFF-FFFF00000000}"/>
  </bookViews>
  <sheets>
    <sheet name="observations" sheetId="2" r:id="rId1"/>
    <sheet name="transect data" sheetId="6" r:id="rId2"/>
    <sheet name="trans-summary" sheetId="7" r:id="rId3"/>
    <sheet name="table" sheetId="5" r:id="rId4"/>
    <sheet name="incidence" sheetId="8" r:id="rId5"/>
  </sheets>
  <definedNames>
    <definedName name="_xlnm._FilterDatabase" localSheetId="0" hidden="1">observations!$A$1:$AJ$123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5" l="1"/>
  <c r="G64" i="5" l="1"/>
  <c r="H64" i="5"/>
  <c r="F65" i="5"/>
  <c r="F66" i="5"/>
  <c r="G66" i="5"/>
  <c r="F67" i="5"/>
  <c r="F68" i="5"/>
  <c r="H68" i="5"/>
  <c r="F69" i="5"/>
  <c r="G69" i="5"/>
  <c r="H69" i="5"/>
  <c r="F70" i="5"/>
  <c r="F71" i="5"/>
  <c r="F72" i="5"/>
  <c r="F73" i="5"/>
  <c r="G74" i="5"/>
  <c r="F75" i="5"/>
  <c r="G75" i="5"/>
  <c r="G76" i="5"/>
  <c r="F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D63" i="5"/>
  <c r="E63" i="5"/>
  <c r="R43" i="5" l="1"/>
  <c r="R42" i="5"/>
  <c r="Q43" i="5"/>
  <c r="Q42" i="5"/>
  <c r="P43" i="5"/>
  <c r="P42" i="5"/>
  <c r="D57" i="5"/>
  <c r="E57" i="5"/>
  <c r="C57" i="5"/>
  <c r="F49" i="5"/>
  <c r="F48" i="5"/>
  <c r="F47" i="5"/>
  <c r="F46" i="5"/>
  <c r="F55" i="5"/>
  <c r="F54" i="5"/>
  <c r="F53" i="5"/>
  <c r="F52" i="5"/>
  <c r="F45" i="5"/>
  <c r="F44" i="5"/>
  <c r="F43" i="5"/>
  <c r="F51" i="5"/>
  <c r="F42" i="5"/>
  <c r="F50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1" i="5"/>
  <c r="D36" i="5"/>
  <c r="C36" i="5"/>
  <c r="F57" i="5" l="1"/>
  <c r="P49" i="5"/>
  <c r="F56" i="5"/>
  <c r="E36" i="5"/>
  <c r="G28" i="6"/>
  <c r="G27" i="6"/>
  <c r="G26" i="6"/>
  <c r="G25" i="6"/>
  <c r="G24" i="6"/>
  <c r="G23" i="6"/>
  <c r="G22" i="6"/>
  <c r="G21" i="6"/>
  <c r="G20" i="6"/>
  <c r="G19" i="6"/>
  <c r="G18" i="6"/>
  <c r="G17" i="6"/>
  <c r="G16" i="6" l="1"/>
  <c r="G15" i="6"/>
  <c r="G14" i="6"/>
  <c r="G13" i="6"/>
  <c r="G12" i="6"/>
  <c r="G11" i="6"/>
  <c r="G3" i="6" l="1"/>
  <c r="G7" i="6"/>
  <c r="G8" i="6"/>
  <c r="G9" i="6"/>
  <c r="G10" i="6"/>
  <c r="AA18" i="7" l="1"/>
  <c r="AB18" i="7"/>
  <c r="X18" i="7"/>
  <c r="Y18" i="7"/>
  <c r="Z18" i="7"/>
  <c r="AA19" i="7"/>
  <c r="AB19" i="7"/>
  <c r="X19" i="7"/>
  <c r="Y19" i="7"/>
  <c r="Z19" i="7"/>
  <c r="U18" i="7"/>
  <c r="V18" i="7"/>
  <c r="W18" i="7"/>
  <c r="U19" i="7"/>
  <c r="V19" i="7"/>
  <c r="W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B19" i="7"/>
  <c r="B18" i="7"/>
  <c r="I17" i="5"/>
  <c r="J17" i="5"/>
  <c r="I18" i="5"/>
  <c r="J18" i="5"/>
  <c r="G6" i="6"/>
  <c r="G5" i="6"/>
  <c r="G4" i="6"/>
  <c r="G2" i="6"/>
  <c r="L6" i="5" l="1"/>
  <c r="L7" i="5"/>
  <c r="L4" i="5"/>
  <c r="F17" i="5"/>
  <c r="G17" i="5"/>
  <c r="F18" i="5"/>
  <c r="G18" i="5"/>
  <c r="L9" i="5"/>
  <c r="H17" i="5"/>
  <c r="K17" i="5"/>
  <c r="H18" i="5"/>
  <c r="K18" i="5"/>
  <c r="E18" i="5"/>
  <c r="D18" i="5"/>
  <c r="C18" i="5"/>
  <c r="E17" i="5"/>
  <c r="D17" i="5"/>
  <c r="C17" i="5"/>
  <c r="L3" i="5"/>
  <c r="L5" i="5"/>
  <c r="L8" i="5"/>
  <c r="L10" i="5"/>
  <c r="L11" i="5"/>
  <c r="L12" i="5"/>
  <c r="L13" i="5"/>
  <c r="L14" i="5"/>
  <c r="L15" i="5"/>
  <c r="L16" i="5"/>
  <c r="L17" i="5" l="1"/>
  <c r="L18" i="5"/>
  <c r="F36" i="5"/>
  <c r="F35" i="5"/>
</calcChain>
</file>

<file path=xl/sharedStrings.xml><?xml version="1.0" encoding="utf-8"?>
<sst xmlns="http://schemas.openxmlformats.org/spreadsheetml/2006/main" count="2381" uniqueCount="218">
  <si>
    <t>species</t>
  </si>
  <si>
    <t>YEAR</t>
  </si>
  <si>
    <t>MM</t>
  </si>
  <si>
    <t>DD</t>
  </si>
  <si>
    <t>HOUR</t>
  </si>
  <si>
    <t>Hebrew name</t>
  </si>
  <si>
    <t>M</t>
  </si>
  <si>
    <t>F</t>
  </si>
  <si>
    <t>J</t>
  </si>
  <si>
    <t>??</t>
  </si>
  <si>
    <t>mode</t>
  </si>
  <si>
    <t>Total</t>
  </si>
  <si>
    <t>Body</t>
  </si>
  <si>
    <t>Tail</t>
  </si>
  <si>
    <t>Comments</t>
  </si>
  <si>
    <t>orientation</t>
  </si>
  <si>
    <t>type</t>
  </si>
  <si>
    <t>size(cm)</t>
  </si>
  <si>
    <t>under</t>
  </si>
  <si>
    <t>action</t>
  </si>
  <si>
    <t>shelter</t>
  </si>
  <si>
    <t>between</t>
  </si>
  <si>
    <t>rock</t>
  </si>
  <si>
    <t>x</t>
  </si>
  <si>
    <t>main observer</t>
  </si>
  <si>
    <t>other observers</t>
  </si>
  <si>
    <t>captured</t>
  </si>
  <si>
    <t>walking</t>
  </si>
  <si>
    <t>locality</t>
  </si>
  <si>
    <t>photo</t>
  </si>
  <si>
    <t>bag#</t>
  </si>
  <si>
    <t>collected for</t>
  </si>
  <si>
    <t>annuals</t>
  </si>
  <si>
    <t>Mabuya vittata</t>
  </si>
  <si>
    <t>חומט פסים</t>
  </si>
  <si>
    <t>weight</t>
  </si>
  <si>
    <t>movement</t>
  </si>
  <si>
    <t>habitat</t>
  </si>
  <si>
    <t>SA</t>
  </si>
  <si>
    <t>plot</t>
  </si>
  <si>
    <t>shrubs</t>
  </si>
  <si>
    <t>sun T</t>
  </si>
  <si>
    <t>shade T</t>
  </si>
  <si>
    <t>Boaz Shacham</t>
  </si>
  <si>
    <t>YES</t>
  </si>
  <si>
    <t>on</t>
  </si>
  <si>
    <t>Ophisops elegans</t>
  </si>
  <si>
    <t>עינחש</t>
  </si>
  <si>
    <t>HUJ</t>
  </si>
  <si>
    <t>מין</t>
  </si>
  <si>
    <t>סה"כ</t>
  </si>
  <si>
    <t>סה"כ תצפיות:</t>
  </si>
  <si>
    <t>עושר מינים:</t>
  </si>
  <si>
    <t>New-Long</t>
  </si>
  <si>
    <t>New-Lat</t>
  </si>
  <si>
    <t>occasional</t>
  </si>
  <si>
    <t>Mesalina guttulata</t>
  </si>
  <si>
    <t>מדברית עינונית</t>
  </si>
  <si>
    <t>חרדון מדבר</t>
  </si>
  <si>
    <t>מניפנית מצויה</t>
  </si>
  <si>
    <t>Ptyodactylus guttatus</t>
  </si>
  <si>
    <t>Chalcides ocellatus</t>
  </si>
  <si>
    <t>נחושית עינונית</t>
  </si>
  <si>
    <t>חרדון מצוי</t>
  </si>
  <si>
    <t>Laudakia stellio</t>
  </si>
  <si>
    <t>date</t>
  </si>
  <si>
    <t>comments</t>
  </si>
  <si>
    <t>shadeT</t>
  </si>
  <si>
    <t>sunT</t>
  </si>
  <si>
    <t>longitude</t>
  </si>
  <si>
    <t>latitude</t>
  </si>
  <si>
    <t>weather</t>
  </si>
  <si>
    <t>wadi</t>
  </si>
  <si>
    <t>dirt road</t>
  </si>
  <si>
    <t>Chamaeleo chamaeleon</t>
  </si>
  <si>
    <t>זיקית</t>
  </si>
  <si>
    <t>area</t>
  </si>
  <si>
    <t>start</t>
  </si>
  <si>
    <t>end</t>
  </si>
  <si>
    <t>participants</t>
  </si>
  <si>
    <t>tot rocks</t>
  </si>
  <si>
    <t>rocks Boaz</t>
  </si>
  <si>
    <t>rocks Itay</t>
  </si>
  <si>
    <t>rocks #3</t>
  </si>
  <si>
    <t>no</t>
  </si>
  <si>
    <t>Eryx jaculus</t>
  </si>
  <si>
    <t>Eumeces schneideri</t>
  </si>
  <si>
    <t>Hemidactylus turcicus</t>
  </si>
  <si>
    <t>שממית בתים</t>
  </si>
  <si>
    <t>faeces</t>
  </si>
  <si>
    <t>Boaz Shacham &amp; Itay Tesler</t>
  </si>
  <si>
    <t>species richness</t>
  </si>
  <si>
    <t>total N</t>
  </si>
  <si>
    <t>Hazerim</t>
  </si>
  <si>
    <t>loess2</t>
  </si>
  <si>
    <t>loess5</t>
  </si>
  <si>
    <t>loess1</t>
  </si>
  <si>
    <t>netiot4</t>
  </si>
  <si>
    <t>netiot1</t>
  </si>
  <si>
    <t>netiot3</t>
  </si>
  <si>
    <t>Eshel</t>
  </si>
  <si>
    <t>agri1</t>
  </si>
  <si>
    <t>agri2</t>
  </si>
  <si>
    <t>agri3</t>
  </si>
  <si>
    <t>Park Hazerim</t>
  </si>
  <si>
    <t>loess</t>
  </si>
  <si>
    <t>netiot</t>
  </si>
  <si>
    <t>agri</t>
  </si>
  <si>
    <t>Eshel Hanasi</t>
  </si>
  <si>
    <t>incl. 50 rocks nearby</t>
  </si>
  <si>
    <t>incl. 60 rocks nearby</t>
  </si>
  <si>
    <t>incl. 25 rocks nearby</t>
  </si>
  <si>
    <t>Loess2</t>
  </si>
  <si>
    <t>Loess1</t>
  </si>
  <si>
    <t>Netiot1</t>
  </si>
  <si>
    <t>Varanus griseus</t>
  </si>
  <si>
    <t>tracks</t>
  </si>
  <si>
    <t>TICK sp.</t>
  </si>
  <si>
    <t>קרצייה ב"מ</t>
  </si>
  <si>
    <t>כוח אפור</t>
  </si>
  <si>
    <t>Nahal Ashan</t>
  </si>
  <si>
    <t>incl. 30 rocks nearby</t>
  </si>
  <si>
    <t>N Ashan</t>
  </si>
  <si>
    <t>loess3</t>
  </si>
  <si>
    <t>netiot2</t>
  </si>
  <si>
    <t>Loess3</t>
  </si>
  <si>
    <t>Netiot2</t>
  </si>
  <si>
    <t>Netiot3</t>
  </si>
  <si>
    <t>hirbe</t>
  </si>
  <si>
    <t>cave</t>
  </si>
  <si>
    <t>rocky loess</t>
  </si>
  <si>
    <t>savanization</t>
  </si>
  <si>
    <t>vehicle</t>
  </si>
  <si>
    <t>Athene noctua</t>
  </si>
  <si>
    <t>כוס החורבות</t>
  </si>
  <si>
    <t>Lacertidae sp.</t>
  </si>
  <si>
    <t>לטאיים ב"מ</t>
  </si>
  <si>
    <t>חומט מנומר</t>
  </si>
  <si>
    <t>Colubridae sp.</t>
  </si>
  <si>
    <t>זעמניים ב"מ</t>
  </si>
  <si>
    <t>Vulpes vulpes</t>
  </si>
  <si>
    <t>Gazella gazella</t>
  </si>
  <si>
    <t>SHOTGUN SHELLS</t>
  </si>
  <si>
    <t>Hystrix indica</t>
  </si>
  <si>
    <t>שועל מצוי</t>
  </si>
  <si>
    <t>צבי ישראלי</t>
  </si>
  <si>
    <t>דרבן</t>
  </si>
  <si>
    <t>תרמילי רובה צייד</t>
  </si>
  <si>
    <t>slough</t>
  </si>
  <si>
    <t>eggs</t>
  </si>
  <si>
    <t>&gt;100</t>
  </si>
  <si>
    <t>Itay Tesler</t>
  </si>
  <si>
    <t>immobile</t>
  </si>
  <si>
    <t>thin wood</t>
  </si>
  <si>
    <t>original</t>
  </si>
  <si>
    <t>Mitnan</t>
  </si>
  <si>
    <t>basking</t>
  </si>
  <si>
    <t>in</t>
  </si>
  <si>
    <t>loess crack</t>
  </si>
  <si>
    <t>regenerated</t>
  </si>
  <si>
    <t>34+B97</t>
  </si>
  <si>
    <t>Park Loess</t>
  </si>
  <si>
    <t>Mishmar HaNegev</t>
  </si>
  <si>
    <t>Givot Bar</t>
  </si>
  <si>
    <t>half time sampled 100m S of plot</t>
  </si>
  <si>
    <t>Alectoris chukar</t>
  </si>
  <si>
    <t>Acanthodactylus beershebensis</t>
  </si>
  <si>
    <t>חוגלה</t>
  </si>
  <si>
    <t>חנק</t>
  </si>
  <si>
    <t>שנונית באר שבע</t>
  </si>
  <si>
    <t>Acanthodactylus boskianus</t>
  </si>
  <si>
    <t>שנונית נחלים</t>
  </si>
  <si>
    <t>Trapelus pallida</t>
  </si>
  <si>
    <t>מדברית פסים</t>
  </si>
  <si>
    <t>Mesalina olivieri</t>
  </si>
  <si>
    <t>burrow</t>
  </si>
  <si>
    <t>burrowing</t>
  </si>
  <si>
    <t>ground</t>
  </si>
  <si>
    <t>63+0</t>
  </si>
  <si>
    <t>toward</t>
  </si>
  <si>
    <t>Acacia</t>
  </si>
  <si>
    <t>blue tail</t>
  </si>
  <si>
    <t>faeces, slough found under tree</t>
  </si>
  <si>
    <t>Agri3</t>
  </si>
  <si>
    <t>Agri1</t>
  </si>
  <si>
    <t>Agri2</t>
  </si>
  <si>
    <t>Platyceps rogersi</t>
  </si>
  <si>
    <t>זעמן אוכפים</t>
  </si>
  <si>
    <t>plastic</t>
  </si>
  <si>
    <t>rubber</t>
  </si>
  <si>
    <t>water hole</t>
  </si>
  <si>
    <t>broken</t>
  </si>
  <si>
    <t>sloughing</t>
  </si>
  <si>
    <t>junk</t>
  </si>
  <si>
    <t>P Loess</t>
  </si>
  <si>
    <t>MishmarHaNegev</t>
  </si>
  <si>
    <t>GivotBar</t>
  </si>
  <si>
    <t>חצרים</t>
  </si>
  <si>
    <t>לס</t>
  </si>
  <si>
    <t>נטוע</t>
  </si>
  <si>
    <t>חקלאי</t>
  </si>
  <si>
    <t>פארק לס</t>
  </si>
  <si>
    <t>נחל עשן</t>
  </si>
  <si>
    <t>משמר הנגב</t>
  </si>
  <si>
    <t>אשל הנשיא</t>
  </si>
  <si>
    <t>גבעות בר</t>
  </si>
  <si>
    <t>general</t>
  </si>
  <si>
    <t>desert</t>
  </si>
  <si>
    <t>total</t>
  </si>
  <si>
    <t>OBSERVED</t>
  </si>
  <si>
    <t>EXPECTED</t>
  </si>
  <si>
    <t>Chi^2 p=</t>
  </si>
  <si>
    <t>Chi^2 =</t>
  </si>
  <si>
    <t>LOESS</t>
  </si>
  <si>
    <t>NETIOT</t>
  </si>
  <si>
    <t>AGRI</t>
  </si>
  <si>
    <t>incidence (plots where present)</t>
  </si>
  <si>
    <t>log abundance per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</si>
</sst>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20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0" fontId="1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readingOrder="2"/>
    </xf>
    <xf numFmtId="0" fontId="0" fillId="0" borderId="0" xfId="0" applyAlignment="1">
      <alignment horizontal="right"/>
    </xf>
    <xf numFmtId="0" fontId="0" fillId="0" borderId="0" xfId="0" applyAlignment="1">
      <alignment horizontal="right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readingOrder="2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/>
    <xf numFmtId="0" fontId="2" fillId="0" borderId="5" xfId="0" applyFont="1" applyBorder="1" applyAlignment="1">
      <alignment horizontal="center"/>
    </xf>
    <xf numFmtId="20" fontId="1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readingOrder="2"/>
    </xf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2" fillId="0" borderId="10" xfId="0" applyFont="1" applyBorder="1" applyAlignment="1">
      <alignment horizontal="right"/>
    </xf>
    <xf numFmtId="0" fontId="4" fillId="0" borderId="8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2" fillId="0" borderId="9" xfId="0" applyFont="1" applyBorder="1"/>
    <xf numFmtId="0" fontId="4" fillId="0" borderId="7" xfId="0" applyFont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/>
    <xf numFmtId="0" fontId="4" fillId="0" borderId="1" xfId="0" applyFont="1" applyBorder="1"/>
    <xf numFmtId="0" fontId="4" fillId="0" borderId="5" xfId="0" applyFont="1" applyBorder="1"/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1" xfId="0" applyFont="1" applyBorder="1"/>
    <xf numFmtId="0" fontId="3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3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10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right"/>
    </xf>
    <xf numFmtId="0" fontId="2" fillId="6" borderId="11" xfId="0" applyFont="1" applyFill="1" applyBorder="1"/>
    <xf numFmtId="0" fontId="2" fillId="6" borderId="9" xfId="0" applyFont="1" applyFill="1" applyBorder="1"/>
    <xf numFmtId="0" fontId="2" fillId="7" borderId="10" xfId="0" applyFont="1" applyFill="1" applyBorder="1" applyAlignment="1">
      <alignment horizontal="right"/>
    </xf>
    <xf numFmtId="0" fontId="2" fillId="7" borderId="11" xfId="0" applyFont="1" applyFill="1" applyBorder="1" applyAlignment="1">
      <alignment horizontal="right"/>
    </xf>
    <xf numFmtId="0" fontId="2" fillId="7" borderId="11" xfId="0" applyFont="1" applyFill="1" applyBorder="1"/>
    <xf numFmtId="0" fontId="2" fillId="7" borderId="9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17001213746444"/>
          <c:y val="1.53872650735412E-2"/>
          <c:w val="0.73577089333178014"/>
          <c:h val="0.92707704640368271"/>
        </c:manualLayout>
      </c:layout>
      <c:scatterChart>
        <c:scatterStyle val="lineMarker"/>
        <c:varyColors val="0"/>
        <c:ser>
          <c:idx val="3"/>
          <c:order val="0"/>
          <c:tx>
            <c:strRef>
              <c:f>table!$A$63</c:f>
              <c:strCache>
                <c:ptCount val="1"/>
                <c:pt idx="0">
                  <c:v>כוח אפור</c:v>
                </c:pt>
              </c:strCache>
            </c:strRef>
          </c:tx>
          <c:spPr>
            <a:ln w="28575">
              <a:noFill/>
            </a:ln>
          </c:spPr>
          <c:xVal>
            <c:numRef>
              <c:f>table!$C$63:$E$63</c:f>
              <c:numCache>
                <c:formatCode>General</c:formatCode>
                <c:ptCount val="3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table!$F$63:$H$63</c:f>
              <c:numCache>
                <c:formatCode>General</c:formatCode>
                <c:ptCount val="3"/>
                <c:pt idx="0">
                  <c:v>-0.65321251377534373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A-4A57-9E92-14C138051A6D}"/>
            </c:ext>
          </c:extLst>
        </c:ser>
        <c:ser>
          <c:idx val="5"/>
          <c:order val="1"/>
          <c:tx>
            <c:strRef>
              <c:f>table!$A$65</c:f>
              <c:strCache>
                <c:ptCount val="1"/>
                <c:pt idx="0">
                  <c:v>חרדון מדבר</c:v>
                </c:pt>
              </c:strCache>
            </c:strRef>
          </c:tx>
          <c:spPr>
            <a:ln w="28575">
              <a:noFill/>
            </a:ln>
          </c:spPr>
          <c:xVal>
            <c:numRef>
              <c:f>table!$C$65:$E$65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table!$F$65:$H$65</c:f>
              <c:numCache>
                <c:formatCode>General</c:formatCode>
                <c:ptCount val="3"/>
                <c:pt idx="0">
                  <c:v>-0.95424250943932487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A-4A57-9E92-14C138051A6D}"/>
            </c:ext>
          </c:extLst>
        </c:ser>
        <c:ser>
          <c:idx val="6"/>
          <c:order val="2"/>
          <c:tx>
            <c:strRef>
              <c:f>table!$A$66</c:f>
              <c:strCache>
                <c:ptCount val="1"/>
                <c:pt idx="0">
                  <c:v>שממית בתים</c:v>
                </c:pt>
              </c:strCache>
            </c:strRef>
          </c:tx>
          <c:spPr>
            <a:ln w="28575">
              <a:noFill/>
            </a:ln>
          </c:spPr>
          <c:xVal>
            <c:numRef>
              <c:f>table!$C$66:$E$66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0.1111111111111111</c:v>
                </c:pt>
                <c:pt idx="2">
                  <c:v>0</c:v>
                </c:pt>
              </c:numCache>
            </c:numRef>
          </c:xVal>
          <c:yVal>
            <c:numRef>
              <c:f>table!$F$66:$H$66</c:f>
              <c:numCache>
                <c:formatCode>General</c:formatCode>
                <c:ptCount val="3"/>
                <c:pt idx="0">
                  <c:v>-0.95424250943932487</c:v>
                </c:pt>
                <c:pt idx="1">
                  <c:v>-0.35218251811136253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4A57-9E92-14C138051A6D}"/>
            </c:ext>
          </c:extLst>
        </c:ser>
        <c:ser>
          <c:idx val="7"/>
          <c:order val="3"/>
          <c:tx>
            <c:strRef>
              <c:f>table!$A$67</c:f>
              <c:strCache>
                <c:ptCount val="1"/>
                <c:pt idx="0">
                  <c:v>מניפנית מצויה</c:v>
                </c:pt>
              </c:strCache>
            </c:strRef>
          </c:tx>
          <c:spPr>
            <a:ln w="28575">
              <a:noFill/>
            </a:ln>
          </c:spPr>
          <c:xVal>
            <c:numRef>
              <c:f>table!$C$67:$E$67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table!$F$67:$H$67</c:f>
              <c:numCache>
                <c:formatCode>General</c:formatCode>
                <c:ptCount val="3"/>
                <c:pt idx="0">
                  <c:v>-0.95424250943932487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DA-4A57-9E92-14C138051A6D}"/>
            </c:ext>
          </c:extLst>
        </c:ser>
        <c:ser>
          <c:idx val="8"/>
          <c:order val="4"/>
          <c:tx>
            <c:strRef>
              <c:f>table!$A$68</c:f>
              <c:strCache>
                <c:ptCount val="1"/>
                <c:pt idx="0">
                  <c:v>עינחש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79646">
                    <a:lumMod val="50000"/>
                  </a:srgb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DA-4A57-9E92-14C138051A6D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accent6">
                    <a:lumMod val="50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3DA-4A57-9E92-14C138051A6D}"/>
              </c:ext>
            </c:extLst>
          </c:dPt>
          <c:xVal>
            <c:numRef>
              <c:f>table!$C$68:$E$68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0.77777777777777779</c:v>
                </c:pt>
              </c:numCache>
            </c:numRef>
          </c:xVal>
          <c:yVal>
            <c:numRef>
              <c:f>table!$F$68:$H$68</c:f>
              <c:numCache>
                <c:formatCode>General</c:formatCode>
                <c:ptCount val="3"/>
                <c:pt idx="0">
                  <c:v>-0.65321251377534373</c:v>
                </c:pt>
                <c:pt idx="1">
                  <c:v>0</c:v>
                </c:pt>
                <c:pt idx="2">
                  <c:v>0.50815548845963121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DA-4A57-9E92-14C138051A6D}"/>
            </c:ext>
          </c:extLst>
        </c:ser>
        <c:ser>
          <c:idx val="9"/>
          <c:order val="5"/>
          <c:tx>
            <c:strRef>
              <c:f>table!$A$69</c:f>
              <c:strCache>
                <c:ptCount val="1"/>
                <c:pt idx="0">
                  <c:v>מדברית עינונית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7030A0"/>
              </a:solidFill>
            </c:spPr>
          </c:marker>
          <c:dPt>
            <c:idx val="0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7-E3DA-4A57-9E92-14C138051A6D}"/>
              </c:ext>
            </c:extLst>
          </c:dPt>
          <c:xVal>
            <c:numRef>
              <c:f>table!$C$69:$E$69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0.1111111111111111</c:v>
                </c:pt>
                <c:pt idx="2">
                  <c:v>0.1111111111111111</c:v>
                </c:pt>
              </c:numCache>
            </c:numRef>
          </c:xVal>
          <c:yVal>
            <c:numRef>
              <c:f>table!$F$69:$H$69</c:f>
              <c:numCache>
                <c:formatCode>General</c:formatCode>
                <c:ptCount val="3"/>
                <c:pt idx="0">
                  <c:v>-0.25527250510330607</c:v>
                </c:pt>
                <c:pt idx="1">
                  <c:v>-0.95424250943932487</c:v>
                </c:pt>
                <c:pt idx="2">
                  <c:v>-0.95424250943932487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DA-4A57-9E92-14C138051A6D}"/>
            </c:ext>
          </c:extLst>
        </c:ser>
        <c:ser>
          <c:idx val="10"/>
          <c:order val="6"/>
          <c:tx>
            <c:strRef>
              <c:f>table!$A$70</c:f>
              <c:strCache>
                <c:ptCount val="1"/>
                <c:pt idx="0">
                  <c:v>מדברית פסים</c:v>
                </c:pt>
              </c:strCache>
            </c:strRef>
          </c:tx>
          <c:spPr>
            <a:ln w="28575">
              <a:noFill/>
            </a:ln>
          </c:spPr>
          <c:xVal>
            <c:numRef>
              <c:f>table!$C$70:$E$70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table!$F$70:$H$70</c:f>
              <c:numCache>
                <c:formatCode>General</c:formatCode>
                <c:ptCount val="3"/>
                <c:pt idx="0">
                  <c:v>-0.95424250943932487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DA-4A57-9E92-14C138051A6D}"/>
            </c:ext>
          </c:extLst>
        </c:ser>
        <c:ser>
          <c:idx val="11"/>
          <c:order val="7"/>
          <c:tx>
            <c:strRef>
              <c:f>table!$A$71</c:f>
              <c:strCache>
                <c:ptCount val="1"/>
                <c:pt idx="0">
                  <c:v>שנונית באר שבע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3DA-4A57-9E92-14C138051A6D}"/>
              </c:ext>
            </c:extLst>
          </c:dPt>
          <c:xVal>
            <c:numRef>
              <c:f>table!$C$71:$E$71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table!$F$71:$H$71</c:f>
              <c:numCache>
                <c:formatCode>General</c:formatCode>
                <c:ptCount val="3"/>
                <c:pt idx="0">
                  <c:v>0.40748532657826797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DA-4A57-9E92-14C138051A6D}"/>
            </c:ext>
          </c:extLst>
        </c:ser>
        <c:ser>
          <c:idx val="12"/>
          <c:order val="8"/>
          <c:tx>
            <c:strRef>
              <c:f>table!$A$72</c:f>
              <c:strCache>
                <c:ptCount val="1"/>
                <c:pt idx="0">
                  <c:v>שנונית נחלים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</c:spPr>
          </c:marker>
          <c:xVal>
            <c:numRef>
              <c:f>table!$C$72:$E$72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table!$F$72:$H$72</c:f>
              <c:numCache>
                <c:formatCode>General</c:formatCode>
                <c:ptCount val="3"/>
                <c:pt idx="0">
                  <c:v>-0.35218251811136253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DA-4A57-9E92-14C138051A6D}"/>
            </c:ext>
          </c:extLst>
        </c:ser>
        <c:ser>
          <c:idx val="13"/>
          <c:order val="9"/>
          <c:tx>
            <c:strRef>
              <c:f>table!$A$73</c:f>
              <c:strCache>
                <c:ptCount val="1"/>
                <c:pt idx="0">
                  <c:v>חומט מנומר</c:v>
                </c:pt>
              </c:strCache>
            </c:strRef>
          </c:tx>
          <c:spPr>
            <a:ln w="28575">
              <a:noFill/>
            </a:ln>
          </c:spPr>
          <c:xVal>
            <c:numRef>
              <c:f>table!$C$73:$E$73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table!$F$73:$H$73</c:f>
              <c:numCache>
                <c:formatCode>General</c:formatCode>
                <c:ptCount val="3"/>
                <c:pt idx="0">
                  <c:v>-0.95424250943932487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DA-4A57-9E92-14C138051A6D}"/>
            </c:ext>
          </c:extLst>
        </c:ser>
        <c:ser>
          <c:idx val="0"/>
          <c:order val="10"/>
          <c:tx>
            <c:strRef>
              <c:f>table!$A$74</c:f>
              <c:strCache>
                <c:ptCount val="1"/>
                <c:pt idx="0">
                  <c:v>חומט פסים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</c:spPr>
          </c:marker>
          <c:dPt>
            <c:idx val="1"/>
            <c:marker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3DA-4A57-9E92-14C138051A6D}"/>
              </c:ext>
            </c:extLst>
          </c:dPt>
          <c:xVal>
            <c:numRef>
              <c:f>table!$C$74:$E$74</c:f>
              <c:numCache>
                <c:formatCode>General</c:formatCode>
                <c:ptCount val="3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</c:numCache>
            </c:numRef>
          </c:xVal>
          <c:yVal>
            <c:numRef>
              <c:f>table!$F$74:$H$74</c:f>
              <c:numCache>
                <c:formatCode>General</c:formatCode>
                <c:ptCount val="3"/>
                <c:pt idx="0">
                  <c:v>0</c:v>
                </c:pt>
                <c:pt idx="1">
                  <c:v>-0.95424250943932487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DA-4A57-9E92-14C138051A6D}"/>
            </c:ext>
          </c:extLst>
        </c:ser>
        <c:ser>
          <c:idx val="2"/>
          <c:order val="11"/>
          <c:tx>
            <c:strRef>
              <c:f>table!$A$76</c:f>
              <c:strCache>
                <c:ptCount val="1"/>
                <c:pt idx="0">
                  <c:v>זיקית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10-E3DA-4A57-9E92-14C138051A6D}"/>
              </c:ext>
            </c:extLst>
          </c:dPt>
          <c:dPt>
            <c:idx val="1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11-E3DA-4A57-9E92-14C138051A6D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3DA-4A57-9E92-14C138051A6D}"/>
              </c:ext>
            </c:extLst>
          </c:dPt>
          <c:xVal>
            <c:numRef>
              <c:f>table!$C$76:$E$76</c:f>
              <c:numCache>
                <c:formatCode>General</c:formatCode>
                <c:ptCount val="3"/>
                <c:pt idx="0">
                  <c:v>0</c:v>
                </c:pt>
                <c:pt idx="1">
                  <c:v>0.22222222222222221</c:v>
                </c:pt>
                <c:pt idx="2">
                  <c:v>0</c:v>
                </c:pt>
              </c:numCache>
            </c:numRef>
          </c:xVal>
          <c:yVal>
            <c:numRef>
              <c:f>table!$F$76:$H$76</c:f>
              <c:numCache>
                <c:formatCode>General</c:formatCode>
                <c:ptCount val="3"/>
                <c:pt idx="0">
                  <c:v>0</c:v>
                </c:pt>
                <c:pt idx="1">
                  <c:v>-0.65321251377534373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3DA-4A57-9E92-14C138051A6D}"/>
            </c:ext>
          </c:extLst>
        </c:ser>
        <c:ser>
          <c:idx val="4"/>
          <c:order val="12"/>
          <c:tx>
            <c:strRef>
              <c:f>table!$A$64</c:f>
              <c:strCache>
                <c:ptCount val="1"/>
                <c:pt idx="0">
                  <c:v>חרדון מצוי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ysClr val="windowText" lastClr="0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3DA-4A57-9E92-14C138051A6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3DA-4A57-9E92-14C138051A6D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3DA-4A57-9E92-14C138051A6D}"/>
              </c:ext>
            </c:extLst>
          </c:dPt>
          <c:xVal>
            <c:numRef>
              <c:f>table!$C$64:$E$64</c:f>
              <c:numCache>
                <c:formatCode>General</c:formatCode>
                <c:ptCount val="3"/>
                <c:pt idx="0">
                  <c:v>0</c:v>
                </c:pt>
                <c:pt idx="1">
                  <c:v>0.22222222222222221</c:v>
                </c:pt>
                <c:pt idx="2">
                  <c:v>0.33333333333333331</c:v>
                </c:pt>
              </c:numCache>
            </c:numRef>
          </c:xVal>
          <c:yVal>
            <c:numRef>
              <c:f>table!$F$64:$H$64</c:f>
              <c:numCache>
                <c:formatCode>General</c:formatCode>
                <c:ptCount val="3"/>
                <c:pt idx="0">
                  <c:v>0</c:v>
                </c:pt>
                <c:pt idx="1">
                  <c:v>-0.65321251377534373</c:v>
                </c:pt>
                <c:pt idx="2">
                  <c:v>-0.10914446942506803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3DA-4A57-9E92-14C138051A6D}"/>
            </c:ext>
          </c:extLst>
        </c:ser>
        <c:ser>
          <c:idx val="1"/>
          <c:order val="13"/>
          <c:tx>
            <c:strRef>
              <c:f>table!$A$75</c:f>
              <c:strCache>
                <c:ptCount val="1"/>
                <c:pt idx="0">
                  <c:v>נחושית עינונית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79646">
                    <a:lumMod val="75000"/>
                  </a:srgb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3DA-4A57-9E92-14C138051A6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3DA-4A57-9E92-14C138051A6D}"/>
              </c:ext>
            </c:extLst>
          </c:dPt>
          <c:xVal>
            <c:numRef>
              <c:f>table!$C$75:$E$75</c:f>
              <c:numCache>
                <c:formatCode>General</c:formatCode>
                <c:ptCount val="3"/>
                <c:pt idx="0">
                  <c:v>0.55555555555555558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xVal>
          <c:yVal>
            <c:numRef>
              <c:f>table!$F$75:$H$75</c:f>
              <c:numCache>
                <c:formatCode>General</c:formatCode>
                <c:ptCount val="3"/>
                <c:pt idx="0">
                  <c:v>-0.17609125905568127</c:v>
                </c:pt>
                <c:pt idx="1">
                  <c:v>-0.47712125471966244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3DA-4A57-9E92-14C13805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208"/>
        <c:axId val="170647624"/>
      </c:scatterChart>
      <c:valAx>
        <c:axId val="16993020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0647624"/>
        <c:crosses val="autoZero"/>
        <c:crossBetween val="midCat"/>
      </c:valAx>
      <c:valAx>
        <c:axId val="17064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30208"/>
        <c:crosses val="autoZero"/>
        <c:crossBetween val="midCat"/>
      </c:valAx>
    </c:plotArea>
    <c:legend>
      <c:legendPos val="l"/>
      <c:overlay val="0"/>
      <c:txPr>
        <a:bodyPr/>
        <a:lstStyle/>
        <a:p>
          <a:pPr>
            <a:defRPr sz="1200"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33827652766731"/>
          <c:y val="1.5387265073541198E-2"/>
          <c:w val="0.8306025544815433"/>
          <c:h val="0.92707704640368294"/>
        </c:manualLayout>
      </c:layout>
      <c:scatterChart>
        <c:scatterStyle val="lineMarker"/>
        <c:varyColors val="0"/>
        <c:ser>
          <c:idx val="8"/>
          <c:order val="0"/>
          <c:tx>
            <c:strRef>
              <c:f>table!$A$68</c:f>
              <c:strCache>
                <c:ptCount val="1"/>
                <c:pt idx="0">
                  <c:v>עינחש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79646">
                    <a:lumMod val="50000"/>
                  </a:srgb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9C-4F5C-8017-1948BFFB2B2F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accent6">
                    <a:lumMod val="50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9C-4F5C-8017-1948BFFB2B2F}"/>
              </c:ext>
            </c:extLst>
          </c:dPt>
          <c:xVal>
            <c:numRef>
              <c:f>table!$C$68:$E$68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0.77777777777777779</c:v>
                </c:pt>
              </c:numCache>
            </c:numRef>
          </c:xVal>
          <c:yVal>
            <c:numRef>
              <c:f>table!$F$68:$H$68</c:f>
              <c:numCache>
                <c:formatCode>General</c:formatCode>
                <c:ptCount val="3"/>
                <c:pt idx="0">
                  <c:v>-0.65321251377534373</c:v>
                </c:pt>
                <c:pt idx="1">
                  <c:v>0</c:v>
                </c:pt>
                <c:pt idx="2">
                  <c:v>0.50815548845963121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C-4F5C-8017-1948BFFB2B2F}"/>
            </c:ext>
          </c:extLst>
        </c:ser>
        <c:ser>
          <c:idx val="9"/>
          <c:order val="1"/>
          <c:tx>
            <c:strRef>
              <c:f>table!$A$69</c:f>
              <c:strCache>
                <c:ptCount val="1"/>
                <c:pt idx="0">
                  <c:v>מדברית עינונית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7030A0"/>
              </a:solidFill>
            </c:spPr>
          </c:marker>
          <c:dPt>
            <c:idx val="0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059C-4F5C-8017-1948BFFB2B2F}"/>
              </c:ext>
            </c:extLst>
          </c:dPt>
          <c:xVal>
            <c:numRef>
              <c:f>table!$C$69:$E$69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0.1111111111111111</c:v>
                </c:pt>
                <c:pt idx="2">
                  <c:v>0.1111111111111111</c:v>
                </c:pt>
              </c:numCache>
            </c:numRef>
          </c:xVal>
          <c:yVal>
            <c:numRef>
              <c:f>table!$F$69:$H$69</c:f>
              <c:numCache>
                <c:formatCode>General</c:formatCode>
                <c:ptCount val="3"/>
                <c:pt idx="0">
                  <c:v>-0.25527250510330607</c:v>
                </c:pt>
                <c:pt idx="1">
                  <c:v>-0.95424250943932487</c:v>
                </c:pt>
                <c:pt idx="2">
                  <c:v>-0.95424250943932487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C-4F5C-8017-1948BFFB2B2F}"/>
            </c:ext>
          </c:extLst>
        </c:ser>
        <c:ser>
          <c:idx val="11"/>
          <c:order val="2"/>
          <c:tx>
            <c:strRef>
              <c:f>table!$A$71</c:f>
              <c:strCache>
                <c:ptCount val="1"/>
                <c:pt idx="0">
                  <c:v>שנונית באר שבע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9C-4F5C-8017-1948BFFB2B2F}"/>
              </c:ext>
            </c:extLst>
          </c:dPt>
          <c:xVal>
            <c:numRef>
              <c:f>table!$C$71:$E$71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table!$F$71:$H$71</c:f>
              <c:numCache>
                <c:formatCode>General</c:formatCode>
                <c:ptCount val="3"/>
                <c:pt idx="0">
                  <c:v>0.40748532657826797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C-4F5C-8017-1948BFFB2B2F}"/>
            </c:ext>
          </c:extLst>
        </c:ser>
        <c:ser>
          <c:idx val="12"/>
          <c:order val="3"/>
          <c:tx>
            <c:strRef>
              <c:f>table!$A$72</c:f>
              <c:strCache>
                <c:ptCount val="1"/>
                <c:pt idx="0">
                  <c:v>שנונית נחלים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</c:spPr>
          </c:marker>
          <c:xVal>
            <c:numRef>
              <c:f>table!$C$72:$E$72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table!$F$72:$H$72</c:f>
              <c:numCache>
                <c:formatCode>General</c:formatCode>
                <c:ptCount val="3"/>
                <c:pt idx="0">
                  <c:v>-0.35218251811136253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C-4F5C-8017-1948BFFB2B2F}"/>
            </c:ext>
          </c:extLst>
        </c:ser>
        <c:ser>
          <c:idx val="0"/>
          <c:order val="4"/>
          <c:tx>
            <c:strRef>
              <c:f>table!$A$74</c:f>
              <c:strCache>
                <c:ptCount val="1"/>
                <c:pt idx="0">
                  <c:v>חומט פסים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</c:spPr>
          </c:marker>
          <c:dPt>
            <c:idx val="1"/>
            <c:marker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9C-4F5C-8017-1948BFFB2B2F}"/>
              </c:ext>
            </c:extLst>
          </c:dPt>
          <c:xVal>
            <c:numRef>
              <c:f>table!$C$74:$E$74</c:f>
              <c:numCache>
                <c:formatCode>General</c:formatCode>
                <c:ptCount val="3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</c:numCache>
            </c:numRef>
          </c:xVal>
          <c:yVal>
            <c:numRef>
              <c:f>table!$F$74:$H$74</c:f>
              <c:numCache>
                <c:formatCode>General</c:formatCode>
                <c:ptCount val="3"/>
                <c:pt idx="0">
                  <c:v>0</c:v>
                </c:pt>
                <c:pt idx="1">
                  <c:v>-0.95424250943932487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C-4F5C-8017-1948BFFB2B2F}"/>
            </c:ext>
          </c:extLst>
        </c:ser>
        <c:ser>
          <c:idx val="4"/>
          <c:order val="5"/>
          <c:tx>
            <c:strRef>
              <c:f>table!$A$64</c:f>
              <c:strCache>
                <c:ptCount val="1"/>
                <c:pt idx="0">
                  <c:v>חרדון מצוי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ysClr val="windowText" lastClr="0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59C-4F5C-8017-1948BFFB2B2F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59C-4F5C-8017-1948BFFB2B2F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59C-4F5C-8017-1948BFFB2B2F}"/>
              </c:ext>
            </c:extLst>
          </c:dPt>
          <c:xVal>
            <c:numRef>
              <c:f>table!$C$64:$E$64</c:f>
              <c:numCache>
                <c:formatCode>General</c:formatCode>
                <c:ptCount val="3"/>
                <c:pt idx="0">
                  <c:v>0</c:v>
                </c:pt>
                <c:pt idx="1">
                  <c:v>0.22222222222222221</c:v>
                </c:pt>
                <c:pt idx="2">
                  <c:v>0.33333333333333331</c:v>
                </c:pt>
              </c:numCache>
            </c:numRef>
          </c:xVal>
          <c:yVal>
            <c:numRef>
              <c:f>table!$F$64:$H$64</c:f>
              <c:numCache>
                <c:formatCode>General</c:formatCode>
                <c:ptCount val="3"/>
                <c:pt idx="0">
                  <c:v>0</c:v>
                </c:pt>
                <c:pt idx="1">
                  <c:v>-0.65321251377534373</c:v>
                </c:pt>
                <c:pt idx="2">
                  <c:v>-0.10914446942506803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9C-4F5C-8017-1948BFFB2B2F}"/>
            </c:ext>
          </c:extLst>
        </c:ser>
        <c:ser>
          <c:idx val="1"/>
          <c:order val="6"/>
          <c:tx>
            <c:strRef>
              <c:f>table!$A$75</c:f>
              <c:strCache>
                <c:ptCount val="1"/>
                <c:pt idx="0">
                  <c:v>נחושית עינונית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79646">
                    <a:lumMod val="75000"/>
                  </a:srgb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59C-4F5C-8017-1948BFFB2B2F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59C-4F5C-8017-1948BFFB2B2F}"/>
              </c:ext>
            </c:extLst>
          </c:dPt>
          <c:xVal>
            <c:numRef>
              <c:f>table!$C$75:$E$75</c:f>
              <c:numCache>
                <c:formatCode>General</c:formatCode>
                <c:ptCount val="3"/>
                <c:pt idx="0">
                  <c:v>0.55555555555555558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xVal>
          <c:yVal>
            <c:numRef>
              <c:f>table!$F$75:$H$75</c:f>
              <c:numCache>
                <c:formatCode>General</c:formatCode>
                <c:ptCount val="3"/>
                <c:pt idx="0">
                  <c:v>-0.17609125905568127</c:v>
                </c:pt>
                <c:pt idx="1">
                  <c:v>-0.47712125471966244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9C-4F5C-8017-1948BFFB2B2F}"/>
            </c:ext>
          </c:extLst>
        </c:ser>
        <c:ser>
          <c:idx val="2"/>
          <c:order val="7"/>
          <c:tx>
            <c:strRef>
              <c:f>table!$A$76</c:f>
              <c:strCache>
                <c:ptCount val="1"/>
                <c:pt idx="0">
                  <c:v>זיקית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11-059C-4F5C-8017-1948BFFB2B2F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59C-4F5C-8017-1948BFFB2B2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59C-4F5C-8017-1948BFFB2B2F}"/>
              </c:ext>
            </c:extLst>
          </c:dPt>
          <c:xVal>
            <c:numRef>
              <c:f>table!$C$76:$E$76</c:f>
              <c:numCache>
                <c:formatCode>General</c:formatCode>
                <c:ptCount val="3"/>
                <c:pt idx="0">
                  <c:v>0</c:v>
                </c:pt>
                <c:pt idx="1">
                  <c:v>0.22222222222222221</c:v>
                </c:pt>
                <c:pt idx="2">
                  <c:v>0</c:v>
                </c:pt>
              </c:numCache>
            </c:numRef>
          </c:xVal>
          <c:yVal>
            <c:numRef>
              <c:f>table!$F$76:$H$76</c:f>
              <c:numCache>
                <c:formatCode>General</c:formatCode>
                <c:ptCount val="3"/>
                <c:pt idx="0">
                  <c:v>0</c:v>
                </c:pt>
                <c:pt idx="1">
                  <c:v>-0.65321251377534373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9C-4F5C-8017-1948BFFB2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17416"/>
        <c:axId val="170778672"/>
      </c:scatterChart>
      <c:valAx>
        <c:axId val="17031741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e-IL"/>
          </a:p>
        </c:txPr>
        <c:crossAx val="170778672"/>
        <c:crosses val="autoZero"/>
        <c:crossBetween val="midCat"/>
      </c:valAx>
      <c:valAx>
        <c:axId val="17077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e-IL"/>
          </a:p>
        </c:txPr>
        <c:crossAx val="170317416"/>
        <c:crosses val="autoZero"/>
        <c:crossBetween val="midCat"/>
      </c:valAx>
      <c:spPr>
        <a:ln w="6350"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74808901807834771"/>
          <c:y val="0.47204371704845793"/>
          <c:w val="0.22103416979419629"/>
          <c:h val="0.4468373390498962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33827652766731"/>
          <c:y val="1.5387265073541198E-2"/>
          <c:w val="0.8306025544815433"/>
          <c:h val="0.92707704640368294"/>
        </c:manualLayout>
      </c:layout>
      <c:scatterChart>
        <c:scatterStyle val="lineMarker"/>
        <c:varyColors val="0"/>
        <c:ser>
          <c:idx val="8"/>
          <c:order val="0"/>
          <c:tx>
            <c:strRef>
              <c:f>table!$A$68</c:f>
              <c:strCache>
                <c:ptCount val="1"/>
                <c:pt idx="0">
                  <c:v>עינחש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79646">
                    <a:lumMod val="50000"/>
                  </a:srgb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E1F-4839-9569-6F9EB2247F95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accent6">
                    <a:lumMod val="50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E1F-4839-9569-6F9EB2247F95}"/>
              </c:ext>
            </c:extLst>
          </c:dPt>
          <c:xVal>
            <c:numRef>
              <c:f>table!$C$68:$E$68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0.77777777777777779</c:v>
                </c:pt>
              </c:numCache>
            </c:numRef>
          </c:xVal>
          <c:yVal>
            <c:numRef>
              <c:f>table!$F$68:$H$68</c:f>
              <c:numCache>
                <c:formatCode>General</c:formatCode>
                <c:ptCount val="3"/>
                <c:pt idx="0">
                  <c:v>-0.65321251377534373</c:v>
                </c:pt>
                <c:pt idx="1">
                  <c:v>0</c:v>
                </c:pt>
                <c:pt idx="2">
                  <c:v>0.50815548845963121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F-4839-9569-6F9EB2247F95}"/>
            </c:ext>
          </c:extLst>
        </c:ser>
        <c:ser>
          <c:idx val="9"/>
          <c:order val="1"/>
          <c:tx>
            <c:strRef>
              <c:f>table!$A$69</c:f>
              <c:strCache>
                <c:ptCount val="1"/>
                <c:pt idx="0">
                  <c:v>מדברית עינונית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7030A0"/>
              </a:solidFill>
            </c:spPr>
          </c:marker>
          <c:dPt>
            <c:idx val="0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8E1F-4839-9569-6F9EB2247F95}"/>
              </c:ext>
            </c:extLst>
          </c:dPt>
          <c:xVal>
            <c:numRef>
              <c:f>table!$C$69:$E$69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0.1111111111111111</c:v>
                </c:pt>
                <c:pt idx="2">
                  <c:v>0.1111111111111111</c:v>
                </c:pt>
              </c:numCache>
            </c:numRef>
          </c:xVal>
          <c:yVal>
            <c:numRef>
              <c:f>table!$F$69:$H$69</c:f>
              <c:numCache>
                <c:formatCode>General</c:formatCode>
                <c:ptCount val="3"/>
                <c:pt idx="0">
                  <c:v>-0.25527250510330607</c:v>
                </c:pt>
                <c:pt idx="1">
                  <c:v>-0.95424250943932487</c:v>
                </c:pt>
                <c:pt idx="2">
                  <c:v>-0.95424250943932487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F-4839-9569-6F9EB2247F95}"/>
            </c:ext>
          </c:extLst>
        </c:ser>
        <c:ser>
          <c:idx val="11"/>
          <c:order val="2"/>
          <c:tx>
            <c:strRef>
              <c:f>table!$A$71</c:f>
              <c:strCache>
                <c:ptCount val="1"/>
                <c:pt idx="0">
                  <c:v>שנונית באר שבע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1F-4839-9569-6F9EB2247F95}"/>
              </c:ext>
            </c:extLst>
          </c:dPt>
          <c:xVal>
            <c:numRef>
              <c:f>table!$C$71:$E$71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table!$F$71:$H$71</c:f>
              <c:numCache>
                <c:formatCode>General</c:formatCode>
                <c:ptCount val="3"/>
                <c:pt idx="0">
                  <c:v>0.40748532657826797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F-4839-9569-6F9EB2247F95}"/>
            </c:ext>
          </c:extLst>
        </c:ser>
        <c:ser>
          <c:idx val="4"/>
          <c:order val="3"/>
          <c:tx>
            <c:strRef>
              <c:f>table!$A$64</c:f>
              <c:strCache>
                <c:ptCount val="1"/>
                <c:pt idx="0">
                  <c:v>חרדון מצוי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ysClr val="windowText" lastClr="0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E1F-4839-9569-6F9EB2247F9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E1F-4839-9569-6F9EB2247F95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E1F-4839-9569-6F9EB2247F95}"/>
              </c:ext>
            </c:extLst>
          </c:dPt>
          <c:xVal>
            <c:numRef>
              <c:f>table!$C$64:$E$64</c:f>
              <c:numCache>
                <c:formatCode>General</c:formatCode>
                <c:ptCount val="3"/>
                <c:pt idx="0">
                  <c:v>0</c:v>
                </c:pt>
                <c:pt idx="1">
                  <c:v>0.22222222222222221</c:v>
                </c:pt>
                <c:pt idx="2">
                  <c:v>0.33333333333333331</c:v>
                </c:pt>
              </c:numCache>
            </c:numRef>
          </c:xVal>
          <c:yVal>
            <c:numRef>
              <c:f>table!$F$64:$H$64</c:f>
              <c:numCache>
                <c:formatCode>General</c:formatCode>
                <c:ptCount val="3"/>
                <c:pt idx="0">
                  <c:v>0</c:v>
                </c:pt>
                <c:pt idx="1">
                  <c:v>-0.65321251377534373</c:v>
                </c:pt>
                <c:pt idx="2">
                  <c:v>-0.10914446942506803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1F-4839-9569-6F9EB2247F95}"/>
            </c:ext>
          </c:extLst>
        </c:ser>
        <c:ser>
          <c:idx val="1"/>
          <c:order val="4"/>
          <c:tx>
            <c:strRef>
              <c:f>table!$A$75</c:f>
              <c:strCache>
                <c:ptCount val="1"/>
                <c:pt idx="0">
                  <c:v>נחושית עינונית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10"/>
              <c:spPr>
                <a:solidFill>
                  <a:srgbClr val="F79646">
                    <a:lumMod val="75000"/>
                  </a:srgb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E1F-4839-9569-6F9EB2247F9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E1F-4839-9569-6F9EB2247F95}"/>
              </c:ext>
            </c:extLst>
          </c:dPt>
          <c:xVal>
            <c:numRef>
              <c:f>table!$C$75:$E$75</c:f>
              <c:numCache>
                <c:formatCode>General</c:formatCode>
                <c:ptCount val="3"/>
                <c:pt idx="0">
                  <c:v>0.55555555555555558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xVal>
          <c:yVal>
            <c:numRef>
              <c:f>table!$F$75:$H$75</c:f>
              <c:numCache>
                <c:formatCode>General</c:formatCode>
                <c:ptCount val="3"/>
                <c:pt idx="0">
                  <c:v>-0.17609125905568127</c:v>
                </c:pt>
                <c:pt idx="1">
                  <c:v>-0.47712125471966244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E1F-4839-9569-6F9EB2247F95}"/>
            </c:ext>
          </c:extLst>
        </c:ser>
        <c:ser>
          <c:idx val="2"/>
          <c:order val="5"/>
          <c:tx>
            <c:strRef>
              <c:f>table!$A$76</c:f>
              <c:strCache>
                <c:ptCount val="1"/>
                <c:pt idx="0">
                  <c:v>זיקית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E-8E1F-4839-9569-6F9EB2247F9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E1F-4839-9569-6F9EB2247F95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E1F-4839-9569-6F9EB2247F95}"/>
              </c:ext>
            </c:extLst>
          </c:dPt>
          <c:xVal>
            <c:numRef>
              <c:f>table!$C$76:$E$76</c:f>
              <c:numCache>
                <c:formatCode>General</c:formatCode>
                <c:ptCount val="3"/>
                <c:pt idx="0">
                  <c:v>0</c:v>
                </c:pt>
                <c:pt idx="1">
                  <c:v>0.22222222222222221</c:v>
                </c:pt>
                <c:pt idx="2">
                  <c:v>0</c:v>
                </c:pt>
              </c:numCache>
            </c:numRef>
          </c:xVal>
          <c:yVal>
            <c:numRef>
              <c:f>table!$F$76:$H$76</c:f>
              <c:numCache>
                <c:formatCode>General</c:formatCode>
                <c:ptCount val="3"/>
                <c:pt idx="0">
                  <c:v>0</c:v>
                </c:pt>
                <c:pt idx="1">
                  <c:v>-0.65321251377534373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E1F-4839-9569-6F9EB224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9048"/>
        <c:axId val="170849432"/>
      </c:scatterChart>
      <c:valAx>
        <c:axId val="17084904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e-IL"/>
          </a:p>
        </c:txPr>
        <c:crossAx val="170849432"/>
        <c:crosses val="autoZero"/>
        <c:crossBetween val="midCat"/>
      </c:valAx>
      <c:valAx>
        <c:axId val="17084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e-IL"/>
          </a:p>
        </c:txPr>
        <c:crossAx val="170849048"/>
        <c:crosses val="autoZero"/>
        <c:crossBetween val="midCat"/>
      </c:valAx>
      <c:spPr>
        <a:ln w="6350"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74808901807834771"/>
          <c:y val="0.47204371704845793"/>
          <c:w val="0.22103416979419629"/>
          <c:h val="0.4468373390498962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table!$I$41</c:f>
              <c:strCache>
                <c:ptCount val="1"/>
                <c:pt idx="0">
                  <c:v>לס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CD2-4424-AF9C-2045D04C8455}"/>
              </c:ext>
            </c:extLst>
          </c:dPt>
          <c:cat>
            <c:strRef>
              <c:f>table!$H$42:$H$43</c:f>
              <c:strCache>
                <c:ptCount val="2"/>
                <c:pt idx="0">
                  <c:v>general</c:v>
                </c:pt>
                <c:pt idx="1">
                  <c:v>desert</c:v>
                </c:pt>
              </c:strCache>
            </c:strRef>
          </c:cat>
          <c:val>
            <c:numRef>
              <c:f>table!$I$42:$I$43</c:f>
              <c:numCache>
                <c:formatCode>General</c:formatCode>
                <c:ptCount val="2"/>
                <c:pt idx="0">
                  <c:v>11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2-4424-AF9C-2045D04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legend>
      <c:legendPos val="l"/>
      <c:overlay val="0"/>
      <c:txPr>
        <a:bodyPr/>
        <a:lstStyle/>
        <a:p>
          <a:pPr rtl="0">
            <a:defRPr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table!$J$41</c:f>
              <c:strCache>
                <c:ptCount val="1"/>
                <c:pt idx="0">
                  <c:v>נטוע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3EE1-4FFC-9100-058FD765D243}"/>
              </c:ext>
            </c:extLst>
          </c:dPt>
          <c:cat>
            <c:strRef>
              <c:f>table!$H$42:$H$43</c:f>
              <c:strCache>
                <c:ptCount val="2"/>
                <c:pt idx="0">
                  <c:v>general</c:v>
                </c:pt>
                <c:pt idx="1">
                  <c:v>desert</c:v>
                </c:pt>
              </c:strCache>
            </c:strRef>
          </c:cat>
          <c:val>
            <c:numRef>
              <c:f>table!$J$42:$J$43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1-4FFC-9100-058FD765D243}"/>
            </c:ext>
          </c:extLst>
        </c:ser>
        <c:ser>
          <c:idx val="0"/>
          <c:order val="0"/>
          <c:tx>
            <c:strRef>
              <c:f>table!$J$41</c:f>
              <c:strCache>
                <c:ptCount val="1"/>
                <c:pt idx="0">
                  <c:v>נטוע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3EE1-4FFC-9100-058FD765D243}"/>
              </c:ext>
            </c:extLst>
          </c:dPt>
          <c:cat>
            <c:strRef>
              <c:f>table!$H$42:$H$43</c:f>
              <c:strCache>
                <c:ptCount val="2"/>
                <c:pt idx="0">
                  <c:v>general</c:v>
                </c:pt>
                <c:pt idx="1">
                  <c:v>desert</c:v>
                </c:pt>
              </c:strCache>
            </c:strRef>
          </c:cat>
          <c:val>
            <c:numRef>
              <c:f>table!$J$42:$J$43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1-4FFC-9100-058FD765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legend>
      <c:legendPos val="l"/>
      <c:overlay val="0"/>
      <c:txPr>
        <a:bodyPr/>
        <a:lstStyle/>
        <a:p>
          <a:pPr rtl="0">
            <a:defRPr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table!$K$41</c:f>
              <c:strCache>
                <c:ptCount val="1"/>
                <c:pt idx="0">
                  <c:v>חקלאי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0771-4699-8D6A-EEA89DEF9656}"/>
              </c:ext>
            </c:extLst>
          </c:dPt>
          <c:cat>
            <c:strRef>
              <c:f>table!$H$42:$H$43</c:f>
              <c:strCache>
                <c:ptCount val="2"/>
                <c:pt idx="0">
                  <c:v>general</c:v>
                </c:pt>
                <c:pt idx="1">
                  <c:v>desert</c:v>
                </c:pt>
              </c:strCache>
            </c:strRef>
          </c:cat>
          <c:val>
            <c:numRef>
              <c:f>table!$K$42:$K$43</c:f>
              <c:numCache>
                <c:formatCode>General</c:formatCode>
                <c:ptCount val="2"/>
                <c:pt idx="0">
                  <c:v>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1-4699-8D6A-EEA89DEF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legend>
      <c:legendPos val="l"/>
      <c:overlay val="0"/>
      <c:txPr>
        <a:bodyPr/>
        <a:lstStyle/>
        <a:p>
          <a:pPr rtl="0">
            <a:defRPr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50</xdr:row>
      <xdr:rowOff>152400</xdr:rowOff>
    </xdr:from>
    <xdr:to>
      <xdr:col>19</xdr:col>
      <xdr:colOff>533400</xdr:colOff>
      <xdr:row>84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87</xdr:row>
      <xdr:rowOff>0</xdr:rowOff>
    </xdr:from>
    <xdr:to>
      <xdr:col>19</xdr:col>
      <xdr:colOff>438150</xdr:colOff>
      <xdr:row>120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19</xdr:col>
      <xdr:colOff>333375</xdr:colOff>
      <xdr:row>157</xdr:row>
      <xdr:rowOff>114300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266701</xdr:colOff>
      <xdr:row>0</xdr:row>
      <xdr:rowOff>85725</xdr:rowOff>
    </xdr:from>
    <xdr:to>
      <xdr:col>18</xdr:col>
      <xdr:colOff>495301</xdr:colOff>
      <xdr:row>17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285750</xdr:colOff>
      <xdr:row>18</xdr:row>
      <xdr:rowOff>38100</xdr:rowOff>
    </xdr:from>
    <xdr:to>
      <xdr:col>18</xdr:col>
      <xdr:colOff>466725</xdr:colOff>
      <xdr:row>35</xdr:row>
      <xdr:rowOff>28575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590550</xdr:colOff>
      <xdr:row>18</xdr:row>
      <xdr:rowOff>38100</xdr:rowOff>
    </xdr:from>
    <xdr:to>
      <xdr:col>24</xdr:col>
      <xdr:colOff>476250</xdr:colOff>
      <xdr:row>35</xdr:row>
      <xdr:rowOff>28575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09"/>
  <sheetViews>
    <sheetView tabSelected="1" zoomScale="88" workbookViewId="0">
      <pane ySplit="1" topLeftCell="A2" activePane="bottomLeft" state="frozen"/>
      <selection pane="bottomLeft" activeCell="G8" sqref="G8"/>
    </sheetView>
  </sheetViews>
  <sheetFormatPr defaultRowHeight="12.75" x14ac:dyDescent="0.2"/>
  <cols>
    <col min="1" max="1" width="5.5703125" customWidth="1"/>
    <col min="2" max="2" width="3.5703125" customWidth="1"/>
    <col min="3" max="3" width="3.28515625" customWidth="1"/>
    <col min="4" max="4" width="5.85546875" style="3" customWidth="1"/>
    <col min="5" max="5" width="13.28515625" style="28" bestFit="1" customWidth="1"/>
    <col min="6" max="6" width="11.7109375" style="28" customWidth="1"/>
    <col min="7" max="7" width="10.5703125" style="2" bestFit="1" customWidth="1"/>
    <col min="8" max="8" width="22" style="11" customWidth="1"/>
    <col min="9" max="9" width="14.5703125" style="14" customWidth="1"/>
    <col min="10" max="10" width="3.28515625" customWidth="1"/>
    <col min="11" max="11" width="2.85546875" customWidth="1"/>
    <col min="12" max="14" width="3.140625" customWidth="1"/>
    <col min="15" max="15" width="7" customWidth="1"/>
    <col min="16" max="16" width="6.42578125" customWidth="1"/>
    <col min="17" max="17" width="6" customWidth="1"/>
    <col min="18" max="18" width="8.42578125" bestFit="1" customWidth="1"/>
    <col min="19" max="19" width="4.7109375" customWidth="1"/>
    <col min="20" max="20" width="6.140625" customWidth="1"/>
    <col min="21" max="21" width="5.7109375" bestFit="1" customWidth="1"/>
    <col min="22" max="22" width="5.7109375" customWidth="1"/>
    <col min="23" max="23" width="6.140625" customWidth="1"/>
    <col min="24" max="24" width="6.28515625" bestFit="1" customWidth="1"/>
    <col min="25" max="25" width="4.7109375" customWidth="1"/>
    <col min="26" max="26" width="5.5703125" style="2" customWidth="1"/>
    <col min="27" max="27" width="11.140625" style="7" bestFit="1" customWidth="1"/>
    <col min="28" max="28" width="18.7109375" customWidth="1"/>
    <col min="30" max="30" width="9.7109375" customWidth="1"/>
    <col min="31" max="31" width="5.85546875" style="7" customWidth="1"/>
    <col min="32" max="32" width="14.85546875" style="7" customWidth="1"/>
    <col min="33" max="33" width="17.42578125" customWidth="1"/>
    <col min="34" max="34" width="6.42578125" customWidth="1"/>
    <col min="35" max="36" width="9.140625" style="2"/>
  </cols>
  <sheetData>
    <row r="1" spans="1:36" s="1" customFormat="1" x14ac:dyDescent="0.2">
      <c r="A1" s="1" t="s">
        <v>1</v>
      </c>
      <c r="B1" s="1" t="s">
        <v>2</v>
      </c>
      <c r="C1" s="1" t="s">
        <v>3</v>
      </c>
      <c r="D1" s="8" t="s">
        <v>4</v>
      </c>
      <c r="E1" s="27" t="s">
        <v>76</v>
      </c>
      <c r="F1" s="27" t="s">
        <v>39</v>
      </c>
      <c r="G1" s="1" t="s">
        <v>37</v>
      </c>
      <c r="H1" s="9" t="s">
        <v>0</v>
      </c>
      <c r="I1" s="5" t="s">
        <v>5</v>
      </c>
      <c r="J1" s="1" t="s">
        <v>6</v>
      </c>
      <c r="K1" s="1" t="s">
        <v>7</v>
      </c>
      <c r="L1" s="1" t="s">
        <v>38</v>
      </c>
      <c r="M1" s="1" t="s">
        <v>8</v>
      </c>
      <c r="N1" s="1" t="s">
        <v>9</v>
      </c>
      <c r="O1" s="1" t="s">
        <v>10</v>
      </c>
      <c r="P1" s="1" t="s">
        <v>19</v>
      </c>
      <c r="Q1" s="1" t="s">
        <v>15</v>
      </c>
      <c r="R1" s="1" t="s">
        <v>16</v>
      </c>
      <c r="S1" s="1" t="s">
        <v>17</v>
      </c>
      <c r="T1" s="1" t="s">
        <v>11</v>
      </c>
      <c r="U1" s="1" t="s">
        <v>12</v>
      </c>
      <c r="V1" s="1" t="s">
        <v>13</v>
      </c>
      <c r="W1" s="1" t="s">
        <v>35</v>
      </c>
      <c r="X1" s="1" t="s">
        <v>29</v>
      </c>
      <c r="Y1" s="1" t="s">
        <v>26</v>
      </c>
      <c r="Z1" s="1" t="s">
        <v>48</v>
      </c>
      <c r="AA1" s="5" t="s">
        <v>14</v>
      </c>
      <c r="AB1" s="1" t="s">
        <v>28</v>
      </c>
      <c r="AC1" s="1" t="s">
        <v>53</v>
      </c>
      <c r="AD1" s="1" t="s">
        <v>54</v>
      </c>
      <c r="AE1" s="5" t="s">
        <v>30</v>
      </c>
      <c r="AF1" s="5" t="s">
        <v>24</v>
      </c>
      <c r="AG1" s="1" t="s">
        <v>25</v>
      </c>
      <c r="AH1" s="1" t="s">
        <v>31</v>
      </c>
      <c r="AI1" s="1" t="s">
        <v>41</v>
      </c>
      <c r="AJ1" s="1" t="s">
        <v>42</v>
      </c>
    </row>
    <row r="2" spans="1:36" s="1" customFormat="1" x14ac:dyDescent="0.2">
      <c r="A2">
        <v>2014</v>
      </c>
      <c r="B2">
        <v>6</v>
      </c>
      <c r="C2">
        <v>16</v>
      </c>
      <c r="D2" s="3">
        <v>0.40277777777777773</v>
      </c>
      <c r="E2" s="6" t="s">
        <v>93</v>
      </c>
      <c r="F2" s="6" t="s">
        <v>112</v>
      </c>
      <c r="G2" s="2" t="s">
        <v>72</v>
      </c>
      <c r="H2" s="10" t="s">
        <v>87</v>
      </c>
      <c r="I2" s="12" t="s">
        <v>88</v>
      </c>
      <c r="J2" s="2"/>
      <c r="K2" s="2"/>
      <c r="L2" s="2">
        <v>1</v>
      </c>
      <c r="M2" s="2"/>
      <c r="N2" s="2"/>
      <c r="O2" t="s">
        <v>27</v>
      </c>
      <c r="P2" s="2" t="s">
        <v>20</v>
      </c>
      <c r="Q2" s="2" t="s">
        <v>18</v>
      </c>
      <c r="R2" s="2" t="s">
        <v>22</v>
      </c>
      <c r="S2" s="2" t="s">
        <v>23</v>
      </c>
      <c r="T2"/>
      <c r="U2"/>
      <c r="V2" s="2" t="s">
        <v>23</v>
      </c>
      <c r="W2"/>
      <c r="X2" s="2" t="s">
        <v>23</v>
      </c>
      <c r="Y2"/>
      <c r="Z2" s="2" t="s">
        <v>23</v>
      </c>
      <c r="AA2"/>
      <c r="AB2" s="2" t="s">
        <v>104</v>
      </c>
      <c r="AC2"/>
      <c r="AD2"/>
      <c r="AF2" t="s">
        <v>43</v>
      </c>
      <c r="AG2" s="2" t="s">
        <v>151</v>
      </c>
      <c r="AH2"/>
      <c r="AI2" s="2"/>
      <c r="AJ2" s="2"/>
    </row>
    <row r="3" spans="1:36" s="1" customFormat="1" x14ac:dyDescent="0.2">
      <c r="A3">
        <v>2014</v>
      </c>
      <c r="B3">
        <v>6</v>
      </c>
      <c r="C3">
        <v>16</v>
      </c>
      <c r="D3" s="3">
        <v>0.40416666666666662</v>
      </c>
      <c r="E3" s="6" t="s">
        <v>93</v>
      </c>
      <c r="F3" s="6" t="s">
        <v>112</v>
      </c>
      <c r="G3" s="2" t="s">
        <v>72</v>
      </c>
      <c r="H3" s="10" t="s">
        <v>61</v>
      </c>
      <c r="I3" s="12" t="s">
        <v>62</v>
      </c>
      <c r="J3" s="2"/>
      <c r="K3" s="2"/>
      <c r="L3" s="2">
        <v>1</v>
      </c>
      <c r="M3" s="2"/>
      <c r="N3" s="2"/>
      <c r="O3" t="s">
        <v>27</v>
      </c>
      <c r="P3" s="2" t="s">
        <v>20</v>
      </c>
      <c r="Q3" s="2" t="s">
        <v>18</v>
      </c>
      <c r="R3" s="2" t="s">
        <v>22</v>
      </c>
      <c r="S3" t="s">
        <v>23</v>
      </c>
      <c r="T3"/>
      <c r="U3"/>
      <c r="V3" s="2" t="s">
        <v>23</v>
      </c>
      <c r="W3"/>
      <c r="X3" s="2" t="s">
        <v>23</v>
      </c>
      <c r="Y3"/>
      <c r="Z3" s="2" t="s">
        <v>23</v>
      </c>
      <c r="AA3"/>
      <c r="AB3" s="2" t="s">
        <v>104</v>
      </c>
      <c r="AC3"/>
      <c r="AD3"/>
      <c r="AF3" t="s">
        <v>43</v>
      </c>
      <c r="AG3" s="2" t="s">
        <v>151</v>
      </c>
      <c r="AH3"/>
      <c r="AI3" s="2"/>
      <c r="AJ3" s="2"/>
    </row>
    <row r="4" spans="1:36" s="1" customFormat="1" x14ac:dyDescent="0.2">
      <c r="A4">
        <v>2014</v>
      </c>
      <c r="B4">
        <v>6</v>
      </c>
      <c r="C4">
        <v>16</v>
      </c>
      <c r="D4" s="3">
        <v>0.4458333333333333</v>
      </c>
      <c r="E4" s="6" t="s">
        <v>93</v>
      </c>
      <c r="F4" s="6" t="s">
        <v>113</v>
      </c>
      <c r="G4" s="2" t="s">
        <v>105</v>
      </c>
      <c r="H4" s="10" t="s">
        <v>56</v>
      </c>
      <c r="I4" s="12" t="s">
        <v>57</v>
      </c>
      <c r="J4" s="2"/>
      <c r="K4"/>
      <c r="L4"/>
      <c r="M4">
        <v>1</v>
      </c>
      <c r="N4"/>
      <c r="O4" t="s">
        <v>27</v>
      </c>
      <c r="P4" s="2" t="s">
        <v>36</v>
      </c>
      <c r="Q4" s="2" t="s">
        <v>21</v>
      </c>
      <c r="R4" s="2" t="s">
        <v>22</v>
      </c>
      <c r="S4" t="s">
        <v>23</v>
      </c>
      <c r="T4"/>
      <c r="U4"/>
      <c r="V4" s="2" t="s">
        <v>23</v>
      </c>
      <c r="W4"/>
      <c r="X4" s="2" t="s">
        <v>44</v>
      </c>
      <c r="Y4"/>
      <c r="Z4" s="2" t="s">
        <v>23</v>
      </c>
      <c r="AA4"/>
      <c r="AB4" s="2" t="s">
        <v>104</v>
      </c>
      <c r="AC4">
        <v>169590</v>
      </c>
      <c r="AD4">
        <v>576870</v>
      </c>
      <c r="AF4" t="s">
        <v>43</v>
      </c>
      <c r="AG4" s="2" t="s">
        <v>151</v>
      </c>
      <c r="AH4"/>
      <c r="AI4" s="2"/>
      <c r="AJ4" s="2"/>
    </row>
    <row r="5" spans="1:36" s="1" customFormat="1" x14ac:dyDescent="0.2">
      <c r="A5">
        <v>2014</v>
      </c>
      <c r="B5">
        <v>6</v>
      </c>
      <c r="C5">
        <v>16</v>
      </c>
      <c r="D5" s="3">
        <v>0.5</v>
      </c>
      <c r="E5" s="6" t="s">
        <v>93</v>
      </c>
      <c r="F5" s="6" t="s">
        <v>114</v>
      </c>
      <c r="G5" s="2" t="s">
        <v>105</v>
      </c>
      <c r="H5" s="10" t="s">
        <v>61</v>
      </c>
      <c r="I5" s="12" t="s">
        <v>62</v>
      </c>
      <c r="J5" s="2"/>
      <c r="K5"/>
      <c r="L5"/>
      <c r="M5">
        <v>1</v>
      </c>
      <c r="N5"/>
      <c r="O5" t="s">
        <v>27</v>
      </c>
      <c r="P5" s="2" t="s">
        <v>20</v>
      </c>
      <c r="Q5" s="2" t="s">
        <v>18</v>
      </c>
      <c r="R5" s="2" t="s">
        <v>22</v>
      </c>
      <c r="S5" t="s">
        <v>23</v>
      </c>
      <c r="T5"/>
      <c r="U5"/>
      <c r="V5" t="s">
        <v>23</v>
      </c>
      <c r="W5"/>
      <c r="X5" t="s">
        <v>23</v>
      </c>
      <c r="Y5"/>
      <c r="Z5" s="2" t="s">
        <v>23</v>
      </c>
      <c r="AA5"/>
      <c r="AB5" s="2" t="s">
        <v>104</v>
      </c>
      <c r="AC5"/>
      <c r="AD5"/>
      <c r="AF5" t="s">
        <v>43</v>
      </c>
      <c r="AG5" s="2" t="s">
        <v>151</v>
      </c>
      <c r="AH5"/>
      <c r="AI5" s="2"/>
      <c r="AJ5" s="2"/>
    </row>
    <row r="6" spans="1:36" s="1" customFormat="1" x14ac:dyDescent="0.2">
      <c r="A6">
        <v>2014</v>
      </c>
      <c r="B6">
        <v>6</v>
      </c>
      <c r="C6">
        <v>16</v>
      </c>
      <c r="D6" s="3">
        <v>0.52013888888888882</v>
      </c>
      <c r="E6" s="6" t="s">
        <v>93</v>
      </c>
      <c r="F6" s="6" t="s">
        <v>55</v>
      </c>
      <c r="G6" s="2" t="s">
        <v>73</v>
      </c>
      <c r="H6" s="11" t="s">
        <v>115</v>
      </c>
      <c r="I6" s="12" t="s">
        <v>119</v>
      </c>
      <c r="J6" s="2" t="s">
        <v>116</v>
      </c>
      <c r="K6"/>
      <c r="L6"/>
      <c r="M6"/>
      <c r="N6"/>
      <c r="O6" t="s">
        <v>27</v>
      </c>
      <c r="P6" s="2" t="s">
        <v>116</v>
      </c>
      <c r="Q6" s="2" t="s">
        <v>45</v>
      </c>
      <c r="R6" s="2" t="s">
        <v>22</v>
      </c>
      <c r="S6" t="s">
        <v>23</v>
      </c>
      <c r="T6"/>
      <c r="U6"/>
      <c r="V6" s="2" t="s">
        <v>23</v>
      </c>
      <c r="W6"/>
      <c r="X6" t="s">
        <v>23</v>
      </c>
      <c r="Y6"/>
      <c r="Z6" s="2" t="s">
        <v>23</v>
      </c>
      <c r="AA6"/>
      <c r="AB6" s="2" t="s">
        <v>104</v>
      </c>
      <c r="AC6"/>
      <c r="AD6"/>
      <c r="AF6" t="s">
        <v>43</v>
      </c>
      <c r="AG6" s="2" t="s">
        <v>151</v>
      </c>
      <c r="AH6"/>
      <c r="AI6" s="2"/>
      <c r="AJ6" s="2"/>
    </row>
    <row r="7" spans="1:36" s="1" customFormat="1" x14ac:dyDescent="0.2">
      <c r="A7">
        <v>2014</v>
      </c>
      <c r="B7">
        <v>6</v>
      </c>
      <c r="C7">
        <v>16</v>
      </c>
      <c r="D7" s="3">
        <v>0.56805555555555554</v>
      </c>
      <c r="E7" s="6" t="s">
        <v>108</v>
      </c>
      <c r="F7" s="6" t="s">
        <v>101</v>
      </c>
      <c r="G7" s="2" t="s">
        <v>107</v>
      </c>
      <c r="H7" s="10" t="s">
        <v>46</v>
      </c>
      <c r="I7" s="12" t="s">
        <v>47</v>
      </c>
      <c r="J7" s="2"/>
      <c r="K7"/>
      <c r="L7"/>
      <c r="M7">
        <v>1</v>
      </c>
      <c r="N7"/>
      <c r="O7" t="s">
        <v>27</v>
      </c>
      <c r="P7" s="2" t="s">
        <v>36</v>
      </c>
      <c r="Q7" s="2" t="s">
        <v>45</v>
      </c>
      <c r="R7" s="2" t="s">
        <v>73</v>
      </c>
      <c r="S7" t="s">
        <v>23</v>
      </c>
      <c r="T7"/>
      <c r="U7"/>
      <c r="V7" s="2" t="s">
        <v>23</v>
      </c>
      <c r="W7"/>
      <c r="X7" s="2" t="s">
        <v>44</v>
      </c>
      <c r="Y7"/>
      <c r="Z7" s="2" t="s">
        <v>23</v>
      </c>
      <c r="AA7" s="2"/>
      <c r="AB7" s="6" t="s">
        <v>108</v>
      </c>
      <c r="AC7"/>
      <c r="AD7"/>
      <c r="AF7" t="s">
        <v>43</v>
      </c>
      <c r="AG7" s="2" t="s">
        <v>151</v>
      </c>
      <c r="AH7"/>
      <c r="AI7" s="2"/>
      <c r="AJ7" s="2"/>
    </row>
    <row r="8" spans="1:36" s="1" customFormat="1" x14ac:dyDescent="0.2">
      <c r="A8">
        <v>2014</v>
      </c>
      <c r="B8">
        <v>6</v>
      </c>
      <c r="C8">
        <v>16</v>
      </c>
      <c r="D8" s="3">
        <v>0.57013888888888886</v>
      </c>
      <c r="E8" s="6" t="s">
        <v>108</v>
      </c>
      <c r="F8" s="6" t="s">
        <v>101</v>
      </c>
      <c r="G8" s="2" t="s">
        <v>107</v>
      </c>
      <c r="H8" s="10" t="s">
        <v>46</v>
      </c>
      <c r="I8" s="12" t="s">
        <v>47</v>
      </c>
      <c r="J8" s="2"/>
      <c r="K8"/>
      <c r="L8"/>
      <c r="M8">
        <v>1</v>
      </c>
      <c r="N8"/>
      <c r="O8" t="s">
        <v>27</v>
      </c>
      <c r="P8" s="2" t="s">
        <v>36</v>
      </c>
      <c r="Q8" s="2" t="s">
        <v>45</v>
      </c>
      <c r="R8" s="2" t="s">
        <v>22</v>
      </c>
      <c r="S8" t="s">
        <v>23</v>
      </c>
      <c r="T8"/>
      <c r="U8"/>
      <c r="V8" s="2" t="s">
        <v>23</v>
      </c>
      <c r="W8"/>
      <c r="X8" t="s">
        <v>23</v>
      </c>
      <c r="Y8"/>
      <c r="Z8" s="2" t="s">
        <v>23</v>
      </c>
      <c r="AA8"/>
      <c r="AB8" s="6" t="s">
        <v>108</v>
      </c>
      <c r="AC8"/>
      <c r="AD8"/>
      <c r="AF8" t="s">
        <v>43</v>
      </c>
      <c r="AG8" s="2" t="s">
        <v>151</v>
      </c>
      <c r="AH8"/>
      <c r="AI8" s="2"/>
      <c r="AJ8" s="2"/>
    </row>
    <row r="9" spans="1:36" s="1" customFormat="1" x14ac:dyDescent="0.2">
      <c r="A9">
        <v>2014</v>
      </c>
      <c r="B9">
        <v>6</v>
      </c>
      <c r="C9">
        <v>16</v>
      </c>
      <c r="D9" s="3">
        <v>0.57222222222222219</v>
      </c>
      <c r="E9" s="6" t="s">
        <v>108</v>
      </c>
      <c r="F9" s="6" t="s">
        <v>101</v>
      </c>
      <c r="G9" s="2" t="s">
        <v>107</v>
      </c>
      <c r="H9" s="10" t="s">
        <v>46</v>
      </c>
      <c r="I9" s="12" t="s">
        <v>47</v>
      </c>
      <c r="J9" s="2"/>
      <c r="K9"/>
      <c r="L9"/>
      <c r="M9">
        <v>1</v>
      </c>
      <c r="N9"/>
      <c r="O9" t="s">
        <v>27</v>
      </c>
      <c r="P9" s="2" t="s">
        <v>20</v>
      </c>
      <c r="Q9" s="2" t="s">
        <v>18</v>
      </c>
      <c r="R9" s="2" t="s">
        <v>22</v>
      </c>
      <c r="S9" t="s">
        <v>23</v>
      </c>
      <c r="T9"/>
      <c r="U9"/>
      <c r="V9" s="2" t="s">
        <v>23</v>
      </c>
      <c r="W9"/>
      <c r="X9" t="s">
        <v>23</v>
      </c>
      <c r="Y9"/>
      <c r="Z9" s="2" t="s">
        <v>23</v>
      </c>
      <c r="AA9"/>
      <c r="AB9" s="6" t="s">
        <v>108</v>
      </c>
      <c r="AC9"/>
      <c r="AD9"/>
      <c r="AF9" t="s">
        <v>43</v>
      </c>
      <c r="AG9" s="2" t="s">
        <v>151</v>
      </c>
      <c r="AH9"/>
      <c r="AI9" s="2"/>
      <c r="AJ9" s="2"/>
    </row>
    <row r="10" spans="1:36" s="1" customFormat="1" x14ac:dyDescent="0.2">
      <c r="A10">
        <v>2014</v>
      </c>
      <c r="B10">
        <v>6</v>
      </c>
      <c r="C10">
        <v>16</v>
      </c>
      <c r="D10" s="3">
        <v>0.57361111111111118</v>
      </c>
      <c r="E10" s="6" t="s">
        <v>108</v>
      </c>
      <c r="F10" s="6" t="s">
        <v>101</v>
      </c>
      <c r="G10" s="2" t="s">
        <v>107</v>
      </c>
      <c r="H10" s="10" t="s">
        <v>64</v>
      </c>
      <c r="I10" s="12" t="s">
        <v>63</v>
      </c>
      <c r="J10" s="2" t="s">
        <v>89</v>
      </c>
      <c r="K10"/>
      <c r="L10"/>
      <c r="M10"/>
      <c r="N10"/>
      <c r="O10" t="s">
        <v>27</v>
      </c>
      <c r="P10" s="2" t="s">
        <v>36</v>
      </c>
      <c r="Q10" s="2" t="s">
        <v>21</v>
      </c>
      <c r="R10" s="2" t="s">
        <v>40</v>
      </c>
      <c r="S10" t="s">
        <v>23</v>
      </c>
      <c r="T10" s="2"/>
      <c r="U10" s="2"/>
      <c r="V10" s="2" t="s">
        <v>23</v>
      </c>
      <c r="W10"/>
      <c r="X10" t="s">
        <v>23</v>
      </c>
      <c r="Y10"/>
      <c r="Z10" s="2" t="s">
        <v>23</v>
      </c>
      <c r="AA10"/>
      <c r="AB10" s="6" t="s">
        <v>108</v>
      </c>
      <c r="AC10"/>
      <c r="AD10"/>
      <c r="AF10" t="s">
        <v>43</v>
      </c>
      <c r="AG10" s="2" t="s">
        <v>151</v>
      </c>
      <c r="AH10"/>
      <c r="AI10" s="2"/>
      <c r="AJ10" s="2"/>
    </row>
    <row r="11" spans="1:36" s="1" customFormat="1" x14ac:dyDescent="0.2">
      <c r="A11">
        <v>2014</v>
      </c>
      <c r="B11">
        <v>6</v>
      </c>
      <c r="C11">
        <v>16</v>
      </c>
      <c r="D11" s="3">
        <v>0.57430555555555551</v>
      </c>
      <c r="E11" s="6" t="s">
        <v>108</v>
      </c>
      <c r="F11" s="6" t="s">
        <v>101</v>
      </c>
      <c r="G11" s="2" t="s">
        <v>107</v>
      </c>
      <c r="H11" s="10" t="s">
        <v>46</v>
      </c>
      <c r="I11" s="12" t="s">
        <v>47</v>
      </c>
      <c r="J11" s="2"/>
      <c r="K11">
        <v>1</v>
      </c>
      <c r="L11"/>
      <c r="M11"/>
      <c r="N11"/>
      <c r="O11" t="s">
        <v>27</v>
      </c>
      <c r="P11" s="2" t="s">
        <v>36</v>
      </c>
      <c r="Q11" s="2" t="s">
        <v>21</v>
      </c>
      <c r="R11" s="2" t="s">
        <v>40</v>
      </c>
      <c r="S11" t="s">
        <v>23</v>
      </c>
      <c r="T11"/>
      <c r="U11"/>
      <c r="V11" s="2" t="s">
        <v>23</v>
      </c>
      <c r="W11"/>
      <c r="X11" t="s">
        <v>23</v>
      </c>
      <c r="Y11"/>
      <c r="Z11" s="2" t="s">
        <v>23</v>
      </c>
      <c r="AA11"/>
      <c r="AB11" s="6" t="s">
        <v>108</v>
      </c>
      <c r="AC11"/>
      <c r="AD11"/>
      <c r="AF11" t="s">
        <v>43</v>
      </c>
      <c r="AG11" s="2" t="s">
        <v>151</v>
      </c>
      <c r="AH11"/>
      <c r="AI11" s="2"/>
      <c r="AJ11" s="2"/>
    </row>
    <row r="12" spans="1:36" s="1" customFormat="1" x14ac:dyDescent="0.2">
      <c r="A12">
        <v>2014</v>
      </c>
      <c r="B12">
        <v>6</v>
      </c>
      <c r="C12">
        <v>16</v>
      </c>
      <c r="D12" s="3">
        <v>0.57500000000000007</v>
      </c>
      <c r="E12" s="6" t="s">
        <v>108</v>
      </c>
      <c r="F12" s="6" t="s">
        <v>101</v>
      </c>
      <c r="G12" s="2" t="s">
        <v>107</v>
      </c>
      <c r="H12" s="10" t="s">
        <v>46</v>
      </c>
      <c r="I12" s="12" t="s">
        <v>47</v>
      </c>
      <c r="J12" s="2">
        <v>1</v>
      </c>
      <c r="K12"/>
      <c r="L12"/>
      <c r="M12"/>
      <c r="N12"/>
      <c r="O12" t="s">
        <v>27</v>
      </c>
      <c r="P12" s="2" t="s">
        <v>36</v>
      </c>
      <c r="Q12" s="2" t="s">
        <v>21</v>
      </c>
      <c r="R12" s="2" t="s">
        <v>32</v>
      </c>
      <c r="S12" t="s">
        <v>23</v>
      </c>
      <c r="T12"/>
      <c r="U12"/>
      <c r="V12" s="2" t="s">
        <v>23</v>
      </c>
      <c r="W12"/>
      <c r="X12" t="s">
        <v>23</v>
      </c>
      <c r="Y12"/>
      <c r="Z12" s="2" t="s">
        <v>23</v>
      </c>
      <c r="AA12"/>
      <c r="AB12" s="6" t="s">
        <v>108</v>
      </c>
      <c r="AC12">
        <v>172882</v>
      </c>
      <c r="AD12">
        <v>583034</v>
      </c>
      <c r="AF12" t="s">
        <v>43</v>
      </c>
      <c r="AG12" s="2" t="s">
        <v>151</v>
      </c>
      <c r="AH12"/>
      <c r="AI12" s="2"/>
      <c r="AJ12" s="2"/>
    </row>
    <row r="13" spans="1:36" s="1" customFormat="1" x14ac:dyDescent="0.2">
      <c r="A13">
        <v>2014</v>
      </c>
      <c r="B13">
        <v>6</v>
      </c>
      <c r="C13">
        <v>16</v>
      </c>
      <c r="D13" s="3">
        <v>0.57986111111111105</v>
      </c>
      <c r="E13" s="6" t="s">
        <v>108</v>
      </c>
      <c r="F13" s="6" t="s">
        <v>101</v>
      </c>
      <c r="G13" s="2" t="s">
        <v>107</v>
      </c>
      <c r="H13" s="2" t="s">
        <v>117</v>
      </c>
      <c r="I13" s="2" t="s">
        <v>118</v>
      </c>
      <c r="J13" s="2"/>
      <c r="K13">
        <v>1</v>
      </c>
      <c r="L13"/>
      <c r="M13"/>
      <c r="N13"/>
      <c r="O13" t="s">
        <v>27</v>
      </c>
      <c r="P13" s="2" t="s">
        <v>36</v>
      </c>
      <c r="Q13" s="2" t="s">
        <v>21</v>
      </c>
      <c r="R13" s="2" t="s">
        <v>32</v>
      </c>
      <c r="S13" t="s">
        <v>23</v>
      </c>
      <c r="T13"/>
      <c r="U13"/>
      <c r="V13" s="2" t="s">
        <v>23</v>
      </c>
      <c r="W13"/>
      <c r="X13" t="s">
        <v>23</v>
      </c>
      <c r="Y13"/>
      <c r="Z13" s="2" t="s">
        <v>23</v>
      </c>
      <c r="AA13"/>
      <c r="AB13" s="6" t="s">
        <v>108</v>
      </c>
      <c r="AC13">
        <v>172882</v>
      </c>
      <c r="AD13">
        <v>583034</v>
      </c>
      <c r="AF13" t="s">
        <v>43</v>
      </c>
      <c r="AG13" s="2" t="s">
        <v>151</v>
      </c>
      <c r="AH13"/>
      <c r="AI13" s="2"/>
      <c r="AJ13" s="2"/>
    </row>
    <row r="14" spans="1:36" s="1" customFormat="1" x14ac:dyDescent="0.2">
      <c r="A14">
        <v>2014</v>
      </c>
      <c r="B14">
        <v>6</v>
      </c>
      <c r="C14">
        <v>16</v>
      </c>
      <c r="D14" s="3">
        <v>0.59375</v>
      </c>
      <c r="E14" s="6" t="s">
        <v>108</v>
      </c>
      <c r="F14" s="6" t="s">
        <v>55</v>
      </c>
      <c r="G14" s="2" t="s">
        <v>107</v>
      </c>
      <c r="H14" s="10" t="s">
        <v>46</v>
      </c>
      <c r="I14" s="2" t="s">
        <v>47</v>
      </c>
      <c r="J14" s="2">
        <v>1</v>
      </c>
      <c r="K14"/>
      <c r="L14"/>
      <c r="M14"/>
      <c r="N14"/>
      <c r="O14" t="s">
        <v>27</v>
      </c>
      <c r="P14" s="2" t="s">
        <v>20</v>
      </c>
      <c r="Q14" s="2" t="s">
        <v>18</v>
      </c>
      <c r="R14" s="2" t="s">
        <v>22</v>
      </c>
      <c r="S14" t="s">
        <v>23</v>
      </c>
      <c r="T14"/>
      <c r="U14"/>
      <c r="V14" s="2" t="s">
        <v>23</v>
      </c>
      <c r="W14"/>
      <c r="X14" t="s">
        <v>23</v>
      </c>
      <c r="Y14"/>
      <c r="Z14" s="2" t="s">
        <v>23</v>
      </c>
      <c r="AA14"/>
      <c r="AB14" s="6" t="s">
        <v>108</v>
      </c>
      <c r="AC14">
        <v>172662</v>
      </c>
      <c r="AD14">
        <v>583185</v>
      </c>
      <c r="AF14" t="s">
        <v>43</v>
      </c>
      <c r="AG14" s="2" t="s">
        <v>151</v>
      </c>
      <c r="AH14"/>
      <c r="AI14" s="2"/>
      <c r="AJ14" s="2"/>
    </row>
    <row r="15" spans="1:36" s="1" customFormat="1" x14ac:dyDescent="0.2">
      <c r="A15">
        <v>2014</v>
      </c>
      <c r="B15">
        <v>6</v>
      </c>
      <c r="C15">
        <v>16</v>
      </c>
      <c r="D15" s="3">
        <v>0.60277777777777775</v>
      </c>
      <c r="E15" s="6" t="s">
        <v>108</v>
      </c>
      <c r="F15" s="6" t="s">
        <v>103</v>
      </c>
      <c r="G15" s="2" t="s">
        <v>107</v>
      </c>
      <c r="H15" s="10" t="s">
        <v>46</v>
      </c>
      <c r="I15" s="12" t="s">
        <v>47</v>
      </c>
      <c r="J15" s="2"/>
      <c r="K15">
        <v>1</v>
      </c>
      <c r="L15"/>
      <c r="M15"/>
      <c r="N15"/>
      <c r="O15" t="s">
        <v>27</v>
      </c>
      <c r="P15" s="2" t="s">
        <v>36</v>
      </c>
      <c r="Q15" s="2" t="s">
        <v>21</v>
      </c>
      <c r="R15" s="2" t="s">
        <v>40</v>
      </c>
      <c r="S15" t="s">
        <v>23</v>
      </c>
      <c r="T15"/>
      <c r="U15"/>
      <c r="V15" s="2" t="s">
        <v>23</v>
      </c>
      <c r="W15"/>
      <c r="X15" t="s">
        <v>23</v>
      </c>
      <c r="Y15"/>
      <c r="Z15" s="2" t="s">
        <v>23</v>
      </c>
      <c r="AA15"/>
      <c r="AB15" s="6" t="s">
        <v>108</v>
      </c>
      <c r="AC15"/>
      <c r="AD15"/>
      <c r="AF15" t="s">
        <v>43</v>
      </c>
      <c r="AG15" s="2" t="s">
        <v>151</v>
      </c>
      <c r="AH15"/>
      <c r="AI15" s="2"/>
      <c r="AJ15" s="2"/>
    </row>
    <row r="16" spans="1:36" s="1" customFormat="1" x14ac:dyDescent="0.2">
      <c r="A16">
        <v>2014</v>
      </c>
      <c r="B16">
        <v>6</v>
      </c>
      <c r="C16">
        <v>16</v>
      </c>
      <c r="D16" s="3">
        <v>0.60347222222222219</v>
      </c>
      <c r="E16" s="6" t="s">
        <v>108</v>
      </c>
      <c r="F16" s="6" t="s">
        <v>103</v>
      </c>
      <c r="G16" s="2" t="s">
        <v>107</v>
      </c>
      <c r="H16" s="10" t="s">
        <v>46</v>
      </c>
      <c r="I16" s="12" t="s">
        <v>47</v>
      </c>
      <c r="J16" s="2"/>
      <c r="K16"/>
      <c r="L16"/>
      <c r="M16">
        <v>1</v>
      </c>
      <c r="N16"/>
      <c r="O16" t="s">
        <v>27</v>
      </c>
      <c r="P16" s="2" t="s">
        <v>36</v>
      </c>
      <c r="Q16" s="2" t="s">
        <v>21</v>
      </c>
      <c r="R16" s="2" t="s">
        <v>40</v>
      </c>
      <c r="S16" t="s">
        <v>23</v>
      </c>
      <c r="T16"/>
      <c r="U16"/>
      <c r="V16" s="2" t="s">
        <v>23</v>
      </c>
      <c r="W16"/>
      <c r="X16" t="s">
        <v>23</v>
      </c>
      <c r="Y16"/>
      <c r="Z16" s="2" t="s">
        <v>23</v>
      </c>
      <c r="AA16"/>
      <c r="AB16" s="6" t="s">
        <v>108</v>
      </c>
      <c r="AC16"/>
      <c r="AD16"/>
      <c r="AF16" t="s">
        <v>43</v>
      </c>
      <c r="AG16" s="2" t="s">
        <v>151</v>
      </c>
      <c r="AH16" s="2"/>
      <c r="AJ16" s="2"/>
    </row>
    <row r="17" spans="1:36" s="1" customFormat="1" x14ac:dyDescent="0.2">
      <c r="A17">
        <v>2014</v>
      </c>
      <c r="B17">
        <v>6</v>
      </c>
      <c r="C17">
        <v>16</v>
      </c>
      <c r="D17" s="3">
        <v>0.60902777777777783</v>
      </c>
      <c r="E17" s="6" t="s">
        <v>108</v>
      </c>
      <c r="F17" s="6" t="s">
        <v>103</v>
      </c>
      <c r="G17" s="2" t="s">
        <v>107</v>
      </c>
      <c r="H17" s="10" t="s">
        <v>46</v>
      </c>
      <c r="I17" s="12" t="s">
        <v>47</v>
      </c>
      <c r="J17" s="2"/>
      <c r="K17"/>
      <c r="L17"/>
      <c r="M17">
        <v>1</v>
      </c>
      <c r="N17"/>
      <c r="O17" t="s">
        <v>27</v>
      </c>
      <c r="P17" s="2" t="s">
        <v>36</v>
      </c>
      <c r="Q17" s="2" t="s">
        <v>21</v>
      </c>
      <c r="R17" s="2" t="s">
        <v>40</v>
      </c>
      <c r="S17" t="s">
        <v>23</v>
      </c>
      <c r="T17"/>
      <c r="U17"/>
      <c r="V17" s="2" t="s">
        <v>23</v>
      </c>
      <c r="W17"/>
      <c r="X17" s="2" t="s">
        <v>44</v>
      </c>
      <c r="Y17"/>
      <c r="Z17" s="2" t="s">
        <v>23</v>
      </c>
      <c r="AA17" s="2"/>
      <c r="AB17" s="6" t="s">
        <v>108</v>
      </c>
      <c r="AC17"/>
      <c r="AD17"/>
      <c r="AF17" t="s">
        <v>43</v>
      </c>
      <c r="AG17" s="2" t="s">
        <v>151</v>
      </c>
      <c r="AH17"/>
      <c r="AI17" s="2"/>
      <c r="AJ17" s="2"/>
    </row>
    <row r="18" spans="1:36" s="1" customFormat="1" x14ac:dyDescent="0.2">
      <c r="A18">
        <v>2014</v>
      </c>
      <c r="B18">
        <v>6</v>
      </c>
      <c r="C18">
        <v>23</v>
      </c>
      <c r="D18" s="4">
        <v>0.4055555555555555</v>
      </c>
      <c r="E18" s="6" t="s">
        <v>120</v>
      </c>
      <c r="F18" s="6" t="s">
        <v>55</v>
      </c>
      <c r="G18" s="2" t="s">
        <v>105</v>
      </c>
      <c r="H18" s="11" t="s">
        <v>133</v>
      </c>
      <c r="I18" s="12" t="s">
        <v>134</v>
      </c>
      <c r="J18" s="2"/>
      <c r="K18"/>
      <c r="L18"/>
      <c r="M18"/>
      <c r="N18">
        <v>1</v>
      </c>
      <c r="O18" t="s">
        <v>132</v>
      </c>
      <c r="P18" s="2" t="s">
        <v>152</v>
      </c>
      <c r="Q18" s="2" t="s">
        <v>45</v>
      </c>
      <c r="R18" s="2" t="s">
        <v>40</v>
      </c>
      <c r="S18" t="s">
        <v>23</v>
      </c>
      <c r="T18"/>
      <c r="U18"/>
      <c r="V18" s="2" t="s">
        <v>23</v>
      </c>
      <c r="W18"/>
      <c r="X18" s="2" t="s">
        <v>23</v>
      </c>
      <c r="Y18"/>
      <c r="Z18" s="2" t="s">
        <v>23</v>
      </c>
      <c r="AA18"/>
      <c r="AB18" s="6" t="s">
        <v>120</v>
      </c>
      <c r="AC18">
        <v>177380</v>
      </c>
      <c r="AD18">
        <v>576110</v>
      </c>
      <c r="AF18" t="s">
        <v>43</v>
      </c>
      <c r="AG18" s="2" t="s">
        <v>151</v>
      </c>
      <c r="AH18"/>
      <c r="AI18" s="2"/>
      <c r="AJ18" s="2"/>
    </row>
    <row r="19" spans="1:36" s="1" customFormat="1" x14ac:dyDescent="0.2">
      <c r="A19">
        <v>2014</v>
      </c>
      <c r="B19">
        <v>6</v>
      </c>
      <c r="C19">
        <v>23</v>
      </c>
      <c r="D19" s="4">
        <v>0.40625</v>
      </c>
      <c r="E19" s="6" t="s">
        <v>120</v>
      </c>
      <c r="F19" s="6" t="s">
        <v>55</v>
      </c>
      <c r="G19" s="2" t="s">
        <v>105</v>
      </c>
      <c r="H19" s="10" t="s">
        <v>61</v>
      </c>
      <c r="I19" s="12" t="s">
        <v>62</v>
      </c>
      <c r="J19" s="2"/>
      <c r="K19"/>
      <c r="L19"/>
      <c r="M19">
        <v>1</v>
      </c>
      <c r="N19"/>
      <c r="O19" t="s">
        <v>27</v>
      </c>
      <c r="P19" s="2" t="s">
        <v>20</v>
      </c>
      <c r="Q19" s="2" t="s">
        <v>18</v>
      </c>
      <c r="R19" s="2" t="s">
        <v>153</v>
      </c>
      <c r="S19">
        <v>200</v>
      </c>
      <c r="T19"/>
      <c r="U19"/>
      <c r="V19" s="2" t="s">
        <v>154</v>
      </c>
      <c r="W19"/>
      <c r="X19" s="2" t="s">
        <v>23</v>
      </c>
      <c r="Y19"/>
      <c r="Z19" s="2" t="s">
        <v>23</v>
      </c>
      <c r="AA19" s="2"/>
      <c r="AB19" s="6" t="s">
        <v>120</v>
      </c>
      <c r="AC19"/>
      <c r="AD19"/>
      <c r="AF19" t="s">
        <v>43</v>
      </c>
      <c r="AG19" s="2" t="s">
        <v>151</v>
      </c>
      <c r="AH19"/>
      <c r="AI19" s="2"/>
      <c r="AJ19" s="2"/>
    </row>
    <row r="20" spans="1:36" s="1" customFormat="1" x14ac:dyDescent="0.2">
      <c r="A20">
        <v>2014</v>
      </c>
      <c r="B20">
        <v>6</v>
      </c>
      <c r="C20">
        <v>23</v>
      </c>
      <c r="D20" s="4">
        <v>0.41944444444444445</v>
      </c>
      <c r="E20" s="6" t="s">
        <v>120</v>
      </c>
      <c r="F20" s="6" t="s">
        <v>113</v>
      </c>
      <c r="G20" s="2" t="s">
        <v>107</v>
      </c>
      <c r="H20" s="10" t="s">
        <v>46</v>
      </c>
      <c r="I20" s="12" t="s">
        <v>47</v>
      </c>
      <c r="J20" s="2"/>
      <c r="K20"/>
      <c r="L20"/>
      <c r="M20">
        <v>1</v>
      </c>
      <c r="N20"/>
      <c r="O20" t="s">
        <v>27</v>
      </c>
      <c r="P20" s="2" t="s">
        <v>36</v>
      </c>
      <c r="Q20" s="2" t="s">
        <v>21</v>
      </c>
      <c r="R20" s="2" t="s">
        <v>32</v>
      </c>
      <c r="S20" t="s">
        <v>23</v>
      </c>
      <c r="T20"/>
      <c r="U20"/>
      <c r="V20" s="2" t="s">
        <v>23</v>
      </c>
      <c r="W20"/>
      <c r="X20" s="2" t="s">
        <v>23</v>
      </c>
      <c r="Y20"/>
      <c r="Z20" s="2" t="s">
        <v>23</v>
      </c>
      <c r="AA20"/>
      <c r="AB20" s="6" t="s">
        <v>120</v>
      </c>
      <c r="AC20"/>
      <c r="AD20"/>
      <c r="AF20" t="s">
        <v>43</v>
      </c>
      <c r="AG20" s="2" t="s">
        <v>151</v>
      </c>
      <c r="AH20"/>
      <c r="AI20" s="2"/>
      <c r="AJ20" s="2"/>
    </row>
    <row r="21" spans="1:36" s="1" customFormat="1" x14ac:dyDescent="0.2">
      <c r="A21">
        <v>2014</v>
      </c>
      <c r="B21">
        <v>6</v>
      </c>
      <c r="C21">
        <v>23</v>
      </c>
      <c r="D21" s="4">
        <v>0.42222222222222222</v>
      </c>
      <c r="E21" s="6" t="s">
        <v>120</v>
      </c>
      <c r="F21" s="6" t="s">
        <v>113</v>
      </c>
      <c r="G21" s="2" t="s">
        <v>105</v>
      </c>
      <c r="H21" s="10" t="s">
        <v>46</v>
      </c>
      <c r="I21" s="12" t="s">
        <v>47</v>
      </c>
      <c r="J21" s="2"/>
      <c r="K21"/>
      <c r="L21"/>
      <c r="M21">
        <v>1</v>
      </c>
      <c r="N21"/>
      <c r="O21" t="s">
        <v>27</v>
      </c>
      <c r="P21" s="2" t="s">
        <v>36</v>
      </c>
      <c r="Q21" s="2" t="s">
        <v>21</v>
      </c>
      <c r="R21" s="2" t="s">
        <v>32</v>
      </c>
      <c r="S21" t="s">
        <v>23</v>
      </c>
      <c r="T21"/>
      <c r="U21"/>
      <c r="V21" s="2" t="s">
        <v>23</v>
      </c>
      <c r="W21"/>
      <c r="X21" s="2" t="s">
        <v>23</v>
      </c>
      <c r="Y21"/>
      <c r="Z21" s="2" t="s">
        <v>23</v>
      </c>
      <c r="AA21"/>
      <c r="AB21" s="6" t="s">
        <v>120</v>
      </c>
      <c r="AC21"/>
      <c r="AD21"/>
      <c r="AF21" t="s">
        <v>43</v>
      </c>
      <c r="AG21" s="2" t="s">
        <v>151</v>
      </c>
      <c r="AH21"/>
      <c r="AI21" s="2"/>
      <c r="AJ21" s="2"/>
    </row>
    <row r="22" spans="1:36" s="1" customFormat="1" x14ac:dyDescent="0.2">
      <c r="A22">
        <v>2014</v>
      </c>
      <c r="B22">
        <v>6</v>
      </c>
      <c r="C22">
        <v>23</v>
      </c>
      <c r="D22" s="4">
        <v>0.4236111111111111</v>
      </c>
      <c r="E22" s="6" t="s">
        <v>120</v>
      </c>
      <c r="F22" s="6" t="s">
        <v>113</v>
      </c>
      <c r="G22" s="2" t="s">
        <v>105</v>
      </c>
      <c r="H22" s="6" t="s">
        <v>135</v>
      </c>
      <c r="I22" s="12" t="s">
        <v>136</v>
      </c>
      <c r="J22" s="2"/>
      <c r="K22"/>
      <c r="L22"/>
      <c r="M22">
        <v>1</v>
      </c>
      <c r="N22"/>
      <c r="O22" t="s">
        <v>27</v>
      </c>
      <c r="P22" s="2" t="s">
        <v>36</v>
      </c>
      <c r="Q22" s="2" t="s">
        <v>21</v>
      </c>
      <c r="R22" s="2" t="s">
        <v>32</v>
      </c>
      <c r="S22" t="s">
        <v>23</v>
      </c>
      <c r="T22"/>
      <c r="U22"/>
      <c r="V22" s="2" t="s">
        <v>23</v>
      </c>
      <c r="W22"/>
      <c r="X22" s="2" t="s">
        <v>23</v>
      </c>
      <c r="Y22"/>
      <c r="Z22" s="2" t="s">
        <v>23</v>
      </c>
      <c r="AA22"/>
      <c r="AB22" s="6" t="s">
        <v>120</v>
      </c>
      <c r="AC22"/>
      <c r="AD22"/>
      <c r="AF22" t="s">
        <v>43</v>
      </c>
      <c r="AG22" s="2" t="s">
        <v>151</v>
      </c>
      <c r="AH22"/>
      <c r="AI22" s="2"/>
      <c r="AJ22" s="2"/>
    </row>
    <row r="23" spans="1:36" s="1" customFormat="1" x14ac:dyDescent="0.2">
      <c r="A23">
        <v>2014</v>
      </c>
      <c r="B23">
        <v>6</v>
      </c>
      <c r="C23">
        <v>23</v>
      </c>
      <c r="D23" s="4">
        <v>0.42708333333333331</v>
      </c>
      <c r="E23" s="6" t="s">
        <v>120</v>
      </c>
      <c r="F23" s="6" t="s">
        <v>113</v>
      </c>
      <c r="G23" s="2" t="s">
        <v>128</v>
      </c>
      <c r="H23" s="10" t="s">
        <v>61</v>
      </c>
      <c r="I23" s="12" t="s">
        <v>62</v>
      </c>
      <c r="J23" s="2"/>
      <c r="K23"/>
      <c r="L23"/>
      <c r="M23"/>
      <c r="N23">
        <v>1</v>
      </c>
      <c r="O23" t="s">
        <v>27</v>
      </c>
      <c r="P23" s="2" t="s">
        <v>20</v>
      </c>
      <c r="Q23" s="2" t="s">
        <v>18</v>
      </c>
      <c r="R23" s="2" t="s">
        <v>22</v>
      </c>
      <c r="S23">
        <v>40</v>
      </c>
      <c r="T23"/>
      <c r="U23"/>
      <c r="V23" s="2" t="s">
        <v>159</v>
      </c>
      <c r="W23"/>
      <c r="X23" s="2" t="s">
        <v>23</v>
      </c>
      <c r="Y23"/>
      <c r="Z23" s="2" t="s">
        <v>23</v>
      </c>
      <c r="AA23" s="2"/>
      <c r="AB23" s="6" t="s">
        <v>120</v>
      </c>
      <c r="AC23">
        <v>176860</v>
      </c>
      <c r="AD23">
        <v>576821</v>
      </c>
      <c r="AF23" t="s">
        <v>43</v>
      </c>
      <c r="AG23" s="2" t="s">
        <v>151</v>
      </c>
      <c r="AH23"/>
      <c r="AI23" s="2"/>
      <c r="AJ23" s="2"/>
    </row>
    <row r="24" spans="1:36" s="1" customFormat="1" x14ac:dyDescent="0.2">
      <c r="A24">
        <v>2014</v>
      </c>
      <c r="B24">
        <v>6</v>
      </c>
      <c r="C24">
        <v>23</v>
      </c>
      <c r="D24" s="4">
        <v>0.42777777777777781</v>
      </c>
      <c r="E24" s="6" t="s">
        <v>120</v>
      </c>
      <c r="F24" s="6" t="s">
        <v>113</v>
      </c>
      <c r="G24" s="2" t="s">
        <v>105</v>
      </c>
      <c r="H24" s="10" t="s">
        <v>61</v>
      </c>
      <c r="I24" s="12" t="s">
        <v>62</v>
      </c>
      <c r="J24" s="2"/>
      <c r="K24"/>
      <c r="L24"/>
      <c r="M24">
        <v>1</v>
      </c>
      <c r="N24"/>
      <c r="O24" t="s">
        <v>27</v>
      </c>
      <c r="P24" s="2" t="s">
        <v>20</v>
      </c>
      <c r="Q24" s="2" t="s">
        <v>18</v>
      </c>
      <c r="R24" s="2" t="s">
        <v>22</v>
      </c>
      <c r="S24">
        <v>40</v>
      </c>
      <c r="T24"/>
      <c r="U24"/>
      <c r="V24" s="2" t="s">
        <v>154</v>
      </c>
      <c r="W24"/>
      <c r="X24" s="2" t="s">
        <v>23</v>
      </c>
      <c r="Y24"/>
      <c r="Z24" s="2" t="s">
        <v>23</v>
      </c>
      <c r="AA24"/>
      <c r="AB24" s="6" t="s">
        <v>120</v>
      </c>
      <c r="AC24"/>
      <c r="AD24"/>
      <c r="AF24" t="s">
        <v>43</v>
      </c>
      <c r="AG24" s="2" t="s">
        <v>151</v>
      </c>
      <c r="AH24"/>
      <c r="AI24" s="2"/>
      <c r="AJ24" s="2"/>
    </row>
    <row r="25" spans="1:36" s="1" customFormat="1" x14ac:dyDescent="0.2">
      <c r="A25">
        <v>2014</v>
      </c>
      <c r="B25">
        <v>6</v>
      </c>
      <c r="C25">
        <v>23</v>
      </c>
      <c r="D25" s="4">
        <v>0.43055555555555558</v>
      </c>
      <c r="E25" s="6" t="s">
        <v>120</v>
      </c>
      <c r="F25" s="6" t="s">
        <v>113</v>
      </c>
      <c r="G25" s="2" t="s">
        <v>105</v>
      </c>
      <c r="H25" s="10" t="s">
        <v>86</v>
      </c>
      <c r="I25" s="12" t="s">
        <v>137</v>
      </c>
      <c r="J25" s="2"/>
      <c r="K25"/>
      <c r="L25"/>
      <c r="M25">
        <v>1</v>
      </c>
      <c r="N25"/>
      <c r="O25" t="s">
        <v>27</v>
      </c>
      <c r="P25" s="2" t="s">
        <v>36</v>
      </c>
      <c r="Q25" s="2" t="s">
        <v>18</v>
      </c>
      <c r="R25" s="2" t="s">
        <v>155</v>
      </c>
      <c r="S25" t="s">
        <v>23</v>
      </c>
      <c r="T25">
        <v>191</v>
      </c>
      <c r="U25">
        <v>60</v>
      </c>
      <c r="V25" s="2" t="s">
        <v>160</v>
      </c>
      <c r="W25"/>
      <c r="X25" s="2" t="s">
        <v>44</v>
      </c>
      <c r="Y25"/>
      <c r="Z25" s="2" t="s">
        <v>23</v>
      </c>
      <c r="AA25"/>
      <c r="AB25" s="6" t="s">
        <v>120</v>
      </c>
      <c r="AC25">
        <v>176878</v>
      </c>
      <c r="AD25">
        <v>576836</v>
      </c>
      <c r="AF25" t="s">
        <v>43</v>
      </c>
      <c r="AG25" s="2" t="s">
        <v>151</v>
      </c>
      <c r="AH25"/>
      <c r="AI25" s="2"/>
      <c r="AJ25" s="2"/>
    </row>
    <row r="26" spans="1:36" s="1" customFormat="1" x14ac:dyDescent="0.2">
      <c r="A26">
        <v>2014</v>
      </c>
      <c r="B26">
        <v>6</v>
      </c>
      <c r="C26">
        <v>23</v>
      </c>
      <c r="D26" s="4">
        <v>0.44791666666666669</v>
      </c>
      <c r="E26" s="6" t="s">
        <v>120</v>
      </c>
      <c r="F26" s="6" t="s">
        <v>112</v>
      </c>
      <c r="G26" s="2" t="s">
        <v>129</v>
      </c>
      <c r="H26" s="10" t="s">
        <v>60</v>
      </c>
      <c r="I26" s="12" t="s">
        <v>59</v>
      </c>
      <c r="J26" s="2"/>
      <c r="K26"/>
      <c r="L26"/>
      <c r="M26"/>
      <c r="N26">
        <v>1</v>
      </c>
      <c r="O26" t="s">
        <v>27</v>
      </c>
      <c r="P26" s="2" t="s">
        <v>36</v>
      </c>
      <c r="Q26" s="2" t="s">
        <v>45</v>
      </c>
      <c r="R26" s="2" t="s">
        <v>22</v>
      </c>
      <c r="S26" t="s">
        <v>23</v>
      </c>
      <c r="T26"/>
      <c r="U26"/>
      <c r="V26" s="2" t="s">
        <v>23</v>
      </c>
      <c r="W26"/>
      <c r="X26" s="2" t="s">
        <v>23</v>
      </c>
      <c r="Y26"/>
      <c r="Z26" s="2" t="s">
        <v>23</v>
      </c>
      <c r="AA26"/>
      <c r="AB26" s="6" t="s">
        <v>120</v>
      </c>
      <c r="AC26"/>
      <c r="AD26"/>
      <c r="AF26" t="s">
        <v>43</v>
      </c>
      <c r="AG26" s="2" t="s">
        <v>151</v>
      </c>
      <c r="AH26"/>
      <c r="AI26" s="2"/>
      <c r="AJ26" s="2"/>
    </row>
    <row r="27" spans="1:36" s="1" customFormat="1" x14ac:dyDescent="0.2">
      <c r="A27">
        <v>2014</v>
      </c>
      <c r="B27">
        <v>6</v>
      </c>
      <c r="C27">
        <v>23</v>
      </c>
      <c r="D27" s="4">
        <v>0.45833333333333331</v>
      </c>
      <c r="E27" s="6" t="s">
        <v>120</v>
      </c>
      <c r="F27" s="6" t="s">
        <v>112</v>
      </c>
      <c r="G27" s="2" t="s">
        <v>105</v>
      </c>
      <c r="H27" s="10" t="s">
        <v>61</v>
      </c>
      <c r="I27" s="12" t="s">
        <v>62</v>
      </c>
      <c r="J27" s="2"/>
      <c r="K27"/>
      <c r="L27"/>
      <c r="M27"/>
      <c r="N27">
        <v>1</v>
      </c>
      <c r="O27" t="s">
        <v>27</v>
      </c>
      <c r="P27" s="2" t="s">
        <v>20</v>
      </c>
      <c r="Q27" s="2" t="s">
        <v>18</v>
      </c>
      <c r="R27" s="2" t="s">
        <v>22</v>
      </c>
      <c r="S27">
        <v>50</v>
      </c>
      <c r="T27"/>
      <c r="U27"/>
      <c r="V27" s="2" t="s">
        <v>159</v>
      </c>
      <c r="W27"/>
      <c r="X27" s="2" t="s">
        <v>44</v>
      </c>
      <c r="Y27"/>
      <c r="Z27" s="2" t="s">
        <v>23</v>
      </c>
      <c r="AA27"/>
      <c r="AB27" s="6" t="s">
        <v>120</v>
      </c>
      <c r="AC27">
        <v>177787</v>
      </c>
      <c r="AD27">
        <v>578032</v>
      </c>
      <c r="AF27" t="s">
        <v>43</v>
      </c>
      <c r="AG27" s="2" t="s">
        <v>151</v>
      </c>
      <c r="AH27"/>
      <c r="AI27" s="2"/>
      <c r="AJ27" s="2"/>
    </row>
    <row r="28" spans="1:36" s="1" customFormat="1" x14ac:dyDescent="0.2">
      <c r="A28">
        <v>2014</v>
      </c>
      <c r="B28">
        <v>6</v>
      </c>
      <c r="C28">
        <v>23</v>
      </c>
      <c r="D28" s="4">
        <v>0.46875</v>
      </c>
      <c r="E28" s="6" t="s">
        <v>120</v>
      </c>
      <c r="F28" s="6" t="s">
        <v>55</v>
      </c>
      <c r="G28" s="2" t="s">
        <v>105</v>
      </c>
      <c r="H28" s="10" t="s">
        <v>64</v>
      </c>
      <c r="I28" s="12" t="s">
        <v>63</v>
      </c>
      <c r="J28" s="2"/>
      <c r="K28"/>
      <c r="L28"/>
      <c r="M28"/>
      <c r="N28">
        <v>3</v>
      </c>
      <c r="O28" t="s">
        <v>132</v>
      </c>
      <c r="P28" s="2" t="s">
        <v>156</v>
      </c>
      <c r="Q28" s="2" t="s">
        <v>45</v>
      </c>
      <c r="R28" s="2" t="s">
        <v>22</v>
      </c>
      <c r="S28" t="s">
        <v>23</v>
      </c>
      <c r="T28"/>
      <c r="U28"/>
      <c r="V28" s="2" t="s">
        <v>23</v>
      </c>
      <c r="W28"/>
      <c r="X28" s="2" t="s">
        <v>23</v>
      </c>
      <c r="Y28"/>
      <c r="Z28" s="2" t="s">
        <v>23</v>
      </c>
      <c r="AA28"/>
      <c r="AB28" s="6" t="s">
        <v>120</v>
      </c>
      <c r="AC28"/>
      <c r="AD28"/>
      <c r="AF28" t="s">
        <v>43</v>
      </c>
      <c r="AG28" s="2" t="s">
        <v>151</v>
      </c>
      <c r="AH28"/>
      <c r="AI28" s="2"/>
      <c r="AJ28" s="2"/>
    </row>
    <row r="29" spans="1:36" x14ac:dyDescent="0.2">
      <c r="A29">
        <v>2014</v>
      </c>
      <c r="B29">
        <v>6</v>
      </c>
      <c r="C29">
        <v>23</v>
      </c>
      <c r="D29" s="4">
        <v>0.48541666666666666</v>
      </c>
      <c r="E29" s="6" t="s">
        <v>120</v>
      </c>
      <c r="F29" s="6" t="s">
        <v>125</v>
      </c>
      <c r="G29" s="2" t="s">
        <v>105</v>
      </c>
      <c r="H29" s="10" t="s">
        <v>56</v>
      </c>
      <c r="I29" s="12" t="s">
        <v>57</v>
      </c>
      <c r="J29" s="2"/>
      <c r="M29">
        <v>1</v>
      </c>
      <c r="O29" t="s">
        <v>27</v>
      </c>
      <c r="P29" s="2" t="s">
        <v>36</v>
      </c>
      <c r="Q29" s="2" t="s">
        <v>21</v>
      </c>
      <c r="R29" s="2" t="s">
        <v>22</v>
      </c>
      <c r="S29" t="s">
        <v>23</v>
      </c>
      <c r="V29" s="2" t="s">
        <v>23</v>
      </c>
      <c r="X29" s="2" t="s">
        <v>23</v>
      </c>
      <c r="Z29" s="2" t="s">
        <v>23</v>
      </c>
      <c r="AA29"/>
      <c r="AB29" s="6" t="s">
        <v>120</v>
      </c>
      <c r="AE29" s="1"/>
      <c r="AF29" t="s">
        <v>43</v>
      </c>
      <c r="AG29" s="2" t="s">
        <v>151</v>
      </c>
      <c r="AH29" s="2"/>
    </row>
    <row r="30" spans="1:36" x14ac:dyDescent="0.2">
      <c r="A30">
        <v>2014</v>
      </c>
      <c r="B30">
        <v>6</v>
      </c>
      <c r="C30">
        <v>23</v>
      </c>
      <c r="D30" s="4">
        <v>0.4861111111111111</v>
      </c>
      <c r="E30" s="6" t="s">
        <v>120</v>
      </c>
      <c r="F30" s="6" t="s">
        <v>125</v>
      </c>
      <c r="G30" s="2" t="s">
        <v>130</v>
      </c>
      <c r="H30" s="10" t="s">
        <v>61</v>
      </c>
      <c r="I30" s="12" t="s">
        <v>62</v>
      </c>
      <c r="J30" s="2"/>
      <c r="N30">
        <v>1</v>
      </c>
      <c r="O30" t="s">
        <v>27</v>
      </c>
      <c r="P30" s="2" t="s">
        <v>20</v>
      </c>
      <c r="Q30" s="2" t="s">
        <v>18</v>
      </c>
      <c r="R30" s="2" t="s">
        <v>22</v>
      </c>
      <c r="S30">
        <v>30</v>
      </c>
      <c r="V30" s="2" t="s">
        <v>159</v>
      </c>
      <c r="X30" s="2" t="s">
        <v>23</v>
      </c>
      <c r="Z30" s="2" t="s">
        <v>23</v>
      </c>
      <c r="AA30"/>
      <c r="AB30" s="6" t="s">
        <v>120</v>
      </c>
      <c r="AE30" s="1"/>
      <c r="AF30" t="s">
        <v>43</v>
      </c>
      <c r="AG30" s="2" t="s">
        <v>151</v>
      </c>
      <c r="AH30" s="2"/>
    </row>
    <row r="31" spans="1:36" x14ac:dyDescent="0.2">
      <c r="A31">
        <v>2014</v>
      </c>
      <c r="B31">
        <v>6</v>
      </c>
      <c r="C31">
        <v>23</v>
      </c>
      <c r="D31" s="4">
        <v>0.48958333333333331</v>
      </c>
      <c r="E31" s="6" t="s">
        <v>120</v>
      </c>
      <c r="F31" s="6" t="s">
        <v>55</v>
      </c>
      <c r="G31" s="2" t="s">
        <v>72</v>
      </c>
      <c r="H31" s="2" t="s">
        <v>138</v>
      </c>
      <c r="I31" s="12" t="s">
        <v>139</v>
      </c>
      <c r="J31" s="2" t="s">
        <v>148</v>
      </c>
      <c r="O31" t="s">
        <v>27</v>
      </c>
      <c r="P31" s="2" t="s">
        <v>148</v>
      </c>
      <c r="Q31" s="2" t="s">
        <v>157</v>
      </c>
      <c r="R31" s="2" t="s">
        <v>158</v>
      </c>
      <c r="S31" t="s">
        <v>23</v>
      </c>
      <c r="V31" s="2" t="s">
        <v>23</v>
      </c>
      <c r="X31" s="2" t="s">
        <v>23</v>
      </c>
      <c r="Z31" s="2" t="s">
        <v>23</v>
      </c>
      <c r="AA31"/>
      <c r="AB31" s="6" t="s">
        <v>120</v>
      </c>
      <c r="AC31">
        <v>178674</v>
      </c>
      <c r="AD31">
        <v>578061</v>
      </c>
      <c r="AE31" s="1"/>
      <c r="AF31" t="s">
        <v>43</v>
      </c>
      <c r="AG31" s="2" t="s">
        <v>151</v>
      </c>
      <c r="AH31" s="2"/>
    </row>
    <row r="32" spans="1:36" x14ac:dyDescent="0.2">
      <c r="A32">
        <v>2014</v>
      </c>
      <c r="B32">
        <v>6</v>
      </c>
      <c r="C32">
        <v>23</v>
      </c>
      <c r="D32" s="4">
        <v>0.4909722222222222</v>
      </c>
      <c r="E32" s="6" t="s">
        <v>120</v>
      </c>
      <c r="F32" s="6" t="s">
        <v>55</v>
      </c>
      <c r="G32" s="2" t="s">
        <v>72</v>
      </c>
      <c r="H32" s="10" t="s">
        <v>60</v>
      </c>
      <c r="I32" s="12" t="s">
        <v>59</v>
      </c>
      <c r="J32" s="2" t="s">
        <v>149</v>
      </c>
      <c r="O32" t="s">
        <v>27</v>
      </c>
      <c r="P32" s="2" t="s">
        <v>149</v>
      </c>
      <c r="Q32" s="2" t="s">
        <v>157</v>
      </c>
      <c r="R32" s="2" t="s">
        <v>158</v>
      </c>
      <c r="S32" t="s">
        <v>23</v>
      </c>
      <c r="V32" s="2" t="s">
        <v>23</v>
      </c>
      <c r="X32" s="2" t="s">
        <v>23</v>
      </c>
      <c r="Z32" s="2" t="s">
        <v>23</v>
      </c>
      <c r="AA32"/>
      <c r="AB32" s="6" t="s">
        <v>120</v>
      </c>
      <c r="AC32">
        <v>178674</v>
      </c>
      <c r="AD32">
        <v>578061</v>
      </c>
      <c r="AE32" s="1"/>
      <c r="AF32" t="s">
        <v>43</v>
      </c>
      <c r="AG32" s="2" t="s">
        <v>151</v>
      </c>
      <c r="AH32" s="2"/>
    </row>
    <row r="33" spans="1:34" x14ac:dyDescent="0.2">
      <c r="A33">
        <v>2014</v>
      </c>
      <c r="B33">
        <v>6</v>
      </c>
      <c r="C33">
        <v>23</v>
      </c>
      <c r="D33" s="4">
        <v>0.49444444444444446</v>
      </c>
      <c r="E33" s="6" t="s">
        <v>120</v>
      </c>
      <c r="F33" s="6" t="s">
        <v>55</v>
      </c>
      <c r="G33" s="2" t="s">
        <v>72</v>
      </c>
      <c r="H33" s="10" t="s">
        <v>87</v>
      </c>
      <c r="I33" s="12" t="s">
        <v>88</v>
      </c>
      <c r="J33" s="2" t="s">
        <v>149</v>
      </c>
      <c r="O33" t="s">
        <v>27</v>
      </c>
      <c r="P33" s="2" t="s">
        <v>149</v>
      </c>
      <c r="Q33" s="2" t="s">
        <v>157</v>
      </c>
      <c r="R33" s="2" t="s">
        <v>158</v>
      </c>
      <c r="S33" t="s">
        <v>23</v>
      </c>
      <c r="V33" s="2" t="s">
        <v>23</v>
      </c>
      <c r="X33" s="2" t="s">
        <v>23</v>
      </c>
      <c r="Z33" s="2" t="s">
        <v>23</v>
      </c>
      <c r="AA33"/>
      <c r="AB33" s="6" t="s">
        <v>120</v>
      </c>
      <c r="AC33">
        <v>178674</v>
      </c>
      <c r="AD33">
        <v>578061</v>
      </c>
      <c r="AE33" s="1"/>
      <c r="AF33" t="s">
        <v>43</v>
      </c>
      <c r="AG33" s="2" t="s">
        <v>151</v>
      </c>
      <c r="AH33" s="2"/>
    </row>
    <row r="34" spans="1:34" x14ac:dyDescent="0.2">
      <c r="A34">
        <v>2014</v>
      </c>
      <c r="B34">
        <v>6</v>
      </c>
      <c r="C34">
        <v>23</v>
      </c>
      <c r="D34" s="4">
        <v>0.52430555555555558</v>
      </c>
      <c r="E34" s="6" t="s">
        <v>120</v>
      </c>
      <c r="F34" s="6" t="s">
        <v>126</v>
      </c>
      <c r="G34" s="2" t="s">
        <v>131</v>
      </c>
      <c r="H34" s="11" t="s">
        <v>74</v>
      </c>
      <c r="I34" s="12" t="s">
        <v>75</v>
      </c>
      <c r="J34" s="2" t="s">
        <v>148</v>
      </c>
      <c r="O34" t="s">
        <v>27</v>
      </c>
      <c r="P34" s="2" t="s">
        <v>148</v>
      </c>
      <c r="Q34" s="2" t="s">
        <v>157</v>
      </c>
      <c r="R34" s="2" t="s">
        <v>158</v>
      </c>
      <c r="S34" t="s">
        <v>23</v>
      </c>
      <c r="V34" s="2" t="s">
        <v>23</v>
      </c>
      <c r="X34" s="2" t="s">
        <v>23</v>
      </c>
      <c r="Z34" s="2" t="s">
        <v>23</v>
      </c>
      <c r="AA34"/>
      <c r="AB34" s="6" t="s">
        <v>120</v>
      </c>
      <c r="AE34" s="1"/>
      <c r="AF34" t="s">
        <v>43</v>
      </c>
      <c r="AG34" s="2" t="s">
        <v>151</v>
      </c>
      <c r="AH34" s="2"/>
    </row>
    <row r="35" spans="1:34" x14ac:dyDescent="0.2">
      <c r="A35">
        <v>2014</v>
      </c>
      <c r="B35">
        <v>6</v>
      </c>
      <c r="C35">
        <v>23</v>
      </c>
      <c r="D35" s="4">
        <v>0.52500000000000002</v>
      </c>
      <c r="E35" s="6" t="s">
        <v>120</v>
      </c>
      <c r="F35" s="6" t="s">
        <v>126</v>
      </c>
      <c r="G35" s="2" t="s">
        <v>131</v>
      </c>
      <c r="H35" s="10" t="s">
        <v>64</v>
      </c>
      <c r="I35" s="12" t="s">
        <v>63</v>
      </c>
      <c r="J35" s="2" t="s">
        <v>89</v>
      </c>
      <c r="N35" s="2"/>
      <c r="O35" t="s">
        <v>27</v>
      </c>
      <c r="P35" s="2" t="s">
        <v>89</v>
      </c>
      <c r="Q35" s="2" t="s">
        <v>157</v>
      </c>
      <c r="R35" s="2" t="s">
        <v>158</v>
      </c>
      <c r="S35" t="s">
        <v>23</v>
      </c>
      <c r="V35" s="2" t="s">
        <v>23</v>
      </c>
      <c r="X35" s="2" t="s">
        <v>23</v>
      </c>
      <c r="Z35" s="2" t="s">
        <v>23</v>
      </c>
      <c r="AA35"/>
      <c r="AB35" s="6" t="s">
        <v>120</v>
      </c>
      <c r="AE35" s="1"/>
      <c r="AF35" t="s">
        <v>43</v>
      </c>
      <c r="AG35" s="2" t="s">
        <v>151</v>
      </c>
      <c r="AH35" s="2"/>
    </row>
    <row r="36" spans="1:34" x14ac:dyDescent="0.2">
      <c r="A36">
        <v>2014</v>
      </c>
      <c r="B36">
        <v>6</v>
      </c>
      <c r="C36">
        <v>23</v>
      </c>
      <c r="D36" s="4">
        <v>0.52569444444444446</v>
      </c>
      <c r="E36" s="6" t="s">
        <v>120</v>
      </c>
      <c r="F36" s="6" t="s">
        <v>126</v>
      </c>
      <c r="G36" s="2" t="s">
        <v>131</v>
      </c>
      <c r="H36" s="10" t="s">
        <v>61</v>
      </c>
      <c r="I36" s="12" t="s">
        <v>62</v>
      </c>
      <c r="J36" s="2" t="s">
        <v>148</v>
      </c>
      <c r="N36" s="2"/>
      <c r="O36" t="s">
        <v>27</v>
      </c>
      <c r="P36" s="2" t="s">
        <v>148</v>
      </c>
      <c r="Q36" s="2" t="s">
        <v>157</v>
      </c>
      <c r="R36" s="2" t="s">
        <v>158</v>
      </c>
      <c r="S36" t="s">
        <v>23</v>
      </c>
      <c r="V36" s="2" t="s">
        <v>23</v>
      </c>
      <c r="X36" s="2" t="s">
        <v>23</v>
      </c>
      <c r="Z36" s="2" t="s">
        <v>23</v>
      </c>
      <c r="AA36"/>
      <c r="AB36" s="6" t="s">
        <v>120</v>
      </c>
      <c r="AE36" s="1"/>
      <c r="AF36" t="s">
        <v>43</v>
      </c>
      <c r="AG36" s="2" t="s">
        <v>151</v>
      </c>
      <c r="AH36" s="2"/>
    </row>
    <row r="37" spans="1:34" x14ac:dyDescent="0.2">
      <c r="A37">
        <v>2014</v>
      </c>
      <c r="B37">
        <v>6</v>
      </c>
      <c r="C37">
        <v>23</v>
      </c>
      <c r="D37" s="4">
        <v>0.52638888888888891</v>
      </c>
      <c r="E37" s="6" t="s">
        <v>120</v>
      </c>
      <c r="F37" s="6" t="s">
        <v>126</v>
      </c>
      <c r="G37" s="2" t="s">
        <v>131</v>
      </c>
      <c r="H37" s="10" t="s">
        <v>87</v>
      </c>
      <c r="I37" s="12" t="s">
        <v>88</v>
      </c>
      <c r="N37" s="2">
        <v>4</v>
      </c>
      <c r="O37" t="s">
        <v>27</v>
      </c>
      <c r="P37" s="2" t="s">
        <v>20</v>
      </c>
      <c r="Q37" s="2" t="s">
        <v>157</v>
      </c>
      <c r="R37" s="2" t="s">
        <v>158</v>
      </c>
      <c r="S37" t="s">
        <v>23</v>
      </c>
      <c r="V37" s="2" t="s">
        <v>23</v>
      </c>
      <c r="X37" s="2" t="s">
        <v>23</v>
      </c>
      <c r="Z37" s="2" t="s">
        <v>23</v>
      </c>
      <c r="AA37"/>
      <c r="AB37" s="6" t="s">
        <v>120</v>
      </c>
      <c r="AE37" s="1"/>
      <c r="AF37" t="s">
        <v>43</v>
      </c>
      <c r="AG37" s="2" t="s">
        <v>151</v>
      </c>
      <c r="AH37" s="2"/>
    </row>
    <row r="38" spans="1:34" x14ac:dyDescent="0.2">
      <c r="A38">
        <v>2014</v>
      </c>
      <c r="B38">
        <v>6</v>
      </c>
      <c r="C38">
        <v>23</v>
      </c>
      <c r="D38" s="4">
        <v>0.54791666666666672</v>
      </c>
      <c r="E38" s="6" t="s">
        <v>120</v>
      </c>
      <c r="F38" s="6" t="s">
        <v>114</v>
      </c>
      <c r="G38" s="2" t="s">
        <v>128</v>
      </c>
      <c r="H38" s="10" t="s">
        <v>61</v>
      </c>
      <c r="I38" s="12" t="s">
        <v>62</v>
      </c>
      <c r="N38" s="2">
        <v>1</v>
      </c>
      <c r="O38" t="s">
        <v>27</v>
      </c>
      <c r="P38" s="2" t="s">
        <v>20</v>
      </c>
      <c r="Q38" s="2" t="s">
        <v>18</v>
      </c>
      <c r="R38" s="2" t="s">
        <v>22</v>
      </c>
      <c r="S38">
        <v>40</v>
      </c>
      <c r="V38" s="2" t="s">
        <v>23</v>
      </c>
      <c r="X38" s="2" t="s">
        <v>23</v>
      </c>
      <c r="Z38" s="2" t="s">
        <v>23</v>
      </c>
      <c r="AA38" s="2"/>
      <c r="AB38" s="6" t="s">
        <v>120</v>
      </c>
      <c r="AE38" s="1"/>
      <c r="AF38" t="s">
        <v>43</v>
      </c>
      <c r="AG38" s="2" t="s">
        <v>151</v>
      </c>
      <c r="AH38" s="2"/>
    </row>
    <row r="39" spans="1:34" x14ac:dyDescent="0.2">
      <c r="A39">
        <v>2014</v>
      </c>
      <c r="B39">
        <v>6</v>
      </c>
      <c r="C39">
        <v>23</v>
      </c>
      <c r="D39" s="4">
        <v>0.57152777777777775</v>
      </c>
      <c r="E39" s="6" t="s">
        <v>120</v>
      </c>
      <c r="F39" s="6" t="s">
        <v>55</v>
      </c>
      <c r="G39" s="2" t="s">
        <v>131</v>
      </c>
      <c r="H39" s="10" t="s">
        <v>140</v>
      </c>
      <c r="I39" s="12" t="s">
        <v>144</v>
      </c>
      <c r="J39" s="2"/>
      <c r="N39" s="2">
        <v>1</v>
      </c>
      <c r="O39" t="s">
        <v>132</v>
      </c>
      <c r="P39" s="2" t="s">
        <v>36</v>
      </c>
      <c r="Q39" s="2" t="s">
        <v>21</v>
      </c>
      <c r="R39" s="2" t="s">
        <v>40</v>
      </c>
      <c r="S39" t="s">
        <v>23</v>
      </c>
      <c r="V39" s="2" t="s">
        <v>23</v>
      </c>
      <c r="X39" s="2" t="s">
        <v>23</v>
      </c>
      <c r="Z39" s="2" t="s">
        <v>23</v>
      </c>
      <c r="AA39"/>
      <c r="AB39" s="6" t="s">
        <v>120</v>
      </c>
      <c r="AC39">
        <v>175963</v>
      </c>
      <c r="AD39">
        <v>577797</v>
      </c>
      <c r="AE39" s="1"/>
      <c r="AF39" t="s">
        <v>43</v>
      </c>
      <c r="AG39" s="2" t="s">
        <v>151</v>
      </c>
      <c r="AH39" s="2"/>
    </row>
    <row r="40" spans="1:34" x14ac:dyDescent="0.2">
      <c r="A40">
        <v>2014</v>
      </c>
      <c r="B40">
        <v>6</v>
      </c>
      <c r="C40">
        <v>23</v>
      </c>
      <c r="D40" s="4">
        <v>0.57430555555555551</v>
      </c>
      <c r="E40" s="6" t="s">
        <v>120</v>
      </c>
      <c r="F40" s="6" t="s">
        <v>55</v>
      </c>
      <c r="G40" s="2" t="s">
        <v>131</v>
      </c>
      <c r="H40" s="6" t="s">
        <v>117</v>
      </c>
      <c r="I40" s="12" t="s">
        <v>118</v>
      </c>
      <c r="N40" s="2">
        <v>1</v>
      </c>
      <c r="O40" t="s">
        <v>27</v>
      </c>
      <c r="P40" s="2" t="s">
        <v>116</v>
      </c>
      <c r="Q40" s="2" t="s">
        <v>45</v>
      </c>
      <c r="R40" s="2" t="s">
        <v>73</v>
      </c>
      <c r="S40" t="s">
        <v>23</v>
      </c>
      <c r="V40" s="2" t="s">
        <v>23</v>
      </c>
      <c r="X40" s="2" t="s">
        <v>23</v>
      </c>
      <c r="Z40" s="2" t="s">
        <v>23</v>
      </c>
      <c r="AA40" s="2"/>
      <c r="AB40" s="6" t="s">
        <v>120</v>
      </c>
      <c r="AC40">
        <v>176092</v>
      </c>
      <c r="AD40">
        <v>578053</v>
      </c>
      <c r="AE40" s="1"/>
      <c r="AF40" t="s">
        <v>43</v>
      </c>
      <c r="AG40" s="2" t="s">
        <v>151</v>
      </c>
      <c r="AH40" s="2"/>
    </row>
    <row r="41" spans="1:34" x14ac:dyDescent="0.2">
      <c r="A41">
        <v>2014</v>
      </c>
      <c r="B41">
        <v>6</v>
      </c>
      <c r="C41">
        <v>23</v>
      </c>
      <c r="D41" s="4">
        <v>0.58402777777777781</v>
      </c>
      <c r="E41" s="6" t="s">
        <v>120</v>
      </c>
      <c r="F41" s="6" t="s">
        <v>127</v>
      </c>
      <c r="G41" s="2" t="s">
        <v>105</v>
      </c>
      <c r="H41" s="10" t="s">
        <v>56</v>
      </c>
      <c r="I41" s="12" t="s">
        <v>57</v>
      </c>
      <c r="J41" s="2"/>
      <c r="M41">
        <v>1</v>
      </c>
      <c r="O41" t="s">
        <v>27</v>
      </c>
      <c r="P41" s="2" t="s">
        <v>36</v>
      </c>
      <c r="Q41" s="2" t="s">
        <v>21</v>
      </c>
      <c r="R41" s="2" t="s">
        <v>40</v>
      </c>
      <c r="S41" t="s">
        <v>23</v>
      </c>
      <c r="V41" s="2" t="s">
        <v>23</v>
      </c>
      <c r="X41" s="2" t="s">
        <v>23</v>
      </c>
      <c r="Z41" s="2" t="s">
        <v>23</v>
      </c>
      <c r="AA41" s="2"/>
      <c r="AB41" s="6" t="s">
        <v>120</v>
      </c>
      <c r="AC41">
        <v>176011</v>
      </c>
      <c r="AD41">
        <v>578083</v>
      </c>
      <c r="AE41" s="1"/>
      <c r="AF41" t="s">
        <v>43</v>
      </c>
      <c r="AG41" s="2" t="s">
        <v>151</v>
      </c>
      <c r="AH41" s="2"/>
    </row>
    <row r="42" spans="1:34" x14ac:dyDescent="0.2">
      <c r="A42">
        <v>2014</v>
      </c>
      <c r="B42">
        <v>6</v>
      </c>
      <c r="C42">
        <v>23</v>
      </c>
      <c r="D42" s="4">
        <v>0.57638888888888895</v>
      </c>
      <c r="E42" s="6" t="s">
        <v>120</v>
      </c>
      <c r="F42" s="6" t="s">
        <v>55</v>
      </c>
      <c r="G42" s="2" t="s">
        <v>131</v>
      </c>
      <c r="H42" s="10" t="s">
        <v>141</v>
      </c>
      <c r="I42" s="12" t="s">
        <v>145</v>
      </c>
      <c r="J42" s="2" t="s">
        <v>89</v>
      </c>
      <c r="O42" t="s">
        <v>27</v>
      </c>
      <c r="P42" s="2" t="s">
        <v>36</v>
      </c>
      <c r="Q42" s="2" t="s">
        <v>21</v>
      </c>
      <c r="R42" s="2" t="s">
        <v>40</v>
      </c>
      <c r="S42" t="s">
        <v>23</v>
      </c>
      <c r="V42" s="2" t="s">
        <v>23</v>
      </c>
      <c r="X42" s="2" t="s">
        <v>23</v>
      </c>
      <c r="Z42" s="2" t="s">
        <v>23</v>
      </c>
      <c r="AA42"/>
      <c r="AB42" s="6" t="s">
        <v>120</v>
      </c>
      <c r="AC42">
        <v>176092</v>
      </c>
      <c r="AD42">
        <v>578053</v>
      </c>
      <c r="AE42" s="1"/>
      <c r="AF42" t="s">
        <v>43</v>
      </c>
      <c r="AG42" s="2" t="s">
        <v>151</v>
      </c>
      <c r="AH42" s="2"/>
    </row>
    <row r="43" spans="1:34" x14ac:dyDescent="0.2">
      <c r="A43">
        <v>2014</v>
      </c>
      <c r="B43">
        <v>6</v>
      </c>
      <c r="C43">
        <v>23</v>
      </c>
      <c r="D43" s="4">
        <v>0.57638888888888895</v>
      </c>
      <c r="E43" s="6" t="s">
        <v>120</v>
      </c>
      <c r="F43" s="6" t="s">
        <v>55</v>
      </c>
      <c r="G43" s="2" t="s">
        <v>131</v>
      </c>
      <c r="H43" s="11" t="s">
        <v>143</v>
      </c>
      <c r="I43" s="12" t="s">
        <v>146</v>
      </c>
      <c r="J43" s="2" t="s">
        <v>89</v>
      </c>
      <c r="O43" t="s">
        <v>27</v>
      </c>
      <c r="P43" s="2" t="s">
        <v>176</v>
      </c>
      <c r="Q43" s="2" t="s">
        <v>157</v>
      </c>
      <c r="R43" s="2" t="s">
        <v>177</v>
      </c>
      <c r="S43" t="s">
        <v>23</v>
      </c>
      <c r="V43" s="2" t="s">
        <v>23</v>
      </c>
      <c r="X43" s="2" t="s">
        <v>23</v>
      </c>
      <c r="Z43" s="2" t="s">
        <v>23</v>
      </c>
      <c r="AA43"/>
      <c r="AB43" s="6" t="s">
        <v>120</v>
      </c>
      <c r="AC43">
        <v>176092</v>
      </c>
      <c r="AD43">
        <v>578053</v>
      </c>
      <c r="AE43" s="1"/>
      <c r="AF43" t="s">
        <v>43</v>
      </c>
      <c r="AG43" s="2" t="s">
        <v>151</v>
      </c>
      <c r="AH43" s="2"/>
    </row>
    <row r="44" spans="1:34" x14ac:dyDescent="0.2">
      <c r="A44">
        <v>2014</v>
      </c>
      <c r="B44">
        <v>6</v>
      </c>
      <c r="C44">
        <v>23</v>
      </c>
      <c r="D44" s="4">
        <v>0.60277777777777775</v>
      </c>
      <c r="E44" s="6" t="s">
        <v>120</v>
      </c>
      <c r="F44" s="6" t="s">
        <v>55</v>
      </c>
      <c r="G44" s="2" t="s">
        <v>105</v>
      </c>
      <c r="H44" s="2" t="s">
        <v>142</v>
      </c>
      <c r="I44" s="12" t="s">
        <v>147</v>
      </c>
      <c r="N44" s="2" t="s">
        <v>150</v>
      </c>
      <c r="O44" s="2" t="s">
        <v>132</v>
      </c>
      <c r="P44" s="2" t="s">
        <v>36</v>
      </c>
      <c r="Q44" s="2" t="s">
        <v>21</v>
      </c>
      <c r="R44" s="2" t="s">
        <v>40</v>
      </c>
      <c r="S44" t="s">
        <v>23</v>
      </c>
      <c r="V44" s="2" t="s">
        <v>23</v>
      </c>
      <c r="X44" s="2" t="s">
        <v>23</v>
      </c>
      <c r="Z44" s="2" t="s">
        <v>23</v>
      </c>
      <c r="AA44"/>
      <c r="AB44" s="6" t="s">
        <v>120</v>
      </c>
      <c r="AC44">
        <v>176047</v>
      </c>
      <c r="AD44">
        <v>577966</v>
      </c>
      <c r="AE44" s="1"/>
      <c r="AF44" t="s">
        <v>43</v>
      </c>
      <c r="AG44" s="2" t="s">
        <v>151</v>
      </c>
      <c r="AH44" s="2"/>
    </row>
    <row r="45" spans="1:34" x14ac:dyDescent="0.2">
      <c r="A45">
        <v>2014</v>
      </c>
      <c r="B45">
        <v>6</v>
      </c>
      <c r="C45">
        <v>23</v>
      </c>
      <c r="D45" s="4">
        <v>0.60763888888888895</v>
      </c>
      <c r="E45" s="6" t="s">
        <v>120</v>
      </c>
      <c r="F45" s="6" t="s">
        <v>55</v>
      </c>
      <c r="G45" s="2" t="s">
        <v>107</v>
      </c>
      <c r="H45" s="10" t="s">
        <v>141</v>
      </c>
      <c r="I45" s="12" t="s">
        <v>145</v>
      </c>
      <c r="N45">
        <v>1</v>
      </c>
      <c r="O45" s="2" t="s">
        <v>132</v>
      </c>
      <c r="P45" s="2" t="s">
        <v>36</v>
      </c>
      <c r="Q45" s="2" t="s">
        <v>21</v>
      </c>
      <c r="R45" s="2" t="s">
        <v>40</v>
      </c>
      <c r="S45" t="s">
        <v>23</v>
      </c>
      <c r="V45" s="2" t="s">
        <v>23</v>
      </c>
      <c r="X45" s="2" t="s">
        <v>23</v>
      </c>
      <c r="Z45" s="2" t="s">
        <v>23</v>
      </c>
      <c r="AA45"/>
      <c r="AB45" s="6" t="s">
        <v>120</v>
      </c>
      <c r="AC45">
        <v>174570</v>
      </c>
      <c r="AD45">
        <v>577632</v>
      </c>
      <c r="AE45" s="1"/>
      <c r="AF45" t="s">
        <v>43</v>
      </c>
      <c r="AG45" s="2" t="s">
        <v>151</v>
      </c>
      <c r="AH45" s="2"/>
    </row>
    <row r="46" spans="1:34" x14ac:dyDescent="0.2">
      <c r="A46">
        <v>2014</v>
      </c>
      <c r="B46" s="2">
        <v>7</v>
      </c>
      <c r="C46">
        <v>1</v>
      </c>
      <c r="D46" s="4">
        <v>0.33749999999999997</v>
      </c>
      <c r="E46" s="6" t="s">
        <v>161</v>
      </c>
      <c r="F46" s="6" t="s">
        <v>55</v>
      </c>
      <c r="G46" s="2" t="s">
        <v>105</v>
      </c>
      <c r="H46" s="11" t="s">
        <v>165</v>
      </c>
      <c r="I46" s="12" t="s">
        <v>167</v>
      </c>
      <c r="J46" s="2"/>
      <c r="K46" s="2"/>
      <c r="L46" s="2"/>
      <c r="M46" s="2"/>
      <c r="N46">
        <v>30</v>
      </c>
      <c r="O46" s="2" t="s">
        <v>132</v>
      </c>
      <c r="P46" s="2" t="s">
        <v>36</v>
      </c>
      <c r="Q46" s="2" t="s">
        <v>21</v>
      </c>
      <c r="R46" s="2" t="s">
        <v>40</v>
      </c>
      <c r="S46" t="s">
        <v>23</v>
      </c>
      <c r="V46" s="2" t="s">
        <v>23</v>
      </c>
      <c r="X46" s="2" t="s">
        <v>23</v>
      </c>
      <c r="Z46" s="2" t="s">
        <v>23</v>
      </c>
      <c r="AA46"/>
      <c r="AB46" s="6" t="s">
        <v>104</v>
      </c>
      <c r="AC46">
        <v>170281</v>
      </c>
      <c r="AD46">
        <v>573970</v>
      </c>
      <c r="AE46"/>
      <c r="AF46" t="s">
        <v>43</v>
      </c>
      <c r="AG46" s="2" t="s">
        <v>151</v>
      </c>
      <c r="AH46" s="2"/>
    </row>
    <row r="47" spans="1:34" x14ac:dyDescent="0.2">
      <c r="A47">
        <v>2014</v>
      </c>
      <c r="B47" s="2">
        <v>7</v>
      </c>
      <c r="C47">
        <v>1</v>
      </c>
      <c r="D47" s="4">
        <v>0.35416666666666669</v>
      </c>
      <c r="E47" s="6" t="s">
        <v>161</v>
      </c>
      <c r="F47" s="6" t="s">
        <v>55</v>
      </c>
      <c r="G47" s="2" t="s">
        <v>105</v>
      </c>
      <c r="H47" s="10" t="s">
        <v>85</v>
      </c>
      <c r="I47" s="12" t="s">
        <v>168</v>
      </c>
      <c r="J47" s="2" t="s">
        <v>116</v>
      </c>
      <c r="K47" s="2"/>
      <c r="L47" s="2"/>
      <c r="M47" s="2"/>
      <c r="O47" s="2" t="s">
        <v>27</v>
      </c>
      <c r="P47" s="2" t="s">
        <v>36</v>
      </c>
      <c r="Q47" s="2" t="s">
        <v>21</v>
      </c>
      <c r="R47" s="2" t="s">
        <v>40</v>
      </c>
      <c r="S47" t="s">
        <v>23</v>
      </c>
      <c r="V47" s="2" t="s">
        <v>23</v>
      </c>
      <c r="X47" s="2" t="s">
        <v>23</v>
      </c>
      <c r="Z47" s="2" t="s">
        <v>23</v>
      </c>
      <c r="AA47"/>
      <c r="AB47" s="6" t="s">
        <v>161</v>
      </c>
      <c r="AC47">
        <v>164055</v>
      </c>
      <c r="AD47">
        <v>574414</v>
      </c>
      <c r="AE47"/>
      <c r="AF47" t="s">
        <v>43</v>
      </c>
      <c r="AG47" s="2" t="s">
        <v>151</v>
      </c>
      <c r="AH47" s="2"/>
    </row>
    <row r="48" spans="1:34" x14ac:dyDescent="0.2">
      <c r="A48">
        <v>2014</v>
      </c>
      <c r="B48" s="2">
        <v>7</v>
      </c>
      <c r="C48">
        <v>1</v>
      </c>
      <c r="D48" s="4">
        <v>0.37708333333333338</v>
      </c>
      <c r="E48" s="6" t="s">
        <v>161</v>
      </c>
      <c r="F48" s="6" t="s">
        <v>113</v>
      </c>
      <c r="G48" s="2" t="s">
        <v>105</v>
      </c>
      <c r="H48" s="10" t="s">
        <v>56</v>
      </c>
      <c r="I48" s="12" t="s">
        <v>57</v>
      </c>
      <c r="J48" s="2"/>
      <c r="K48" s="2"/>
      <c r="L48" s="2"/>
      <c r="M48" s="2"/>
      <c r="N48">
        <v>1</v>
      </c>
      <c r="O48" s="2" t="s">
        <v>27</v>
      </c>
      <c r="P48" s="2" t="s">
        <v>36</v>
      </c>
      <c r="Q48" s="2" t="s">
        <v>21</v>
      </c>
      <c r="R48" s="2" t="s">
        <v>40</v>
      </c>
      <c r="S48" t="s">
        <v>23</v>
      </c>
      <c r="V48" s="2" t="s">
        <v>23</v>
      </c>
      <c r="X48" s="2" t="s">
        <v>23</v>
      </c>
      <c r="Z48" s="2" t="s">
        <v>23</v>
      </c>
      <c r="AA48"/>
      <c r="AB48" s="6" t="s">
        <v>161</v>
      </c>
      <c r="AE48"/>
      <c r="AF48" t="s">
        <v>43</v>
      </c>
      <c r="AG48" s="2" t="s">
        <v>151</v>
      </c>
      <c r="AH48" s="2"/>
    </row>
    <row r="49" spans="1:34" x14ac:dyDescent="0.2">
      <c r="A49">
        <v>2014</v>
      </c>
      <c r="B49" s="2">
        <v>7</v>
      </c>
      <c r="C49">
        <v>1</v>
      </c>
      <c r="D49" s="4">
        <v>0.37847222222222227</v>
      </c>
      <c r="E49" s="6" t="s">
        <v>161</v>
      </c>
      <c r="F49" s="6" t="s">
        <v>113</v>
      </c>
      <c r="G49" s="2" t="s">
        <v>105</v>
      </c>
      <c r="H49" s="10" t="s">
        <v>166</v>
      </c>
      <c r="I49" s="12" t="s">
        <v>169</v>
      </c>
      <c r="J49" s="2"/>
      <c r="K49" s="2"/>
      <c r="L49" s="2"/>
      <c r="M49" s="2">
        <v>1</v>
      </c>
      <c r="O49" s="2" t="s">
        <v>27</v>
      </c>
      <c r="P49" s="2" t="s">
        <v>36</v>
      </c>
      <c r="Q49" s="2" t="s">
        <v>21</v>
      </c>
      <c r="R49" s="2" t="s">
        <v>40</v>
      </c>
      <c r="S49" t="s">
        <v>23</v>
      </c>
      <c r="V49" s="2" t="s">
        <v>23</v>
      </c>
      <c r="X49" s="2" t="s">
        <v>23</v>
      </c>
      <c r="Z49" s="2" t="s">
        <v>23</v>
      </c>
      <c r="AA49" s="2" t="s">
        <v>181</v>
      </c>
      <c r="AB49" s="6" t="s">
        <v>161</v>
      </c>
      <c r="AE49"/>
      <c r="AF49" t="s">
        <v>43</v>
      </c>
      <c r="AG49" s="2" t="s">
        <v>151</v>
      </c>
      <c r="AH49" s="2"/>
    </row>
    <row r="50" spans="1:34" x14ac:dyDescent="0.2">
      <c r="A50">
        <v>2014</v>
      </c>
      <c r="B50" s="2">
        <v>7</v>
      </c>
      <c r="C50">
        <v>1</v>
      </c>
      <c r="D50" s="4">
        <v>0.37986111111111115</v>
      </c>
      <c r="E50" s="6" t="s">
        <v>161</v>
      </c>
      <c r="F50" s="6" t="s">
        <v>113</v>
      </c>
      <c r="G50" s="2" t="s">
        <v>105</v>
      </c>
      <c r="H50" s="11" t="s">
        <v>61</v>
      </c>
      <c r="I50" s="12" t="s">
        <v>62</v>
      </c>
      <c r="J50" s="2"/>
      <c r="K50" s="2"/>
      <c r="L50" s="2"/>
      <c r="M50" s="2"/>
      <c r="N50">
        <v>1</v>
      </c>
      <c r="O50" s="2" t="s">
        <v>27</v>
      </c>
      <c r="P50" s="2" t="s">
        <v>36</v>
      </c>
      <c r="Q50" s="2" t="s">
        <v>21</v>
      </c>
      <c r="R50" s="2" t="s">
        <v>40</v>
      </c>
      <c r="S50" t="s">
        <v>23</v>
      </c>
      <c r="V50" s="2" t="s">
        <v>154</v>
      </c>
      <c r="X50" s="2" t="s">
        <v>23</v>
      </c>
      <c r="Z50" s="2" t="s">
        <v>23</v>
      </c>
      <c r="AA50"/>
      <c r="AB50" s="6" t="s">
        <v>161</v>
      </c>
      <c r="AE50"/>
      <c r="AF50" t="s">
        <v>43</v>
      </c>
      <c r="AG50" s="2" t="s">
        <v>151</v>
      </c>
      <c r="AH50" s="2"/>
    </row>
    <row r="51" spans="1:34" x14ac:dyDescent="0.2">
      <c r="A51">
        <v>2014</v>
      </c>
      <c r="B51" s="2">
        <v>7</v>
      </c>
      <c r="C51">
        <v>1</v>
      </c>
      <c r="D51" s="4">
        <v>0.38194444444444442</v>
      </c>
      <c r="E51" s="6" t="s">
        <v>161</v>
      </c>
      <c r="F51" s="6" t="s">
        <v>113</v>
      </c>
      <c r="G51" s="2" t="s">
        <v>105</v>
      </c>
      <c r="H51" s="11" t="s">
        <v>166</v>
      </c>
      <c r="I51" s="12" t="s">
        <v>169</v>
      </c>
      <c r="J51" s="2"/>
      <c r="K51" s="2"/>
      <c r="L51" s="2">
        <v>1</v>
      </c>
      <c r="M51" s="2"/>
      <c r="O51" s="2" t="s">
        <v>27</v>
      </c>
      <c r="P51" s="2" t="s">
        <v>36</v>
      </c>
      <c r="Q51" s="2" t="s">
        <v>21</v>
      </c>
      <c r="R51" s="2" t="s">
        <v>40</v>
      </c>
      <c r="S51" t="s">
        <v>23</v>
      </c>
      <c r="V51" s="2" t="s">
        <v>23</v>
      </c>
      <c r="X51" s="2" t="s">
        <v>23</v>
      </c>
      <c r="Z51" s="2" t="s">
        <v>23</v>
      </c>
      <c r="AA51"/>
      <c r="AB51" s="6" t="s">
        <v>161</v>
      </c>
      <c r="AE51"/>
      <c r="AF51" t="s">
        <v>43</v>
      </c>
      <c r="AG51" s="2" t="s">
        <v>151</v>
      </c>
      <c r="AH51" s="2"/>
    </row>
    <row r="52" spans="1:34" x14ac:dyDescent="0.2">
      <c r="A52">
        <v>2014</v>
      </c>
      <c r="B52" s="2">
        <v>7</v>
      </c>
      <c r="C52">
        <v>1</v>
      </c>
      <c r="D52" s="4">
        <v>0.3833333333333333</v>
      </c>
      <c r="E52" s="6" t="s">
        <v>161</v>
      </c>
      <c r="F52" s="6" t="s">
        <v>113</v>
      </c>
      <c r="G52" s="2" t="s">
        <v>105</v>
      </c>
      <c r="H52" s="10" t="s">
        <v>56</v>
      </c>
      <c r="I52" s="12" t="s">
        <v>57</v>
      </c>
      <c r="J52" s="2"/>
      <c r="K52" s="2"/>
      <c r="L52" s="2"/>
      <c r="M52" s="2"/>
      <c r="N52" s="2">
        <v>1</v>
      </c>
      <c r="O52" s="2" t="s">
        <v>27</v>
      </c>
      <c r="P52" s="2" t="s">
        <v>36</v>
      </c>
      <c r="Q52" s="2" t="s">
        <v>21</v>
      </c>
      <c r="R52" s="2" t="s">
        <v>40</v>
      </c>
      <c r="S52" t="s">
        <v>23</v>
      </c>
      <c r="V52" s="2" t="s">
        <v>23</v>
      </c>
      <c r="X52" s="2" t="s">
        <v>23</v>
      </c>
      <c r="Z52" s="2" t="s">
        <v>23</v>
      </c>
      <c r="AA52"/>
      <c r="AB52" s="6" t="s">
        <v>161</v>
      </c>
      <c r="AE52"/>
      <c r="AF52" t="s">
        <v>43</v>
      </c>
      <c r="AG52" s="2" t="s">
        <v>151</v>
      </c>
      <c r="AH52" s="2"/>
    </row>
    <row r="53" spans="1:34" x14ac:dyDescent="0.2">
      <c r="A53">
        <v>2014</v>
      </c>
      <c r="B53" s="2">
        <v>7</v>
      </c>
      <c r="C53">
        <v>1</v>
      </c>
      <c r="D53" s="4">
        <v>0.3840277777777778</v>
      </c>
      <c r="E53" s="6" t="s">
        <v>161</v>
      </c>
      <c r="F53" s="6" t="s">
        <v>113</v>
      </c>
      <c r="G53" s="2" t="s">
        <v>105</v>
      </c>
      <c r="H53" s="11" t="s">
        <v>166</v>
      </c>
      <c r="I53" s="12" t="s">
        <v>169</v>
      </c>
      <c r="J53" s="2"/>
      <c r="L53" s="2"/>
      <c r="M53" s="2">
        <v>1</v>
      </c>
      <c r="N53" s="2"/>
      <c r="O53" s="2" t="s">
        <v>27</v>
      </c>
      <c r="P53" s="2" t="s">
        <v>36</v>
      </c>
      <c r="Q53" s="2" t="s">
        <v>21</v>
      </c>
      <c r="R53" s="2" t="s">
        <v>40</v>
      </c>
      <c r="S53" t="s">
        <v>23</v>
      </c>
      <c r="V53" s="2" t="s">
        <v>23</v>
      </c>
      <c r="X53" s="2" t="s">
        <v>23</v>
      </c>
      <c r="Z53" s="2" t="s">
        <v>23</v>
      </c>
      <c r="AA53"/>
      <c r="AB53" s="6" t="s">
        <v>161</v>
      </c>
      <c r="AE53"/>
      <c r="AF53" t="s">
        <v>43</v>
      </c>
      <c r="AG53" s="2" t="s">
        <v>151</v>
      </c>
      <c r="AH53" s="2"/>
    </row>
    <row r="54" spans="1:34" x14ac:dyDescent="0.2">
      <c r="A54">
        <v>2014</v>
      </c>
      <c r="B54" s="2">
        <v>7</v>
      </c>
      <c r="C54">
        <v>1</v>
      </c>
      <c r="D54" s="4">
        <v>0.38680555555555557</v>
      </c>
      <c r="E54" s="6" t="s">
        <v>161</v>
      </c>
      <c r="F54" s="6" t="s">
        <v>113</v>
      </c>
      <c r="G54" s="2" t="s">
        <v>105</v>
      </c>
      <c r="H54" s="11" t="s">
        <v>166</v>
      </c>
      <c r="I54" s="12" t="s">
        <v>169</v>
      </c>
      <c r="L54" s="2">
        <v>1</v>
      </c>
      <c r="M54" s="2"/>
      <c r="N54" s="2"/>
      <c r="O54" s="2" t="s">
        <v>27</v>
      </c>
      <c r="P54" s="2" t="s">
        <v>36</v>
      </c>
      <c r="Q54" s="2" t="s">
        <v>21</v>
      </c>
      <c r="R54" s="2" t="s">
        <v>40</v>
      </c>
      <c r="S54" t="s">
        <v>23</v>
      </c>
      <c r="V54" s="2" t="s">
        <v>23</v>
      </c>
      <c r="X54" s="2" t="s">
        <v>23</v>
      </c>
      <c r="Z54" s="2" t="s">
        <v>23</v>
      </c>
      <c r="AA54"/>
      <c r="AB54" s="6" t="s">
        <v>161</v>
      </c>
      <c r="AE54"/>
      <c r="AF54" t="s">
        <v>43</v>
      </c>
      <c r="AG54" s="2" t="s">
        <v>151</v>
      </c>
      <c r="AH54" s="2"/>
    </row>
    <row r="55" spans="1:34" x14ac:dyDescent="0.2">
      <c r="A55">
        <v>2014</v>
      </c>
      <c r="B55" s="2">
        <v>7</v>
      </c>
      <c r="C55">
        <v>1</v>
      </c>
      <c r="D55" s="4">
        <v>0.38958333333333334</v>
      </c>
      <c r="E55" s="6" t="s">
        <v>161</v>
      </c>
      <c r="F55" s="6" t="s">
        <v>113</v>
      </c>
      <c r="G55" s="2" t="s">
        <v>105</v>
      </c>
      <c r="H55" s="11" t="s">
        <v>166</v>
      </c>
      <c r="I55" s="12" t="s">
        <v>169</v>
      </c>
      <c r="L55">
        <v>1</v>
      </c>
      <c r="N55" s="2"/>
      <c r="O55" s="2" t="s">
        <v>27</v>
      </c>
      <c r="P55" s="2" t="s">
        <v>36</v>
      </c>
      <c r="Q55" s="2" t="s">
        <v>21</v>
      </c>
      <c r="R55" s="2" t="s">
        <v>40</v>
      </c>
      <c r="S55" t="s">
        <v>23</v>
      </c>
      <c r="T55">
        <v>113</v>
      </c>
      <c r="U55">
        <v>50</v>
      </c>
      <c r="V55" s="2" t="s">
        <v>178</v>
      </c>
      <c r="X55" s="2" t="s">
        <v>44</v>
      </c>
      <c r="Z55" s="2" t="s">
        <v>23</v>
      </c>
      <c r="AA55"/>
      <c r="AB55" s="6" t="s">
        <v>161</v>
      </c>
      <c r="AE55"/>
      <c r="AF55" t="s">
        <v>43</v>
      </c>
      <c r="AG55" s="2" t="s">
        <v>151</v>
      </c>
      <c r="AH55" s="2"/>
    </row>
    <row r="56" spans="1:34" x14ac:dyDescent="0.2">
      <c r="A56">
        <v>2014</v>
      </c>
      <c r="B56" s="2">
        <v>7</v>
      </c>
      <c r="C56">
        <v>1</v>
      </c>
      <c r="D56" s="4">
        <v>0.39097222222222222</v>
      </c>
      <c r="E56" s="6" t="s">
        <v>161</v>
      </c>
      <c r="F56" s="6" t="s">
        <v>113</v>
      </c>
      <c r="G56" s="2" t="s">
        <v>105</v>
      </c>
      <c r="H56" s="11" t="s">
        <v>166</v>
      </c>
      <c r="I56" s="12" t="s">
        <v>169</v>
      </c>
      <c r="L56">
        <v>1</v>
      </c>
      <c r="N56" s="2"/>
      <c r="O56" s="2" t="s">
        <v>27</v>
      </c>
      <c r="P56" s="2" t="s">
        <v>36</v>
      </c>
      <c r="Q56" s="2" t="s">
        <v>21</v>
      </c>
      <c r="R56" s="2" t="s">
        <v>40</v>
      </c>
      <c r="S56" t="s">
        <v>23</v>
      </c>
      <c r="V56" s="2" t="s">
        <v>154</v>
      </c>
      <c r="X56" s="2" t="s">
        <v>23</v>
      </c>
      <c r="Z56" s="2" t="s">
        <v>23</v>
      </c>
      <c r="AA56"/>
      <c r="AB56" s="6" t="s">
        <v>161</v>
      </c>
      <c r="AE56"/>
      <c r="AF56" t="s">
        <v>43</v>
      </c>
      <c r="AG56" s="2" t="s">
        <v>151</v>
      </c>
      <c r="AH56" s="2"/>
    </row>
    <row r="57" spans="1:34" x14ac:dyDescent="0.2">
      <c r="A57">
        <v>2014</v>
      </c>
      <c r="B57" s="2">
        <v>7</v>
      </c>
      <c r="C57">
        <v>1</v>
      </c>
      <c r="D57" s="4">
        <v>0.39166666666666666</v>
      </c>
      <c r="E57" s="6" t="s">
        <v>161</v>
      </c>
      <c r="F57" s="6" t="s">
        <v>113</v>
      </c>
      <c r="G57" s="2" t="s">
        <v>105</v>
      </c>
      <c r="H57" s="11" t="s">
        <v>166</v>
      </c>
      <c r="I57" s="12" t="s">
        <v>169</v>
      </c>
      <c r="L57">
        <v>1</v>
      </c>
      <c r="N57" s="2"/>
      <c r="O57" s="2" t="s">
        <v>27</v>
      </c>
      <c r="P57" s="2" t="s">
        <v>36</v>
      </c>
      <c r="Q57" s="2" t="s">
        <v>21</v>
      </c>
      <c r="R57" s="2" t="s">
        <v>40</v>
      </c>
      <c r="S57" t="s">
        <v>23</v>
      </c>
      <c r="V57" s="2" t="s">
        <v>159</v>
      </c>
      <c r="X57" s="2" t="s">
        <v>23</v>
      </c>
      <c r="Z57" s="2" t="s">
        <v>23</v>
      </c>
      <c r="AA57"/>
      <c r="AB57" s="6" t="s">
        <v>161</v>
      </c>
      <c r="AE57"/>
      <c r="AF57" t="s">
        <v>43</v>
      </c>
      <c r="AG57" s="2" t="s">
        <v>151</v>
      </c>
      <c r="AH57" s="2"/>
    </row>
    <row r="58" spans="1:34" x14ac:dyDescent="0.2">
      <c r="A58">
        <v>2014</v>
      </c>
      <c r="B58" s="2">
        <v>7</v>
      </c>
      <c r="C58">
        <v>1</v>
      </c>
      <c r="D58" s="4">
        <v>0.3923611111111111</v>
      </c>
      <c r="E58" s="6" t="s">
        <v>161</v>
      </c>
      <c r="F58" s="6" t="s">
        <v>113</v>
      </c>
      <c r="G58" s="2" t="s">
        <v>105</v>
      </c>
      <c r="H58" s="11" t="s">
        <v>166</v>
      </c>
      <c r="I58" s="12" t="s">
        <v>169</v>
      </c>
      <c r="J58" s="2"/>
      <c r="L58">
        <v>1</v>
      </c>
      <c r="O58" s="2" t="s">
        <v>27</v>
      </c>
      <c r="P58" s="2" t="s">
        <v>36</v>
      </c>
      <c r="Q58" s="2" t="s">
        <v>21</v>
      </c>
      <c r="R58" s="2" t="s">
        <v>40</v>
      </c>
      <c r="S58" t="s">
        <v>23</v>
      </c>
      <c r="V58" s="2" t="s">
        <v>191</v>
      </c>
      <c r="X58" s="2" t="s">
        <v>23</v>
      </c>
      <c r="Z58" s="2" t="s">
        <v>23</v>
      </c>
      <c r="AA58"/>
      <c r="AB58" s="6" t="s">
        <v>161</v>
      </c>
      <c r="AE58"/>
      <c r="AF58" t="s">
        <v>43</v>
      </c>
      <c r="AG58" s="2" t="s">
        <v>151</v>
      </c>
      <c r="AH58" s="2"/>
    </row>
    <row r="59" spans="1:34" x14ac:dyDescent="0.2">
      <c r="A59">
        <v>2014</v>
      </c>
      <c r="B59" s="2">
        <v>7</v>
      </c>
      <c r="C59">
        <v>1</v>
      </c>
      <c r="D59" s="4">
        <v>0.39444444444444443</v>
      </c>
      <c r="E59" s="6" t="s">
        <v>161</v>
      </c>
      <c r="F59" s="6" t="s">
        <v>113</v>
      </c>
      <c r="G59" s="2" t="s">
        <v>105</v>
      </c>
      <c r="H59" s="10" t="s">
        <v>56</v>
      </c>
      <c r="I59" s="12" t="s">
        <v>57</v>
      </c>
      <c r="N59">
        <v>1</v>
      </c>
      <c r="O59" s="2" t="s">
        <v>27</v>
      </c>
      <c r="P59" s="2" t="s">
        <v>36</v>
      </c>
      <c r="Q59" s="2" t="s">
        <v>21</v>
      </c>
      <c r="R59" s="2" t="s">
        <v>40</v>
      </c>
      <c r="S59" t="s">
        <v>23</v>
      </c>
      <c r="V59" s="2" t="s">
        <v>23</v>
      </c>
      <c r="X59" s="2" t="s">
        <v>23</v>
      </c>
      <c r="Z59" s="2" t="s">
        <v>23</v>
      </c>
      <c r="AA59"/>
      <c r="AB59" s="6" t="s">
        <v>161</v>
      </c>
      <c r="AE59"/>
      <c r="AF59" t="s">
        <v>43</v>
      </c>
      <c r="AG59" s="2" t="s">
        <v>151</v>
      </c>
      <c r="AH59" s="2"/>
    </row>
    <row r="60" spans="1:34" x14ac:dyDescent="0.2">
      <c r="A60">
        <v>2014</v>
      </c>
      <c r="B60" s="2">
        <v>7</v>
      </c>
      <c r="C60">
        <v>1</v>
      </c>
      <c r="D60" s="4">
        <v>0.40625</v>
      </c>
      <c r="E60" s="6" t="s">
        <v>161</v>
      </c>
      <c r="F60" s="6" t="s">
        <v>55</v>
      </c>
      <c r="G60" s="2" t="s">
        <v>105</v>
      </c>
      <c r="H60" s="11" t="s">
        <v>166</v>
      </c>
      <c r="I60" s="12" t="s">
        <v>169</v>
      </c>
      <c r="L60">
        <v>1</v>
      </c>
      <c r="N60" s="2"/>
      <c r="O60" s="2" t="s">
        <v>27</v>
      </c>
      <c r="P60" s="2" t="s">
        <v>36</v>
      </c>
      <c r="Q60" s="2" t="s">
        <v>21</v>
      </c>
      <c r="R60" s="2" t="s">
        <v>40</v>
      </c>
      <c r="S60" t="s">
        <v>23</v>
      </c>
      <c r="V60" s="2" t="s">
        <v>154</v>
      </c>
      <c r="X60" s="2" t="s">
        <v>23</v>
      </c>
      <c r="Z60" s="2" t="s">
        <v>23</v>
      </c>
      <c r="AA60"/>
      <c r="AB60" s="6" t="s">
        <v>161</v>
      </c>
      <c r="AC60">
        <v>162075</v>
      </c>
      <c r="AD60">
        <v>572094</v>
      </c>
      <c r="AE60"/>
      <c r="AF60" t="s">
        <v>43</v>
      </c>
      <c r="AG60" s="2" t="s">
        <v>151</v>
      </c>
      <c r="AH60" s="2"/>
    </row>
    <row r="61" spans="1:34" x14ac:dyDescent="0.2">
      <c r="A61">
        <v>2014</v>
      </c>
      <c r="B61" s="2">
        <v>7</v>
      </c>
      <c r="C61">
        <v>1</v>
      </c>
      <c r="D61" s="4">
        <v>0.41250000000000003</v>
      </c>
      <c r="E61" s="6" t="s">
        <v>161</v>
      </c>
      <c r="F61" s="6" t="s">
        <v>55</v>
      </c>
      <c r="G61" s="2" t="s">
        <v>105</v>
      </c>
      <c r="H61" s="11" t="s">
        <v>166</v>
      </c>
      <c r="I61" s="12" t="s">
        <v>169</v>
      </c>
      <c r="L61">
        <v>1</v>
      </c>
      <c r="N61" s="2"/>
      <c r="O61" s="2" t="s">
        <v>27</v>
      </c>
      <c r="P61" s="2" t="s">
        <v>36</v>
      </c>
      <c r="Q61" s="2" t="s">
        <v>21</v>
      </c>
      <c r="R61" s="2" t="s">
        <v>40</v>
      </c>
      <c r="S61" t="s">
        <v>23</v>
      </c>
      <c r="V61" s="2" t="s">
        <v>154</v>
      </c>
      <c r="X61" s="2" t="s">
        <v>23</v>
      </c>
      <c r="Z61" s="2" t="s">
        <v>23</v>
      </c>
      <c r="AA61"/>
      <c r="AB61" s="6" t="s">
        <v>161</v>
      </c>
      <c r="AC61">
        <v>161820</v>
      </c>
      <c r="AD61">
        <v>570779</v>
      </c>
      <c r="AE61"/>
      <c r="AF61" t="s">
        <v>43</v>
      </c>
      <c r="AG61" s="2" t="s">
        <v>151</v>
      </c>
      <c r="AH61" s="2"/>
    </row>
    <row r="62" spans="1:34" x14ac:dyDescent="0.2">
      <c r="A62">
        <v>2014</v>
      </c>
      <c r="B62" s="2">
        <v>7</v>
      </c>
      <c r="C62">
        <v>1</v>
      </c>
      <c r="D62" s="4">
        <v>0.41388888888888892</v>
      </c>
      <c r="E62" s="6" t="s">
        <v>161</v>
      </c>
      <c r="F62" s="6" t="s">
        <v>55</v>
      </c>
      <c r="G62" s="2" t="s">
        <v>105</v>
      </c>
      <c r="H62" s="11" t="s">
        <v>166</v>
      </c>
      <c r="I62" s="12" t="s">
        <v>169</v>
      </c>
      <c r="J62" s="2"/>
      <c r="L62">
        <v>2</v>
      </c>
      <c r="N62" s="2"/>
      <c r="O62" s="2" t="s">
        <v>27</v>
      </c>
      <c r="P62" s="2" t="s">
        <v>36</v>
      </c>
      <c r="Q62" s="2" t="s">
        <v>21</v>
      </c>
      <c r="R62" s="2" t="s">
        <v>40</v>
      </c>
      <c r="S62" t="s">
        <v>23</v>
      </c>
      <c r="V62" s="2" t="s">
        <v>23</v>
      </c>
      <c r="X62" s="2" t="s">
        <v>23</v>
      </c>
      <c r="Z62" s="2" t="s">
        <v>23</v>
      </c>
      <c r="AA62"/>
      <c r="AB62" s="6" t="s">
        <v>161</v>
      </c>
      <c r="AC62">
        <v>161820</v>
      </c>
      <c r="AD62">
        <v>570779</v>
      </c>
      <c r="AE62"/>
      <c r="AF62" t="s">
        <v>43</v>
      </c>
      <c r="AG62" s="2" t="s">
        <v>151</v>
      </c>
      <c r="AH62" s="2"/>
    </row>
    <row r="63" spans="1:34" x14ac:dyDescent="0.2">
      <c r="A63">
        <v>2014</v>
      </c>
      <c r="B63" s="2">
        <v>7</v>
      </c>
      <c r="C63">
        <v>1</v>
      </c>
      <c r="D63" s="4">
        <v>0.41666666666666669</v>
      </c>
      <c r="E63" s="6" t="s">
        <v>161</v>
      </c>
      <c r="F63" s="6" t="s">
        <v>125</v>
      </c>
      <c r="G63" s="2" t="s">
        <v>105</v>
      </c>
      <c r="H63" s="11" t="s">
        <v>166</v>
      </c>
      <c r="I63" s="12" t="s">
        <v>169</v>
      </c>
      <c r="J63" t="s">
        <v>148</v>
      </c>
      <c r="N63" s="2"/>
      <c r="O63" s="2" t="s">
        <v>27</v>
      </c>
      <c r="P63" s="2" t="s">
        <v>20</v>
      </c>
      <c r="Q63" s="2" t="s">
        <v>18</v>
      </c>
      <c r="R63" s="2" t="s">
        <v>22</v>
      </c>
      <c r="S63">
        <v>15</v>
      </c>
      <c r="V63" s="2" t="s">
        <v>23</v>
      </c>
      <c r="X63" s="2" t="s">
        <v>23</v>
      </c>
      <c r="Z63" s="2" t="s">
        <v>23</v>
      </c>
      <c r="AA63"/>
      <c r="AB63" s="6" t="s">
        <v>161</v>
      </c>
      <c r="AE63"/>
      <c r="AF63" t="s">
        <v>43</v>
      </c>
      <c r="AG63" s="2" t="s">
        <v>151</v>
      </c>
      <c r="AH63" s="2"/>
    </row>
    <row r="64" spans="1:34" x14ac:dyDescent="0.2">
      <c r="A64">
        <v>2014</v>
      </c>
      <c r="B64" s="2">
        <v>7</v>
      </c>
      <c r="C64">
        <v>1</v>
      </c>
      <c r="D64" s="4">
        <v>0.41805555555555557</v>
      </c>
      <c r="E64" s="6" t="s">
        <v>161</v>
      </c>
      <c r="F64" s="6" t="s">
        <v>125</v>
      </c>
      <c r="G64" s="2" t="s">
        <v>105</v>
      </c>
      <c r="H64" s="11" t="s">
        <v>166</v>
      </c>
      <c r="I64" s="12" t="s">
        <v>169</v>
      </c>
      <c r="L64">
        <v>1</v>
      </c>
      <c r="N64" s="2"/>
      <c r="O64" s="2" t="s">
        <v>27</v>
      </c>
      <c r="P64" s="2" t="s">
        <v>36</v>
      </c>
      <c r="Q64" s="2" t="s">
        <v>21</v>
      </c>
      <c r="R64" s="2" t="s">
        <v>40</v>
      </c>
      <c r="S64" t="s">
        <v>23</v>
      </c>
      <c r="V64" s="2" t="s">
        <v>23</v>
      </c>
      <c r="X64" s="2" t="s">
        <v>23</v>
      </c>
      <c r="Z64" s="2" t="s">
        <v>23</v>
      </c>
      <c r="AA64"/>
      <c r="AB64" s="6" t="s">
        <v>161</v>
      </c>
      <c r="AE64"/>
      <c r="AF64" t="s">
        <v>43</v>
      </c>
      <c r="AG64" s="2" t="s">
        <v>151</v>
      </c>
      <c r="AH64" s="2"/>
    </row>
    <row r="65" spans="1:36" x14ac:dyDescent="0.2">
      <c r="A65">
        <v>2014</v>
      </c>
      <c r="B65" s="2">
        <v>7</v>
      </c>
      <c r="C65">
        <v>1</v>
      </c>
      <c r="D65" s="4">
        <v>0.41805555555555557</v>
      </c>
      <c r="E65" s="6" t="s">
        <v>161</v>
      </c>
      <c r="F65" s="6" t="s">
        <v>125</v>
      </c>
      <c r="G65" s="2" t="s">
        <v>105</v>
      </c>
      <c r="H65" s="11" t="s">
        <v>166</v>
      </c>
      <c r="I65" s="12" t="s">
        <v>169</v>
      </c>
      <c r="J65" s="2"/>
      <c r="L65">
        <v>1</v>
      </c>
      <c r="N65" s="2"/>
      <c r="O65" s="2" t="s">
        <v>27</v>
      </c>
      <c r="P65" s="2" t="s">
        <v>36</v>
      </c>
      <c r="Q65" s="2" t="s">
        <v>21</v>
      </c>
      <c r="R65" s="2" t="s">
        <v>40</v>
      </c>
      <c r="S65" t="s">
        <v>23</v>
      </c>
      <c r="V65" s="2" t="s">
        <v>23</v>
      </c>
      <c r="X65" s="2" t="s">
        <v>23</v>
      </c>
      <c r="Z65" s="2" t="s">
        <v>23</v>
      </c>
      <c r="AA65"/>
      <c r="AB65" s="6" t="s">
        <v>161</v>
      </c>
      <c r="AE65"/>
      <c r="AF65" t="s">
        <v>43</v>
      </c>
      <c r="AG65" s="2" t="s">
        <v>151</v>
      </c>
      <c r="AH65" s="2"/>
    </row>
    <row r="66" spans="1:36" x14ac:dyDescent="0.2">
      <c r="A66">
        <v>2014</v>
      </c>
      <c r="B66" s="2">
        <v>7</v>
      </c>
      <c r="C66">
        <v>1</v>
      </c>
      <c r="D66" s="4">
        <v>0.41875000000000001</v>
      </c>
      <c r="E66" s="6" t="s">
        <v>161</v>
      </c>
      <c r="F66" s="6" t="s">
        <v>125</v>
      </c>
      <c r="G66" s="2" t="s">
        <v>105</v>
      </c>
      <c r="H66" s="11" t="s">
        <v>115</v>
      </c>
      <c r="I66" s="12" t="s">
        <v>119</v>
      </c>
      <c r="J66" s="2" t="s">
        <v>175</v>
      </c>
      <c r="N66" s="2"/>
      <c r="O66" s="2" t="s">
        <v>27</v>
      </c>
      <c r="P66" s="2" t="s">
        <v>176</v>
      </c>
      <c r="Q66" s="2" t="s">
        <v>157</v>
      </c>
      <c r="R66" s="2" t="s">
        <v>177</v>
      </c>
      <c r="S66" t="s">
        <v>23</v>
      </c>
      <c r="V66" s="2" t="s">
        <v>23</v>
      </c>
      <c r="X66" s="2" t="s">
        <v>44</v>
      </c>
      <c r="Z66" s="2" t="s">
        <v>23</v>
      </c>
      <c r="AA66"/>
      <c r="AB66" s="6" t="s">
        <v>161</v>
      </c>
      <c r="AC66">
        <v>162005</v>
      </c>
      <c r="AD66">
        <v>570803</v>
      </c>
      <c r="AE66"/>
      <c r="AF66" t="s">
        <v>43</v>
      </c>
      <c r="AG66" s="2" t="s">
        <v>151</v>
      </c>
      <c r="AH66" s="2"/>
    </row>
    <row r="67" spans="1:36" s="2" customFormat="1" x14ac:dyDescent="0.2">
      <c r="A67">
        <v>2014</v>
      </c>
      <c r="B67" s="2">
        <v>7</v>
      </c>
      <c r="C67">
        <v>1</v>
      </c>
      <c r="D67" s="4">
        <v>0.41875000000000001</v>
      </c>
      <c r="E67" s="6" t="s">
        <v>161</v>
      </c>
      <c r="F67" s="6" t="s">
        <v>125</v>
      </c>
      <c r="G67" s="2" t="s">
        <v>105</v>
      </c>
      <c r="H67" s="11" t="s">
        <v>166</v>
      </c>
      <c r="I67" s="12" t="s">
        <v>169</v>
      </c>
      <c r="J67"/>
      <c r="K67"/>
      <c r="L67">
        <v>1</v>
      </c>
      <c r="M67"/>
      <c r="O67" s="2" t="s">
        <v>27</v>
      </c>
      <c r="P67" s="2" t="s">
        <v>36</v>
      </c>
      <c r="Q67" s="2" t="s">
        <v>21</v>
      </c>
      <c r="R67" s="2" t="s">
        <v>40</v>
      </c>
      <c r="S67" t="s">
        <v>23</v>
      </c>
      <c r="T67"/>
      <c r="U67"/>
      <c r="V67" s="2" t="s">
        <v>23</v>
      </c>
      <c r="W67"/>
      <c r="X67" s="2" t="s">
        <v>23</v>
      </c>
      <c r="Y67"/>
      <c r="Z67" s="2" t="s">
        <v>23</v>
      </c>
      <c r="AA67" s="7"/>
      <c r="AB67" s="6" t="s">
        <v>161</v>
      </c>
      <c r="AC67"/>
      <c r="AD67"/>
      <c r="AE67" s="7"/>
      <c r="AF67" t="s">
        <v>43</v>
      </c>
      <c r="AG67" s="2" t="s">
        <v>151</v>
      </c>
    </row>
    <row r="68" spans="1:36" s="2" customFormat="1" x14ac:dyDescent="0.2">
      <c r="A68">
        <v>2014</v>
      </c>
      <c r="B68" s="2">
        <v>7</v>
      </c>
      <c r="C68">
        <v>1</v>
      </c>
      <c r="D68" s="4">
        <v>0.42222222222222222</v>
      </c>
      <c r="E68" s="6" t="s">
        <v>161</v>
      </c>
      <c r="F68" s="6" t="s">
        <v>125</v>
      </c>
      <c r="G68" s="2" t="s">
        <v>105</v>
      </c>
      <c r="H68" s="11" t="s">
        <v>166</v>
      </c>
      <c r="I68" s="12" t="s">
        <v>169</v>
      </c>
      <c r="J68"/>
      <c r="K68"/>
      <c r="L68">
        <v>1</v>
      </c>
      <c r="M68"/>
      <c r="O68" s="2" t="s">
        <v>27</v>
      </c>
      <c r="P68" s="2" t="s">
        <v>36</v>
      </c>
      <c r="Q68" s="2" t="s">
        <v>21</v>
      </c>
      <c r="R68" s="2" t="s">
        <v>40</v>
      </c>
      <c r="S68" t="s">
        <v>23</v>
      </c>
      <c r="T68"/>
      <c r="U68"/>
      <c r="V68" s="2" t="s">
        <v>23</v>
      </c>
      <c r="W68"/>
      <c r="X68" s="2" t="s">
        <v>23</v>
      </c>
      <c r="Y68"/>
      <c r="Z68" s="2" t="s">
        <v>23</v>
      </c>
      <c r="AA68" s="7"/>
      <c r="AB68" s="6" t="s">
        <v>161</v>
      </c>
      <c r="AC68"/>
      <c r="AD68"/>
      <c r="AE68" s="7"/>
      <c r="AF68" t="s">
        <v>43</v>
      </c>
      <c r="AG68" s="2" t="s">
        <v>151</v>
      </c>
    </row>
    <row r="69" spans="1:36" s="2" customFormat="1" x14ac:dyDescent="0.2">
      <c r="A69">
        <v>2014</v>
      </c>
      <c r="B69" s="2">
        <v>7</v>
      </c>
      <c r="C69">
        <v>1</v>
      </c>
      <c r="D69" s="4">
        <v>0.42291666666666666</v>
      </c>
      <c r="E69" s="6" t="s">
        <v>161</v>
      </c>
      <c r="F69" s="6" t="s">
        <v>125</v>
      </c>
      <c r="G69" s="2" t="s">
        <v>105</v>
      </c>
      <c r="H69" s="11" t="s">
        <v>166</v>
      </c>
      <c r="I69" s="12" t="s">
        <v>169</v>
      </c>
      <c r="J69"/>
      <c r="K69"/>
      <c r="L69">
        <v>1</v>
      </c>
      <c r="M69"/>
      <c r="O69" s="2" t="s">
        <v>27</v>
      </c>
      <c r="P69" s="2" t="s">
        <v>36</v>
      </c>
      <c r="Q69" s="2" t="s">
        <v>21</v>
      </c>
      <c r="R69" s="2" t="s">
        <v>40</v>
      </c>
      <c r="S69" t="s">
        <v>23</v>
      </c>
      <c r="T69"/>
      <c r="U69"/>
      <c r="V69" s="2" t="s">
        <v>23</v>
      </c>
      <c r="W69"/>
      <c r="X69" s="2" t="s">
        <v>23</v>
      </c>
      <c r="Y69"/>
      <c r="Z69" s="2" t="s">
        <v>23</v>
      </c>
      <c r="AA69" s="7"/>
      <c r="AB69" s="6" t="s">
        <v>161</v>
      </c>
      <c r="AC69"/>
      <c r="AD69"/>
      <c r="AE69" s="7"/>
      <c r="AF69" t="s">
        <v>43</v>
      </c>
      <c r="AG69" s="2" t="s">
        <v>151</v>
      </c>
    </row>
    <row r="70" spans="1:36" s="2" customFormat="1" x14ac:dyDescent="0.2">
      <c r="A70">
        <v>2014</v>
      </c>
      <c r="B70" s="2">
        <v>7</v>
      </c>
      <c r="C70">
        <v>1</v>
      </c>
      <c r="D70" s="4">
        <v>0.42430555555555555</v>
      </c>
      <c r="E70" s="6" t="s">
        <v>161</v>
      </c>
      <c r="F70" s="6" t="s">
        <v>125</v>
      </c>
      <c r="G70" s="2" t="s">
        <v>105</v>
      </c>
      <c r="H70" s="11" t="s">
        <v>166</v>
      </c>
      <c r="I70" s="12" t="s">
        <v>169</v>
      </c>
      <c r="J70"/>
      <c r="K70"/>
      <c r="L70">
        <v>1</v>
      </c>
      <c r="M70"/>
      <c r="O70" s="2" t="s">
        <v>27</v>
      </c>
      <c r="P70" s="2" t="s">
        <v>36</v>
      </c>
      <c r="Q70" s="2" t="s">
        <v>179</v>
      </c>
      <c r="R70" s="2" t="s">
        <v>175</v>
      </c>
      <c r="S70" t="s">
        <v>23</v>
      </c>
      <c r="T70"/>
      <c r="U70"/>
      <c r="V70" s="2" t="s">
        <v>154</v>
      </c>
      <c r="W70"/>
      <c r="X70" s="2" t="s">
        <v>23</v>
      </c>
      <c r="Y70"/>
      <c r="Z70" s="2" t="s">
        <v>23</v>
      </c>
      <c r="AA70" s="7"/>
      <c r="AB70" s="6" t="s">
        <v>161</v>
      </c>
      <c r="AC70"/>
      <c r="AD70"/>
      <c r="AE70" s="7"/>
      <c r="AF70" t="s">
        <v>43</v>
      </c>
      <c r="AG70" s="2" t="s">
        <v>151</v>
      </c>
    </row>
    <row r="71" spans="1:36" s="2" customFormat="1" x14ac:dyDescent="0.2">
      <c r="A71">
        <v>2014</v>
      </c>
      <c r="B71" s="2">
        <v>7</v>
      </c>
      <c r="C71">
        <v>1</v>
      </c>
      <c r="D71" s="4">
        <v>0.42499999999999999</v>
      </c>
      <c r="E71" s="6" t="s">
        <v>161</v>
      </c>
      <c r="F71" s="6" t="s">
        <v>125</v>
      </c>
      <c r="G71" s="2" t="s">
        <v>105</v>
      </c>
      <c r="H71" s="11" t="s">
        <v>166</v>
      </c>
      <c r="I71" s="12" t="s">
        <v>169</v>
      </c>
      <c r="J71"/>
      <c r="K71"/>
      <c r="L71">
        <v>1</v>
      </c>
      <c r="M71"/>
      <c r="O71" s="2" t="s">
        <v>27</v>
      </c>
      <c r="P71" s="2" t="s">
        <v>36</v>
      </c>
      <c r="Q71" s="2" t="s">
        <v>179</v>
      </c>
      <c r="R71" s="2" t="s">
        <v>175</v>
      </c>
      <c r="S71" t="s">
        <v>23</v>
      </c>
      <c r="T71"/>
      <c r="U71"/>
      <c r="V71" s="2" t="s">
        <v>23</v>
      </c>
      <c r="W71"/>
      <c r="X71" s="2" t="s">
        <v>23</v>
      </c>
      <c r="Y71"/>
      <c r="Z71" s="2" t="s">
        <v>23</v>
      </c>
      <c r="AA71" s="7"/>
      <c r="AB71" s="6" t="s">
        <v>161</v>
      </c>
      <c r="AC71"/>
      <c r="AD71"/>
      <c r="AE71" s="7"/>
      <c r="AF71" t="s">
        <v>43</v>
      </c>
      <c r="AG71" s="2" t="s">
        <v>151</v>
      </c>
    </row>
    <row r="72" spans="1:36" s="1" customFormat="1" x14ac:dyDescent="0.2">
      <c r="A72">
        <v>2014</v>
      </c>
      <c r="B72" s="2">
        <v>7</v>
      </c>
      <c r="C72">
        <v>1</v>
      </c>
      <c r="D72" s="4">
        <v>0.42708333333333331</v>
      </c>
      <c r="E72" s="6" t="s">
        <v>161</v>
      </c>
      <c r="F72" s="6" t="s">
        <v>125</v>
      </c>
      <c r="G72" s="2" t="s">
        <v>105</v>
      </c>
      <c r="H72" s="11" t="s">
        <v>166</v>
      </c>
      <c r="I72" s="12" t="s">
        <v>169</v>
      </c>
      <c r="J72"/>
      <c r="K72"/>
      <c r="L72">
        <v>1</v>
      </c>
      <c r="M72"/>
      <c r="N72" s="2"/>
      <c r="O72" s="2" t="s">
        <v>27</v>
      </c>
      <c r="P72" t="s">
        <v>36</v>
      </c>
      <c r="Q72" t="s">
        <v>21</v>
      </c>
      <c r="R72" t="s">
        <v>40</v>
      </c>
      <c r="S72" t="s">
        <v>23</v>
      </c>
      <c r="T72"/>
      <c r="U72"/>
      <c r="V72" s="2" t="s">
        <v>23</v>
      </c>
      <c r="W72"/>
      <c r="X72" s="2" t="s">
        <v>23</v>
      </c>
      <c r="Y72"/>
      <c r="Z72" s="2" t="s">
        <v>23</v>
      </c>
      <c r="AA72" s="7"/>
      <c r="AB72" s="6" t="s">
        <v>161</v>
      </c>
      <c r="AC72"/>
      <c r="AD72"/>
      <c r="AE72" s="7"/>
      <c r="AF72" t="s">
        <v>43</v>
      </c>
      <c r="AG72" s="2" t="s">
        <v>151</v>
      </c>
      <c r="AH72" s="2"/>
      <c r="AI72" s="2"/>
      <c r="AJ72" s="2"/>
    </row>
    <row r="73" spans="1:36" x14ac:dyDescent="0.2">
      <c r="A73">
        <v>2014</v>
      </c>
      <c r="B73" s="2">
        <v>7</v>
      </c>
      <c r="C73">
        <v>1</v>
      </c>
      <c r="D73" s="4">
        <v>0.42777777777777781</v>
      </c>
      <c r="E73" s="6" t="s">
        <v>161</v>
      </c>
      <c r="F73" s="6" t="s">
        <v>125</v>
      </c>
      <c r="G73" s="2" t="s">
        <v>105</v>
      </c>
      <c r="H73" s="11" t="s">
        <v>166</v>
      </c>
      <c r="I73" s="12" t="s">
        <v>169</v>
      </c>
      <c r="L73">
        <v>1</v>
      </c>
      <c r="N73" s="2"/>
      <c r="O73" s="2" t="s">
        <v>27</v>
      </c>
      <c r="P73" t="s">
        <v>36</v>
      </c>
      <c r="Q73" t="s">
        <v>21</v>
      </c>
      <c r="R73" t="s">
        <v>40</v>
      </c>
      <c r="S73" t="s">
        <v>23</v>
      </c>
      <c r="V73" s="2" t="s">
        <v>159</v>
      </c>
      <c r="X73" s="2" t="s">
        <v>44</v>
      </c>
      <c r="Z73" s="2" t="s">
        <v>23</v>
      </c>
      <c r="AB73" s="6" t="s">
        <v>161</v>
      </c>
      <c r="AF73" t="s">
        <v>43</v>
      </c>
      <c r="AG73" s="2" t="s">
        <v>151</v>
      </c>
      <c r="AH73" s="2"/>
    </row>
    <row r="74" spans="1:36" x14ac:dyDescent="0.2">
      <c r="A74">
        <v>2014</v>
      </c>
      <c r="B74" s="2">
        <v>7</v>
      </c>
      <c r="C74">
        <v>1</v>
      </c>
      <c r="D74" s="4">
        <v>0.4291666666666667</v>
      </c>
      <c r="E74" s="6" t="s">
        <v>161</v>
      </c>
      <c r="F74" s="6" t="s">
        <v>125</v>
      </c>
      <c r="G74" s="2" t="s">
        <v>105</v>
      </c>
      <c r="H74" s="11" t="s">
        <v>166</v>
      </c>
      <c r="I74" s="12" t="s">
        <v>169</v>
      </c>
      <c r="M74">
        <v>1</v>
      </c>
      <c r="N74" s="2"/>
      <c r="O74" s="2" t="s">
        <v>27</v>
      </c>
      <c r="P74" t="s">
        <v>36</v>
      </c>
      <c r="Q74" t="s">
        <v>21</v>
      </c>
      <c r="R74" t="s">
        <v>40</v>
      </c>
      <c r="S74" t="s">
        <v>23</v>
      </c>
      <c r="V74" s="2" t="s">
        <v>154</v>
      </c>
      <c r="X74" s="2" t="s">
        <v>23</v>
      </c>
      <c r="Z74" s="2" t="s">
        <v>23</v>
      </c>
      <c r="AA74" s="7" t="s">
        <v>181</v>
      </c>
      <c r="AB74" s="6" t="s">
        <v>161</v>
      </c>
      <c r="AF74" t="s">
        <v>43</v>
      </c>
      <c r="AG74" s="2" t="s">
        <v>151</v>
      </c>
      <c r="AH74" s="2"/>
    </row>
    <row r="75" spans="1:36" x14ac:dyDescent="0.2">
      <c r="A75">
        <v>2014</v>
      </c>
      <c r="B75" s="2">
        <v>7</v>
      </c>
      <c r="C75">
        <v>1</v>
      </c>
      <c r="D75" s="4">
        <v>0.42986111111111108</v>
      </c>
      <c r="E75" s="6" t="s">
        <v>161</v>
      </c>
      <c r="F75" s="6" t="s">
        <v>125</v>
      </c>
      <c r="G75" s="2" t="s">
        <v>105</v>
      </c>
      <c r="H75" s="11" t="s">
        <v>166</v>
      </c>
      <c r="I75" s="12" t="s">
        <v>169</v>
      </c>
      <c r="L75">
        <v>1</v>
      </c>
      <c r="N75" s="2"/>
      <c r="O75" s="2" t="s">
        <v>27</v>
      </c>
      <c r="P75" t="s">
        <v>36</v>
      </c>
      <c r="Q75" t="s">
        <v>179</v>
      </c>
      <c r="R75" t="s">
        <v>175</v>
      </c>
      <c r="S75" t="s">
        <v>23</v>
      </c>
      <c r="V75" s="2" t="s">
        <v>23</v>
      </c>
      <c r="X75" s="2" t="s">
        <v>23</v>
      </c>
      <c r="Z75" s="2" t="s">
        <v>23</v>
      </c>
      <c r="AB75" s="6" t="s">
        <v>161</v>
      </c>
      <c r="AF75" t="s">
        <v>43</v>
      </c>
      <c r="AG75" s="2" t="s">
        <v>151</v>
      </c>
      <c r="AH75" s="2"/>
    </row>
    <row r="76" spans="1:36" x14ac:dyDescent="0.2">
      <c r="A76">
        <v>2014</v>
      </c>
      <c r="B76" s="2">
        <v>7</v>
      </c>
      <c r="C76">
        <v>1</v>
      </c>
      <c r="D76" s="4">
        <v>0.43055555555555558</v>
      </c>
      <c r="E76" s="6" t="s">
        <v>161</v>
      </c>
      <c r="F76" s="6" t="s">
        <v>125</v>
      </c>
      <c r="G76" s="2" t="s">
        <v>105</v>
      </c>
      <c r="H76" s="11" t="s">
        <v>166</v>
      </c>
      <c r="I76" s="12" t="s">
        <v>169</v>
      </c>
      <c r="M76">
        <v>1</v>
      </c>
      <c r="N76" s="2"/>
      <c r="O76" s="2" t="s">
        <v>27</v>
      </c>
      <c r="P76" t="s">
        <v>36</v>
      </c>
      <c r="Q76" t="s">
        <v>21</v>
      </c>
      <c r="R76" t="s">
        <v>40</v>
      </c>
      <c r="S76" t="s">
        <v>23</v>
      </c>
      <c r="V76" s="2" t="s">
        <v>154</v>
      </c>
      <c r="X76" s="2" t="s">
        <v>44</v>
      </c>
      <c r="Z76" s="2" t="s">
        <v>23</v>
      </c>
      <c r="AB76" s="6" t="s">
        <v>161</v>
      </c>
      <c r="AF76" t="s">
        <v>43</v>
      </c>
      <c r="AG76" s="2" t="s">
        <v>151</v>
      </c>
      <c r="AH76" s="2"/>
    </row>
    <row r="77" spans="1:36" x14ac:dyDescent="0.2">
      <c r="A77">
        <v>2014</v>
      </c>
      <c r="B77" s="2">
        <v>7</v>
      </c>
      <c r="C77">
        <v>1</v>
      </c>
      <c r="D77" s="4">
        <v>0.43263888888888885</v>
      </c>
      <c r="E77" s="6" t="s">
        <v>161</v>
      </c>
      <c r="F77" s="6" t="s">
        <v>55</v>
      </c>
      <c r="G77" s="2" t="s">
        <v>105</v>
      </c>
      <c r="H77" s="11" t="s">
        <v>166</v>
      </c>
      <c r="I77" s="12" t="s">
        <v>169</v>
      </c>
      <c r="L77">
        <v>1</v>
      </c>
      <c r="N77" s="2"/>
      <c r="O77" s="2" t="s">
        <v>27</v>
      </c>
      <c r="P77" t="s">
        <v>36</v>
      </c>
      <c r="Q77" t="s">
        <v>45</v>
      </c>
      <c r="R77" t="s">
        <v>40</v>
      </c>
      <c r="S77" t="s">
        <v>23</v>
      </c>
      <c r="V77" s="2" t="s">
        <v>23</v>
      </c>
      <c r="X77" s="2" t="s">
        <v>23</v>
      </c>
      <c r="Z77" s="2" t="s">
        <v>23</v>
      </c>
      <c r="AB77" s="6" t="s">
        <v>161</v>
      </c>
      <c r="AF77" t="s">
        <v>43</v>
      </c>
      <c r="AG77" s="2" t="s">
        <v>151</v>
      </c>
      <c r="AH77" s="2"/>
    </row>
    <row r="78" spans="1:36" x14ac:dyDescent="0.2">
      <c r="A78">
        <v>2014</v>
      </c>
      <c r="B78" s="2">
        <v>7</v>
      </c>
      <c r="C78">
        <v>1</v>
      </c>
      <c r="D78" s="4">
        <v>0.44861111111111113</v>
      </c>
      <c r="E78" s="6" t="s">
        <v>161</v>
      </c>
      <c r="F78" s="6" t="s">
        <v>112</v>
      </c>
      <c r="G78" s="2" t="s">
        <v>105</v>
      </c>
      <c r="H78" s="11" t="s">
        <v>115</v>
      </c>
      <c r="I78" s="12" t="s">
        <v>119</v>
      </c>
      <c r="J78" t="s">
        <v>116</v>
      </c>
      <c r="N78" s="2"/>
      <c r="O78" s="2" t="s">
        <v>27</v>
      </c>
      <c r="P78" t="s">
        <v>116</v>
      </c>
      <c r="Q78" t="s">
        <v>45</v>
      </c>
      <c r="R78" t="s">
        <v>177</v>
      </c>
      <c r="S78" t="s">
        <v>23</v>
      </c>
      <c r="V78" s="2" t="s">
        <v>23</v>
      </c>
      <c r="X78" s="2" t="s">
        <v>44</v>
      </c>
      <c r="Z78" s="2" t="s">
        <v>23</v>
      </c>
      <c r="AB78" s="6" t="s">
        <v>161</v>
      </c>
      <c r="AF78" t="s">
        <v>43</v>
      </c>
      <c r="AG78" s="2" t="s">
        <v>151</v>
      </c>
      <c r="AH78" s="2"/>
    </row>
    <row r="79" spans="1:36" x14ac:dyDescent="0.2">
      <c r="A79">
        <v>2014</v>
      </c>
      <c r="B79" s="2">
        <v>7</v>
      </c>
      <c r="C79">
        <v>1</v>
      </c>
      <c r="D79" s="4">
        <v>0.45208333333333334</v>
      </c>
      <c r="E79" s="6" t="s">
        <v>161</v>
      </c>
      <c r="F79" s="6" t="s">
        <v>112</v>
      </c>
      <c r="G79" s="2" t="s">
        <v>105</v>
      </c>
      <c r="H79" s="11" t="s">
        <v>170</v>
      </c>
      <c r="I79" s="12" t="s">
        <v>171</v>
      </c>
      <c r="M79">
        <v>1</v>
      </c>
      <c r="N79" s="2"/>
      <c r="O79" s="2" t="s">
        <v>27</v>
      </c>
      <c r="P79" t="s">
        <v>36</v>
      </c>
      <c r="Q79" t="s">
        <v>21</v>
      </c>
      <c r="R79" t="s">
        <v>40</v>
      </c>
      <c r="S79" t="s">
        <v>23</v>
      </c>
      <c r="V79" s="2" t="s">
        <v>154</v>
      </c>
      <c r="X79" s="2" t="s">
        <v>23</v>
      </c>
      <c r="Z79" s="2" t="s">
        <v>23</v>
      </c>
      <c r="AB79" s="6" t="s">
        <v>161</v>
      </c>
      <c r="AF79" t="s">
        <v>43</v>
      </c>
      <c r="AG79" s="2" t="s">
        <v>151</v>
      </c>
      <c r="AH79" s="2"/>
    </row>
    <row r="80" spans="1:36" x14ac:dyDescent="0.2">
      <c r="A80">
        <v>2014</v>
      </c>
      <c r="B80" s="2">
        <v>7</v>
      </c>
      <c r="C80">
        <v>1</v>
      </c>
      <c r="D80" s="4">
        <v>0.45347222222222222</v>
      </c>
      <c r="E80" s="6" t="s">
        <v>161</v>
      </c>
      <c r="F80" s="6" t="s">
        <v>112</v>
      </c>
      <c r="G80" s="2" t="s">
        <v>105</v>
      </c>
      <c r="H80" s="11" t="s">
        <v>170</v>
      </c>
      <c r="I80" s="12" t="s">
        <v>171</v>
      </c>
      <c r="M80">
        <v>1</v>
      </c>
      <c r="N80" s="2"/>
      <c r="O80" s="2" t="s">
        <v>27</v>
      </c>
      <c r="P80" t="s">
        <v>36</v>
      </c>
      <c r="Q80" t="s">
        <v>21</v>
      </c>
      <c r="R80" t="s">
        <v>40</v>
      </c>
      <c r="S80" t="s">
        <v>23</v>
      </c>
      <c r="V80" s="2" t="s">
        <v>154</v>
      </c>
      <c r="X80" s="2" t="s">
        <v>23</v>
      </c>
      <c r="Z80" s="2" t="s">
        <v>23</v>
      </c>
      <c r="AB80" s="6" t="s">
        <v>161</v>
      </c>
      <c r="AF80" t="s">
        <v>43</v>
      </c>
      <c r="AG80" s="2" t="s">
        <v>151</v>
      </c>
      <c r="AH80" s="2"/>
    </row>
    <row r="81" spans="1:34" x14ac:dyDescent="0.2">
      <c r="A81">
        <v>2014</v>
      </c>
      <c r="B81" s="2">
        <v>7</v>
      </c>
      <c r="C81">
        <v>1</v>
      </c>
      <c r="D81" s="4">
        <v>0.4548611111111111</v>
      </c>
      <c r="E81" s="6" t="s">
        <v>161</v>
      </c>
      <c r="F81" s="6" t="s">
        <v>112</v>
      </c>
      <c r="G81" s="2" t="s">
        <v>105</v>
      </c>
      <c r="H81" s="11" t="s">
        <v>166</v>
      </c>
      <c r="I81" s="12" t="s">
        <v>169</v>
      </c>
      <c r="L81">
        <v>1</v>
      </c>
      <c r="N81" s="2"/>
      <c r="O81" s="2" t="s">
        <v>27</v>
      </c>
      <c r="P81" t="s">
        <v>36</v>
      </c>
      <c r="Q81" t="s">
        <v>21</v>
      </c>
      <c r="R81" t="s">
        <v>40</v>
      </c>
      <c r="S81" t="s">
        <v>23</v>
      </c>
      <c r="V81" s="2" t="s">
        <v>23</v>
      </c>
      <c r="X81" s="2" t="s">
        <v>23</v>
      </c>
      <c r="Z81" s="2" t="s">
        <v>23</v>
      </c>
      <c r="AB81" s="6" t="s">
        <v>161</v>
      </c>
      <c r="AF81" t="s">
        <v>43</v>
      </c>
      <c r="AG81" s="2" t="s">
        <v>151</v>
      </c>
      <c r="AH81" s="2"/>
    </row>
    <row r="82" spans="1:34" x14ac:dyDescent="0.2">
      <c r="A82">
        <v>2014</v>
      </c>
      <c r="B82" s="2">
        <v>7</v>
      </c>
      <c r="C82">
        <v>1</v>
      </c>
      <c r="D82" s="4">
        <v>0.45624999999999999</v>
      </c>
      <c r="E82" s="6" t="s">
        <v>161</v>
      </c>
      <c r="F82" s="6" t="s">
        <v>112</v>
      </c>
      <c r="G82" s="2" t="s">
        <v>105</v>
      </c>
      <c r="H82" s="11" t="s">
        <v>166</v>
      </c>
      <c r="I82" s="12" t="s">
        <v>169</v>
      </c>
      <c r="L82">
        <v>1</v>
      </c>
      <c r="N82" s="2"/>
      <c r="O82" s="2" t="s">
        <v>27</v>
      </c>
      <c r="P82" t="s">
        <v>36</v>
      </c>
      <c r="Q82" t="s">
        <v>21</v>
      </c>
      <c r="R82" t="s">
        <v>40</v>
      </c>
      <c r="S82" t="s">
        <v>23</v>
      </c>
      <c r="V82" s="2" t="s">
        <v>23</v>
      </c>
      <c r="X82" s="2" t="s">
        <v>23</v>
      </c>
      <c r="Z82" s="2" t="s">
        <v>23</v>
      </c>
      <c r="AB82" s="6" t="s">
        <v>161</v>
      </c>
      <c r="AF82" t="s">
        <v>43</v>
      </c>
      <c r="AG82" s="2" t="s">
        <v>151</v>
      </c>
      <c r="AH82" s="2"/>
    </row>
    <row r="83" spans="1:34" x14ac:dyDescent="0.2">
      <c r="A83">
        <v>2014</v>
      </c>
      <c r="B83" s="2">
        <v>7</v>
      </c>
      <c r="C83">
        <v>1</v>
      </c>
      <c r="D83" s="4">
        <v>0.45763888888888887</v>
      </c>
      <c r="E83" s="6" t="s">
        <v>161</v>
      </c>
      <c r="F83" s="6" t="s">
        <v>112</v>
      </c>
      <c r="G83" s="2" t="s">
        <v>105</v>
      </c>
      <c r="H83" s="11" t="s">
        <v>170</v>
      </c>
      <c r="I83" s="12" t="s">
        <v>171</v>
      </c>
      <c r="M83">
        <v>1</v>
      </c>
      <c r="N83" s="2"/>
      <c r="O83" s="2" t="s">
        <v>27</v>
      </c>
      <c r="P83" t="s">
        <v>36</v>
      </c>
      <c r="Q83" t="s">
        <v>21</v>
      </c>
      <c r="R83" t="s">
        <v>40</v>
      </c>
      <c r="S83" t="s">
        <v>23</v>
      </c>
      <c r="V83" s="2" t="s">
        <v>23</v>
      </c>
      <c r="X83" s="2" t="s">
        <v>23</v>
      </c>
      <c r="Z83" s="2" t="s">
        <v>23</v>
      </c>
      <c r="AB83" s="6" t="s">
        <v>161</v>
      </c>
      <c r="AF83" t="s">
        <v>43</v>
      </c>
      <c r="AG83" s="2" t="s">
        <v>151</v>
      </c>
      <c r="AH83" s="2"/>
    </row>
    <row r="84" spans="1:34" x14ac:dyDescent="0.2">
      <c r="A84">
        <v>2014</v>
      </c>
      <c r="B84" s="2">
        <v>7</v>
      </c>
      <c r="C84">
        <v>1</v>
      </c>
      <c r="D84" s="4">
        <v>0.4597222222222222</v>
      </c>
      <c r="E84" s="6" t="s">
        <v>161</v>
      </c>
      <c r="F84" s="6" t="s">
        <v>112</v>
      </c>
      <c r="G84" s="2" t="s">
        <v>105</v>
      </c>
      <c r="H84" s="10" t="s">
        <v>174</v>
      </c>
      <c r="I84" s="12" t="s">
        <v>173</v>
      </c>
      <c r="M84">
        <v>1</v>
      </c>
      <c r="N84" s="2"/>
      <c r="O84" s="2" t="s">
        <v>27</v>
      </c>
      <c r="P84" t="s">
        <v>36</v>
      </c>
      <c r="Q84" t="s">
        <v>21</v>
      </c>
      <c r="R84" t="s">
        <v>40</v>
      </c>
      <c r="S84" t="s">
        <v>23</v>
      </c>
      <c r="V84" s="2" t="s">
        <v>159</v>
      </c>
      <c r="X84" s="2" t="s">
        <v>44</v>
      </c>
      <c r="Z84" s="2" t="s">
        <v>23</v>
      </c>
      <c r="AB84" s="6" t="s">
        <v>161</v>
      </c>
      <c r="AC84">
        <v>159642</v>
      </c>
      <c r="AD84">
        <v>569655</v>
      </c>
      <c r="AF84" t="s">
        <v>43</v>
      </c>
      <c r="AG84" s="2" t="s">
        <v>151</v>
      </c>
      <c r="AH84" s="2"/>
    </row>
    <row r="85" spans="1:34" x14ac:dyDescent="0.2">
      <c r="A85">
        <v>2014</v>
      </c>
      <c r="B85" s="2">
        <v>7</v>
      </c>
      <c r="C85">
        <v>1</v>
      </c>
      <c r="D85" s="4">
        <v>0.46249999999999997</v>
      </c>
      <c r="E85" s="6" t="s">
        <v>161</v>
      </c>
      <c r="F85" s="6" t="s">
        <v>112</v>
      </c>
      <c r="G85" s="2" t="s">
        <v>105</v>
      </c>
      <c r="H85" s="10" t="s">
        <v>172</v>
      </c>
      <c r="I85" s="12" t="s">
        <v>58</v>
      </c>
      <c r="J85" t="s">
        <v>89</v>
      </c>
      <c r="N85" s="2"/>
      <c r="O85" s="2" t="s">
        <v>27</v>
      </c>
      <c r="P85" t="s">
        <v>89</v>
      </c>
      <c r="Q85" t="s">
        <v>21</v>
      </c>
      <c r="R85" t="s">
        <v>40</v>
      </c>
      <c r="S85" t="s">
        <v>23</v>
      </c>
      <c r="V85" s="2" t="s">
        <v>23</v>
      </c>
      <c r="X85" s="2" t="s">
        <v>23</v>
      </c>
      <c r="Z85" s="2" t="s">
        <v>23</v>
      </c>
      <c r="AB85" s="6" t="s">
        <v>161</v>
      </c>
      <c r="AF85" t="s">
        <v>43</v>
      </c>
      <c r="AG85" s="2" t="s">
        <v>151</v>
      </c>
      <c r="AH85" s="2"/>
    </row>
    <row r="86" spans="1:34" x14ac:dyDescent="0.2">
      <c r="A86">
        <v>2014</v>
      </c>
      <c r="B86" s="2">
        <v>7</v>
      </c>
      <c r="C86">
        <v>1</v>
      </c>
      <c r="D86" s="4">
        <v>0.46527777777777773</v>
      </c>
      <c r="E86" s="6" t="s">
        <v>161</v>
      </c>
      <c r="F86" s="6" t="s">
        <v>112</v>
      </c>
      <c r="G86" s="2" t="s">
        <v>105</v>
      </c>
      <c r="H86" s="11" t="s">
        <v>170</v>
      </c>
      <c r="I86" s="12" t="s">
        <v>171</v>
      </c>
      <c r="M86">
        <v>1</v>
      </c>
      <c r="N86" s="2"/>
      <c r="O86" s="2" t="s">
        <v>27</v>
      </c>
      <c r="P86" t="s">
        <v>36</v>
      </c>
      <c r="Q86" t="s">
        <v>21</v>
      </c>
      <c r="R86" t="s">
        <v>40</v>
      </c>
      <c r="S86" t="s">
        <v>23</v>
      </c>
      <c r="V86" s="2" t="s">
        <v>154</v>
      </c>
      <c r="X86" s="2" t="s">
        <v>23</v>
      </c>
      <c r="Z86" s="2" t="s">
        <v>23</v>
      </c>
      <c r="AB86" s="6" t="s">
        <v>161</v>
      </c>
      <c r="AF86" t="s">
        <v>43</v>
      </c>
      <c r="AG86" s="2" t="s">
        <v>151</v>
      </c>
      <c r="AH86" s="2"/>
    </row>
    <row r="87" spans="1:34" x14ac:dyDescent="0.2">
      <c r="A87">
        <v>2014</v>
      </c>
      <c r="B87" s="2">
        <v>7</v>
      </c>
      <c r="C87">
        <v>1</v>
      </c>
      <c r="D87" s="4">
        <v>0.5229166666666667</v>
      </c>
      <c r="E87" s="6" t="s">
        <v>162</v>
      </c>
      <c r="F87" s="6" t="s">
        <v>127</v>
      </c>
      <c r="G87" s="2" t="s">
        <v>131</v>
      </c>
      <c r="H87" s="10" t="s">
        <v>33</v>
      </c>
      <c r="I87" s="12" t="s">
        <v>34</v>
      </c>
      <c r="N87" s="2">
        <v>1</v>
      </c>
      <c r="O87" s="2" t="s">
        <v>27</v>
      </c>
      <c r="P87" t="s">
        <v>36</v>
      </c>
      <c r="Q87" t="s">
        <v>21</v>
      </c>
      <c r="R87" t="s">
        <v>40</v>
      </c>
      <c r="S87" t="s">
        <v>23</v>
      </c>
      <c r="V87" s="2" t="s">
        <v>23</v>
      </c>
      <c r="X87" s="2" t="s">
        <v>23</v>
      </c>
      <c r="Z87" s="2" t="s">
        <v>23</v>
      </c>
      <c r="AB87" s="6" t="s">
        <v>162</v>
      </c>
      <c r="AF87" t="s">
        <v>43</v>
      </c>
      <c r="AG87" s="2" t="s">
        <v>151</v>
      </c>
      <c r="AH87" s="2"/>
    </row>
    <row r="88" spans="1:34" x14ac:dyDescent="0.2">
      <c r="A88">
        <v>2014</v>
      </c>
      <c r="B88" s="2">
        <v>7</v>
      </c>
      <c r="C88">
        <v>1</v>
      </c>
      <c r="D88" s="4">
        <v>0.52222222222222225</v>
      </c>
      <c r="E88" s="6" t="s">
        <v>162</v>
      </c>
      <c r="F88" s="6" t="s">
        <v>127</v>
      </c>
      <c r="G88" s="2" t="s">
        <v>131</v>
      </c>
      <c r="H88" s="11" t="s">
        <v>165</v>
      </c>
      <c r="I88" s="12" t="s">
        <v>167</v>
      </c>
      <c r="N88" s="2">
        <v>18</v>
      </c>
      <c r="O88" s="2" t="s">
        <v>27</v>
      </c>
      <c r="P88" t="s">
        <v>36</v>
      </c>
      <c r="Q88" t="s">
        <v>21</v>
      </c>
      <c r="R88" t="s">
        <v>40</v>
      </c>
      <c r="S88" t="s">
        <v>23</v>
      </c>
      <c r="V88" s="2" t="s">
        <v>23</v>
      </c>
      <c r="X88" s="2" t="s">
        <v>23</v>
      </c>
      <c r="Z88" s="2" t="s">
        <v>23</v>
      </c>
      <c r="AB88" s="6" t="s">
        <v>162</v>
      </c>
      <c r="AF88" t="s">
        <v>43</v>
      </c>
      <c r="AG88" s="2" t="s">
        <v>151</v>
      </c>
      <c r="AH88" s="2"/>
    </row>
    <row r="89" spans="1:34" x14ac:dyDescent="0.2">
      <c r="A89">
        <v>2014</v>
      </c>
      <c r="B89" s="2">
        <v>7</v>
      </c>
      <c r="C89">
        <v>1</v>
      </c>
      <c r="D89" s="4">
        <v>0.53611111111111109</v>
      </c>
      <c r="E89" s="6" t="s">
        <v>162</v>
      </c>
      <c r="F89" s="6" t="s">
        <v>127</v>
      </c>
      <c r="G89" s="2" t="s">
        <v>131</v>
      </c>
      <c r="H89" s="10" t="s">
        <v>74</v>
      </c>
      <c r="I89" s="12" t="s">
        <v>75</v>
      </c>
      <c r="K89">
        <v>1</v>
      </c>
      <c r="N89" s="2"/>
      <c r="O89" s="2" t="s">
        <v>27</v>
      </c>
      <c r="P89" t="s">
        <v>36</v>
      </c>
      <c r="Q89" t="s">
        <v>45</v>
      </c>
      <c r="R89" t="s">
        <v>180</v>
      </c>
      <c r="S89" t="s">
        <v>23</v>
      </c>
      <c r="V89" s="2" t="s">
        <v>154</v>
      </c>
      <c r="X89" s="2" t="s">
        <v>44</v>
      </c>
      <c r="Z89" s="2" t="s">
        <v>23</v>
      </c>
      <c r="AA89" s="7" t="s">
        <v>182</v>
      </c>
      <c r="AB89" s="6" t="s">
        <v>162</v>
      </c>
      <c r="AC89">
        <v>174283</v>
      </c>
      <c r="AD89">
        <v>585959</v>
      </c>
      <c r="AF89" t="s">
        <v>43</v>
      </c>
      <c r="AG89" s="2" t="s">
        <v>151</v>
      </c>
      <c r="AH89" s="2"/>
    </row>
    <row r="90" spans="1:34" x14ac:dyDescent="0.2">
      <c r="A90">
        <v>2014</v>
      </c>
      <c r="B90" s="2">
        <v>7</v>
      </c>
      <c r="C90">
        <v>1</v>
      </c>
      <c r="D90" s="4">
        <v>0.5493055555555556</v>
      </c>
      <c r="E90" s="6" t="s">
        <v>162</v>
      </c>
      <c r="F90" s="6" t="s">
        <v>114</v>
      </c>
      <c r="G90" s="2" t="s">
        <v>131</v>
      </c>
      <c r="H90" s="10" t="s">
        <v>64</v>
      </c>
      <c r="I90" s="12" t="s">
        <v>63</v>
      </c>
      <c r="J90">
        <v>1</v>
      </c>
      <c r="N90" s="2"/>
      <c r="O90" s="2" t="s">
        <v>27</v>
      </c>
      <c r="P90" t="s">
        <v>152</v>
      </c>
      <c r="Q90" t="s">
        <v>45</v>
      </c>
      <c r="R90" t="s">
        <v>180</v>
      </c>
      <c r="S90" t="s">
        <v>23</v>
      </c>
      <c r="V90" s="2" t="s">
        <v>154</v>
      </c>
      <c r="X90" s="2" t="s">
        <v>44</v>
      </c>
      <c r="Z90" s="2" t="s">
        <v>23</v>
      </c>
      <c r="AB90" s="6" t="s">
        <v>162</v>
      </c>
      <c r="AF90" t="s">
        <v>43</v>
      </c>
      <c r="AG90" s="2" t="s">
        <v>151</v>
      </c>
      <c r="AH90" s="2"/>
    </row>
    <row r="91" spans="1:34" x14ac:dyDescent="0.2">
      <c r="A91">
        <v>2014</v>
      </c>
      <c r="B91" s="2">
        <v>7</v>
      </c>
      <c r="C91">
        <v>1</v>
      </c>
      <c r="D91" s="4">
        <v>0.55902777777777779</v>
      </c>
      <c r="E91" s="6" t="s">
        <v>162</v>
      </c>
      <c r="F91" s="6" t="s">
        <v>183</v>
      </c>
      <c r="G91" s="2" t="s">
        <v>107</v>
      </c>
      <c r="H91" s="10" t="s">
        <v>56</v>
      </c>
      <c r="I91" s="12" t="s">
        <v>57</v>
      </c>
      <c r="N91" s="2">
        <v>1</v>
      </c>
      <c r="O91" s="2" t="s">
        <v>27</v>
      </c>
      <c r="P91" t="s">
        <v>36</v>
      </c>
      <c r="Q91" t="s">
        <v>21</v>
      </c>
      <c r="R91" t="s">
        <v>40</v>
      </c>
      <c r="S91" t="s">
        <v>23</v>
      </c>
      <c r="T91" s="2"/>
      <c r="V91" s="2" t="s">
        <v>191</v>
      </c>
      <c r="X91" s="2" t="s">
        <v>23</v>
      </c>
      <c r="Y91" s="2"/>
      <c r="Z91" s="2" t="s">
        <v>23</v>
      </c>
      <c r="AB91" s="6" t="s">
        <v>162</v>
      </c>
      <c r="AF91" t="s">
        <v>43</v>
      </c>
      <c r="AG91" s="2" t="s">
        <v>151</v>
      </c>
      <c r="AH91" s="2"/>
    </row>
    <row r="92" spans="1:34" x14ac:dyDescent="0.2">
      <c r="A92">
        <v>2014</v>
      </c>
      <c r="B92" s="2">
        <v>7</v>
      </c>
      <c r="C92">
        <v>1</v>
      </c>
      <c r="D92" s="4">
        <v>0.57986111111111105</v>
      </c>
      <c r="E92" s="6" t="s">
        <v>162</v>
      </c>
      <c r="F92" s="6" t="s">
        <v>183</v>
      </c>
      <c r="G92" s="2" t="s">
        <v>107</v>
      </c>
      <c r="H92" s="10" t="s">
        <v>64</v>
      </c>
      <c r="I92" s="12" t="s">
        <v>63</v>
      </c>
      <c r="N92" s="2">
        <v>1</v>
      </c>
      <c r="O92" s="2" t="s">
        <v>27</v>
      </c>
      <c r="P92" t="s">
        <v>156</v>
      </c>
      <c r="Q92" t="s">
        <v>45</v>
      </c>
      <c r="R92" t="s">
        <v>22</v>
      </c>
      <c r="S92" t="s">
        <v>23</v>
      </c>
      <c r="T92" s="2"/>
      <c r="V92" s="2" t="s">
        <v>23</v>
      </c>
      <c r="X92" s="2" t="s">
        <v>23</v>
      </c>
      <c r="Y92" s="2"/>
      <c r="Z92" s="2" t="s">
        <v>23</v>
      </c>
      <c r="AB92" s="6" t="s">
        <v>162</v>
      </c>
      <c r="AF92" t="s">
        <v>43</v>
      </c>
      <c r="AG92" s="2" t="s">
        <v>151</v>
      </c>
      <c r="AH92" s="2"/>
    </row>
    <row r="93" spans="1:34" x14ac:dyDescent="0.2">
      <c r="A93">
        <v>2014</v>
      </c>
      <c r="B93" s="2">
        <v>7</v>
      </c>
      <c r="C93">
        <v>1</v>
      </c>
      <c r="D93" s="4">
        <v>0.58680555555555558</v>
      </c>
      <c r="E93" s="6" t="s">
        <v>162</v>
      </c>
      <c r="F93" s="6" t="s">
        <v>183</v>
      </c>
      <c r="G93" s="2" t="s">
        <v>107</v>
      </c>
      <c r="H93" s="10" t="s">
        <v>64</v>
      </c>
      <c r="I93" s="12" t="s">
        <v>63</v>
      </c>
      <c r="N93" s="2">
        <v>1</v>
      </c>
      <c r="O93" s="2" t="s">
        <v>27</v>
      </c>
      <c r="P93" t="s">
        <v>20</v>
      </c>
      <c r="Q93" t="s">
        <v>18</v>
      </c>
      <c r="R93" t="s">
        <v>22</v>
      </c>
      <c r="S93" t="s">
        <v>23</v>
      </c>
      <c r="T93" s="2"/>
      <c r="V93" s="2" t="s">
        <v>23</v>
      </c>
      <c r="X93" s="2" t="s">
        <v>23</v>
      </c>
      <c r="Y93" s="2"/>
      <c r="Z93" s="2" t="s">
        <v>23</v>
      </c>
      <c r="AB93" s="6" t="s">
        <v>162</v>
      </c>
      <c r="AF93" t="s">
        <v>43</v>
      </c>
      <c r="AG93" s="2" t="s">
        <v>151</v>
      </c>
      <c r="AH93" s="2"/>
    </row>
    <row r="94" spans="1:34" x14ac:dyDescent="0.2">
      <c r="A94">
        <v>2014</v>
      </c>
      <c r="B94" s="2">
        <v>7</v>
      </c>
      <c r="C94">
        <v>1</v>
      </c>
      <c r="D94" s="4">
        <v>0.58819444444444446</v>
      </c>
      <c r="E94" s="6" t="s">
        <v>162</v>
      </c>
      <c r="F94" s="6" t="s">
        <v>183</v>
      </c>
      <c r="G94" s="2" t="s">
        <v>107</v>
      </c>
      <c r="H94" s="10" t="s">
        <v>64</v>
      </c>
      <c r="I94" s="12" t="s">
        <v>63</v>
      </c>
      <c r="M94">
        <v>1</v>
      </c>
      <c r="N94" s="2"/>
      <c r="O94" s="2" t="s">
        <v>27</v>
      </c>
      <c r="P94" t="s">
        <v>36</v>
      </c>
      <c r="Q94" t="s">
        <v>21</v>
      </c>
      <c r="R94" t="s">
        <v>32</v>
      </c>
      <c r="S94" t="s">
        <v>23</v>
      </c>
      <c r="T94" s="2"/>
      <c r="V94" s="2" t="s">
        <v>23</v>
      </c>
      <c r="X94" s="2" t="s">
        <v>23</v>
      </c>
      <c r="Y94" s="2"/>
      <c r="Z94" s="2" t="s">
        <v>23</v>
      </c>
      <c r="AB94" s="6" t="s">
        <v>162</v>
      </c>
      <c r="AF94" t="s">
        <v>43</v>
      </c>
      <c r="AG94" s="2" t="s">
        <v>151</v>
      </c>
      <c r="AH94" s="2"/>
    </row>
    <row r="95" spans="1:34" x14ac:dyDescent="0.2">
      <c r="A95">
        <v>2014</v>
      </c>
      <c r="B95" s="2">
        <v>7</v>
      </c>
      <c r="C95">
        <v>1</v>
      </c>
      <c r="D95" s="4">
        <v>0.59166666666666667</v>
      </c>
      <c r="E95" s="6" t="s">
        <v>162</v>
      </c>
      <c r="F95" s="6" t="s">
        <v>183</v>
      </c>
      <c r="G95" s="2" t="s">
        <v>107</v>
      </c>
      <c r="H95" s="10" t="s">
        <v>64</v>
      </c>
      <c r="I95" s="12" t="s">
        <v>63</v>
      </c>
      <c r="J95" t="s">
        <v>89</v>
      </c>
      <c r="N95" s="2"/>
      <c r="O95" s="2" t="s">
        <v>27</v>
      </c>
      <c r="P95" t="s">
        <v>89</v>
      </c>
      <c r="Q95" t="s">
        <v>45</v>
      </c>
      <c r="R95" t="s">
        <v>177</v>
      </c>
      <c r="S95" t="s">
        <v>23</v>
      </c>
      <c r="T95" s="2"/>
      <c r="V95" s="2" t="s">
        <v>23</v>
      </c>
      <c r="X95" s="2" t="s">
        <v>23</v>
      </c>
      <c r="Y95" s="2"/>
      <c r="Z95" s="2" t="s">
        <v>23</v>
      </c>
      <c r="AB95" s="6" t="s">
        <v>162</v>
      </c>
      <c r="AF95" t="s">
        <v>43</v>
      </c>
      <c r="AG95" s="2" t="s">
        <v>151</v>
      </c>
      <c r="AH95" s="2"/>
    </row>
    <row r="96" spans="1:34" x14ac:dyDescent="0.2">
      <c r="A96">
        <v>2014</v>
      </c>
      <c r="B96" s="2">
        <v>7</v>
      </c>
      <c r="C96">
        <v>1</v>
      </c>
      <c r="D96" s="4">
        <v>0.59236111111111112</v>
      </c>
      <c r="E96" s="6" t="s">
        <v>162</v>
      </c>
      <c r="F96" s="6" t="s">
        <v>183</v>
      </c>
      <c r="G96" s="2" t="s">
        <v>107</v>
      </c>
      <c r="H96" s="10" t="s">
        <v>64</v>
      </c>
      <c r="I96" s="12" t="s">
        <v>63</v>
      </c>
      <c r="J96" s="2"/>
      <c r="K96" s="2"/>
      <c r="L96" s="2"/>
      <c r="M96" s="2">
        <v>1</v>
      </c>
      <c r="N96" s="2"/>
      <c r="O96" s="2" t="s">
        <v>27</v>
      </c>
      <c r="P96" t="s">
        <v>20</v>
      </c>
      <c r="Q96" t="s">
        <v>18</v>
      </c>
      <c r="R96" t="s">
        <v>22</v>
      </c>
      <c r="S96">
        <v>40</v>
      </c>
      <c r="T96" s="2"/>
      <c r="U96" s="2"/>
      <c r="V96" s="2" t="s">
        <v>154</v>
      </c>
      <c r="X96" s="2" t="s">
        <v>44</v>
      </c>
      <c r="Y96" s="2"/>
      <c r="Z96" s="2" t="s">
        <v>23</v>
      </c>
      <c r="AA96" s="6"/>
      <c r="AB96" s="6" t="s">
        <v>162</v>
      </c>
      <c r="AC96" s="2"/>
      <c r="AD96" s="2"/>
      <c r="AE96" s="6"/>
      <c r="AF96" t="s">
        <v>43</v>
      </c>
      <c r="AG96" s="2" t="s">
        <v>151</v>
      </c>
      <c r="AH96" s="2"/>
    </row>
    <row r="97" spans="1:36" x14ac:dyDescent="0.2">
      <c r="A97">
        <v>2014</v>
      </c>
      <c r="B97" s="2">
        <v>7</v>
      </c>
      <c r="C97">
        <v>1</v>
      </c>
      <c r="D97" s="4">
        <v>0.60347222222222219</v>
      </c>
      <c r="E97" s="6" t="s">
        <v>163</v>
      </c>
      <c r="F97" s="6" t="s">
        <v>184</v>
      </c>
      <c r="G97" s="2" t="s">
        <v>107</v>
      </c>
      <c r="H97" s="10" t="s">
        <v>46</v>
      </c>
      <c r="I97" s="12" t="s">
        <v>47</v>
      </c>
      <c r="J97" s="2"/>
      <c r="K97" s="2"/>
      <c r="L97" s="2"/>
      <c r="M97" s="2">
        <v>1</v>
      </c>
      <c r="N97" s="2"/>
      <c r="O97" s="2" t="s">
        <v>27</v>
      </c>
      <c r="P97" t="s">
        <v>36</v>
      </c>
      <c r="Q97" t="s">
        <v>21</v>
      </c>
      <c r="R97" t="s">
        <v>32</v>
      </c>
      <c r="S97" t="s">
        <v>23</v>
      </c>
      <c r="T97" s="2"/>
      <c r="U97" s="2"/>
      <c r="V97" s="2" t="s">
        <v>154</v>
      </c>
      <c r="X97" s="2" t="s">
        <v>44</v>
      </c>
      <c r="Y97" s="2"/>
      <c r="Z97" s="2" t="s">
        <v>23</v>
      </c>
      <c r="AA97" s="6"/>
      <c r="AB97" s="6" t="s">
        <v>163</v>
      </c>
      <c r="AC97" s="2"/>
      <c r="AD97" s="2"/>
      <c r="AE97" s="6"/>
      <c r="AF97" t="s">
        <v>43</v>
      </c>
      <c r="AG97" s="2" t="s">
        <v>151</v>
      </c>
      <c r="AH97" s="2"/>
    </row>
    <row r="98" spans="1:36" x14ac:dyDescent="0.2">
      <c r="A98">
        <v>2014</v>
      </c>
      <c r="B98" s="2">
        <v>7</v>
      </c>
      <c r="C98">
        <v>1</v>
      </c>
      <c r="D98" s="4">
        <v>0.60555555555555551</v>
      </c>
      <c r="E98" s="6" t="s">
        <v>163</v>
      </c>
      <c r="F98" s="6" t="s">
        <v>184</v>
      </c>
      <c r="G98" s="2" t="s">
        <v>107</v>
      </c>
      <c r="H98" s="10" t="s">
        <v>46</v>
      </c>
      <c r="I98" s="12" t="s">
        <v>47</v>
      </c>
      <c r="J98" s="2"/>
      <c r="K98" s="2"/>
      <c r="L98" s="2"/>
      <c r="M98" s="2">
        <v>1</v>
      </c>
      <c r="N98" s="2"/>
      <c r="O98" s="2" t="s">
        <v>27</v>
      </c>
      <c r="P98" t="s">
        <v>36</v>
      </c>
      <c r="Q98" t="s">
        <v>21</v>
      </c>
      <c r="R98" t="s">
        <v>32</v>
      </c>
      <c r="S98" t="s">
        <v>23</v>
      </c>
      <c r="T98" s="2"/>
      <c r="U98" s="2"/>
      <c r="V98" s="2" t="s">
        <v>154</v>
      </c>
      <c r="X98" s="2" t="s">
        <v>44</v>
      </c>
      <c r="Y98" s="2"/>
      <c r="Z98" s="2" t="s">
        <v>23</v>
      </c>
      <c r="AA98" s="6"/>
      <c r="AB98" s="6" t="s">
        <v>163</v>
      </c>
      <c r="AC98" s="2"/>
      <c r="AD98" s="2"/>
      <c r="AE98" s="6"/>
      <c r="AF98" t="s">
        <v>43</v>
      </c>
      <c r="AG98" s="2" t="s">
        <v>151</v>
      </c>
      <c r="AH98" s="2"/>
    </row>
    <row r="99" spans="1:36" x14ac:dyDescent="0.2">
      <c r="A99">
        <v>2014</v>
      </c>
      <c r="B99" s="2">
        <v>7</v>
      </c>
      <c r="C99">
        <v>1</v>
      </c>
      <c r="D99" s="4">
        <v>0.60625000000000007</v>
      </c>
      <c r="E99" s="6" t="s">
        <v>163</v>
      </c>
      <c r="F99" s="6" t="s">
        <v>184</v>
      </c>
      <c r="G99" s="2" t="s">
        <v>107</v>
      </c>
      <c r="H99" s="10" t="s">
        <v>46</v>
      </c>
      <c r="I99" s="12" t="s">
        <v>47</v>
      </c>
      <c r="J99" s="2"/>
      <c r="K99" s="2"/>
      <c r="L99" s="2"/>
      <c r="M99" s="2">
        <v>1</v>
      </c>
      <c r="N99" s="2"/>
      <c r="O99" s="2" t="s">
        <v>27</v>
      </c>
      <c r="P99" t="s">
        <v>20</v>
      </c>
      <c r="Q99" s="2" t="s">
        <v>18</v>
      </c>
      <c r="R99" s="2" t="s">
        <v>188</v>
      </c>
      <c r="S99">
        <v>100</v>
      </c>
      <c r="T99" s="2"/>
      <c r="U99" s="2"/>
      <c r="V99" s="2" t="s">
        <v>154</v>
      </c>
      <c r="X99" s="2" t="s">
        <v>23</v>
      </c>
      <c r="Y99" s="2"/>
      <c r="Z99" s="2" t="s">
        <v>23</v>
      </c>
      <c r="AA99" s="6"/>
      <c r="AB99" s="6" t="s">
        <v>163</v>
      </c>
      <c r="AC99" s="2"/>
      <c r="AD99" s="2"/>
      <c r="AE99" s="6"/>
      <c r="AF99" t="s">
        <v>43</v>
      </c>
      <c r="AG99" s="2" t="s">
        <v>151</v>
      </c>
      <c r="AH99" s="2"/>
    </row>
    <row r="100" spans="1:36" x14ac:dyDescent="0.2">
      <c r="A100">
        <v>2014</v>
      </c>
      <c r="B100" s="2">
        <v>7</v>
      </c>
      <c r="C100">
        <v>1</v>
      </c>
      <c r="D100" s="4">
        <v>0.60902777777777783</v>
      </c>
      <c r="E100" s="6" t="s">
        <v>163</v>
      </c>
      <c r="F100" s="6" t="s">
        <v>184</v>
      </c>
      <c r="G100" s="2" t="s">
        <v>107</v>
      </c>
      <c r="H100" s="10" t="s">
        <v>46</v>
      </c>
      <c r="I100" s="12" t="s">
        <v>47</v>
      </c>
      <c r="J100" s="2"/>
      <c r="K100" s="2"/>
      <c r="L100" s="2"/>
      <c r="M100" s="2"/>
      <c r="N100" s="2">
        <v>1</v>
      </c>
      <c r="O100" s="2" t="s">
        <v>27</v>
      </c>
      <c r="P100" t="s">
        <v>36</v>
      </c>
      <c r="Q100" s="2" t="s">
        <v>21</v>
      </c>
      <c r="R100" s="2" t="s">
        <v>32</v>
      </c>
      <c r="S100" t="s">
        <v>23</v>
      </c>
      <c r="T100" s="2"/>
      <c r="U100" s="2"/>
      <c r="V100" s="2" t="s">
        <v>23</v>
      </c>
      <c r="X100" s="2" t="s">
        <v>44</v>
      </c>
      <c r="Y100" s="2"/>
      <c r="Z100" s="2" t="s">
        <v>23</v>
      </c>
      <c r="AA100" s="6" t="s">
        <v>192</v>
      </c>
      <c r="AB100" s="6" t="s">
        <v>163</v>
      </c>
      <c r="AC100" s="2"/>
      <c r="AD100" s="2"/>
      <c r="AE100" s="6"/>
      <c r="AF100" t="s">
        <v>43</v>
      </c>
      <c r="AG100" s="2" t="s">
        <v>151</v>
      </c>
      <c r="AH100" s="2"/>
    </row>
    <row r="101" spans="1:36" s="1" customFormat="1" x14ac:dyDescent="0.2">
      <c r="A101">
        <v>2014</v>
      </c>
      <c r="B101" s="2">
        <v>7</v>
      </c>
      <c r="C101">
        <v>1</v>
      </c>
      <c r="D101" s="4">
        <v>0.61805555555555558</v>
      </c>
      <c r="E101" s="6" t="s">
        <v>163</v>
      </c>
      <c r="F101" s="6" t="s">
        <v>185</v>
      </c>
      <c r="G101" s="2" t="s">
        <v>107</v>
      </c>
      <c r="H101" s="10" t="s">
        <v>64</v>
      </c>
      <c r="I101" s="12" t="s">
        <v>63</v>
      </c>
      <c r="J101" s="2" t="s">
        <v>89</v>
      </c>
      <c r="K101" s="2"/>
      <c r="L101" s="2"/>
      <c r="M101" s="2"/>
      <c r="N101" s="2"/>
      <c r="O101" s="2" t="s">
        <v>27</v>
      </c>
      <c r="P101" t="s">
        <v>89</v>
      </c>
      <c r="Q101" s="2" t="s">
        <v>45</v>
      </c>
      <c r="R101" s="2" t="s">
        <v>177</v>
      </c>
      <c r="S101" t="s">
        <v>23</v>
      </c>
      <c r="T101" s="2"/>
      <c r="U101" s="2"/>
      <c r="V101" s="2" t="s">
        <v>23</v>
      </c>
      <c r="W101"/>
      <c r="X101" s="2" t="s">
        <v>23</v>
      </c>
      <c r="Y101" s="2"/>
      <c r="Z101" s="2" t="s">
        <v>23</v>
      </c>
      <c r="AA101" s="6"/>
      <c r="AB101" s="6" t="s">
        <v>163</v>
      </c>
      <c r="AC101" s="2"/>
      <c r="AD101" s="2"/>
      <c r="AE101" s="6"/>
      <c r="AF101" t="s">
        <v>43</v>
      </c>
      <c r="AG101" s="2" t="s">
        <v>151</v>
      </c>
      <c r="AH101" s="2"/>
      <c r="AI101" s="2"/>
      <c r="AJ101" s="2"/>
    </row>
    <row r="102" spans="1:36" s="2" customFormat="1" x14ac:dyDescent="0.2">
      <c r="A102">
        <v>2014</v>
      </c>
      <c r="B102" s="2">
        <v>7</v>
      </c>
      <c r="C102">
        <v>1</v>
      </c>
      <c r="D102" s="4">
        <v>0.62847222222222221</v>
      </c>
      <c r="E102" s="6" t="s">
        <v>163</v>
      </c>
      <c r="F102" s="6" t="s">
        <v>185</v>
      </c>
      <c r="G102" s="2" t="s">
        <v>107</v>
      </c>
      <c r="H102" s="10" t="s">
        <v>46</v>
      </c>
      <c r="I102" s="12" t="s">
        <v>47</v>
      </c>
      <c r="M102" s="2">
        <v>1</v>
      </c>
      <c r="O102" s="2" t="s">
        <v>27</v>
      </c>
      <c r="P102" t="s">
        <v>36</v>
      </c>
      <c r="Q102" s="2" t="s">
        <v>21</v>
      </c>
      <c r="R102" s="2" t="s">
        <v>32</v>
      </c>
      <c r="S102" t="s">
        <v>23</v>
      </c>
      <c r="V102" s="2" t="s">
        <v>154</v>
      </c>
      <c r="W102"/>
      <c r="X102" s="2" t="s">
        <v>44</v>
      </c>
      <c r="Z102" s="2" t="s">
        <v>23</v>
      </c>
      <c r="AA102" s="6"/>
      <c r="AB102" s="6" t="s">
        <v>163</v>
      </c>
      <c r="AE102" s="6"/>
      <c r="AF102" t="s">
        <v>43</v>
      </c>
      <c r="AG102" s="2" t="s">
        <v>151</v>
      </c>
    </row>
    <row r="103" spans="1:36" s="2" customFormat="1" x14ac:dyDescent="0.2">
      <c r="A103">
        <v>2014</v>
      </c>
      <c r="B103" s="2">
        <v>7</v>
      </c>
      <c r="C103">
        <v>1</v>
      </c>
      <c r="D103" s="4">
        <v>0.62916666666666665</v>
      </c>
      <c r="E103" s="6" t="s">
        <v>163</v>
      </c>
      <c r="F103" s="6" t="s">
        <v>185</v>
      </c>
      <c r="G103" s="2" t="s">
        <v>107</v>
      </c>
      <c r="H103" s="10" t="s">
        <v>46</v>
      </c>
      <c r="I103" s="12" t="s">
        <v>47</v>
      </c>
      <c r="M103" s="2">
        <v>1</v>
      </c>
      <c r="O103" s="2" t="s">
        <v>27</v>
      </c>
      <c r="P103" t="s">
        <v>36</v>
      </c>
      <c r="Q103" s="2" t="s">
        <v>21</v>
      </c>
      <c r="R103" s="2" t="s">
        <v>32</v>
      </c>
      <c r="S103" t="s">
        <v>23</v>
      </c>
      <c r="V103" s="2" t="s">
        <v>154</v>
      </c>
      <c r="W103"/>
      <c r="X103" s="2" t="s">
        <v>23</v>
      </c>
      <c r="Z103" s="2" t="s">
        <v>23</v>
      </c>
      <c r="AA103" s="6"/>
      <c r="AB103" s="6" t="s">
        <v>163</v>
      </c>
      <c r="AE103" s="6"/>
      <c r="AF103" t="s">
        <v>43</v>
      </c>
      <c r="AG103" s="2" t="s">
        <v>151</v>
      </c>
    </row>
    <row r="104" spans="1:36" s="2" customFormat="1" x14ac:dyDescent="0.2">
      <c r="A104">
        <v>2014</v>
      </c>
      <c r="B104" s="2">
        <v>7</v>
      </c>
      <c r="C104">
        <v>1</v>
      </c>
      <c r="D104" s="4">
        <v>0.62986111111111109</v>
      </c>
      <c r="E104" s="6" t="s">
        <v>163</v>
      </c>
      <c r="F104" s="6" t="s">
        <v>185</v>
      </c>
      <c r="G104" s="2" t="s">
        <v>107</v>
      </c>
      <c r="H104" s="10" t="s">
        <v>46</v>
      </c>
      <c r="I104" s="12" t="s">
        <v>47</v>
      </c>
      <c r="M104" s="2">
        <v>1</v>
      </c>
      <c r="O104" s="2" t="s">
        <v>27</v>
      </c>
      <c r="P104" t="s">
        <v>36</v>
      </c>
      <c r="Q104" s="2" t="s">
        <v>21</v>
      </c>
      <c r="R104" s="2" t="s">
        <v>32</v>
      </c>
      <c r="S104" t="s">
        <v>23</v>
      </c>
      <c r="V104" s="2" t="s">
        <v>154</v>
      </c>
      <c r="W104"/>
      <c r="X104" s="2" t="s">
        <v>44</v>
      </c>
      <c r="Z104" s="2" t="s">
        <v>23</v>
      </c>
      <c r="AA104" s="6"/>
      <c r="AB104" s="6" t="s">
        <v>163</v>
      </c>
      <c r="AE104" s="6"/>
      <c r="AF104" t="s">
        <v>43</v>
      </c>
      <c r="AG104" s="2" t="s">
        <v>151</v>
      </c>
    </row>
    <row r="105" spans="1:36" x14ac:dyDescent="0.2">
      <c r="A105">
        <v>2014</v>
      </c>
      <c r="B105" s="2">
        <v>7</v>
      </c>
      <c r="C105">
        <v>1</v>
      </c>
      <c r="D105" s="4">
        <v>0.63124999999999998</v>
      </c>
      <c r="E105" s="6" t="s">
        <v>163</v>
      </c>
      <c r="F105" s="6" t="s">
        <v>185</v>
      </c>
      <c r="G105" s="2" t="s">
        <v>107</v>
      </c>
      <c r="H105" s="10" t="s">
        <v>46</v>
      </c>
      <c r="I105" s="12" t="s">
        <v>47</v>
      </c>
      <c r="J105" s="2">
        <v>1</v>
      </c>
      <c r="K105" s="2"/>
      <c r="L105" s="2"/>
      <c r="M105" s="2"/>
      <c r="N105" s="2"/>
      <c r="O105" s="2" t="s">
        <v>27</v>
      </c>
      <c r="P105" t="s">
        <v>36</v>
      </c>
      <c r="Q105" s="2" t="s">
        <v>21</v>
      </c>
      <c r="R105" s="2" t="s">
        <v>32</v>
      </c>
      <c r="S105" t="s">
        <v>23</v>
      </c>
      <c r="T105" s="2"/>
      <c r="U105" s="2"/>
      <c r="V105" s="2" t="s">
        <v>191</v>
      </c>
      <c r="X105" s="2" t="s">
        <v>44</v>
      </c>
      <c r="Y105" s="2"/>
      <c r="Z105" s="2" t="s">
        <v>23</v>
      </c>
      <c r="AA105" s="6"/>
      <c r="AB105" s="6" t="s">
        <v>163</v>
      </c>
      <c r="AC105" s="2"/>
      <c r="AD105" s="2"/>
      <c r="AE105" s="6"/>
      <c r="AF105" t="s">
        <v>43</v>
      </c>
      <c r="AG105" s="2" t="s">
        <v>151</v>
      </c>
      <c r="AH105" s="2"/>
    </row>
    <row r="106" spans="1:36" x14ac:dyDescent="0.2">
      <c r="A106">
        <v>2014</v>
      </c>
      <c r="B106" s="2">
        <v>7</v>
      </c>
      <c r="C106">
        <v>1</v>
      </c>
      <c r="D106" s="4">
        <v>0.63194444444444442</v>
      </c>
      <c r="E106" s="6" t="s">
        <v>163</v>
      </c>
      <c r="F106" s="6" t="s">
        <v>185</v>
      </c>
      <c r="G106" s="2" t="s">
        <v>107</v>
      </c>
      <c r="H106" s="10" t="s">
        <v>46</v>
      </c>
      <c r="I106" s="12" t="s">
        <v>47</v>
      </c>
      <c r="J106" s="2"/>
      <c r="K106" s="2"/>
      <c r="L106" s="2"/>
      <c r="M106" s="2">
        <v>1</v>
      </c>
      <c r="N106" s="2"/>
      <c r="O106" s="2" t="s">
        <v>27</v>
      </c>
      <c r="P106" t="s">
        <v>36</v>
      </c>
      <c r="Q106" s="2" t="s">
        <v>21</v>
      </c>
      <c r="R106" s="2" t="s">
        <v>32</v>
      </c>
      <c r="S106" t="s">
        <v>23</v>
      </c>
      <c r="T106" s="2"/>
      <c r="U106" s="2"/>
      <c r="V106" s="2" t="s">
        <v>154</v>
      </c>
      <c r="X106" s="2" t="s">
        <v>23</v>
      </c>
      <c r="Y106" s="2"/>
      <c r="Z106" s="2" t="s">
        <v>23</v>
      </c>
      <c r="AA106" s="6"/>
      <c r="AB106" s="6" t="s">
        <v>163</v>
      </c>
      <c r="AC106" s="2"/>
      <c r="AD106" s="2"/>
      <c r="AE106" s="6"/>
      <c r="AF106" t="s">
        <v>43</v>
      </c>
      <c r="AG106" s="2" t="s">
        <v>151</v>
      </c>
      <c r="AH106" s="2"/>
    </row>
    <row r="107" spans="1:36" x14ac:dyDescent="0.2">
      <c r="A107">
        <v>2014</v>
      </c>
      <c r="B107" s="2">
        <v>7</v>
      </c>
      <c r="C107">
        <v>1</v>
      </c>
      <c r="D107" s="4">
        <v>0.63263888888888886</v>
      </c>
      <c r="E107" s="6" t="s">
        <v>163</v>
      </c>
      <c r="F107" s="6" t="s">
        <v>185</v>
      </c>
      <c r="G107" s="2" t="s">
        <v>107</v>
      </c>
      <c r="H107" s="10" t="s">
        <v>46</v>
      </c>
      <c r="I107" s="12" t="s">
        <v>47</v>
      </c>
      <c r="J107" s="2"/>
      <c r="K107" s="2"/>
      <c r="L107" s="2"/>
      <c r="M107" s="2">
        <v>1</v>
      </c>
      <c r="N107" s="2"/>
      <c r="O107" s="2" t="s">
        <v>27</v>
      </c>
      <c r="P107" t="s">
        <v>36</v>
      </c>
      <c r="Q107" s="2" t="s">
        <v>21</v>
      </c>
      <c r="R107" s="2" t="s">
        <v>32</v>
      </c>
      <c r="S107" t="s">
        <v>23</v>
      </c>
      <c r="T107" s="2"/>
      <c r="U107" s="2"/>
      <c r="V107" s="2" t="s">
        <v>154</v>
      </c>
      <c r="X107" s="2" t="s">
        <v>23</v>
      </c>
      <c r="Y107" s="2"/>
      <c r="Z107" s="2" t="s">
        <v>23</v>
      </c>
      <c r="AA107" s="6"/>
      <c r="AB107" s="6" t="s">
        <v>163</v>
      </c>
      <c r="AC107" s="2"/>
      <c r="AD107" s="2"/>
      <c r="AE107" s="6"/>
      <c r="AF107" t="s">
        <v>43</v>
      </c>
      <c r="AG107" s="2" t="s">
        <v>151</v>
      </c>
      <c r="AH107" s="2"/>
    </row>
    <row r="108" spans="1:36" x14ac:dyDescent="0.2">
      <c r="A108">
        <v>2014</v>
      </c>
      <c r="B108" s="2">
        <v>7</v>
      </c>
      <c r="C108">
        <v>1</v>
      </c>
      <c r="D108" s="4">
        <v>0.64236111111111105</v>
      </c>
      <c r="E108" s="6" t="s">
        <v>162</v>
      </c>
      <c r="F108" s="6" t="s">
        <v>185</v>
      </c>
      <c r="G108" s="2" t="s">
        <v>107</v>
      </c>
      <c r="H108" s="10" t="s">
        <v>46</v>
      </c>
      <c r="I108" s="12" t="s">
        <v>47</v>
      </c>
      <c r="J108" s="2"/>
      <c r="K108" s="2"/>
      <c r="L108" s="2"/>
      <c r="M108" s="2">
        <v>1</v>
      </c>
      <c r="N108" s="2"/>
      <c r="O108" s="2" t="s">
        <v>27</v>
      </c>
      <c r="P108" t="s">
        <v>36</v>
      </c>
      <c r="Q108" s="2" t="s">
        <v>21</v>
      </c>
      <c r="R108" s="2" t="s">
        <v>32</v>
      </c>
      <c r="S108" t="s">
        <v>23</v>
      </c>
      <c r="T108" s="2"/>
      <c r="U108" s="2"/>
      <c r="V108" s="2" t="s">
        <v>154</v>
      </c>
      <c r="X108" s="2" t="s">
        <v>23</v>
      </c>
      <c r="Y108" s="2"/>
      <c r="Z108" s="2" t="s">
        <v>23</v>
      </c>
      <c r="AA108" s="6"/>
      <c r="AB108" s="6" t="s">
        <v>162</v>
      </c>
      <c r="AC108" s="2"/>
      <c r="AD108" s="2"/>
      <c r="AE108" s="6"/>
      <c r="AF108" t="s">
        <v>43</v>
      </c>
      <c r="AG108" s="2" t="s">
        <v>151</v>
      </c>
      <c r="AH108" s="2"/>
    </row>
    <row r="109" spans="1:36" x14ac:dyDescent="0.2">
      <c r="A109">
        <v>2014</v>
      </c>
      <c r="B109" s="2">
        <v>7</v>
      </c>
      <c r="C109">
        <v>1</v>
      </c>
      <c r="D109" s="4">
        <v>0.65416666666666667</v>
      </c>
      <c r="E109" s="6" t="s">
        <v>162</v>
      </c>
      <c r="F109" s="6" t="s">
        <v>185</v>
      </c>
      <c r="G109" s="2" t="s">
        <v>107</v>
      </c>
      <c r="H109" s="10" t="s">
        <v>46</v>
      </c>
      <c r="I109" s="12" t="s">
        <v>47</v>
      </c>
      <c r="J109" s="2"/>
      <c r="K109" s="2"/>
      <c r="L109" s="2"/>
      <c r="M109" s="2">
        <v>1</v>
      </c>
      <c r="N109" s="2"/>
      <c r="O109" s="2" t="s">
        <v>27</v>
      </c>
      <c r="P109" t="s">
        <v>20</v>
      </c>
      <c r="Q109" t="s">
        <v>18</v>
      </c>
      <c r="R109" t="s">
        <v>189</v>
      </c>
      <c r="S109">
        <v>50</v>
      </c>
      <c r="T109" s="2"/>
      <c r="U109" s="2"/>
      <c r="V109" s="2" t="s">
        <v>154</v>
      </c>
      <c r="X109" s="2" t="s">
        <v>23</v>
      </c>
      <c r="Y109" s="2"/>
      <c r="Z109" s="2" t="s">
        <v>23</v>
      </c>
      <c r="AA109" s="6"/>
      <c r="AB109" s="6" t="s">
        <v>162</v>
      </c>
      <c r="AC109" s="2"/>
      <c r="AD109" s="2"/>
      <c r="AE109" s="6"/>
      <c r="AF109" t="s">
        <v>43</v>
      </c>
      <c r="AG109" s="2" t="s">
        <v>151</v>
      </c>
      <c r="AH109" s="2"/>
    </row>
    <row r="110" spans="1:36" x14ac:dyDescent="0.2">
      <c r="A110">
        <v>2014</v>
      </c>
      <c r="B110" s="2">
        <v>7</v>
      </c>
      <c r="C110">
        <v>1</v>
      </c>
      <c r="D110" s="4">
        <v>0.65277777777777779</v>
      </c>
      <c r="E110" s="6" t="s">
        <v>162</v>
      </c>
      <c r="F110" s="6" t="s">
        <v>55</v>
      </c>
      <c r="G110" s="2" t="s">
        <v>107</v>
      </c>
      <c r="H110" s="10" t="s">
        <v>46</v>
      </c>
      <c r="I110" s="12" t="s">
        <v>47</v>
      </c>
      <c r="K110" s="2"/>
      <c r="L110" s="2"/>
      <c r="M110" s="2">
        <v>2</v>
      </c>
      <c r="N110" s="2"/>
      <c r="O110" s="2" t="s">
        <v>27</v>
      </c>
      <c r="P110" t="s">
        <v>36</v>
      </c>
      <c r="Q110" s="2" t="s">
        <v>21</v>
      </c>
      <c r="R110" s="2" t="s">
        <v>32</v>
      </c>
      <c r="S110" t="s">
        <v>23</v>
      </c>
      <c r="T110" s="2"/>
      <c r="U110" s="2"/>
      <c r="V110" s="2" t="s">
        <v>23</v>
      </c>
      <c r="X110" s="2" t="s">
        <v>23</v>
      </c>
      <c r="Y110" s="2"/>
      <c r="Z110" s="2" t="s">
        <v>23</v>
      </c>
      <c r="AA110" s="6"/>
      <c r="AB110" s="6" t="s">
        <v>162</v>
      </c>
      <c r="AC110" s="2"/>
      <c r="AD110" s="2"/>
      <c r="AE110" s="6"/>
      <c r="AF110" t="s">
        <v>43</v>
      </c>
      <c r="AG110" s="2" t="s">
        <v>151</v>
      </c>
      <c r="AH110" s="2"/>
    </row>
    <row r="111" spans="1:36" x14ac:dyDescent="0.2">
      <c r="A111">
        <v>2014</v>
      </c>
      <c r="B111" s="2">
        <v>7</v>
      </c>
      <c r="C111">
        <v>1</v>
      </c>
      <c r="D111" s="4">
        <v>0.65277777777777779</v>
      </c>
      <c r="E111" s="6" t="s">
        <v>162</v>
      </c>
      <c r="F111" s="6" t="s">
        <v>55</v>
      </c>
      <c r="G111" s="2" t="s">
        <v>107</v>
      </c>
      <c r="H111" s="10" t="s">
        <v>186</v>
      </c>
      <c r="I111" s="12" t="s">
        <v>187</v>
      </c>
      <c r="J111" s="2"/>
      <c r="K111" s="2"/>
      <c r="L111" s="2"/>
      <c r="M111" s="2"/>
      <c r="N111" s="2">
        <v>1</v>
      </c>
      <c r="O111" s="2" t="s">
        <v>27</v>
      </c>
      <c r="P111" t="s">
        <v>152</v>
      </c>
      <c r="Q111" s="2" t="s">
        <v>157</v>
      </c>
      <c r="R111" s="2" t="s">
        <v>190</v>
      </c>
      <c r="S111" t="s">
        <v>23</v>
      </c>
      <c r="T111" s="2"/>
      <c r="U111" s="2"/>
      <c r="V111" s="2" t="s">
        <v>23</v>
      </c>
      <c r="X111" s="2" t="s">
        <v>23</v>
      </c>
      <c r="Y111" s="2"/>
      <c r="Z111" s="2" t="s">
        <v>23</v>
      </c>
      <c r="AA111" s="6"/>
      <c r="AB111" s="6" t="s">
        <v>162</v>
      </c>
      <c r="AC111" s="2"/>
      <c r="AD111" s="2"/>
      <c r="AE111" s="6"/>
      <c r="AF111" t="s">
        <v>43</v>
      </c>
      <c r="AG111" s="2" t="s">
        <v>151</v>
      </c>
      <c r="AH111" s="2"/>
    </row>
    <row r="112" spans="1:36" x14ac:dyDescent="0.2">
      <c r="A112">
        <v>2014</v>
      </c>
      <c r="B112" s="2">
        <v>7</v>
      </c>
      <c r="C112">
        <v>1</v>
      </c>
      <c r="D112" s="4">
        <v>0.67013888888888884</v>
      </c>
      <c r="E112" s="6" t="s">
        <v>162</v>
      </c>
      <c r="F112" s="6" t="s">
        <v>55</v>
      </c>
      <c r="G112" s="2" t="s">
        <v>193</v>
      </c>
      <c r="H112" s="10" t="s">
        <v>64</v>
      </c>
      <c r="I112" s="12" t="s">
        <v>63</v>
      </c>
      <c r="J112" s="2">
        <v>1</v>
      </c>
      <c r="K112" s="2"/>
      <c r="L112" s="2"/>
      <c r="M112" s="2"/>
      <c r="N112" s="2"/>
      <c r="O112" s="2" t="s">
        <v>132</v>
      </c>
      <c r="P112" t="s">
        <v>156</v>
      </c>
      <c r="Q112" s="2" t="s">
        <v>45</v>
      </c>
      <c r="R112" s="2" t="s">
        <v>188</v>
      </c>
      <c r="S112" t="s">
        <v>23</v>
      </c>
      <c r="T112" s="2"/>
      <c r="U112" s="2"/>
      <c r="V112" s="2" t="s">
        <v>23</v>
      </c>
      <c r="X112" s="2" t="s">
        <v>23</v>
      </c>
      <c r="Y112" s="2"/>
      <c r="Z112" s="2" t="s">
        <v>23</v>
      </c>
      <c r="AA112" s="6"/>
      <c r="AB112" s="6" t="s">
        <v>162</v>
      </c>
      <c r="AC112" s="2">
        <v>174880</v>
      </c>
      <c r="AD112" s="2">
        <v>586303</v>
      </c>
      <c r="AE112" s="6"/>
      <c r="AF112" t="s">
        <v>43</v>
      </c>
      <c r="AG112" s="2" t="s">
        <v>151</v>
      </c>
      <c r="AH112" s="2"/>
    </row>
    <row r="113" spans="1:34" x14ac:dyDescent="0.2">
      <c r="A113">
        <v>2014</v>
      </c>
      <c r="B113" s="2">
        <v>7</v>
      </c>
      <c r="C113">
        <v>1</v>
      </c>
      <c r="D113" s="4">
        <v>0.6777777777777777</v>
      </c>
      <c r="E113" s="6" t="s">
        <v>162</v>
      </c>
      <c r="F113" s="6" t="s">
        <v>184</v>
      </c>
      <c r="G113" s="2" t="s">
        <v>107</v>
      </c>
      <c r="H113" s="10" t="s">
        <v>46</v>
      </c>
      <c r="I113" s="12" t="s">
        <v>47</v>
      </c>
      <c r="J113" s="2"/>
      <c r="K113" s="2"/>
      <c r="L113" s="2"/>
      <c r="M113" s="2">
        <v>1</v>
      </c>
      <c r="N113" s="2"/>
      <c r="O113" s="2" t="s">
        <v>27</v>
      </c>
      <c r="P113" t="s">
        <v>36</v>
      </c>
      <c r="Q113" s="2" t="s">
        <v>21</v>
      </c>
      <c r="R113" s="2" t="s">
        <v>32</v>
      </c>
      <c r="S113" t="s">
        <v>23</v>
      </c>
      <c r="T113" s="2"/>
      <c r="U113" s="2"/>
      <c r="V113" s="2" t="s">
        <v>154</v>
      </c>
      <c r="X113" s="2" t="s">
        <v>23</v>
      </c>
      <c r="Y113" s="2"/>
      <c r="Z113" s="2" t="s">
        <v>23</v>
      </c>
      <c r="AA113" s="6"/>
      <c r="AB113" s="6" t="s">
        <v>162</v>
      </c>
      <c r="AC113" s="2"/>
      <c r="AD113" s="2"/>
      <c r="AE113" s="6"/>
      <c r="AF113" t="s">
        <v>43</v>
      </c>
      <c r="AG113" s="2" t="s">
        <v>151</v>
      </c>
      <c r="AH113" s="2"/>
    </row>
    <row r="114" spans="1:34" x14ac:dyDescent="0.2">
      <c r="A114">
        <v>2014</v>
      </c>
      <c r="B114" s="2">
        <v>7</v>
      </c>
      <c r="C114">
        <v>1</v>
      </c>
      <c r="D114" s="4">
        <v>0.67847222222222225</v>
      </c>
      <c r="E114" s="6" t="s">
        <v>162</v>
      </c>
      <c r="F114" s="6" t="s">
        <v>184</v>
      </c>
      <c r="G114" s="2" t="s">
        <v>107</v>
      </c>
      <c r="H114" s="10" t="s">
        <v>46</v>
      </c>
      <c r="I114" s="12" t="s">
        <v>47</v>
      </c>
      <c r="J114" s="2"/>
      <c r="K114" s="2"/>
      <c r="L114" s="2"/>
      <c r="M114" s="2">
        <v>1</v>
      </c>
      <c r="N114" s="2"/>
      <c r="O114" s="2" t="s">
        <v>27</v>
      </c>
      <c r="P114" t="s">
        <v>36</v>
      </c>
      <c r="Q114" s="2" t="s">
        <v>21</v>
      </c>
      <c r="R114" s="2" t="s">
        <v>32</v>
      </c>
      <c r="S114" t="s">
        <v>23</v>
      </c>
      <c r="T114" s="2"/>
      <c r="U114" s="2"/>
      <c r="V114" s="2" t="s">
        <v>154</v>
      </c>
      <c r="X114" s="2" t="s">
        <v>23</v>
      </c>
      <c r="Y114" s="2"/>
      <c r="Z114" s="2" t="s">
        <v>23</v>
      </c>
      <c r="AA114" s="6"/>
      <c r="AB114" s="6" t="s">
        <v>162</v>
      </c>
      <c r="AC114" s="2"/>
      <c r="AD114" s="2"/>
      <c r="AE114" s="6"/>
      <c r="AF114" t="s">
        <v>43</v>
      </c>
      <c r="AG114" s="2" t="s">
        <v>151</v>
      </c>
      <c r="AH114" s="2"/>
    </row>
    <row r="115" spans="1:34" x14ac:dyDescent="0.2">
      <c r="A115">
        <v>2014</v>
      </c>
      <c r="B115" s="2">
        <v>7</v>
      </c>
      <c r="C115">
        <v>1</v>
      </c>
      <c r="D115" s="4">
        <v>0.6791666666666667</v>
      </c>
      <c r="E115" s="6" t="s">
        <v>162</v>
      </c>
      <c r="F115" s="6" t="s">
        <v>184</v>
      </c>
      <c r="G115" s="2" t="s">
        <v>107</v>
      </c>
      <c r="H115" s="10" t="s">
        <v>46</v>
      </c>
      <c r="I115" s="12" t="s">
        <v>47</v>
      </c>
      <c r="J115" s="2"/>
      <c r="K115" s="2"/>
      <c r="L115" s="2"/>
      <c r="M115" s="2">
        <v>1</v>
      </c>
      <c r="N115" s="2"/>
      <c r="O115" s="2" t="s">
        <v>27</v>
      </c>
      <c r="P115" t="s">
        <v>36</v>
      </c>
      <c r="Q115" s="2" t="s">
        <v>21</v>
      </c>
      <c r="R115" s="2" t="s">
        <v>32</v>
      </c>
      <c r="S115" t="s">
        <v>23</v>
      </c>
      <c r="T115" s="2"/>
      <c r="U115" s="2"/>
      <c r="V115" s="2" t="s">
        <v>154</v>
      </c>
      <c r="X115" s="2" t="s">
        <v>23</v>
      </c>
      <c r="Y115" s="2"/>
      <c r="Z115" s="2" t="s">
        <v>23</v>
      </c>
      <c r="AA115" s="6"/>
      <c r="AB115" s="6" t="s">
        <v>162</v>
      </c>
      <c r="AC115" s="2"/>
      <c r="AD115" s="2"/>
      <c r="AE115" s="6"/>
      <c r="AF115" t="s">
        <v>43</v>
      </c>
      <c r="AG115" s="2" t="s">
        <v>151</v>
      </c>
      <c r="AH115" s="2"/>
    </row>
    <row r="116" spans="1:34" x14ac:dyDescent="0.2">
      <c r="A116">
        <v>2014</v>
      </c>
      <c r="B116" s="2">
        <v>7</v>
      </c>
      <c r="C116">
        <v>1</v>
      </c>
      <c r="D116" s="4">
        <v>0.68194444444444446</v>
      </c>
      <c r="E116" s="6" t="s">
        <v>162</v>
      </c>
      <c r="F116" s="6" t="s">
        <v>184</v>
      </c>
      <c r="G116" s="2" t="s">
        <v>107</v>
      </c>
      <c r="H116" s="10" t="s">
        <v>46</v>
      </c>
      <c r="I116" s="12" t="s">
        <v>47</v>
      </c>
      <c r="J116" s="2"/>
      <c r="K116" s="2"/>
      <c r="L116" s="2"/>
      <c r="M116" s="2">
        <v>1</v>
      </c>
      <c r="N116" s="2"/>
      <c r="O116" s="2" t="s">
        <v>27</v>
      </c>
      <c r="P116" t="s">
        <v>36</v>
      </c>
      <c r="Q116" s="2" t="s">
        <v>21</v>
      </c>
      <c r="R116" s="2" t="s">
        <v>32</v>
      </c>
      <c r="S116" t="s">
        <v>23</v>
      </c>
      <c r="T116" s="2"/>
      <c r="U116" s="2"/>
      <c r="V116" s="2" t="s">
        <v>154</v>
      </c>
      <c r="X116" s="2" t="s">
        <v>23</v>
      </c>
      <c r="Y116" s="2"/>
      <c r="Z116" s="2" t="s">
        <v>23</v>
      </c>
      <c r="AA116" s="6"/>
      <c r="AB116" s="6" t="s">
        <v>162</v>
      </c>
      <c r="AC116" s="2"/>
      <c r="AD116" s="2"/>
      <c r="AE116" s="6"/>
      <c r="AF116" t="s">
        <v>43</v>
      </c>
      <c r="AG116" s="2" t="s">
        <v>151</v>
      </c>
      <c r="AH116" s="2"/>
    </row>
    <row r="117" spans="1:34" x14ac:dyDescent="0.2">
      <c r="A117">
        <v>2014</v>
      </c>
      <c r="B117" s="2">
        <v>7</v>
      </c>
      <c r="C117">
        <v>1</v>
      </c>
      <c r="D117" s="4">
        <v>0.68541666666666667</v>
      </c>
      <c r="E117" s="6" t="s">
        <v>162</v>
      </c>
      <c r="F117" s="6" t="s">
        <v>184</v>
      </c>
      <c r="G117" s="2" t="s">
        <v>107</v>
      </c>
      <c r="H117" s="10" t="s">
        <v>46</v>
      </c>
      <c r="I117" s="12" t="s">
        <v>47</v>
      </c>
      <c r="J117" s="2"/>
      <c r="K117" s="2">
        <v>1</v>
      </c>
      <c r="L117" s="2"/>
      <c r="M117" s="2"/>
      <c r="N117" s="2"/>
      <c r="O117" s="2" t="s">
        <v>27</v>
      </c>
      <c r="P117" t="s">
        <v>36</v>
      </c>
      <c r="Q117" s="2" t="s">
        <v>21</v>
      </c>
      <c r="R117" s="2" t="s">
        <v>32</v>
      </c>
      <c r="S117" t="s">
        <v>23</v>
      </c>
      <c r="T117" s="2"/>
      <c r="U117" s="2"/>
      <c r="V117" s="2" t="s">
        <v>154</v>
      </c>
      <c r="X117" s="2" t="s">
        <v>23</v>
      </c>
      <c r="Y117" s="2"/>
      <c r="Z117" s="2" t="s">
        <v>23</v>
      </c>
      <c r="AA117" s="6"/>
      <c r="AB117" s="6" t="s">
        <v>162</v>
      </c>
      <c r="AC117" s="2"/>
      <c r="AD117" s="2"/>
      <c r="AE117" s="6"/>
      <c r="AF117" t="s">
        <v>43</v>
      </c>
      <c r="AG117" s="2" t="s">
        <v>151</v>
      </c>
      <c r="AH117" s="2"/>
    </row>
    <row r="118" spans="1:34" x14ac:dyDescent="0.2">
      <c r="A118">
        <v>2014</v>
      </c>
      <c r="B118" s="2">
        <v>7</v>
      </c>
      <c r="C118">
        <v>1</v>
      </c>
      <c r="D118" s="4">
        <v>0.69652777777777775</v>
      </c>
      <c r="E118" s="6" t="s">
        <v>162</v>
      </c>
      <c r="F118" s="6" t="s">
        <v>55</v>
      </c>
      <c r="G118" s="2" t="s">
        <v>105</v>
      </c>
      <c r="H118" s="11" t="s">
        <v>133</v>
      </c>
      <c r="I118" s="12" t="s">
        <v>134</v>
      </c>
      <c r="J118" s="2"/>
      <c r="K118" s="2"/>
      <c r="L118" s="2"/>
      <c r="M118" s="2"/>
      <c r="N118" s="2">
        <v>1</v>
      </c>
      <c r="O118" s="2" t="s">
        <v>132</v>
      </c>
      <c r="P118" t="s">
        <v>152</v>
      </c>
      <c r="Q118" s="2" t="s">
        <v>45</v>
      </c>
      <c r="R118" s="2" t="s">
        <v>193</v>
      </c>
      <c r="S118" t="s">
        <v>23</v>
      </c>
      <c r="T118" s="2"/>
      <c r="U118" s="2"/>
      <c r="V118" s="2" t="s">
        <v>23</v>
      </c>
      <c r="X118" s="2" t="s">
        <v>23</v>
      </c>
      <c r="Y118" s="2"/>
      <c r="Z118" s="2" t="s">
        <v>23</v>
      </c>
      <c r="AA118" s="6"/>
      <c r="AB118" s="6" t="s">
        <v>162</v>
      </c>
      <c r="AC118" s="2">
        <v>176536</v>
      </c>
      <c r="AD118" s="2">
        <v>586876</v>
      </c>
      <c r="AE118" s="6"/>
      <c r="AF118" t="s">
        <v>43</v>
      </c>
      <c r="AG118" s="2" t="s">
        <v>151</v>
      </c>
      <c r="AH118" s="2"/>
    </row>
    <row r="119" spans="1:34" x14ac:dyDescent="0.2">
      <c r="A119">
        <v>2014</v>
      </c>
      <c r="B119" s="2">
        <v>7</v>
      </c>
      <c r="C119">
        <v>1</v>
      </c>
      <c r="D119" s="4">
        <v>0.71180555555555547</v>
      </c>
      <c r="E119" s="6" t="s">
        <v>163</v>
      </c>
      <c r="F119" s="6" t="s">
        <v>183</v>
      </c>
      <c r="G119" s="2" t="s">
        <v>107</v>
      </c>
      <c r="H119" s="10" t="s">
        <v>46</v>
      </c>
      <c r="I119" s="12" t="s">
        <v>47</v>
      </c>
      <c r="J119" s="2"/>
      <c r="K119" s="2"/>
      <c r="L119" s="2"/>
      <c r="M119" s="2">
        <v>1</v>
      </c>
      <c r="N119" s="2"/>
      <c r="O119" s="2" t="s">
        <v>27</v>
      </c>
      <c r="P119" t="s">
        <v>36</v>
      </c>
      <c r="Q119" s="2" t="s">
        <v>21</v>
      </c>
      <c r="R119" s="2" t="s">
        <v>32</v>
      </c>
      <c r="S119" t="s">
        <v>23</v>
      </c>
      <c r="T119" s="2"/>
      <c r="U119" s="2"/>
      <c r="V119" s="2" t="s">
        <v>23</v>
      </c>
      <c r="X119" s="2" t="s">
        <v>23</v>
      </c>
      <c r="Y119" s="2"/>
      <c r="Z119" s="2" t="s">
        <v>23</v>
      </c>
      <c r="AA119" s="6"/>
      <c r="AB119" s="6" t="s">
        <v>163</v>
      </c>
      <c r="AC119" s="2">
        <v>178221</v>
      </c>
      <c r="AD119" s="2">
        <v>587034</v>
      </c>
      <c r="AE119" s="6"/>
      <c r="AF119" t="s">
        <v>43</v>
      </c>
      <c r="AG119" s="2" t="s">
        <v>151</v>
      </c>
      <c r="AH119" s="2"/>
    </row>
    <row r="120" spans="1:34" x14ac:dyDescent="0.2">
      <c r="A120">
        <v>2014</v>
      </c>
      <c r="B120" s="2">
        <v>7</v>
      </c>
      <c r="C120">
        <v>1</v>
      </c>
      <c r="D120" s="4">
        <v>0.71319444444444446</v>
      </c>
      <c r="E120" s="6" t="s">
        <v>163</v>
      </c>
      <c r="F120" s="6" t="s">
        <v>183</v>
      </c>
      <c r="G120" s="2" t="s">
        <v>107</v>
      </c>
      <c r="H120" s="10" t="s">
        <v>46</v>
      </c>
      <c r="I120" s="12" t="s">
        <v>47</v>
      </c>
      <c r="J120" s="2"/>
      <c r="K120" s="2"/>
      <c r="L120" s="2"/>
      <c r="M120" s="2">
        <v>1</v>
      </c>
      <c r="N120" s="2"/>
      <c r="O120" s="2" t="s">
        <v>27</v>
      </c>
      <c r="P120" t="s">
        <v>36</v>
      </c>
      <c r="Q120" s="2" t="s">
        <v>21</v>
      </c>
      <c r="R120" s="2" t="s">
        <v>32</v>
      </c>
      <c r="S120" t="s">
        <v>23</v>
      </c>
      <c r="T120" s="2"/>
      <c r="U120" s="2"/>
      <c r="V120" s="2" t="s">
        <v>154</v>
      </c>
      <c r="X120" s="2" t="s">
        <v>23</v>
      </c>
      <c r="Y120" s="2"/>
      <c r="Z120" s="2" t="s">
        <v>23</v>
      </c>
      <c r="AA120" s="6"/>
      <c r="AB120" s="6" t="s">
        <v>163</v>
      </c>
      <c r="AC120" s="2"/>
      <c r="AD120" s="2"/>
      <c r="AE120" s="6"/>
      <c r="AF120" t="s">
        <v>43</v>
      </c>
      <c r="AG120" s="2" t="s">
        <v>151</v>
      </c>
      <c r="AH120" s="2"/>
    </row>
    <row r="121" spans="1:34" x14ac:dyDescent="0.2">
      <c r="A121">
        <v>2014</v>
      </c>
      <c r="B121" s="2">
        <v>7</v>
      </c>
      <c r="C121">
        <v>1</v>
      </c>
      <c r="D121" s="4">
        <v>0.71388888888888891</v>
      </c>
      <c r="E121" s="6" t="s">
        <v>163</v>
      </c>
      <c r="F121" s="6" t="s">
        <v>183</v>
      </c>
      <c r="G121" s="2" t="s">
        <v>107</v>
      </c>
      <c r="H121" s="10" t="s">
        <v>46</v>
      </c>
      <c r="I121" s="12" t="s">
        <v>47</v>
      </c>
      <c r="J121" s="2"/>
      <c r="K121" s="2"/>
      <c r="L121" s="2"/>
      <c r="M121" s="2">
        <v>1</v>
      </c>
      <c r="N121" s="2"/>
      <c r="O121" s="2" t="s">
        <v>27</v>
      </c>
      <c r="P121" t="s">
        <v>36</v>
      </c>
      <c r="Q121" s="2" t="s">
        <v>21</v>
      </c>
      <c r="R121" s="2" t="s">
        <v>32</v>
      </c>
      <c r="S121" t="s">
        <v>23</v>
      </c>
      <c r="T121" s="2"/>
      <c r="U121" s="2"/>
      <c r="V121" s="2" t="s">
        <v>154</v>
      </c>
      <c r="X121" s="2" t="s">
        <v>23</v>
      </c>
      <c r="Y121" s="2"/>
      <c r="Z121" s="2" t="s">
        <v>23</v>
      </c>
      <c r="AA121" s="6"/>
      <c r="AB121" s="6" t="s">
        <v>163</v>
      </c>
      <c r="AC121" s="2">
        <v>178180</v>
      </c>
      <c r="AD121" s="2">
        <v>587031</v>
      </c>
      <c r="AE121" s="6"/>
      <c r="AF121" t="s">
        <v>43</v>
      </c>
      <c r="AG121" s="2" t="s">
        <v>151</v>
      </c>
      <c r="AH121" s="2"/>
    </row>
    <row r="122" spans="1:34" x14ac:dyDescent="0.2">
      <c r="A122">
        <v>2014</v>
      </c>
      <c r="B122" s="2">
        <v>7</v>
      </c>
      <c r="C122">
        <v>1</v>
      </c>
      <c r="D122" s="4">
        <v>0.71458333333333324</v>
      </c>
      <c r="E122" s="6" t="s">
        <v>163</v>
      </c>
      <c r="F122" s="6" t="s">
        <v>183</v>
      </c>
      <c r="G122" s="2" t="s">
        <v>107</v>
      </c>
      <c r="H122" s="10" t="s">
        <v>46</v>
      </c>
      <c r="I122" s="12" t="s">
        <v>47</v>
      </c>
      <c r="J122" s="2"/>
      <c r="K122" s="2"/>
      <c r="L122" s="2"/>
      <c r="M122" s="2">
        <v>1</v>
      </c>
      <c r="N122" s="2"/>
      <c r="O122" s="2" t="s">
        <v>27</v>
      </c>
      <c r="P122" t="s">
        <v>36</v>
      </c>
      <c r="Q122" s="2" t="s">
        <v>21</v>
      </c>
      <c r="R122" s="2" t="s">
        <v>32</v>
      </c>
      <c r="S122" t="s">
        <v>23</v>
      </c>
      <c r="T122" s="2"/>
      <c r="U122" s="2"/>
      <c r="V122" s="2" t="s">
        <v>154</v>
      </c>
      <c r="X122" s="2" t="s">
        <v>23</v>
      </c>
      <c r="Y122" s="2"/>
      <c r="Z122" s="2" t="s">
        <v>23</v>
      </c>
      <c r="AA122" s="6"/>
      <c r="AB122" s="6" t="s">
        <v>163</v>
      </c>
      <c r="AC122" s="2"/>
      <c r="AD122" s="2"/>
      <c r="AE122" s="6"/>
      <c r="AF122" t="s">
        <v>43</v>
      </c>
      <c r="AG122" s="2" t="s">
        <v>151</v>
      </c>
      <c r="AH122" s="2"/>
    </row>
    <row r="123" spans="1:34" x14ac:dyDescent="0.2">
      <c r="A123">
        <v>2014</v>
      </c>
      <c r="B123" s="2">
        <v>7</v>
      </c>
      <c r="C123">
        <v>1</v>
      </c>
      <c r="D123" s="4">
        <v>0.71875</v>
      </c>
      <c r="E123" s="6" t="s">
        <v>163</v>
      </c>
      <c r="F123" s="6" t="s">
        <v>55</v>
      </c>
      <c r="G123" s="2" t="s">
        <v>193</v>
      </c>
      <c r="H123" s="10" t="s">
        <v>64</v>
      </c>
      <c r="I123" s="12" t="s">
        <v>63</v>
      </c>
      <c r="J123" s="2">
        <v>1</v>
      </c>
      <c r="K123" s="2"/>
      <c r="L123" s="2"/>
      <c r="M123" s="2"/>
      <c r="N123" s="2"/>
      <c r="O123" s="2" t="s">
        <v>132</v>
      </c>
      <c r="P123" t="s">
        <v>156</v>
      </c>
      <c r="Q123" s="2" t="s">
        <v>45</v>
      </c>
      <c r="R123" s="2" t="s">
        <v>188</v>
      </c>
      <c r="S123" t="s">
        <v>23</v>
      </c>
      <c r="T123" s="2"/>
      <c r="U123" s="2"/>
      <c r="V123" s="2" t="s">
        <v>23</v>
      </c>
      <c r="X123" s="2" t="s">
        <v>23</v>
      </c>
      <c r="Y123" s="2"/>
      <c r="Z123" s="2" t="s">
        <v>23</v>
      </c>
      <c r="AA123" s="6"/>
      <c r="AB123" s="6" t="s">
        <v>163</v>
      </c>
      <c r="AC123" s="2">
        <v>178234</v>
      </c>
      <c r="AD123" s="2">
        <v>586466</v>
      </c>
      <c r="AE123" s="6"/>
      <c r="AF123" t="s">
        <v>43</v>
      </c>
      <c r="AG123" s="2" t="s">
        <v>151</v>
      </c>
      <c r="AH123" s="2"/>
    </row>
    <row r="124" spans="1:34" x14ac:dyDescent="0.2">
      <c r="B124" s="2"/>
      <c r="D124" s="4"/>
      <c r="E124" s="6"/>
      <c r="F124" s="6"/>
      <c r="H124" s="10"/>
      <c r="I124" s="12"/>
      <c r="J124" s="2"/>
      <c r="K124" s="2"/>
      <c r="L124" s="2"/>
      <c r="M124" s="2"/>
      <c r="N124" s="2"/>
      <c r="Q124" s="2"/>
      <c r="R124" s="2"/>
      <c r="S124" s="2"/>
      <c r="T124" s="2"/>
      <c r="U124" s="2"/>
      <c r="V124" s="2"/>
      <c r="X124" s="2"/>
      <c r="Y124" s="2"/>
      <c r="AA124" s="6"/>
      <c r="AC124" s="2"/>
      <c r="AD124" s="2"/>
      <c r="AE124" s="6"/>
      <c r="AF124"/>
      <c r="AG124" s="2"/>
      <c r="AH124" s="2"/>
    </row>
    <row r="125" spans="1:34" x14ac:dyDescent="0.2">
      <c r="B125" s="2"/>
      <c r="D125" s="4"/>
      <c r="E125" s="6"/>
      <c r="F125" s="6"/>
      <c r="H125" s="10"/>
      <c r="I125" s="12"/>
      <c r="J125" s="2"/>
      <c r="K125" s="2"/>
      <c r="L125" s="2"/>
      <c r="M125" s="2"/>
      <c r="N125" s="2"/>
      <c r="Q125" s="2"/>
      <c r="R125" s="2"/>
      <c r="S125" s="2"/>
      <c r="T125" s="2"/>
      <c r="U125" s="2"/>
      <c r="V125" s="2"/>
      <c r="X125" s="2"/>
      <c r="Y125" s="2"/>
      <c r="AA125" s="6"/>
      <c r="AC125" s="2"/>
      <c r="AD125" s="2"/>
      <c r="AE125" s="6"/>
      <c r="AF125"/>
      <c r="AG125" s="2"/>
      <c r="AH125" s="2"/>
    </row>
    <row r="126" spans="1:34" x14ac:dyDescent="0.2">
      <c r="B126" s="2"/>
      <c r="D126" s="4"/>
      <c r="E126" s="6"/>
      <c r="F126" s="6"/>
      <c r="I126" s="2"/>
      <c r="J126" s="2"/>
      <c r="K126" s="2"/>
      <c r="L126" s="2"/>
      <c r="M126" s="2"/>
      <c r="N126" s="2"/>
      <c r="Q126" s="2"/>
      <c r="R126" s="2"/>
      <c r="S126" s="2"/>
      <c r="T126" s="2"/>
      <c r="U126" s="2"/>
      <c r="V126" s="2"/>
      <c r="X126" s="2"/>
      <c r="Y126" s="2"/>
      <c r="AA126" s="6"/>
      <c r="AC126" s="2"/>
      <c r="AD126" s="2"/>
      <c r="AE126" s="6"/>
      <c r="AF126"/>
      <c r="AG126" s="2"/>
      <c r="AH126" s="2"/>
    </row>
    <row r="127" spans="1:34" x14ac:dyDescent="0.2">
      <c r="B127" s="2"/>
      <c r="D127" s="4"/>
      <c r="E127" s="6"/>
      <c r="F127" s="6"/>
      <c r="I127" s="2"/>
      <c r="J127" s="2"/>
      <c r="K127" s="2"/>
      <c r="L127" s="2"/>
      <c r="M127" s="2"/>
      <c r="N127" s="2"/>
      <c r="Q127" s="2"/>
      <c r="R127" s="2"/>
      <c r="S127" s="2"/>
      <c r="T127" s="2"/>
      <c r="U127" s="2"/>
      <c r="V127" s="2"/>
      <c r="X127" s="2"/>
      <c r="Y127" s="2"/>
      <c r="AA127" s="6"/>
      <c r="AC127" s="2"/>
      <c r="AD127" s="2"/>
      <c r="AE127" s="6"/>
      <c r="AF127"/>
      <c r="AG127" s="2"/>
      <c r="AH127" s="2"/>
    </row>
    <row r="128" spans="1:34" x14ac:dyDescent="0.2">
      <c r="B128" s="2"/>
      <c r="D128" s="4"/>
      <c r="E128" s="6"/>
      <c r="F128" s="6"/>
      <c r="I128" s="2"/>
      <c r="J128" s="2"/>
      <c r="K128" s="2"/>
      <c r="L128" s="2"/>
      <c r="M128" s="2"/>
      <c r="N128" s="2"/>
      <c r="Q128" s="2"/>
      <c r="R128" s="2"/>
      <c r="S128" s="2"/>
      <c r="T128" s="2"/>
      <c r="U128" s="2"/>
      <c r="V128" s="2"/>
      <c r="X128" s="2"/>
      <c r="Y128" s="2"/>
      <c r="AA128" s="6"/>
      <c r="AC128" s="2"/>
      <c r="AD128" s="2"/>
      <c r="AE128" s="6"/>
      <c r="AF128"/>
      <c r="AG128" s="2"/>
      <c r="AH128" s="2"/>
    </row>
    <row r="129" spans="2:34" x14ac:dyDescent="0.2">
      <c r="B129" s="2"/>
      <c r="D129" s="4"/>
      <c r="E129" s="6"/>
      <c r="F129" s="6"/>
      <c r="H129" s="10"/>
      <c r="I129" s="12"/>
      <c r="J129" s="2"/>
      <c r="K129" s="2"/>
      <c r="L129" s="2"/>
      <c r="M129" s="2"/>
      <c r="N129" s="2"/>
      <c r="Q129" s="2"/>
      <c r="R129" s="2"/>
      <c r="S129" s="2"/>
      <c r="T129" s="2"/>
      <c r="U129" s="2"/>
      <c r="V129" s="2"/>
      <c r="X129" s="2"/>
      <c r="Y129" s="2"/>
      <c r="AA129" s="6"/>
      <c r="AC129" s="2"/>
      <c r="AD129" s="2"/>
      <c r="AE129" s="6"/>
      <c r="AF129"/>
      <c r="AG129" s="2"/>
      <c r="AH129" s="2"/>
    </row>
    <row r="130" spans="2:34" x14ac:dyDescent="0.2">
      <c r="B130" s="2"/>
      <c r="D130" s="4"/>
      <c r="E130" s="6"/>
      <c r="F130" s="6"/>
      <c r="H130" s="2"/>
      <c r="I130" s="12"/>
      <c r="J130" s="2"/>
      <c r="K130" s="2"/>
      <c r="L130" s="2"/>
      <c r="M130" s="2"/>
      <c r="N130" s="2"/>
      <c r="Q130" s="2"/>
      <c r="R130" s="2"/>
      <c r="S130" s="2"/>
      <c r="T130" s="2"/>
      <c r="U130" s="2"/>
      <c r="V130" s="2"/>
      <c r="X130" s="2"/>
      <c r="Y130" s="2"/>
      <c r="AA130" s="6"/>
      <c r="AC130" s="2"/>
      <c r="AD130" s="2"/>
      <c r="AE130" s="6"/>
      <c r="AF130"/>
      <c r="AG130" s="2"/>
      <c r="AH130" s="2"/>
    </row>
    <row r="131" spans="2:34" x14ac:dyDescent="0.2">
      <c r="B131" s="2"/>
      <c r="D131" s="4"/>
      <c r="E131" s="6"/>
      <c r="F131" s="6"/>
      <c r="H131" s="2"/>
      <c r="I131" s="12"/>
      <c r="J131" s="2"/>
      <c r="K131" s="2"/>
      <c r="L131" s="2"/>
      <c r="M131" s="2"/>
      <c r="N131" s="2"/>
      <c r="Q131" s="2"/>
      <c r="R131" s="2"/>
      <c r="S131" s="2"/>
      <c r="T131" s="2"/>
      <c r="U131" s="2"/>
      <c r="V131" s="2"/>
      <c r="X131" s="2"/>
      <c r="Y131" s="2"/>
      <c r="AA131" s="6"/>
      <c r="AC131" s="2"/>
      <c r="AD131" s="2"/>
      <c r="AE131" s="6"/>
      <c r="AF131"/>
      <c r="AG131" s="2"/>
      <c r="AH131" s="2"/>
    </row>
    <row r="132" spans="2:34" x14ac:dyDescent="0.2">
      <c r="B132" s="2"/>
      <c r="D132" s="4"/>
      <c r="E132" s="6"/>
      <c r="F132" s="6"/>
      <c r="H132" s="10"/>
      <c r="I132" s="12"/>
      <c r="J132" s="2"/>
      <c r="K132" s="2"/>
      <c r="L132" s="2"/>
      <c r="M132" s="2"/>
      <c r="N132" s="2"/>
      <c r="Q132" s="2"/>
      <c r="R132" s="2"/>
      <c r="S132" s="2"/>
      <c r="T132" s="2"/>
      <c r="U132" s="2"/>
      <c r="V132" s="2"/>
      <c r="X132" s="2"/>
      <c r="Y132" s="2"/>
      <c r="AA132" s="6"/>
      <c r="AC132" s="2"/>
      <c r="AD132" s="2"/>
      <c r="AE132" s="6"/>
      <c r="AF132"/>
      <c r="AG132" s="2"/>
      <c r="AH132" s="2"/>
    </row>
    <row r="133" spans="2:34" x14ac:dyDescent="0.2">
      <c r="B133" s="2"/>
      <c r="D133" s="4"/>
      <c r="E133" s="6"/>
      <c r="F133" s="6"/>
      <c r="I133" s="2"/>
      <c r="J133" s="2"/>
      <c r="K133" s="2"/>
      <c r="L133" s="2"/>
      <c r="M133" s="2"/>
      <c r="N133" s="2"/>
      <c r="Q133" s="2"/>
      <c r="R133" s="2"/>
      <c r="S133" s="2"/>
      <c r="T133" s="2"/>
      <c r="U133" s="2"/>
      <c r="V133" s="2"/>
      <c r="X133" s="2"/>
      <c r="Y133" s="2"/>
      <c r="AA133" s="6"/>
      <c r="AC133" s="2"/>
      <c r="AD133" s="2"/>
      <c r="AE133" s="6"/>
      <c r="AF133"/>
      <c r="AG133" s="2"/>
      <c r="AH133" s="2"/>
    </row>
    <row r="134" spans="2:34" x14ac:dyDescent="0.2">
      <c r="B134" s="2"/>
      <c r="D134" s="4"/>
      <c r="E134" s="6"/>
      <c r="F134" s="6"/>
      <c r="H134" s="10"/>
      <c r="I134" s="12"/>
      <c r="J134" s="2"/>
      <c r="K134" s="2"/>
      <c r="L134" s="2"/>
      <c r="M134" s="2"/>
      <c r="N134" s="2"/>
      <c r="Q134" s="2"/>
      <c r="R134" s="2"/>
      <c r="S134" s="2"/>
      <c r="T134" s="2"/>
      <c r="U134" s="2"/>
      <c r="V134" s="2"/>
      <c r="X134" s="2"/>
      <c r="Y134" s="2"/>
      <c r="AA134" s="6"/>
      <c r="AC134" s="2"/>
      <c r="AD134" s="2"/>
      <c r="AE134" s="6"/>
      <c r="AF134"/>
      <c r="AG134" s="2"/>
      <c r="AH134" s="2"/>
    </row>
    <row r="135" spans="2:34" x14ac:dyDescent="0.2">
      <c r="B135" s="2"/>
      <c r="D135" s="4"/>
      <c r="E135" s="6"/>
      <c r="F135" s="6"/>
      <c r="I135" s="2"/>
      <c r="J135" s="2"/>
      <c r="K135" s="2"/>
      <c r="L135" s="2"/>
      <c r="M135" s="2"/>
      <c r="N135" s="2"/>
      <c r="Q135" s="2"/>
      <c r="R135" s="2"/>
      <c r="S135" s="2"/>
      <c r="T135" s="2"/>
      <c r="U135" s="2"/>
      <c r="V135" s="2"/>
      <c r="X135" s="2"/>
      <c r="Y135" s="2"/>
      <c r="AA135" s="6"/>
      <c r="AC135" s="2"/>
      <c r="AD135" s="2"/>
      <c r="AE135" s="6"/>
      <c r="AF135"/>
      <c r="AG135" s="2"/>
      <c r="AH135" s="2"/>
    </row>
    <row r="136" spans="2:34" x14ac:dyDescent="0.2">
      <c r="B136" s="2"/>
      <c r="D136" s="4"/>
      <c r="E136" s="6"/>
      <c r="F136" s="6"/>
      <c r="I136" s="2"/>
      <c r="J136" s="2"/>
      <c r="K136" s="2"/>
      <c r="L136" s="2"/>
      <c r="M136" s="2"/>
      <c r="N136" s="2"/>
      <c r="Q136" s="2"/>
      <c r="R136" s="2"/>
      <c r="S136" s="2"/>
      <c r="T136" s="2"/>
      <c r="U136" s="2"/>
      <c r="V136" s="2"/>
      <c r="X136" s="2"/>
      <c r="Y136" s="2"/>
      <c r="AA136" s="6"/>
      <c r="AC136" s="2"/>
      <c r="AD136" s="2"/>
      <c r="AE136" s="6"/>
      <c r="AF136"/>
      <c r="AG136" s="2"/>
      <c r="AH136" s="2"/>
    </row>
    <row r="137" spans="2:34" x14ac:dyDescent="0.2">
      <c r="B137" s="2"/>
      <c r="D137" s="4"/>
      <c r="E137" s="6"/>
      <c r="F137" s="6"/>
      <c r="I137" s="2"/>
      <c r="J137" s="2"/>
      <c r="K137" s="2"/>
      <c r="L137" s="2"/>
      <c r="M137" s="2"/>
      <c r="N137" s="2"/>
      <c r="Q137" s="2"/>
      <c r="R137" s="2"/>
      <c r="S137" s="2"/>
      <c r="T137" s="2"/>
      <c r="U137" s="2"/>
      <c r="V137" s="2"/>
      <c r="X137" s="2"/>
      <c r="Y137" s="2"/>
      <c r="AA137" s="6"/>
      <c r="AC137" s="2"/>
      <c r="AD137" s="2"/>
      <c r="AE137" s="6"/>
      <c r="AF137"/>
      <c r="AG137" s="2"/>
      <c r="AH137" s="2"/>
    </row>
    <row r="138" spans="2:34" x14ac:dyDescent="0.2">
      <c r="B138" s="2"/>
      <c r="D138" s="4"/>
      <c r="E138" s="6"/>
      <c r="F138" s="6"/>
      <c r="H138" s="10"/>
      <c r="I138" s="12"/>
      <c r="J138" s="2"/>
      <c r="K138" s="2"/>
      <c r="L138" s="2"/>
      <c r="M138" s="2"/>
      <c r="N138" s="2"/>
      <c r="Q138" s="2"/>
      <c r="R138" s="2"/>
      <c r="S138" s="2"/>
      <c r="T138" s="2"/>
      <c r="U138" s="2"/>
      <c r="V138" s="2"/>
      <c r="X138" s="2"/>
      <c r="Y138" s="2"/>
      <c r="AA138" s="6"/>
      <c r="AC138" s="2"/>
      <c r="AD138" s="2"/>
      <c r="AE138" s="6"/>
      <c r="AF138"/>
      <c r="AG138" s="2"/>
      <c r="AH138" s="2"/>
    </row>
    <row r="139" spans="2:34" x14ac:dyDescent="0.2">
      <c r="B139" s="2"/>
      <c r="D139" s="4"/>
      <c r="E139" s="6"/>
      <c r="F139" s="6"/>
      <c r="H139" s="2"/>
      <c r="I139" s="12"/>
      <c r="J139" s="2"/>
      <c r="K139" s="2"/>
      <c r="L139" s="2"/>
      <c r="M139" s="2"/>
      <c r="N139" s="2"/>
      <c r="S139" s="2"/>
      <c r="T139" s="2"/>
      <c r="U139" s="2"/>
      <c r="V139" s="2"/>
      <c r="X139" s="2"/>
      <c r="Y139" s="2"/>
      <c r="AA139" s="6"/>
      <c r="AC139" s="2"/>
      <c r="AD139" s="2"/>
      <c r="AE139" s="6"/>
      <c r="AF139"/>
      <c r="AG139" s="2"/>
      <c r="AH139" s="2"/>
    </row>
    <row r="140" spans="2:34" x14ac:dyDescent="0.2">
      <c r="B140" s="2"/>
      <c r="D140" s="4"/>
      <c r="E140" s="6"/>
      <c r="F140" s="6"/>
      <c r="I140" s="2"/>
      <c r="J140" s="2"/>
      <c r="K140" s="2"/>
      <c r="L140" s="2"/>
      <c r="M140" s="2"/>
      <c r="N140" s="2"/>
      <c r="S140" s="2"/>
      <c r="T140" s="2"/>
      <c r="U140" s="2"/>
      <c r="V140" s="2"/>
      <c r="X140" s="2"/>
      <c r="Y140" s="2"/>
      <c r="AA140" s="6"/>
      <c r="AC140" s="2"/>
      <c r="AD140" s="2"/>
      <c r="AE140" s="6"/>
      <c r="AF140"/>
      <c r="AG140" s="2"/>
      <c r="AH140" s="2"/>
    </row>
    <row r="141" spans="2:34" x14ac:dyDescent="0.2">
      <c r="B141" s="2"/>
      <c r="D141" s="4"/>
      <c r="E141" s="6"/>
      <c r="F141" s="6"/>
      <c r="I141" s="2"/>
      <c r="J141" s="2"/>
      <c r="K141" s="2"/>
      <c r="L141" s="2"/>
      <c r="M141" s="2"/>
      <c r="N141" s="2"/>
      <c r="S141" s="2"/>
      <c r="T141" s="2"/>
      <c r="U141" s="2"/>
      <c r="V141" s="2"/>
      <c r="X141" s="2"/>
      <c r="Y141" s="2"/>
      <c r="AA141" s="6"/>
      <c r="AC141" s="2"/>
      <c r="AD141" s="2"/>
      <c r="AE141" s="6"/>
      <c r="AF141"/>
      <c r="AG141" s="2"/>
      <c r="AH141" s="2"/>
    </row>
    <row r="142" spans="2:34" x14ac:dyDescent="0.2">
      <c r="B142" s="2"/>
      <c r="D142" s="4"/>
      <c r="E142" s="6"/>
      <c r="F142" s="6"/>
      <c r="H142" s="10"/>
      <c r="I142" s="12"/>
      <c r="J142" s="2"/>
      <c r="K142" s="2"/>
      <c r="L142" s="2"/>
      <c r="M142" s="2"/>
      <c r="N142" s="2"/>
      <c r="S142" s="2"/>
      <c r="T142" s="2"/>
      <c r="U142" s="2"/>
      <c r="V142" s="2"/>
      <c r="X142" s="2"/>
      <c r="Y142" s="2"/>
      <c r="AA142" s="6"/>
      <c r="AC142" s="2"/>
      <c r="AD142" s="2"/>
      <c r="AE142" s="6"/>
      <c r="AF142"/>
      <c r="AG142" s="2"/>
      <c r="AH142" s="2"/>
    </row>
    <row r="143" spans="2:34" x14ac:dyDescent="0.2">
      <c r="B143" s="2"/>
      <c r="D143" s="4"/>
      <c r="E143" s="6"/>
      <c r="F143" s="6"/>
      <c r="H143" s="10"/>
      <c r="I143" s="12"/>
      <c r="J143" s="2"/>
      <c r="K143" s="2"/>
      <c r="L143" s="2"/>
      <c r="M143" s="2"/>
      <c r="N143" s="2"/>
      <c r="S143" s="2"/>
      <c r="T143" s="2"/>
      <c r="U143" s="2"/>
      <c r="V143" s="2"/>
      <c r="X143" s="2"/>
      <c r="Y143" s="2"/>
      <c r="AA143" s="6"/>
      <c r="AC143" s="2"/>
      <c r="AD143" s="2"/>
      <c r="AE143" s="6"/>
      <c r="AF143"/>
      <c r="AG143" s="2"/>
      <c r="AH143" s="2"/>
    </row>
    <row r="144" spans="2:34" x14ac:dyDescent="0.2">
      <c r="B144" s="2"/>
      <c r="D144" s="4"/>
      <c r="E144" s="6"/>
      <c r="F144" s="6"/>
      <c r="H144" s="10"/>
      <c r="I144" s="12"/>
      <c r="J144" s="2"/>
      <c r="K144" s="2"/>
      <c r="L144" s="2"/>
      <c r="M144" s="2"/>
      <c r="N144" s="2"/>
      <c r="S144" s="2"/>
      <c r="T144" s="2"/>
      <c r="U144" s="2"/>
      <c r="V144" s="2"/>
      <c r="X144" s="2"/>
      <c r="Y144" s="2"/>
      <c r="AA144" s="6"/>
      <c r="AC144" s="2"/>
      <c r="AD144" s="2"/>
      <c r="AE144" s="6"/>
      <c r="AF144"/>
      <c r="AG144" s="2"/>
      <c r="AH144" s="2"/>
    </row>
    <row r="145" spans="1:36" x14ac:dyDescent="0.2">
      <c r="B145" s="2"/>
      <c r="D145" s="4"/>
      <c r="E145" s="6"/>
      <c r="F145" s="6"/>
      <c r="H145" s="10"/>
      <c r="I145" s="12"/>
      <c r="J145" s="2"/>
      <c r="K145" s="2"/>
      <c r="L145" s="2"/>
      <c r="M145" s="2"/>
      <c r="N145" s="2"/>
      <c r="S145" s="2"/>
      <c r="T145" s="2"/>
      <c r="U145" s="2"/>
      <c r="V145" s="2"/>
      <c r="X145" s="2"/>
      <c r="Y145" s="2"/>
      <c r="AA145" s="6"/>
      <c r="AC145" s="2"/>
      <c r="AD145" s="2"/>
      <c r="AE145" s="6"/>
      <c r="AF145"/>
      <c r="AG145" s="2"/>
      <c r="AH145" s="2"/>
    </row>
    <row r="146" spans="1:36" s="1" customFormat="1" x14ac:dyDescent="0.2">
      <c r="A146"/>
      <c r="B146" s="2"/>
      <c r="C146"/>
      <c r="D146" s="4"/>
      <c r="E146" s="6"/>
      <c r="F146" s="6"/>
      <c r="G146" s="2"/>
      <c r="H146" s="2"/>
      <c r="I146" s="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6"/>
      <c r="AB146" s="2"/>
      <c r="AC146" s="2"/>
      <c r="AD146" s="2"/>
      <c r="AE146" s="6"/>
      <c r="AF146" s="2"/>
      <c r="AG146" s="2"/>
      <c r="AH146" s="2"/>
      <c r="AI146" s="2"/>
      <c r="AJ146" s="2"/>
    </row>
    <row r="147" spans="1:36" s="1" customFormat="1" x14ac:dyDescent="0.2">
      <c r="A147"/>
      <c r="B147" s="2"/>
      <c r="C147"/>
      <c r="D147" s="4"/>
      <c r="E147" s="6"/>
      <c r="F147" s="6"/>
      <c r="G147" s="2"/>
      <c r="H147" s="10"/>
      <c r="I147" s="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6"/>
      <c r="AB147" s="2"/>
      <c r="AC147" s="2"/>
      <c r="AD147" s="2"/>
      <c r="AE147" s="6"/>
      <c r="AF147" s="2"/>
      <c r="AG147" s="2"/>
      <c r="AI147" s="2"/>
      <c r="AJ147" s="2"/>
    </row>
    <row r="148" spans="1:36" x14ac:dyDescent="0.2">
      <c r="B148" s="2"/>
      <c r="D148" s="4"/>
      <c r="E148" s="6"/>
      <c r="F148" s="6"/>
      <c r="I148" s="1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AA148" s="6"/>
      <c r="AB148" s="2"/>
      <c r="AC148" s="2"/>
      <c r="AD148" s="2"/>
      <c r="AE148" s="6"/>
      <c r="AF148" s="2"/>
      <c r="AG148" s="2"/>
    </row>
    <row r="149" spans="1:36" x14ac:dyDescent="0.2">
      <c r="B149" s="2"/>
      <c r="D149" s="4"/>
      <c r="E149" s="6"/>
      <c r="F149" s="6"/>
      <c r="I149" s="1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AA149" s="6"/>
      <c r="AB149" s="2"/>
      <c r="AC149" s="2"/>
      <c r="AD149" s="2"/>
      <c r="AE149" s="6"/>
      <c r="AF149" s="2"/>
      <c r="AG149" s="2"/>
    </row>
    <row r="150" spans="1:36" x14ac:dyDescent="0.2">
      <c r="B150" s="2"/>
      <c r="D150" s="4"/>
      <c r="E150" s="6"/>
      <c r="F150" s="6"/>
      <c r="I150" s="1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AA150" s="6"/>
      <c r="AB150" s="2"/>
      <c r="AC150" s="2"/>
      <c r="AD150" s="2"/>
      <c r="AE150" s="6"/>
      <c r="AF150" s="2"/>
      <c r="AG150" s="2"/>
    </row>
    <row r="151" spans="1:36" x14ac:dyDescent="0.2">
      <c r="B151" s="2"/>
      <c r="D151" s="4"/>
      <c r="E151" s="6"/>
      <c r="F151" s="6"/>
      <c r="I151" s="1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AA151" s="6"/>
      <c r="AB151" s="2"/>
      <c r="AC151" s="2"/>
      <c r="AD151" s="2"/>
      <c r="AE151" s="6"/>
      <c r="AF151" s="2"/>
      <c r="AG151" s="2"/>
    </row>
    <row r="152" spans="1:36" x14ac:dyDescent="0.2">
      <c r="B152" s="2"/>
      <c r="D152" s="4"/>
      <c r="E152" s="6"/>
      <c r="F152" s="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AA152" s="6"/>
      <c r="AB152" s="2"/>
      <c r="AC152" s="2"/>
      <c r="AD152" s="2"/>
      <c r="AE152" s="6"/>
      <c r="AF152" s="2"/>
      <c r="AG152" s="2"/>
    </row>
    <row r="153" spans="1:36" x14ac:dyDescent="0.2">
      <c r="B153" s="2"/>
      <c r="D153" s="4"/>
      <c r="E153" s="6"/>
      <c r="F153" s="6"/>
      <c r="I153" s="1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AA153" s="6"/>
      <c r="AB153" s="2"/>
      <c r="AC153" s="2"/>
      <c r="AD153" s="2"/>
      <c r="AE153" s="6"/>
      <c r="AF153" s="2"/>
      <c r="AG153" s="2"/>
    </row>
    <row r="154" spans="1:36" x14ac:dyDescent="0.2">
      <c r="B154" s="2"/>
      <c r="D154" s="4"/>
      <c r="E154" s="6"/>
      <c r="F154" s="6"/>
      <c r="I154" s="1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AA154" s="6"/>
      <c r="AB154" s="2"/>
      <c r="AC154" s="2"/>
      <c r="AD154" s="2"/>
      <c r="AE154" s="6"/>
      <c r="AF154" s="2"/>
      <c r="AG154" s="2"/>
    </row>
    <row r="155" spans="1:36" x14ac:dyDescent="0.2">
      <c r="B155" s="2"/>
      <c r="E155" s="6"/>
      <c r="F155" s="6"/>
      <c r="H155" s="10"/>
      <c r="I155" s="2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AA155" s="6"/>
      <c r="AB155" s="2"/>
      <c r="AC155" s="2"/>
      <c r="AD155" s="2"/>
      <c r="AE155" s="6"/>
      <c r="AF155" s="2"/>
      <c r="AG155" s="2"/>
    </row>
    <row r="156" spans="1:36" s="1" customFormat="1" x14ac:dyDescent="0.2">
      <c r="A156"/>
      <c r="B156" s="2"/>
      <c r="C156"/>
      <c r="D156" s="3"/>
      <c r="E156" s="6"/>
      <c r="F156" s="6"/>
      <c r="G156" s="2"/>
      <c r="H156" s="10"/>
      <c r="I156" s="2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6"/>
      <c r="AB156" s="2"/>
      <c r="AC156" s="2"/>
      <c r="AD156" s="2"/>
      <c r="AE156" s="6"/>
      <c r="AF156" s="2"/>
      <c r="AG156" s="2"/>
      <c r="AI156" s="2"/>
      <c r="AJ156" s="2"/>
    </row>
    <row r="157" spans="1:36" s="1" customFormat="1" x14ac:dyDescent="0.2">
      <c r="A157"/>
      <c r="B157" s="2"/>
      <c r="C157"/>
      <c r="D157" s="4"/>
      <c r="E157" s="6"/>
      <c r="F157" s="6"/>
      <c r="G157" s="2"/>
      <c r="H157" s="11"/>
      <c r="I157" s="1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6"/>
      <c r="AB157" s="2"/>
      <c r="AC157" s="2"/>
      <c r="AD157" s="2"/>
      <c r="AE157" s="6"/>
      <c r="AF157" s="2"/>
      <c r="AG157" s="2"/>
      <c r="AI157" s="2"/>
      <c r="AJ157" s="2"/>
    </row>
    <row r="158" spans="1:36" x14ac:dyDescent="0.2">
      <c r="B158" s="2"/>
      <c r="D158" s="4"/>
      <c r="E158" s="6"/>
      <c r="F158" s="6"/>
      <c r="H158" s="10"/>
      <c r="I158" s="2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AA158" s="6"/>
      <c r="AB158" s="2"/>
      <c r="AC158" s="2"/>
      <c r="AD158" s="2"/>
      <c r="AE158" s="6"/>
      <c r="AF158" s="2"/>
      <c r="AG158" s="6"/>
    </row>
    <row r="159" spans="1:36" x14ac:dyDescent="0.2">
      <c r="B159" s="2"/>
      <c r="E159" s="6"/>
      <c r="F159" s="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AA159" s="6"/>
      <c r="AB159" s="2"/>
      <c r="AC159" s="2"/>
      <c r="AD159" s="2"/>
      <c r="AE159" s="6"/>
      <c r="AF159" s="2"/>
      <c r="AG159" s="2"/>
    </row>
    <row r="160" spans="1:36" x14ac:dyDescent="0.2">
      <c r="B160" s="2"/>
      <c r="E160" s="6"/>
      <c r="F160" s="6"/>
      <c r="H160" s="2"/>
      <c r="I160" s="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AA160" s="6"/>
      <c r="AB160" s="2"/>
      <c r="AC160" s="2"/>
      <c r="AD160" s="2"/>
      <c r="AE160" s="6"/>
      <c r="AF160" s="2"/>
      <c r="AG160" s="2"/>
    </row>
    <row r="161" spans="1:33" x14ac:dyDescent="0.2">
      <c r="B161" s="2"/>
      <c r="E161" s="6"/>
      <c r="F161" s="6"/>
      <c r="H161" s="6"/>
      <c r="I161" s="1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AA161" s="6"/>
      <c r="AB161" s="2"/>
      <c r="AC161" s="2"/>
      <c r="AD161" s="2"/>
      <c r="AE161" s="6"/>
      <c r="AF161" s="2"/>
      <c r="AG161" s="7"/>
    </row>
    <row r="162" spans="1:33" x14ac:dyDescent="0.2">
      <c r="B162" s="2"/>
      <c r="E162" s="6"/>
      <c r="F162" s="6"/>
      <c r="H162" s="10"/>
      <c r="I162" s="2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AA162" s="6"/>
      <c r="AB162" s="2"/>
      <c r="AC162" s="2"/>
      <c r="AD162" s="2"/>
      <c r="AE162" s="6"/>
      <c r="AF162" s="2"/>
      <c r="AG162" s="2"/>
    </row>
    <row r="163" spans="1:33" x14ac:dyDescent="0.2">
      <c r="B163" s="2"/>
      <c r="E163" s="6"/>
      <c r="F163" s="6"/>
      <c r="H163" s="10"/>
      <c r="I163" s="2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AA163" s="6"/>
      <c r="AB163" s="2"/>
      <c r="AC163" s="2"/>
      <c r="AD163" s="2"/>
      <c r="AE163" s="6"/>
      <c r="AF163" s="2"/>
      <c r="AG163" s="2"/>
    </row>
    <row r="164" spans="1:33" x14ac:dyDescent="0.2">
      <c r="B164" s="2"/>
      <c r="E164" s="6"/>
      <c r="F164" s="6"/>
      <c r="H164" s="2"/>
      <c r="I164" s="1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AA164" s="6"/>
      <c r="AB164" s="2"/>
      <c r="AC164" s="2"/>
      <c r="AD164" s="2"/>
      <c r="AE164" s="6"/>
      <c r="AF164" s="2"/>
      <c r="AG164" s="2"/>
    </row>
    <row r="165" spans="1:33" x14ac:dyDescent="0.2">
      <c r="B165" s="2"/>
      <c r="E165" s="6"/>
      <c r="F165" s="6"/>
      <c r="I165" s="1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AA165" s="6"/>
      <c r="AB165" s="2"/>
      <c r="AC165" s="2"/>
      <c r="AD165" s="2"/>
      <c r="AE165" s="6"/>
      <c r="AF165" s="2"/>
      <c r="AG165" s="2"/>
    </row>
    <row r="166" spans="1:33" s="2" customFormat="1" x14ac:dyDescent="0.2">
      <c r="A166"/>
      <c r="C166"/>
      <c r="D166" s="4"/>
      <c r="E166" s="6"/>
      <c r="F166" s="6"/>
      <c r="H166" s="11"/>
      <c r="AA166" s="6"/>
      <c r="AE166" s="6"/>
    </row>
    <row r="167" spans="1:33" s="2" customFormat="1" x14ac:dyDescent="0.2">
      <c r="A167"/>
      <c r="C167"/>
      <c r="D167" s="4"/>
      <c r="E167" s="6"/>
      <c r="F167" s="6"/>
      <c r="H167" s="11"/>
      <c r="I167" s="17"/>
      <c r="AA167" s="6"/>
      <c r="AE167" s="6"/>
    </row>
    <row r="168" spans="1:33" x14ac:dyDescent="0.2">
      <c r="B168" s="2"/>
      <c r="E168" s="6"/>
      <c r="F168" s="6"/>
      <c r="H168" s="10"/>
      <c r="I168" s="2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AA168" s="6"/>
      <c r="AB168" s="2"/>
      <c r="AC168" s="2"/>
      <c r="AD168" s="2"/>
      <c r="AE168" s="6"/>
      <c r="AF168" s="2"/>
      <c r="AG168" s="2"/>
    </row>
    <row r="169" spans="1:33" x14ac:dyDescent="0.2">
      <c r="B169" s="2"/>
      <c r="E169" s="6"/>
      <c r="F169" s="6"/>
      <c r="H169" s="10"/>
      <c r="I169" s="2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AA169" s="6"/>
      <c r="AB169" s="2"/>
      <c r="AC169" s="2"/>
      <c r="AD169" s="2"/>
      <c r="AE169" s="6"/>
      <c r="AF169" s="2"/>
      <c r="AG169" s="2"/>
    </row>
    <row r="170" spans="1:33" x14ac:dyDescent="0.2">
      <c r="B170" s="2"/>
      <c r="E170" s="6"/>
      <c r="F170" s="6"/>
      <c r="H170" s="10"/>
      <c r="I170" s="2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AA170" s="6"/>
      <c r="AB170" s="2"/>
      <c r="AC170" s="2"/>
      <c r="AD170" s="2"/>
      <c r="AE170" s="6"/>
      <c r="AF170" s="2"/>
      <c r="AG170" s="2"/>
    </row>
    <row r="171" spans="1:33" s="2" customFormat="1" x14ac:dyDescent="0.2">
      <c r="A171"/>
      <c r="C171"/>
      <c r="D171" s="4"/>
      <c r="E171" s="6"/>
      <c r="F171" s="6"/>
      <c r="I171" s="12"/>
      <c r="AA171" s="6"/>
      <c r="AE171" s="6"/>
    </row>
    <row r="172" spans="1:33" s="2" customFormat="1" x14ac:dyDescent="0.2">
      <c r="A172"/>
      <c r="C172"/>
      <c r="D172" s="4"/>
      <c r="E172" s="6"/>
      <c r="F172" s="6"/>
      <c r="H172" s="10"/>
      <c r="I172" s="29"/>
      <c r="AA172" s="6"/>
      <c r="AE172" s="6"/>
    </row>
    <row r="173" spans="1:33" s="2" customFormat="1" x14ac:dyDescent="0.2">
      <c r="A173"/>
      <c r="C173"/>
      <c r="D173" s="4"/>
      <c r="E173" s="6"/>
      <c r="F173" s="6"/>
      <c r="H173" s="10"/>
      <c r="I173" s="29"/>
      <c r="AA173" s="6"/>
      <c r="AE173" s="6"/>
    </row>
    <row r="174" spans="1:33" x14ac:dyDescent="0.2">
      <c r="B174" s="2"/>
      <c r="E174" s="6"/>
      <c r="F174" s="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AA174" s="6"/>
      <c r="AB174" s="2"/>
      <c r="AC174" s="2"/>
      <c r="AD174" s="2"/>
      <c r="AE174" s="6"/>
      <c r="AF174" s="2"/>
      <c r="AG174" s="2"/>
    </row>
    <row r="175" spans="1:33" x14ac:dyDescent="0.2">
      <c r="B175" s="2"/>
      <c r="E175" s="6"/>
      <c r="F175" s="6"/>
      <c r="I175" s="1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AA175" s="6"/>
      <c r="AB175" s="2"/>
      <c r="AC175" s="2"/>
      <c r="AD175" s="2"/>
      <c r="AE175" s="6"/>
      <c r="AF175" s="2"/>
      <c r="AG175" s="2"/>
    </row>
    <row r="176" spans="1:33" x14ac:dyDescent="0.2">
      <c r="B176" s="2"/>
      <c r="E176" s="6"/>
      <c r="F176" s="6"/>
      <c r="H176" s="2"/>
      <c r="I176" s="1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AA176" s="6"/>
      <c r="AB176" s="2"/>
      <c r="AC176" s="2"/>
      <c r="AD176" s="2"/>
      <c r="AE176" s="6"/>
      <c r="AF176" s="2"/>
      <c r="AG176" s="7"/>
    </row>
    <row r="177" spans="1:33" x14ac:dyDescent="0.2">
      <c r="B177" s="2"/>
      <c r="E177" s="6"/>
      <c r="F177" s="6"/>
      <c r="H177" s="10"/>
      <c r="I177" s="1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AA177" s="6"/>
      <c r="AB177" s="2"/>
      <c r="AC177" s="2"/>
      <c r="AD177" s="2"/>
      <c r="AE177" s="6"/>
      <c r="AF177" s="2"/>
      <c r="AG177" s="2"/>
    </row>
    <row r="178" spans="1:33" x14ac:dyDescent="0.2">
      <c r="B178" s="2"/>
      <c r="E178" s="6"/>
      <c r="F178" s="6"/>
      <c r="H178" s="10"/>
      <c r="I178" s="1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AA178" s="6"/>
      <c r="AB178" s="2"/>
      <c r="AC178" s="2"/>
      <c r="AD178" s="2"/>
      <c r="AE178" s="6"/>
      <c r="AF178" s="2"/>
      <c r="AG178" s="2"/>
    </row>
    <row r="179" spans="1:33" x14ac:dyDescent="0.2">
      <c r="B179" s="2"/>
      <c r="E179" s="6"/>
      <c r="F179" s="6"/>
      <c r="I179" s="1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AA179" s="6"/>
      <c r="AB179" s="2"/>
      <c r="AC179" s="2"/>
      <c r="AD179" s="2"/>
      <c r="AE179" s="6"/>
      <c r="AF179" s="2"/>
      <c r="AG179" s="2"/>
    </row>
    <row r="180" spans="1:33" x14ac:dyDescent="0.2">
      <c r="B180" s="2"/>
      <c r="E180" s="6"/>
      <c r="F180" s="6"/>
      <c r="H180" s="2"/>
      <c r="I180" s="1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X180" s="2"/>
      <c r="Y180" s="2"/>
      <c r="AB180" s="2"/>
      <c r="AG180" s="2"/>
    </row>
    <row r="181" spans="1:33" x14ac:dyDescent="0.2">
      <c r="B181" s="2"/>
      <c r="E181" s="6"/>
      <c r="F181" s="6"/>
      <c r="H181" s="2"/>
      <c r="I181" s="1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X181" s="2"/>
      <c r="Y181" s="2"/>
      <c r="AB181" s="2"/>
      <c r="AG181" s="2"/>
    </row>
    <row r="182" spans="1:33" x14ac:dyDescent="0.2">
      <c r="B182" s="2"/>
      <c r="E182" s="6"/>
      <c r="F182" s="6"/>
      <c r="H182" s="10"/>
      <c r="I182" s="12"/>
      <c r="O182" s="2"/>
      <c r="P182" s="2"/>
      <c r="Q182" s="2"/>
      <c r="R182" s="2"/>
      <c r="S182" s="2"/>
      <c r="U182" s="2"/>
      <c r="V182" s="2"/>
      <c r="X182" s="2"/>
      <c r="Y182" s="2"/>
      <c r="AB182" s="2"/>
      <c r="AG182" s="2"/>
    </row>
    <row r="183" spans="1:33" s="2" customFormat="1" x14ac:dyDescent="0.2">
      <c r="A183"/>
      <c r="C183"/>
      <c r="D183" s="4"/>
      <c r="E183" s="6"/>
      <c r="F183" s="6"/>
      <c r="H183" s="10"/>
      <c r="I183" s="29"/>
      <c r="J183"/>
      <c r="K183"/>
      <c r="L183"/>
      <c r="M183"/>
      <c r="N183"/>
      <c r="W183"/>
      <c r="AA183" s="7"/>
      <c r="AC183"/>
      <c r="AD183"/>
      <c r="AE183" s="7"/>
      <c r="AF183" s="7"/>
    </row>
    <row r="184" spans="1:33" s="2" customFormat="1" x14ac:dyDescent="0.2">
      <c r="A184"/>
      <c r="C184"/>
      <c r="D184" s="4"/>
      <c r="E184" s="6"/>
      <c r="F184" s="6"/>
      <c r="H184" s="11"/>
      <c r="I184"/>
      <c r="J184"/>
      <c r="K184"/>
      <c r="L184"/>
      <c r="M184"/>
      <c r="N184"/>
      <c r="W184"/>
      <c r="AA184" s="7"/>
      <c r="AC184"/>
      <c r="AD184"/>
      <c r="AE184" s="7"/>
      <c r="AF184" s="7"/>
    </row>
    <row r="185" spans="1:33" s="2" customFormat="1" x14ac:dyDescent="0.2">
      <c r="A185"/>
      <c r="C185"/>
      <c r="D185" s="4"/>
      <c r="E185" s="6"/>
      <c r="F185" s="6"/>
      <c r="H185" s="10"/>
      <c r="I185" s="12"/>
      <c r="J185"/>
      <c r="K185"/>
      <c r="L185"/>
      <c r="M185"/>
      <c r="N185"/>
      <c r="T185"/>
      <c r="W185"/>
      <c r="AA185" s="7"/>
      <c r="AC185"/>
      <c r="AD185"/>
      <c r="AE185" s="7"/>
      <c r="AF185" s="7"/>
    </row>
    <row r="186" spans="1:33" s="2" customFormat="1" x14ac:dyDescent="0.2">
      <c r="A186"/>
      <c r="C186"/>
      <c r="D186" s="4"/>
      <c r="E186" s="6"/>
      <c r="F186" s="6"/>
      <c r="H186" s="10"/>
      <c r="I186" s="29"/>
      <c r="J186"/>
      <c r="K186"/>
      <c r="L186"/>
      <c r="M186"/>
      <c r="N186"/>
      <c r="W186"/>
      <c r="AA186" s="7"/>
      <c r="AC186"/>
      <c r="AD186"/>
      <c r="AE186" s="7"/>
      <c r="AF186" s="7"/>
    </row>
    <row r="187" spans="1:33" s="2" customFormat="1" x14ac:dyDescent="0.2">
      <c r="A187"/>
      <c r="C187"/>
      <c r="D187" s="4"/>
      <c r="E187" s="6"/>
      <c r="F187" s="6"/>
      <c r="H187" s="11"/>
      <c r="I187"/>
      <c r="J187"/>
      <c r="K187"/>
      <c r="L187"/>
      <c r="M187"/>
      <c r="N187"/>
      <c r="W187"/>
      <c r="AA187" s="7"/>
      <c r="AC187"/>
      <c r="AD187"/>
      <c r="AE187" s="7"/>
      <c r="AF187" s="7"/>
    </row>
    <row r="188" spans="1:33" s="2" customFormat="1" x14ac:dyDescent="0.2">
      <c r="A188"/>
      <c r="C188"/>
      <c r="D188" s="4"/>
      <c r="E188" s="6"/>
      <c r="F188" s="6"/>
      <c r="H188" s="10"/>
      <c r="I188" s="12"/>
      <c r="J188"/>
      <c r="K188"/>
      <c r="L188"/>
      <c r="M188"/>
      <c r="N188"/>
      <c r="T188"/>
      <c r="W188"/>
      <c r="AA188" s="7"/>
      <c r="AC188"/>
      <c r="AD188"/>
      <c r="AE188" s="7"/>
      <c r="AF188" s="7"/>
    </row>
    <row r="189" spans="1:33" s="2" customFormat="1" x14ac:dyDescent="0.2">
      <c r="A189"/>
      <c r="C189"/>
      <c r="D189" s="4"/>
      <c r="E189" s="6"/>
      <c r="F189" s="6"/>
      <c r="H189" s="10"/>
      <c r="I189" s="12"/>
      <c r="J189"/>
      <c r="K189"/>
      <c r="L189"/>
      <c r="M189"/>
      <c r="N189"/>
      <c r="T189"/>
      <c r="W189"/>
      <c r="AA189" s="7"/>
      <c r="AC189"/>
      <c r="AD189"/>
      <c r="AE189" s="7"/>
      <c r="AF189" s="7"/>
    </row>
    <row r="190" spans="1:33" s="2" customFormat="1" x14ac:dyDescent="0.2">
      <c r="A190"/>
      <c r="C190"/>
      <c r="D190" s="4"/>
      <c r="E190" s="6"/>
      <c r="F190" s="6"/>
      <c r="H190" s="11"/>
      <c r="J190"/>
      <c r="K190"/>
      <c r="L190"/>
      <c r="M190"/>
      <c r="N190"/>
      <c r="W190"/>
      <c r="AA190" s="7"/>
      <c r="AC190"/>
      <c r="AD190"/>
      <c r="AE190" s="7"/>
      <c r="AF190" s="7"/>
    </row>
    <row r="191" spans="1:33" s="2" customFormat="1" x14ac:dyDescent="0.2">
      <c r="A191"/>
      <c r="C191"/>
      <c r="D191" s="4"/>
      <c r="E191" s="6"/>
      <c r="F191" s="6"/>
      <c r="H191" s="11"/>
      <c r="I191" s="13"/>
      <c r="J191"/>
      <c r="K191"/>
      <c r="L191"/>
      <c r="M191"/>
      <c r="N191"/>
      <c r="W191"/>
      <c r="AA191" s="7"/>
      <c r="AC191"/>
      <c r="AD191"/>
      <c r="AE191" s="7"/>
      <c r="AF191" s="7"/>
    </row>
    <row r="192" spans="1:33" s="2" customFormat="1" x14ac:dyDescent="0.2">
      <c r="A192"/>
      <c r="C192"/>
      <c r="D192" s="4"/>
      <c r="E192" s="6"/>
      <c r="F192" s="6"/>
      <c r="I192" s="12"/>
      <c r="W192"/>
      <c r="AA192" s="7"/>
      <c r="AC192"/>
      <c r="AD192"/>
      <c r="AE192" s="7"/>
      <c r="AF192" s="7"/>
    </row>
    <row r="193" spans="1:33" s="2" customFormat="1" x14ac:dyDescent="0.2">
      <c r="A193"/>
      <c r="C193"/>
      <c r="D193" s="4"/>
      <c r="E193" s="6"/>
      <c r="F193" s="6"/>
      <c r="H193" s="11"/>
      <c r="I193" s="17"/>
      <c r="J193"/>
      <c r="K193"/>
      <c r="L193"/>
      <c r="M193"/>
      <c r="N193"/>
      <c r="W193"/>
      <c r="AA193" s="7"/>
      <c r="AC193"/>
      <c r="AD193"/>
      <c r="AE193" s="7"/>
      <c r="AF193" s="7"/>
    </row>
    <row r="194" spans="1:33" s="2" customFormat="1" x14ac:dyDescent="0.2">
      <c r="A194"/>
      <c r="C194"/>
      <c r="D194" s="4"/>
      <c r="E194" s="6"/>
      <c r="F194" s="6"/>
      <c r="H194" s="11"/>
      <c r="I194" s="17"/>
      <c r="J194"/>
      <c r="K194"/>
      <c r="L194"/>
      <c r="M194"/>
      <c r="N194"/>
      <c r="W194"/>
      <c r="AA194" s="7"/>
      <c r="AC194"/>
      <c r="AD194"/>
      <c r="AE194" s="7"/>
      <c r="AF194" s="7"/>
    </row>
    <row r="195" spans="1:33" s="2" customFormat="1" x14ac:dyDescent="0.2">
      <c r="A195"/>
      <c r="C195"/>
      <c r="D195" s="4"/>
      <c r="E195" s="6"/>
      <c r="F195" s="6"/>
      <c r="H195" s="10"/>
      <c r="I195" s="29"/>
      <c r="J195"/>
      <c r="K195"/>
      <c r="L195"/>
      <c r="M195"/>
      <c r="N195"/>
      <c r="W195"/>
      <c r="AA195" s="7"/>
      <c r="AC195"/>
      <c r="AD195"/>
      <c r="AE195" s="7"/>
      <c r="AF195" s="7"/>
    </row>
    <row r="196" spans="1:33" s="2" customFormat="1" x14ac:dyDescent="0.2">
      <c r="A196"/>
      <c r="C196"/>
      <c r="D196" s="4"/>
      <c r="E196" s="6"/>
      <c r="F196" s="6"/>
      <c r="H196" s="11"/>
      <c r="J196"/>
      <c r="K196"/>
      <c r="L196"/>
      <c r="M196"/>
      <c r="N196"/>
      <c r="W196"/>
      <c r="AA196" s="7"/>
      <c r="AC196"/>
      <c r="AD196"/>
      <c r="AE196" s="7"/>
      <c r="AF196" s="7"/>
    </row>
    <row r="197" spans="1:33" s="2" customFormat="1" x14ac:dyDescent="0.2">
      <c r="A197"/>
      <c r="C197"/>
      <c r="D197" s="4"/>
      <c r="E197" s="6"/>
      <c r="F197" s="6"/>
      <c r="H197" s="11"/>
      <c r="I197" s="17"/>
      <c r="J197"/>
      <c r="K197"/>
      <c r="L197"/>
      <c r="M197"/>
      <c r="N197"/>
      <c r="W197"/>
      <c r="AA197" s="7"/>
      <c r="AC197"/>
      <c r="AD197"/>
      <c r="AE197" s="7"/>
      <c r="AF197" s="7"/>
    </row>
    <row r="198" spans="1:33" s="2" customFormat="1" x14ac:dyDescent="0.2">
      <c r="A198"/>
      <c r="C198"/>
      <c r="D198" s="4"/>
      <c r="E198" s="6"/>
      <c r="F198" s="6"/>
      <c r="H198" s="10"/>
      <c r="I198" s="29"/>
      <c r="J198"/>
      <c r="K198"/>
      <c r="L198"/>
      <c r="M198"/>
      <c r="N198"/>
      <c r="W198"/>
      <c r="AA198" s="7"/>
      <c r="AC198"/>
      <c r="AD198"/>
      <c r="AE198" s="7"/>
      <c r="AF198" s="7"/>
    </row>
    <row r="199" spans="1:33" s="2" customFormat="1" x14ac:dyDescent="0.2">
      <c r="A199"/>
      <c r="C199"/>
      <c r="D199" s="4"/>
      <c r="E199" s="6"/>
      <c r="F199" s="6"/>
      <c r="H199" s="11"/>
      <c r="I199" s="13"/>
      <c r="J199"/>
      <c r="K199"/>
      <c r="L199"/>
      <c r="M199"/>
      <c r="N199"/>
      <c r="W199"/>
      <c r="AA199" s="7"/>
      <c r="AC199"/>
      <c r="AD199"/>
      <c r="AE199" s="7"/>
      <c r="AF199" s="7"/>
    </row>
    <row r="200" spans="1:33" x14ac:dyDescent="0.2">
      <c r="B200" s="2"/>
      <c r="E200" s="6"/>
      <c r="F200" s="6"/>
      <c r="H200" s="2"/>
      <c r="I200" s="1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X200" s="2"/>
      <c r="Y200" s="2"/>
      <c r="AB200" s="2"/>
      <c r="AG200" s="2"/>
    </row>
    <row r="201" spans="1:33" x14ac:dyDescent="0.2">
      <c r="B201" s="2"/>
      <c r="E201" s="6"/>
      <c r="F201" s="6"/>
      <c r="I201" s="17"/>
      <c r="O201" s="2"/>
      <c r="P201" s="2"/>
      <c r="Q201" s="2"/>
      <c r="R201" s="2"/>
      <c r="S201" s="2"/>
      <c r="T201" s="2"/>
      <c r="U201" s="2"/>
      <c r="V201" s="2"/>
      <c r="X201" s="2"/>
      <c r="Y201" s="2"/>
      <c r="AB201" s="2"/>
      <c r="AG201" s="2"/>
    </row>
    <row r="202" spans="1:33" x14ac:dyDescent="0.2">
      <c r="B202" s="2"/>
      <c r="E202" s="6"/>
      <c r="F202" s="6"/>
      <c r="I202" s="17"/>
      <c r="O202" s="2"/>
      <c r="P202" s="2"/>
      <c r="Q202" s="2"/>
      <c r="R202" s="2"/>
      <c r="S202" s="2"/>
      <c r="T202" s="2"/>
      <c r="U202" s="2"/>
      <c r="V202" s="2"/>
      <c r="X202" s="2"/>
      <c r="Y202" s="2"/>
      <c r="AB202" s="2"/>
      <c r="AG202" s="2"/>
    </row>
    <row r="203" spans="1:33" x14ac:dyDescent="0.2">
      <c r="B203" s="2"/>
      <c r="E203" s="6"/>
      <c r="F203" s="6"/>
      <c r="H203" s="10"/>
      <c r="I203" s="12"/>
      <c r="O203" s="2"/>
      <c r="P203" s="2"/>
      <c r="Q203" s="2"/>
      <c r="R203" s="2"/>
      <c r="S203" s="2"/>
      <c r="U203" s="2"/>
      <c r="V203" s="2"/>
      <c r="X203" s="2"/>
      <c r="Y203" s="2"/>
      <c r="AB203" s="2"/>
      <c r="AG203" s="2"/>
    </row>
    <row r="204" spans="1:33" x14ac:dyDescent="0.2">
      <c r="B204" s="2"/>
      <c r="E204" s="6"/>
      <c r="F204" s="6"/>
      <c r="H204" s="10"/>
      <c r="I204" s="12"/>
      <c r="O204" s="2"/>
      <c r="P204" s="2"/>
      <c r="Q204" s="2"/>
      <c r="R204" s="2"/>
      <c r="S204" s="2"/>
      <c r="U204" s="2"/>
      <c r="V204" s="2"/>
      <c r="X204" s="2"/>
      <c r="Y204" s="2"/>
      <c r="AB204" s="2"/>
      <c r="AG204" s="2"/>
    </row>
    <row r="205" spans="1:33" x14ac:dyDescent="0.2">
      <c r="B205" s="2"/>
      <c r="E205" s="6"/>
      <c r="F205" s="6"/>
      <c r="I205" s="2"/>
      <c r="O205" s="2"/>
      <c r="P205" s="2"/>
      <c r="Q205" s="2"/>
      <c r="R205" s="2"/>
      <c r="S205" s="2"/>
      <c r="T205" s="2"/>
      <c r="U205" s="2"/>
      <c r="V205" s="2"/>
      <c r="X205" s="2"/>
      <c r="Y205" s="2"/>
      <c r="AB205" s="2"/>
      <c r="AG205" s="2"/>
    </row>
    <row r="206" spans="1:33" x14ac:dyDescent="0.2">
      <c r="B206" s="2"/>
      <c r="E206" s="6"/>
      <c r="F206" s="6"/>
      <c r="H206" s="10"/>
      <c r="I206" s="29"/>
      <c r="O206" s="2"/>
      <c r="P206" s="2"/>
      <c r="Q206" s="2"/>
      <c r="R206" s="2"/>
      <c r="S206" s="2"/>
      <c r="T206" s="2"/>
      <c r="U206" s="2"/>
      <c r="V206" s="2"/>
      <c r="X206" s="2"/>
      <c r="Y206" s="2"/>
      <c r="AB206" s="2"/>
      <c r="AG206" s="2"/>
    </row>
    <row r="207" spans="1:33" x14ac:dyDescent="0.2">
      <c r="B207" s="2"/>
      <c r="E207" s="6"/>
      <c r="F207" s="6"/>
      <c r="H207" s="2"/>
      <c r="I207" s="1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X207" s="2"/>
      <c r="Y207" s="2"/>
      <c r="AB207" s="2"/>
      <c r="AG207" s="2"/>
    </row>
    <row r="208" spans="1:33" x14ac:dyDescent="0.2">
      <c r="B208" s="2"/>
      <c r="E208" s="6"/>
      <c r="F208" s="6"/>
      <c r="H208" s="10"/>
      <c r="I208" s="12"/>
      <c r="O208" s="2"/>
      <c r="P208" s="2"/>
      <c r="Q208" s="2"/>
      <c r="R208" s="2"/>
      <c r="S208" s="2"/>
      <c r="U208" s="2"/>
      <c r="V208" s="2"/>
      <c r="X208" s="2"/>
      <c r="Y208" s="2"/>
      <c r="AB208" s="2"/>
      <c r="AG208" s="2"/>
    </row>
    <row r="209" spans="1:33" x14ac:dyDescent="0.2">
      <c r="B209" s="2"/>
      <c r="E209" s="6"/>
      <c r="F209" s="6"/>
      <c r="H209" s="10"/>
      <c r="I209" s="12"/>
      <c r="O209" s="2"/>
      <c r="P209" s="2"/>
      <c r="Q209" s="2"/>
      <c r="R209" s="2"/>
      <c r="S209" s="2"/>
      <c r="U209" s="2"/>
      <c r="V209" s="2"/>
      <c r="X209" s="2"/>
      <c r="Y209" s="2"/>
      <c r="AB209" s="2"/>
      <c r="AG209" s="2"/>
    </row>
    <row r="210" spans="1:33" x14ac:dyDescent="0.2">
      <c r="B210" s="2"/>
      <c r="E210" s="6"/>
      <c r="F210" s="6"/>
      <c r="I210" s="17"/>
      <c r="O210" s="2"/>
      <c r="P210" s="2"/>
      <c r="Q210" s="2"/>
      <c r="R210" s="2"/>
      <c r="S210" s="2"/>
      <c r="T210" s="2"/>
      <c r="U210" s="2"/>
      <c r="V210" s="2"/>
      <c r="X210" s="2"/>
      <c r="Y210" s="2"/>
      <c r="AB210" s="2"/>
      <c r="AG210" s="2"/>
    </row>
    <row r="211" spans="1:33" x14ac:dyDescent="0.2">
      <c r="B211" s="2"/>
      <c r="E211" s="6"/>
      <c r="F211" s="6"/>
      <c r="H211" s="10"/>
      <c r="I211" s="12"/>
      <c r="O211" s="2"/>
      <c r="P211" s="2"/>
      <c r="Q211" s="2"/>
      <c r="R211" s="2"/>
      <c r="S211" s="2"/>
      <c r="U211" s="2"/>
      <c r="V211" s="2"/>
      <c r="X211" s="2"/>
      <c r="Y211" s="2"/>
      <c r="AB211" s="2"/>
      <c r="AG211" s="2"/>
    </row>
    <row r="212" spans="1:33" x14ac:dyDescent="0.2">
      <c r="B212" s="2"/>
      <c r="E212" s="6"/>
      <c r="F212" s="6"/>
      <c r="H212" s="10"/>
      <c r="I212" s="12"/>
      <c r="O212" s="2"/>
      <c r="P212" s="2"/>
      <c r="Q212" s="2"/>
      <c r="R212" s="2"/>
      <c r="S212" s="2"/>
      <c r="U212" s="2"/>
      <c r="V212" s="2"/>
      <c r="X212" s="2"/>
      <c r="Y212" s="2"/>
      <c r="AB212" s="2"/>
      <c r="AG212" s="2"/>
    </row>
    <row r="213" spans="1:33" x14ac:dyDescent="0.2">
      <c r="B213" s="2"/>
      <c r="E213" s="6"/>
      <c r="F213" s="6"/>
      <c r="I213" s="17"/>
      <c r="O213" s="2"/>
      <c r="P213" s="2"/>
      <c r="Q213" s="2"/>
      <c r="R213" s="2"/>
      <c r="S213" s="2"/>
      <c r="T213" s="2"/>
      <c r="U213" s="2"/>
      <c r="V213" s="2"/>
      <c r="X213" s="2"/>
      <c r="Y213" s="2"/>
      <c r="AB213" s="2"/>
      <c r="AG213" s="2"/>
    </row>
    <row r="214" spans="1:33" x14ac:dyDescent="0.2">
      <c r="B214" s="2"/>
      <c r="E214" s="6"/>
      <c r="F214" s="6"/>
      <c r="H214" s="10"/>
      <c r="I214" s="2"/>
      <c r="O214" s="2"/>
      <c r="P214" s="2"/>
      <c r="Q214" s="2"/>
      <c r="R214" s="2"/>
      <c r="S214" s="2"/>
      <c r="T214" s="2"/>
      <c r="U214" s="2"/>
      <c r="V214" s="2"/>
      <c r="X214" s="2"/>
      <c r="Y214" s="2"/>
      <c r="AB214" s="2"/>
      <c r="AG214" s="2"/>
    </row>
    <row r="215" spans="1:33" x14ac:dyDescent="0.2">
      <c r="A215" s="2"/>
      <c r="B215" s="2"/>
      <c r="C215" s="2"/>
      <c r="O215" s="2"/>
      <c r="P215" s="2"/>
      <c r="U215" s="2"/>
      <c r="V215" s="2"/>
      <c r="Y215" s="2"/>
      <c r="AF215" s="6"/>
      <c r="AG215" s="2"/>
    </row>
    <row r="216" spans="1:33" x14ac:dyDescent="0.2">
      <c r="A216" s="2"/>
      <c r="B216" s="2"/>
      <c r="C216" s="2"/>
      <c r="O216" s="2"/>
      <c r="P216" s="2"/>
      <c r="U216" s="2"/>
      <c r="V216" s="2"/>
      <c r="Y216" s="2"/>
      <c r="AF216" s="6"/>
      <c r="AG216" s="2"/>
    </row>
    <row r="217" spans="1:33" x14ac:dyDescent="0.2">
      <c r="A217" s="2"/>
      <c r="B217" s="2"/>
      <c r="C217" s="2"/>
      <c r="I217" s="12"/>
      <c r="O217" s="2"/>
      <c r="P217" s="2"/>
      <c r="U217" s="2"/>
      <c r="V217" s="2"/>
      <c r="Y217" s="2"/>
      <c r="AF217" s="6"/>
      <c r="AG217" s="2"/>
    </row>
    <row r="218" spans="1:33" x14ac:dyDescent="0.2">
      <c r="A218" s="2"/>
      <c r="B218" s="2"/>
      <c r="C218" s="2"/>
      <c r="I218" s="12"/>
      <c r="O218" s="2"/>
      <c r="P218" s="2"/>
      <c r="U218" s="2"/>
      <c r="V218" s="2"/>
      <c r="Y218" s="2"/>
      <c r="AF218" s="2"/>
      <c r="AG218" s="6"/>
    </row>
    <row r="219" spans="1:33" x14ac:dyDescent="0.2">
      <c r="A219" s="2"/>
      <c r="B219" s="2"/>
      <c r="C219" s="2"/>
      <c r="O219" s="2"/>
      <c r="P219" s="2"/>
      <c r="U219" s="2"/>
      <c r="V219" s="2"/>
      <c r="Y219" s="2"/>
      <c r="AF219" s="6"/>
      <c r="AG219" s="2"/>
    </row>
    <row r="220" spans="1:33" x14ac:dyDescent="0.2">
      <c r="A220" s="2"/>
      <c r="B220" s="2"/>
      <c r="C220" s="2"/>
      <c r="O220" s="2"/>
      <c r="P220" s="2"/>
      <c r="U220" s="2"/>
      <c r="V220" s="2"/>
      <c r="Y220" s="2"/>
      <c r="AF220" s="2"/>
      <c r="AG220" s="6"/>
    </row>
    <row r="221" spans="1:33" x14ac:dyDescent="0.2">
      <c r="A221" s="2"/>
      <c r="B221" s="2"/>
      <c r="C221" s="2"/>
      <c r="O221" s="2"/>
      <c r="P221" s="2"/>
      <c r="U221" s="2"/>
      <c r="V221" s="2"/>
      <c r="Y221" s="2"/>
      <c r="AF221" s="6"/>
      <c r="AG221" s="2"/>
    </row>
    <row r="222" spans="1:33" x14ac:dyDescent="0.2">
      <c r="A222" s="2"/>
      <c r="B222" s="2"/>
      <c r="C222" s="2"/>
      <c r="I222" s="12"/>
      <c r="O222" s="2"/>
      <c r="P222" s="2"/>
      <c r="U222" s="2"/>
      <c r="V222" s="2"/>
      <c r="Y222" s="2"/>
      <c r="AF222" s="2"/>
      <c r="AG222" s="6"/>
    </row>
    <row r="223" spans="1:33" x14ac:dyDescent="0.2">
      <c r="A223" s="2"/>
      <c r="B223" s="2"/>
      <c r="C223" s="2"/>
      <c r="I223" s="12"/>
      <c r="O223" s="2"/>
      <c r="P223" s="2"/>
      <c r="U223" s="2"/>
      <c r="V223" s="2"/>
      <c r="Y223" s="2"/>
      <c r="AF223" s="2"/>
      <c r="AG223" s="6"/>
    </row>
    <row r="224" spans="1:33" x14ac:dyDescent="0.2">
      <c r="A224" s="2"/>
      <c r="B224" s="2"/>
      <c r="C224" s="2"/>
      <c r="O224" s="2"/>
      <c r="P224" s="2"/>
      <c r="Y224" s="2"/>
      <c r="AG224" s="6"/>
    </row>
    <row r="225" spans="1:33" x14ac:dyDescent="0.2">
      <c r="A225" s="2"/>
      <c r="B225" s="2"/>
      <c r="C225" s="2"/>
      <c r="O225" s="2"/>
      <c r="P225" s="2"/>
      <c r="Y225" s="2"/>
      <c r="AG225" s="6"/>
    </row>
    <row r="226" spans="1:33" x14ac:dyDescent="0.2">
      <c r="A226" s="2"/>
      <c r="B226" s="2"/>
      <c r="C226" s="2"/>
      <c r="I226" s="12"/>
      <c r="O226" s="2"/>
      <c r="P226" s="2"/>
      <c r="Y226" s="2"/>
      <c r="AG226" s="6"/>
    </row>
    <row r="227" spans="1:33" x14ac:dyDescent="0.2">
      <c r="A227" s="2"/>
      <c r="B227" s="2"/>
      <c r="C227" s="2"/>
      <c r="I227" s="12"/>
      <c r="O227" s="2"/>
      <c r="P227" s="2"/>
      <c r="Y227" s="2"/>
      <c r="AG227" s="6"/>
    </row>
    <row r="228" spans="1:33" x14ac:dyDescent="0.2">
      <c r="A228" s="2"/>
      <c r="B228" s="2"/>
      <c r="C228" s="2"/>
      <c r="O228" s="2"/>
      <c r="P228" s="2"/>
      <c r="Y228" s="2"/>
      <c r="AG228" s="6"/>
    </row>
    <row r="229" spans="1:33" x14ac:dyDescent="0.2">
      <c r="A229" s="2"/>
      <c r="B229" s="2"/>
      <c r="C229" s="2"/>
      <c r="O229" s="2"/>
      <c r="P229" s="2"/>
      <c r="Y229" s="2"/>
      <c r="AG229" s="6"/>
    </row>
    <row r="230" spans="1:33" x14ac:dyDescent="0.2">
      <c r="A230" s="2"/>
      <c r="B230" s="2"/>
      <c r="C230" s="2"/>
      <c r="O230" s="2"/>
      <c r="P230" s="2"/>
      <c r="Y230" s="2"/>
      <c r="AG230" s="6"/>
    </row>
    <row r="231" spans="1:33" x14ac:dyDescent="0.2">
      <c r="A231" s="2"/>
      <c r="B231" s="2"/>
      <c r="C231" s="2"/>
      <c r="O231" s="2"/>
      <c r="P231" s="2"/>
      <c r="Y231" s="2"/>
      <c r="AG231" s="6"/>
    </row>
    <row r="232" spans="1:33" x14ac:dyDescent="0.2">
      <c r="A232" s="2"/>
      <c r="B232" s="2"/>
      <c r="C232" s="2"/>
      <c r="O232" s="2"/>
      <c r="P232" s="2"/>
      <c r="Y232" s="2"/>
      <c r="AG232" s="6"/>
    </row>
    <row r="233" spans="1:33" x14ac:dyDescent="0.2">
      <c r="A233" s="2"/>
      <c r="B233" s="2"/>
      <c r="C233" s="2"/>
      <c r="O233" s="2"/>
      <c r="P233" s="2"/>
      <c r="Y233" s="2"/>
    </row>
    <row r="234" spans="1:33" x14ac:dyDescent="0.2">
      <c r="A234" s="2"/>
      <c r="B234" s="2"/>
      <c r="C234" s="2"/>
      <c r="O234" s="2"/>
      <c r="P234" s="2"/>
      <c r="Y234" s="2"/>
      <c r="AG234" s="6"/>
    </row>
    <row r="235" spans="1:33" x14ac:dyDescent="0.2">
      <c r="A235" s="2"/>
      <c r="B235" s="2"/>
      <c r="C235" s="2"/>
      <c r="O235" s="2"/>
      <c r="P235" s="2"/>
      <c r="Y235" s="2"/>
      <c r="AG235" s="6"/>
    </row>
    <row r="236" spans="1:33" x14ac:dyDescent="0.2">
      <c r="A236" s="2"/>
      <c r="B236" s="2"/>
      <c r="C236" s="2"/>
      <c r="O236" s="2"/>
      <c r="P236" s="2"/>
      <c r="Y236" s="2"/>
      <c r="AG236" s="6"/>
    </row>
    <row r="237" spans="1:33" x14ac:dyDescent="0.2">
      <c r="A237" s="2"/>
      <c r="B237" s="2"/>
      <c r="C237" s="2"/>
      <c r="O237" s="2"/>
      <c r="P237" s="2"/>
      <c r="Y237" s="2"/>
      <c r="AG237" s="6"/>
    </row>
    <row r="238" spans="1:33" x14ac:dyDescent="0.2">
      <c r="A238" s="2"/>
      <c r="B238" s="2"/>
      <c r="C238" s="2"/>
      <c r="O238" s="2"/>
      <c r="P238" s="2"/>
      <c r="Y238" s="2"/>
      <c r="AG238" s="6"/>
    </row>
    <row r="239" spans="1:33" x14ac:dyDescent="0.2">
      <c r="A239" s="2"/>
      <c r="B239" s="2"/>
      <c r="C239" s="2"/>
      <c r="O239" s="2"/>
      <c r="P239" s="2"/>
      <c r="Y239" s="2"/>
      <c r="AG239" s="6"/>
    </row>
    <row r="240" spans="1:33" x14ac:dyDescent="0.2">
      <c r="A240" s="2"/>
      <c r="B240" s="2"/>
      <c r="C240" s="2"/>
      <c r="O240" s="2"/>
      <c r="P240" s="2"/>
      <c r="Y240" s="2"/>
      <c r="AG240" s="6"/>
    </row>
    <row r="241" spans="1:33" x14ac:dyDescent="0.2">
      <c r="A241" s="2"/>
      <c r="B241" s="2"/>
      <c r="C241" s="2"/>
      <c r="O241" s="2"/>
      <c r="P241" s="2"/>
      <c r="Y241" s="2"/>
      <c r="AG241" s="6"/>
    </row>
    <row r="242" spans="1:33" x14ac:dyDescent="0.2">
      <c r="A242" s="2"/>
      <c r="B242" s="2"/>
      <c r="C242" s="2"/>
      <c r="O242" s="2"/>
      <c r="P242" s="2"/>
      <c r="Y242" s="2"/>
      <c r="AG242" s="6"/>
    </row>
    <row r="243" spans="1:33" x14ac:dyDescent="0.2">
      <c r="A243" s="2"/>
      <c r="B243" s="2"/>
      <c r="C243" s="2"/>
      <c r="O243" s="2"/>
      <c r="P243" s="2"/>
      <c r="Y243" s="2"/>
      <c r="AG243" s="6"/>
    </row>
    <row r="244" spans="1:33" x14ac:dyDescent="0.2">
      <c r="A244" s="2"/>
      <c r="B244" s="2"/>
      <c r="C244" s="2"/>
      <c r="O244" s="2"/>
      <c r="P244" s="2"/>
      <c r="Y244" s="2"/>
    </row>
    <row r="245" spans="1:33" x14ac:dyDescent="0.2">
      <c r="A245" s="2"/>
      <c r="B245" s="2"/>
      <c r="C245" s="2"/>
      <c r="O245" s="2"/>
      <c r="P245" s="2"/>
      <c r="Y245" s="2"/>
      <c r="AG245" s="6"/>
    </row>
    <row r="246" spans="1:33" x14ac:dyDescent="0.2">
      <c r="A246" s="2"/>
      <c r="B246" s="2"/>
      <c r="C246" s="2"/>
      <c r="O246" s="2"/>
      <c r="P246" s="2"/>
      <c r="Y246" s="2"/>
      <c r="AG246" s="6"/>
    </row>
    <row r="247" spans="1:33" x14ac:dyDescent="0.2">
      <c r="A247" s="2"/>
      <c r="B247" s="2"/>
      <c r="C247" s="2"/>
      <c r="O247" s="2"/>
      <c r="P247" s="2"/>
      <c r="Y247" s="2"/>
      <c r="AG247" s="6"/>
    </row>
    <row r="248" spans="1:33" x14ac:dyDescent="0.2">
      <c r="A248" s="2"/>
      <c r="B248" s="2"/>
      <c r="C248" s="2"/>
      <c r="O248" s="2"/>
      <c r="P248" s="2"/>
      <c r="Y248" s="2"/>
      <c r="AG248" s="6"/>
    </row>
    <row r="249" spans="1:33" x14ac:dyDescent="0.2">
      <c r="A249" s="2"/>
      <c r="B249" s="2"/>
      <c r="C249" s="2"/>
      <c r="O249" s="2"/>
      <c r="P249" s="2"/>
      <c r="Y249" s="2"/>
      <c r="AG249" s="6"/>
    </row>
    <row r="250" spans="1:33" x14ac:dyDescent="0.2">
      <c r="A250" s="2"/>
      <c r="B250" s="2"/>
      <c r="C250" s="2"/>
      <c r="O250" s="2"/>
      <c r="P250" s="2"/>
      <c r="Y250" s="2"/>
      <c r="AG250" s="6"/>
    </row>
    <row r="251" spans="1:33" x14ac:dyDescent="0.2">
      <c r="A251" s="2"/>
      <c r="B251" s="2"/>
      <c r="C251" s="2"/>
      <c r="O251" s="2"/>
      <c r="P251" s="2"/>
      <c r="Y251" s="2"/>
      <c r="AG251" s="6"/>
    </row>
    <row r="252" spans="1:33" x14ac:dyDescent="0.2">
      <c r="A252" s="2"/>
      <c r="B252" s="2"/>
      <c r="C252" s="2"/>
      <c r="O252" s="2"/>
      <c r="P252" s="2"/>
      <c r="Y252" s="2"/>
      <c r="AG252" s="6"/>
    </row>
    <row r="253" spans="1:33" x14ac:dyDescent="0.2">
      <c r="A253" s="2"/>
      <c r="B253" s="2"/>
      <c r="C253" s="2"/>
      <c r="O253" s="2"/>
      <c r="P253" s="2"/>
      <c r="Y253" s="2"/>
      <c r="AG253" s="6"/>
    </row>
    <row r="254" spans="1:33" x14ac:dyDescent="0.2">
      <c r="A254" s="2"/>
      <c r="B254" s="2"/>
      <c r="C254" s="2"/>
      <c r="O254" s="2"/>
      <c r="P254" s="2"/>
      <c r="Y254" s="2"/>
      <c r="AG254" s="6"/>
    </row>
    <row r="255" spans="1:33" x14ac:dyDescent="0.2">
      <c r="A255" s="2"/>
      <c r="B255" s="2"/>
      <c r="C255" s="2"/>
      <c r="O255" s="2"/>
      <c r="P255" s="2"/>
      <c r="Y255" s="2"/>
      <c r="AG255" s="6"/>
    </row>
    <row r="256" spans="1:33" x14ac:dyDescent="0.2">
      <c r="A256" s="2"/>
      <c r="B256" s="2"/>
      <c r="C256" s="2"/>
      <c r="O256" s="2"/>
      <c r="P256" s="2"/>
      <c r="Y256" s="2"/>
      <c r="AG256" s="6"/>
    </row>
    <row r="257" spans="1:33" x14ac:dyDescent="0.2">
      <c r="A257" s="2"/>
      <c r="B257" s="2"/>
      <c r="C257" s="2"/>
      <c r="O257" s="2"/>
      <c r="P257" s="2"/>
      <c r="Y257" s="2"/>
      <c r="AG257" s="6"/>
    </row>
    <row r="258" spans="1:33" x14ac:dyDescent="0.2">
      <c r="A258" s="2"/>
      <c r="B258" s="2"/>
      <c r="C258" s="2"/>
      <c r="O258" s="2"/>
      <c r="P258" s="2"/>
      <c r="Y258" s="2"/>
      <c r="AF258" s="6"/>
      <c r="AG258" s="7"/>
    </row>
    <row r="259" spans="1:33" x14ac:dyDescent="0.2">
      <c r="A259" s="2"/>
      <c r="B259" s="2"/>
      <c r="C259" s="2"/>
      <c r="O259" s="2"/>
      <c r="P259" s="2"/>
      <c r="Y259" s="2"/>
      <c r="AG259" s="7"/>
    </row>
    <row r="260" spans="1:33" x14ac:dyDescent="0.2">
      <c r="A260" s="2"/>
      <c r="B260" s="2"/>
      <c r="C260" s="2"/>
      <c r="O260" s="2"/>
      <c r="P260" s="2"/>
      <c r="Y260" s="2"/>
      <c r="AG260" s="7"/>
    </row>
    <row r="261" spans="1:33" x14ac:dyDescent="0.2">
      <c r="A261" s="2"/>
      <c r="B261" s="2"/>
      <c r="C261" s="2"/>
      <c r="O261" s="2"/>
      <c r="P261" s="2"/>
      <c r="Y261" s="2"/>
      <c r="AG261" s="7"/>
    </row>
    <row r="262" spans="1:33" x14ac:dyDescent="0.2">
      <c r="A262" s="2"/>
      <c r="B262" s="2"/>
      <c r="C262" s="2"/>
      <c r="I262" s="12"/>
      <c r="O262" s="2"/>
      <c r="P262" s="2"/>
      <c r="Y262" s="2"/>
      <c r="AG262" s="7"/>
    </row>
    <row r="263" spans="1:33" x14ac:dyDescent="0.2">
      <c r="A263" s="2"/>
      <c r="B263" s="2"/>
      <c r="C263" s="2"/>
      <c r="O263" s="2"/>
      <c r="P263" s="2"/>
      <c r="Y263" s="2"/>
      <c r="AG263" s="7"/>
    </row>
    <row r="264" spans="1:33" x14ac:dyDescent="0.2">
      <c r="A264" s="2"/>
      <c r="B264" s="2"/>
      <c r="C264" s="2"/>
      <c r="O264" s="2"/>
      <c r="P264" s="2"/>
      <c r="Y264" s="2"/>
      <c r="AG264" s="7"/>
    </row>
    <row r="265" spans="1:33" x14ac:dyDescent="0.2">
      <c r="A265" s="2"/>
      <c r="B265" s="2"/>
      <c r="C265" s="2"/>
      <c r="O265" s="2"/>
      <c r="P265" s="2"/>
      <c r="Y265" s="2"/>
      <c r="AG265" s="7"/>
    </row>
    <row r="266" spans="1:33" x14ac:dyDescent="0.2">
      <c r="A266" s="2"/>
      <c r="B266" s="2"/>
      <c r="C266" s="2"/>
      <c r="O266" s="2"/>
      <c r="P266" s="2"/>
      <c r="Y266" s="2"/>
      <c r="AG266" s="7"/>
    </row>
    <row r="267" spans="1:33" x14ac:dyDescent="0.2">
      <c r="A267" s="2"/>
      <c r="B267" s="2"/>
      <c r="C267" s="2"/>
      <c r="O267" s="2"/>
      <c r="P267" s="2"/>
      <c r="Y267" s="2"/>
      <c r="AG267" s="7"/>
    </row>
    <row r="268" spans="1:33" x14ac:dyDescent="0.2">
      <c r="A268" s="2"/>
      <c r="B268" s="2"/>
      <c r="C268" s="2"/>
      <c r="O268" s="2"/>
      <c r="P268" s="2"/>
      <c r="Y268" s="2"/>
      <c r="AG268" s="7"/>
    </row>
    <row r="269" spans="1:33" x14ac:dyDescent="0.2">
      <c r="A269" s="2"/>
      <c r="B269" s="2"/>
      <c r="C269" s="2"/>
      <c r="O269" s="2"/>
      <c r="P269" s="2"/>
      <c r="Y269" s="2"/>
      <c r="AG269" s="7"/>
    </row>
    <row r="270" spans="1:33" x14ac:dyDescent="0.2">
      <c r="A270" s="2"/>
      <c r="B270" s="2"/>
      <c r="C270" s="2"/>
      <c r="O270" s="2"/>
      <c r="P270" s="2"/>
      <c r="Y270" s="2"/>
      <c r="AG270" s="7"/>
    </row>
    <row r="271" spans="1:33" x14ac:dyDescent="0.2">
      <c r="A271" s="2"/>
      <c r="B271" s="2"/>
      <c r="C271" s="2"/>
      <c r="O271" s="2"/>
      <c r="P271" s="2"/>
      <c r="Y271" s="2"/>
      <c r="AG271" s="7"/>
    </row>
    <row r="272" spans="1:33" x14ac:dyDescent="0.2">
      <c r="A272" s="2"/>
      <c r="B272" s="2"/>
      <c r="C272" s="2"/>
      <c r="O272" s="2"/>
      <c r="P272" s="2"/>
      <c r="Y272" s="2"/>
      <c r="AG272" s="7"/>
    </row>
    <row r="273" spans="1:33" x14ac:dyDescent="0.2">
      <c r="A273" s="2"/>
      <c r="B273" s="2"/>
      <c r="C273" s="2"/>
      <c r="O273" s="2"/>
      <c r="P273" s="2"/>
      <c r="Y273" s="2"/>
      <c r="AG273" s="7"/>
    </row>
    <row r="274" spans="1:33" x14ac:dyDescent="0.2">
      <c r="A274" s="2"/>
      <c r="B274" s="2"/>
      <c r="C274" s="2"/>
      <c r="O274" s="2"/>
      <c r="P274" s="2"/>
      <c r="Y274" s="2"/>
      <c r="AG274" s="7"/>
    </row>
    <row r="275" spans="1:33" x14ac:dyDescent="0.2">
      <c r="A275" s="2"/>
      <c r="B275" s="2"/>
      <c r="C275" s="2"/>
      <c r="O275" s="2"/>
      <c r="P275" s="2"/>
      <c r="Y275" s="2"/>
      <c r="AG275" s="7"/>
    </row>
    <row r="276" spans="1:33" x14ac:dyDescent="0.2">
      <c r="A276" s="2"/>
      <c r="B276" s="2"/>
      <c r="C276" s="2"/>
      <c r="O276" s="2"/>
      <c r="P276" s="2"/>
      <c r="Y276" s="2"/>
      <c r="AG276" s="7"/>
    </row>
    <row r="277" spans="1:33" x14ac:dyDescent="0.2">
      <c r="A277" s="2"/>
      <c r="B277" s="2"/>
      <c r="C277" s="2"/>
      <c r="O277" s="2"/>
      <c r="P277" s="2"/>
      <c r="Y277" s="2"/>
      <c r="AG277" s="7"/>
    </row>
    <row r="278" spans="1:33" x14ac:dyDescent="0.2">
      <c r="A278" s="2"/>
      <c r="B278" s="2"/>
      <c r="C278" s="2"/>
      <c r="O278" s="2"/>
      <c r="P278" s="2"/>
      <c r="Y278" s="2"/>
      <c r="AG278" s="7"/>
    </row>
    <row r="279" spans="1:33" x14ac:dyDescent="0.2">
      <c r="A279" s="2"/>
      <c r="B279" s="2"/>
      <c r="C279" s="2"/>
      <c r="O279" s="2"/>
      <c r="P279" s="2"/>
      <c r="Y279" s="2"/>
      <c r="AG279" s="7"/>
    </row>
    <row r="280" spans="1:33" x14ac:dyDescent="0.2">
      <c r="A280" s="2"/>
      <c r="B280" s="2"/>
      <c r="C280" s="2"/>
      <c r="O280" s="2"/>
      <c r="P280" s="2"/>
      <c r="Y280" s="2"/>
      <c r="AG280" s="7"/>
    </row>
    <row r="281" spans="1:33" x14ac:dyDescent="0.2">
      <c r="A281" s="2"/>
      <c r="B281" s="2"/>
      <c r="C281" s="2"/>
      <c r="O281" s="2"/>
      <c r="P281" s="2"/>
      <c r="Y281" s="2"/>
      <c r="AG281" s="7"/>
    </row>
    <row r="282" spans="1:33" x14ac:dyDescent="0.2">
      <c r="A282" s="2"/>
      <c r="B282" s="2"/>
      <c r="C282" s="2"/>
      <c r="O282" s="2"/>
      <c r="P282" s="2"/>
      <c r="Y282" s="2"/>
      <c r="AG282" s="7"/>
    </row>
    <row r="283" spans="1:33" x14ac:dyDescent="0.2">
      <c r="A283" s="2"/>
      <c r="B283" s="2"/>
      <c r="C283" s="2"/>
      <c r="O283" s="2"/>
      <c r="P283" s="2"/>
      <c r="Y283" s="2"/>
      <c r="AG283" s="7"/>
    </row>
    <row r="284" spans="1:33" x14ac:dyDescent="0.2">
      <c r="A284" s="2"/>
      <c r="B284" s="2"/>
      <c r="C284" s="2"/>
      <c r="O284" s="2"/>
      <c r="P284" s="2"/>
      <c r="Y284" s="2"/>
      <c r="AG284" s="7"/>
    </row>
    <row r="285" spans="1:33" x14ac:dyDescent="0.2">
      <c r="A285" s="2"/>
      <c r="B285" s="2"/>
      <c r="C285" s="2"/>
      <c r="O285" s="2"/>
      <c r="P285" s="2"/>
      <c r="Y285" s="2"/>
      <c r="AG285" s="7"/>
    </row>
    <row r="286" spans="1:33" x14ac:dyDescent="0.2">
      <c r="A286" s="2"/>
      <c r="B286" s="2"/>
      <c r="C286" s="2"/>
      <c r="O286" s="2"/>
      <c r="P286" s="2"/>
      <c r="Y286" s="2"/>
      <c r="AG286" s="7"/>
    </row>
    <row r="287" spans="1:33" x14ac:dyDescent="0.2">
      <c r="A287" s="2"/>
      <c r="B287" s="2"/>
      <c r="C287" s="2"/>
      <c r="O287" s="2"/>
      <c r="P287" s="2"/>
      <c r="Y287" s="2"/>
      <c r="AG287" s="7"/>
    </row>
    <row r="288" spans="1:33" x14ac:dyDescent="0.2">
      <c r="A288" s="2"/>
      <c r="B288" s="2"/>
      <c r="C288" s="2"/>
      <c r="O288" s="2"/>
      <c r="P288" s="2"/>
      <c r="Y288" s="2"/>
      <c r="AG288" s="7"/>
    </row>
    <row r="289" spans="1:33" x14ac:dyDescent="0.2">
      <c r="A289" s="2"/>
      <c r="B289" s="2"/>
      <c r="C289" s="2"/>
      <c r="O289" s="2"/>
      <c r="P289" s="2"/>
      <c r="Y289" s="2"/>
      <c r="AG289" s="7"/>
    </row>
    <row r="290" spans="1:33" x14ac:dyDescent="0.2">
      <c r="A290" s="2"/>
      <c r="B290" s="2"/>
      <c r="C290" s="2"/>
      <c r="O290" s="2"/>
      <c r="P290" s="2"/>
      <c r="Y290" s="2"/>
      <c r="AG290" s="7"/>
    </row>
    <row r="291" spans="1:33" x14ac:dyDescent="0.2">
      <c r="A291" s="2"/>
      <c r="B291" s="2"/>
      <c r="C291" s="2"/>
      <c r="O291" s="2"/>
      <c r="P291" s="2"/>
      <c r="Y291" s="2"/>
      <c r="AG291" s="7"/>
    </row>
    <row r="292" spans="1:33" x14ac:dyDescent="0.2">
      <c r="A292" s="2"/>
      <c r="B292" s="2"/>
      <c r="C292" s="2"/>
      <c r="O292" s="2"/>
      <c r="P292" s="2"/>
      <c r="Y292" s="2"/>
      <c r="AG292" s="7"/>
    </row>
    <row r="293" spans="1:33" x14ac:dyDescent="0.2">
      <c r="A293" s="2"/>
      <c r="B293" s="2"/>
      <c r="C293" s="2"/>
      <c r="O293" s="2"/>
      <c r="P293" s="2"/>
      <c r="Y293" s="2"/>
      <c r="AG293" s="7"/>
    </row>
    <row r="294" spans="1:33" x14ac:dyDescent="0.2">
      <c r="A294" s="2"/>
      <c r="B294" s="2"/>
      <c r="C294" s="2"/>
      <c r="O294" s="2"/>
      <c r="P294" s="2"/>
      <c r="Y294" s="2"/>
    </row>
    <row r="295" spans="1:33" x14ac:dyDescent="0.2">
      <c r="A295" s="2"/>
      <c r="B295" s="2"/>
      <c r="C295" s="2"/>
      <c r="O295" s="2"/>
      <c r="P295" s="2"/>
      <c r="Y295" s="2"/>
      <c r="AG295" s="7"/>
    </row>
    <row r="296" spans="1:33" x14ac:dyDescent="0.2">
      <c r="A296" s="2"/>
      <c r="B296" s="2"/>
      <c r="C296" s="2"/>
      <c r="O296" s="2"/>
      <c r="P296" s="2"/>
      <c r="Y296" s="2"/>
      <c r="AG296" s="7"/>
    </row>
    <row r="297" spans="1:33" x14ac:dyDescent="0.2">
      <c r="A297" s="2"/>
      <c r="B297" s="2"/>
      <c r="C297" s="2"/>
      <c r="O297" s="2"/>
      <c r="P297" s="2"/>
      <c r="Y297" s="2"/>
      <c r="AG297" s="7"/>
    </row>
    <row r="298" spans="1:33" x14ac:dyDescent="0.2">
      <c r="A298" s="2"/>
      <c r="B298" s="2"/>
      <c r="C298" s="2"/>
      <c r="O298" s="2"/>
      <c r="P298" s="2"/>
      <c r="Y298" s="2"/>
      <c r="AG298" s="7"/>
    </row>
    <row r="299" spans="1:33" x14ac:dyDescent="0.2">
      <c r="A299" s="2"/>
      <c r="B299" s="2"/>
      <c r="C299" s="2"/>
      <c r="O299" s="2"/>
      <c r="P299" s="2"/>
      <c r="Y299" s="2"/>
      <c r="AG299" s="7"/>
    </row>
    <row r="300" spans="1:33" x14ac:dyDescent="0.2">
      <c r="A300" s="2"/>
      <c r="B300" s="2"/>
      <c r="C300" s="2"/>
      <c r="O300" s="2"/>
      <c r="P300" s="2"/>
      <c r="Y300" s="2"/>
      <c r="AG300" s="7"/>
    </row>
    <row r="301" spans="1:33" x14ac:dyDescent="0.2">
      <c r="A301" s="2"/>
      <c r="B301" s="2"/>
      <c r="C301" s="2"/>
      <c r="O301" s="2"/>
      <c r="P301" s="2"/>
      <c r="Y301" s="2"/>
      <c r="AG301" s="7"/>
    </row>
    <row r="302" spans="1:33" x14ac:dyDescent="0.2">
      <c r="A302" s="2"/>
      <c r="B302" s="2"/>
      <c r="C302" s="2"/>
      <c r="O302" s="2"/>
      <c r="P302" s="2"/>
      <c r="Y302" s="2"/>
    </row>
    <row r="303" spans="1:33" x14ac:dyDescent="0.2">
      <c r="A303" s="2"/>
      <c r="B303" s="2"/>
      <c r="C303" s="2"/>
      <c r="O303" s="2"/>
      <c r="P303" s="2"/>
      <c r="Y303" s="2"/>
    </row>
    <row r="304" spans="1:33" x14ac:dyDescent="0.2">
      <c r="A304" s="2"/>
      <c r="B304" s="2"/>
      <c r="C304" s="2"/>
      <c r="O304" s="2"/>
      <c r="P304" s="2"/>
      <c r="Y304" s="2"/>
      <c r="AF304" s="6"/>
      <c r="AG304" s="7"/>
    </row>
    <row r="305" spans="1:34" x14ac:dyDescent="0.2">
      <c r="A305" s="2"/>
      <c r="B305" s="2"/>
      <c r="C305" s="2"/>
      <c r="O305" s="2"/>
      <c r="P305" s="2"/>
      <c r="Y305" s="2"/>
      <c r="AG305" s="6"/>
    </row>
    <row r="306" spans="1:34" x14ac:dyDescent="0.2">
      <c r="A306" s="2"/>
      <c r="B306" s="2"/>
      <c r="C306" s="2"/>
      <c r="O306" s="2"/>
      <c r="P306" s="2"/>
      <c r="Y306" s="2"/>
      <c r="AG306" s="6"/>
    </row>
    <row r="307" spans="1:34" x14ac:dyDescent="0.2">
      <c r="A307" s="2"/>
      <c r="B307" s="2"/>
      <c r="C307" s="2"/>
      <c r="O307" s="2"/>
      <c r="P307" s="2"/>
      <c r="Y307" s="2"/>
      <c r="AG307" s="6"/>
    </row>
    <row r="308" spans="1:34" x14ac:dyDescent="0.2">
      <c r="A308" s="2"/>
      <c r="B308" s="2"/>
      <c r="C308" s="2"/>
      <c r="O308" s="2"/>
      <c r="P308" s="2"/>
      <c r="Y308" s="2"/>
      <c r="AG308" s="6"/>
    </row>
    <row r="309" spans="1:34" x14ac:dyDescent="0.2">
      <c r="A309" s="2"/>
      <c r="B309" s="2"/>
      <c r="C309" s="2"/>
      <c r="O309" s="2"/>
      <c r="P309" s="2"/>
      <c r="Y309" s="2"/>
      <c r="AG309" s="6"/>
    </row>
    <row r="310" spans="1:34" x14ac:dyDescent="0.2">
      <c r="A310" s="2"/>
      <c r="B310" s="2"/>
      <c r="C310" s="2"/>
      <c r="O310" s="2"/>
      <c r="P310" s="2"/>
      <c r="Y310" s="2"/>
      <c r="AG310" s="6"/>
    </row>
    <row r="311" spans="1:34" x14ac:dyDescent="0.2">
      <c r="A311" s="2"/>
      <c r="B311" s="2"/>
      <c r="C311" s="2"/>
      <c r="O311" s="2"/>
      <c r="P311" s="2"/>
      <c r="Y311" s="2"/>
      <c r="AG311" s="6"/>
    </row>
    <row r="312" spans="1:34" x14ac:dyDescent="0.2">
      <c r="A312" s="2"/>
      <c r="B312" s="2"/>
      <c r="C312" s="2"/>
      <c r="O312" s="2"/>
      <c r="P312" s="2"/>
      <c r="Y312" s="2"/>
      <c r="AG312" s="6"/>
      <c r="AH312" s="6"/>
    </row>
    <row r="313" spans="1:34" x14ac:dyDescent="0.2">
      <c r="A313" s="2"/>
      <c r="B313" s="2"/>
      <c r="C313" s="2"/>
      <c r="O313" s="2"/>
      <c r="P313" s="2"/>
      <c r="Y313" s="2"/>
      <c r="AG313" s="6"/>
    </row>
    <row r="314" spans="1:34" x14ac:dyDescent="0.2">
      <c r="A314" s="2"/>
      <c r="B314" s="2"/>
      <c r="C314" s="2"/>
      <c r="O314" s="2"/>
      <c r="P314" s="2"/>
      <c r="Y314" s="2"/>
      <c r="AG314" s="6"/>
    </row>
    <row r="315" spans="1:34" x14ac:dyDescent="0.2">
      <c r="A315" s="2"/>
      <c r="B315" s="2"/>
      <c r="C315" s="2"/>
      <c r="O315" s="2"/>
      <c r="P315" s="2"/>
      <c r="Y315" s="2"/>
      <c r="AG315" s="6"/>
    </row>
    <row r="316" spans="1:34" x14ac:dyDescent="0.2">
      <c r="A316" s="2"/>
      <c r="B316" s="2"/>
      <c r="C316" s="2"/>
      <c r="O316" s="2"/>
      <c r="P316" s="2"/>
      <c r="Y316" s="2"/>
      <c r="AG316" s="6"/>
    </row>
    <row r="317" spans="1:34" x14ac:dyDescent="0.2">
      <c r="A317" s="2"/>
      <c r="B317" s="2"/>
      <c r="C317" s="2"/>
      <c r="O317" s="2"/>
      <c r="P317" s="2"/>
      <c r="Y317" s="2"/>
      <c r="AG317" s="6"/>
    </row>
    <row r="318" spans="1:34" x14ac:dyDescent="0.2">
      <c r="A318" s="2"/>
      <c r="B318" s="2"/>
      <c r="C318" s="2"/>
      <c r="O318" s="2"/>
      <c r="P318" s="2"/>
      <c r="Y318" s="2"/>
      <c r="AG318" s="6"/>
    </row>
    <row r="319" spans="1:34" x14ac:dyDescent="0.2">
      <c r="A319" s="2"/>
      <c r="B319" s="2"/>
      <c r="C319" s="2"/>
      <c r="O319" s="2"/>
      <c r="P319" s="2"/>
      <c r="Y319" s="2"/>
      <c r="AG319" s="6"/>
    </row>
    <row r="320" spans="1:34" x14ac:dyDescent="0.2">
      <c r="A320" s="2"/>
      <c r="B320" s="2"/>
      <c r="C320" s="2"/>
      <c r="O320" s="2"/>
      <c r="P320" s="2"/>
      <c r="Y320" s="2"/>
    </row>
    <row r="321" spans="1:33" x14ac:dyDescent="0.2">
      <c r="A321" s="2"/>
      <c r="B321" s="2"/>
      <c r="C321" s="2"/>
      <c r="O321" s="2"/>
      <c r="P321" s="2"/>
      <c r="Y321" s="2"/>
      <c r="AG321" s="6"/>
    </row>
    <row r="322" spans="1:33" x14ac:dyDescent="0.2">
      <c r="A322" s="2"/>
      <c r="B322" s="2"/>
      <c r="C322" s="2"/>
      <c r="O322" s="2"/>
      <c r="P322" s="2"/>
      <c r="Y322" s="2"/>
      <c r="AG322" s="6"/>
    </row>
    <row r="323" spans="1:33" x14ac:dyDescent="0.2">
      <c r="A323" s="2"/>
      <c r="B323" s="2"/>
      <c r="C323" s="2"/>
      <c r="O323" s="2"/>
      <c r="P323" s="2"/>
      <c r="Y323" s="2"/>
      <c r="AG323" s="6"/>
    </row>
    <row r="324" spans="1:33" x14ac:dyDescent="0.2">
      <c r="A324" s="2"/>
      <c r="B324" s="2"/>
      <c r="C324" s="2"/>
      <c r="O324" s="2"/>
      <c r="P324" s="2"/>
      <c r="Y324" s="2"/>
      <c r="AG324" s="6"/>
    </row>
    <row r="325" spans="1:33" x14ac:dyDescent="0.2">
      <c r="A325" s="2"/>
      <c r="B325" s="2"/>
      <c r="C325" s="2"/>
      <c r="O325" s="2"/>
      <c r="P325" s="2"/>
      <c r="Y325" s="2"/>
      <c r="AG325" s="6"/>
    </row>
    <row r="326" spans="1:33" x14ac:dyDescent="0.2">
      <c r="A326" s="2"/>
      <c r="B326" s="2"/>
      <c r="C326" s="2"/>
      <c r="O326" s="2"/>
      <c r="P326" s="2"/>
      <c r="Y326" s="2"/>
      <c r="AG326" s="6"/>
    </row>
    <row r="327" spans="1:33" x14ac:dyDescent="0.2">
      <c r="A327" s="2"/>
      <c r="B327" s="2"/>
      <c r="C327" s="2"/>
      <c r="O327" s="2"/>
      <c r="P327" s="2"/>
      <c r="Y327" s="2"/>
      <c r="AG327" s="6"/>
    </row>
    <row r="328" spans="1:33" x14ac:dyDescent="0.2">
      <c r="A328" s="2"/>
      <c r="B328" s="2"/>
      <c r="C328" s="2"/>
      <c r="O328" s="2"/>
      <c r="P328" s="2"/>
      <c r="Y328" s="2"/>
      <c r="AG328" s="6"/>
    </row>
    <row r="329" spans="1:33" x14ac:dyDescent="0.2">
      <c r="A329" s="2"/>
      <c r="B329" s="2"/>
      <c r="C329" s="2"/>
      <c r="O329" s="2"/>
      <c r="P329" s="2"/>
      <c r="Y329" s="2"/>
    </row>
    <row r="330" spans="1:33" x14ac:dyDescent="0.2">
      <c r="A330" s="2"/>
      <c r="B330" s="2"/>
      <c r="C330" s="2"/>
      <c r="O330" s="2"/>
      <c r="P330" s="2"/>
      <c r="Y330" s="2"/>
      <c r="AG330" s="6"/>
    </row>
    <row r="331" spans="1:33" x14ac:dyDescent="0.2">
      <c r="A331" s="2"/>
      <c r="B331" s="2"/>
      <c r="C331" s="2"/>
      <c r="O331" s="2"/>
      <c r="P331" s="2"/>
      <c r="Y331" s="2"/>
      <c r="AG331" s="6"/>
    </row>
    <row r="332" spans="1:33" x14ac:dyDescent="0.2">
      <c r="A332" s="2"/>
      <c r="B332" s="2"/>
      <c r="C332" s="2"/>
      <c r="O332" s="2"/>
      <c r="P332" s="2"/>
      <c r="Y332" s="2"/>
      <c r="AG332" s="6"/>
    </row>
    <row r="333" spans="1:33" x14ac:dyDescent="0.2">
      <c r="A333" s="2"/>
      <c r="B333" s="2"/>
      <c r="C333" s="2"/>
      <c r="O333" s="2"/>
      <c r="P333" s="2"/>
      <c r="Y333" s="2"/>
      <c r="AG333" s="6"/>
    </row>
    <row r="334" spans="1:33" x14ac:dyDescent="0.2">
      <c r="A334" s="2"/>
      <c r="B334" s="2"/>
      <c r="C334" s="2"/>
      <c r="O334" s="2"/>
      <c r="P334" s="2"/>
      <c r="Y334" s="2"/>
      <c r="AG334" s="6"/>
    </row>
    <row r="335" spans="1:33" x14ac:dyDescent="0.2">
      <c r="A335" s="2"/>
      <c r="B335" s="2"/>
      <c r="C335" s="2"/>
      <c r="O335" s="2"/>
      <c r="P335" s="2"/>
      <c r="Y335" s="2"/>
      <c r="AG335" s="6"/>
    </row>
    <row r="336" spans="1:33" x14ac:dyDescent="0.2">
      <c r="A336" s="2"/>
      <c r="B336" s="2"/>
      <c r="C336" s="2"/>
      <c r="O336" s="2"/>
      <c r="P336" s="2"/>
      <c r="Y336" s="2"/>
      <c r="AG336" s="6"/>
    </row>
    <row r="337" spans="1:33" x14ac:dyDescent="0.2">
      <c r="A337" s="2"/>
      <c r="B337" s="2"/>
      <c r="C337" s="2"/>
      <c r="O337" s="2"/>
      <c r="P337" s="2"/>
      <c r="Y337" s="2"/>
      <c r="AG337" s="6"/>
    </row>
    <row r="338" spans="1:33" x14ac:dyDescent="0.2">
      <c r="A338" s="2"/>
      <c r="B338" s="2"/>
      <c r="C338" s="2"/>
      <c r="O338" s="2"/>
      <c r="P338" s="2"/>
      <c r="Y338" s="2"/>
      <c r="AG338" s="6"/>
    </row>
    <row r="339" spans="1:33" x14ac:dyDescent="0.2">
      <c r="A339" s="2"/>
      <c r="B339" s="2"/>
      <c r="C339" s="2"/>
      <c r="O339" s="2"/>
      <c r="P339" s="2"/>
      <c r="Y339" s="2"/>
      <c r="AG339" s="6"/>
    </row>
    <row r="340" spans="1:33" x14ac:dyDescent="0.2">
      <c r="A340" s="2"/>
      <c r="B340" s="2"/>
      <c r="C340" s="2"/>
      <c r="O340" s="2"/>
      <c r="P340" s="2"/>
      <c r="Y340" s="2"/>
      <c r="AG340" s="6"/>
    </row>
    <row r="341" spans="1:33" x14ac:dyDescent="0.2">
      <c r="A341" s="2"/>
      <c r="B341" s="2"/>
      <c r="C341" s="2"/>
      <c r="O341" s="2"/>
      <c r="P341" s="2"/>
      <c r="Y341" s="2"/>
      <c r="AG341" s="6"/>
    </row>
    <row r="342" spans="1:33" x14ac:dyDescent="0.2">
      <c r="A342" s="2"/>
      <c r="B342" s="2"/>
      <c r="C342" s="2"/>
      <c r="O342" s="2"/>
      <c r="P342" s="2"/>
      <c r="Y342" s="2"/>
      <c r="AG342" s="6"/>
    </row>
    <row r="343" spans="1:33" x14ac:dyDescent="0.2">
      <c r="A343" s="2"/>
      <c r="B343" s="2"/>
      <c r="C343" s="2"/>
      <c r="O343" s="2"/>
      <c r="P343" s="2"/>
      <c r="Y343" s="2"/>
      <c r="AG343" s="6"/>
    </row>
    <row r="344" spans="1:33" x14ac:dyDescent="0.2">
      <c r="A344" s="2"/>
      <c r="B344" s="2"/>
      <c r="C344" s="2"/>
      <c r="O344" s="2"/>
      <c r="P344" s="2"/>
      <c r="Y344" s="2"/>
      <c r="AG344" s="6"/>
    </row>
    <row r="345" spans="1:33" x14ac:dyDescent="0.2">
      <c r="A345" s="2"/>
      <c r="B345" s="2"/>
      <c r="C345" s="2"/>
      <c r="O345" s="2"/>
      <c r="P345" s="2"/>
      <c r="Y345" s="2"/>
      <c r="AG345" s="6"/>
    </row>
    <row r="346" spans="1:33" x14ac:dyDescent="0.2">
      <c r="A346" s="2"/>
      <c r="B346" s="2"/>
      <c r="C346" s="2"/>
      <c r="O346" s="2"/>
      <c r="P346" s="2"/>
      <c r="Y346" s="2"/>
      <c r="AG346" s="6"/>
    </row>
    <row r="347" spans="1:33" x14ac:dyDescent="0.2">
      <c r="A347" s="2"/>
      <c r="B347" s="2"/>
      <c r="C347" s="2"/>
      <c r="O347" s="2"/>
      <c r="P347" s="2"/>
      <c r="Y347" s="2"/>
      <c r="AG347" s="6"/>
    </row>
    <row r="348" spans="1:33" x14ac:dyDescent="0.2">
      <c r="A348" s="2"/>
      <c r="B348" s="2"/>
      <c r="C348" s="2"/>
      <c r="O348" s="2"/>
      <c r="P348" s="2"/>
      <c r="Y348" s="2"/>
      <c r="AG348" s="6"/>
    </row>
    <row r="349" spans="1:33" x14ac:dyDescent="0.2">
      <c r="A349" s="2"/>
      <c r="B349" s="2"/>
      <c r="C349" s="2"/>
      <c r="O349" s="2"/>
      <c r="P349" s="2"/>
      <c r="Y349" s="2"/>
      <c r="AG349" s="6"/>
    </row>
    <row r="350" spans="1:33" x14ac:dyDescent="0.2">
      <c r="A350" s="2"/>
      <c r="B350" s="2"/>
      <c r="C350" s="2"/>
      <c r="O350" s="2"/>
      <c r="P350" s="2"/>
      <c r="Y350" s="2"/>
      <c r="AG350" s="6"/>
    </row>
    <row r="351" spans="1:33" x14ac:dyDescent="0.2">
      <c r="A351" s="2"/>
      <c r="B351" s="2"/>
      <c r="C351" s="2"/>
      <c r="O351" s="2"/>
      <c r="P351" s="2"/>
      <c r="Y351" s="2"/>
      <c r="AG351" s="6"/>
    </row>
    <row r="352" spans="1:33" x14ac:dyDescent="0.2">
      <c r="A352" s="2"/>
      <c r="B352" s="2"/>
      <c r="C352" s="2"/>
      <c r="O352" s="2"/>
      <c r="P352" s="2"/>
      <c r="Y352" s="2"/>
      <c r="AG352" s="6"/>
    </row>
    <row r="353" spans="1:34" x14ac:dyDescent="0.2">
      <c r="A353" s="2"/>
      <c r="B353" s="2"/>
      <c r="C353" s="2"/>
      <c r="O353" s="2"/>
      <c r="P353" s="2"/>
      <c r="Y353" s="2"/>
      <c r="AG353" s="6"/>
    </row>
    <row r="354" spans="1:34" x14ac:dyDescent="0.2">
      <c r="A354" s="2"/>
      <c r="B354" s="2"/>
      <c r="C354" s="2"/>
      <c r="O354" s="2"/>
      <c r="P354" s="2"/>
      <c r="Y354" s="2"/>
      <c r="AG354" s="6"/>
    </row>
    <row r="355" spans="1:34" x14ac:dyDescent="0.2">
      <c r="A355" s="2"/>
      <c r="B355" s="2"/>
      <c r="C355" s="2"/>
      <c r="O355" s="2"/>
      <c r="P355" s="2"/>
      <c r="Y355" s="2"/>
      <c r="AG355" s="6"/>
      <c r="AH355" s="6"/>
    </row>
    <row r="356" spans="1:34" x14ac:dyDescent="0.2">
      <c r="A356" s="2"/>
      <c r="B356" s="2"/>
      <c r="C356" s="2"/>
      <c r="O356" s="2"/>
      <c r="P356" s="2"/>
      <c r="Y356" s="2"/>
      <c r="AG356" s="6"/>
    </row>
    <row r="357" spans="1:34" x14ac:dyDescent="0.2">
      <c r="A357" s="2"/>
      <c r="B357" s="2"/>
      <c r="C357" s="2"/>
      <c r="O357" s="2"/>
      <c r="P357" s="2"/>
      <c r="Y357" s="2"/>
      <c r="AG357" s="6"/>
    </row>
    <row r="358" spans="1:34" x14ac:dyDescent="0.2">
      <c r="A358" s="2"/>
      <c r="B358" s="2"/>
      <c r="C358" s="2"/>
      <c r="O358" s="2"/>
      <c r="P358" s="2"/>
      <c r="Y358" s="2"/>
      <c r="AG358" s="6"/>
    </row>
    <row r="359" spans="1:34" x14ac:dyDescent="0.2">
      <c r="A359" s="2"/>
      <c r="B359" s="2"/>
      <c r="C359" s="2"/>
      <c r="O359" s="2"/>
      <c r="P359" s="2"/>
      <c r="Y359" s="2"/>
      <c r="AG359" s="6"/>
    </row>
    <row r="360" spans="1:34" x14ac:dyDescent="0.2">
      <c r="A360" s="2"/>
      <c r="B360" s="2"/>
      <c r="C360" s="2"/>
      <c r="O360" s="2"/>
      <c r="P360" s="2"/>
      <c r="Y360" s="2"/>
      <c r="AG360" s="6"/>
    </row>
    <row r="361" spans="1:34" x14ac:dyDescent="0.2">
      <c r="A361" s="2"/>
      <c r="B361" s="2"/>
      <c r="C361" s="2"/>
      <c r="O361" s="2"/>
      <c r="P361" s="2"/>
      <c r="Y361" s="2"/>
      <c r="AG361" s="6"/>
    </row>
    <row r="362" spans="1:34" x14ac:dyDescent="0.2">
      <c r="A362" s="2"/>
      <c r="B362" s="2"/>
      <c r="C362" s="2"/>
      <c r="O362" s="2"/>
      <c r="P362" s="2"/>
      <c r="Y362" s="2"/>
    </row>
    <row r="363" spans="1:34" x14ac:dyDescent="0.2">
      <c r="A363" s="2"/>
      <c r="B363" s="2"/>
      <c r="C363" s="2"/>
      <c r="O363" s="2"/>
      <c r="P363" s="2"/>
      <c r="Y363" s="2"/>
    </row>
    <row r="364" spans="1:34" x14ac:dyDescent="0.2">
      <c r="A364" s="2"/>
      <c r="B364" s="2"/>
      <c r="C364" s="2"/>
      <c r="O364" s="2"/>
      <c r="P364" s="2"/>
      <c r="Y364" s="2"/>
    </row>
    <row r="365" spans="1:34" x14ac:dyDescent="0.2">
      <c r="A365" s="2"/>
      <c r="B365" s="2"/>
      <c r="C365" s="2"/>
      <c r="O365" s="2"/>
      <c r="P365" s="2"/>
      <c r="Y365" s="2"/>
    </row>
    <row r="366" spans="1:34" x14ac:dyDescent="0.2">
      <c r="A366" s="2"/>
      <c r="B366" s="2"/>
      <c r="C366" s="2"/>
      <c r="O366" s="2"/>
      <c r="P366" s="2"/>
      <c r="Y366" s="2"/>
    </row>
    <row r="367" spans="1:34" x14ac:dyDescent="0.2">
      <c r="A367" s="2"/>
      <c r="B367" s="2"/>
      <c r="C367" s="2"/>
      <c r="O367" s="2"/>
      <c r="P367" s="2"/>
      <c r="Y367" s="2"/>
    </row>
    <row r="368" spans="1:34" x14ac:dyDescent="0.2">
      <c r="A368" s="2"/>
      <c r="B368" s="2"/>
      <c r="C368" s="2"/>
      <c r="O368" s="2"/>
      <c r="P368" s="2"/>
      <c r="Y368" s="2"/>
    </row>
    <row r="369" spans="1:25" x14ac:dyDescent="0.2">
      <c r="A369" s="2"/>
      <c r="B369" s="2"/>
      <c r="C369" s="2"/>
      <c r="O369" s="2"/>
      <c r="P369" s="2"/>
      <c r="Y369" s="2"/>
    </row>
    <row r="370" spans="1:25" x14ac:dyDescent="0.2">
      <c r="A370" s="2"/>
      <c r="B370" s="2"/>
      <c r="C370" s="2"/>
      <c r="O370" s="2"/>
      <c r="P370" s="2"/>
      <c r="Y370" s="2"/>
    </row>
    <row r="371" spans="1:25" x14ac:dyDescent="0.2">
      <c r="A371" s="2"/>
      <c r="B371" s="2"/>
      <c r="C371" s="2"/>
      <c r="O371" s="2"/>
      <c r="P371" s="2"/>
      <c r="Y371" s="2"/>
    </row>
    <row r="372" spans="1:25" x14ac:dyDescent="0.2">
      <c r="A372" s="2"/>
      <c r="B372" s="2"/>
      <c r="C372" s="2"/>
      <c r="O372" s="2"/>
      <c r="P372" s="2"/>
      <c r="Y372" s="2"/>
    </row>
    <row r="373" spans="1:25" x14ac:dyDescent="0.2">
      <c r="A373" s="2"/>
      <c r="B373" s="2"/>
      <c r="C373" s="2"/>
      <c r="O373" s="2"/>
      <c r="P373" s="2"/>
      <c r="Y373" s="2"/>
    </row>
    <row r="374" spans="1:25" x14ac:dyDescent="0.2">
      <c r="A374" s="2"/>
      <c r="B374" s="2"/>
      <c r="C374" s="2"/>
      <c r="O374" s="2"/>
      <c r="P374" s="2"/>
      <c r="Y374" s="2"/>
    </row>
    <row r="375" spans="1:25" x14ac:dyDescent="0.2">
      <c r="A375" s="2"/>
      <c r="B375" s="2"/>
      <c r="C375" s="2"/>
      <c r="O375" s="2"/>
      <c r="P375" s="2"/>
      <c r="Y375" s="2"/>
    </row>
    <row r="376" spans="1:25" x14ac:dyDescent="0.2">
      <c r="A376" s="2"/>
      <c r="B376" s="2"/>
      <c r="C376" s="2"/>
      <c r="O376" s="2"/>
      <c r="P376" s="2"/>
      <c r="Y376" s="2"/>
    </row>
    <row r="377" spans="1:25" x14ac:dyDescent="0.2">
      <c r="A377" s="2"/>
      <c r="B377" s="2"/>
      <c r="C377" s="2"/>
      <c r="O377" s="2"/>
      <c r="P377" s="2"/>
      <c r="Y377" s="2"/>
    </row>
    <row r="378" spans="1:25" x14ac:dyDescent="0.2">
      <c r="A378" s="2"/>
      <c r="B378" s="2"/>
      <c r="C378" s="2"/>
      <c r="O378" s="2"/>
      <c r="P378" s="2"/>
      <c r="Y378" s="2"/>
    </row>
    <row r="379" spans="1:25" x14ac:dyDescent="0.2">
      <c r="A379" s="2"/>
      <c r="B379" s="2"/>
      <c r="C379" s="2"/>
      <c r="O379" s="2"/>
      <c r="P379" s="2"/>
      <c r="Y379" s="2"/>
    </row>
    <row r="380" spans="1:25" x14ac:dyDescent="0.2">
      <c r="A380" s="2"/>
      <c r="B380" s="2"/>
      <c r="C380" s="2"/>
      <c r="O380" s="2"/>
      <c r="P380" s="2"/>
      <c r="Y380" s="2"/>
    </row>
    <row r="381" spans="1:25" x14ac:dyDescent="0.2">
      <c r="A381" s="2"/>
      <c r="B381" s="2"/>
      <c r="C381" s="2"/>
      <c r="O381" s="2"/>
      <c r="P381" s="2"/>
      <c r="Y381" s="2"/>
    </row>
    <row r="382" spans="1:25" x14ac:dyDescent="0.2">
      <c r="A382" s="2"/>
      <c r="B382" s="2"/>
      <c r="C382" s="2"/>
      <c r="O382" s="2"/>
      <c r="P382" s="2"/>
      <c r="Y382" s="2"/>
    </row>
    <row r="383" spans="1:25" x14ac:dyDescent="0.2">
      <c r="A383" s="2"/>
      <c r="B383" s="2"/>
      <c r="C383" s="2"/>
      <c r="O383" s="2"/>
      <c r="P383" s="2"/>
      <c r="Y383" s="2"/>
    </row>
    <row r="384" spans="1:25" x14ac:dyDescent="0.2">
      <c r="A384" s="2"/>
      <c r="B384" s="2"/>
      <c r="C384" s="2"/>
      <c r="O384" s="2"/>
      <c r="P384" s="2"/>
      <c r="Y384" s="2"/>
    </row>
    <row r="385" spans="1:25" x14ac:dyDescent="0.2">
      <c r="A385" s="2"/>
      <c r="B385" s="2"/>
      <c r="C385" s="2"/>
      <c r="O385" s="2"/>
      <c r="P385" s="2"/>
      <c r="Y385" s="2"/>
    </row>
    <row r="386" spans="1:25" x14ac:dyDescent="0.2">
      <c r="A386" s="2"/>
      <c r="B386" s="2"/>
      <c r="C386" s="2"/>
      <c r="O386" s="2"/>
      <c r="P386" s="2"/>
      <c r="Y386" s="2"/>
    </row>
    <row r="387" spans="1:25" x14ac:dyDescent="0.2">
      <c r="A387" s="2"/>
      <c r="B387" s="2"/>
      <c r="C387" s="2"/>
      <c r="O387" s="2"/>
      <c r="P387" s="2"/>
      <c r="Y387" s="2"/>
    </row>
    <row r="388" spans="1:25" x14ac:dyDescent="0.2">
      <c r="A388" s="2"/>
      <c r="B388" s="2"/>
      <c r="C388" s="2"/>
      <c r="O388" s="2"/>
      <c r="P388" s="2"/>
      <c r="Y388" s="2"/>
    </row>
    <row r="389" spans="1:25" x14ac:dyDescent="0.2">
      <c r="A389" s="2"/>
      <c r="B389" s="2"/>
      <c r="C389" s="2"/>
      <c r="O389" s="2"/>
      <c r="P389" s="2"/>
      <c r="Y389" s="2"/>
    </row>
    <row r="390" spans="1:25" x14ac:dyDescent="0.2">
      <c r="A390" s="2"/>
      <c r="B390" s="2"/>
      <c r="C390" s="2"/>
      <c r="O390" s="2"/>
      <c r="P390" s="2"/>
      <c r="Y390" s="2"/>
    </row>
    <row r="391" spans="1:25" x14ac:dyDescent="0.2">
      <c r="A391" s="2"/>
      <c r="B391" s="2"/>
      <c r="C391" s="2"/>
      <c r="O391" s="2"/>
      <c r="P391" s="2"/>
      <c r="Y391" s="2"/>
    </row>
    <row r="392" spans="1:25" x14ac:dyDescent="0.2">
      <c r="A392" s="2"/>
      <c r="B392" s="2"/>
      <c r="C392" s="2"/>
      <c r="O392" s="2"/>
      <c r="P392" s="2"/>
      <c r="Y392" s="2"/>
    </row>
    <row r="393" spans="1:25" x14ac:dyDescent="0.2">
      <c r="A393" s="2"/>
      <c r="B393" s="2"/>
      <c r="C393" s="2"/>
      <c r="O393" s="2"/>
      <c r="P393" s="2"/>
      <c r="Y393" s="2"/>
    </row>
    <row r="394" spans="1:25" x14ac:dyDescent="0.2">
      <c r="A394" s="2"/>
      <c r="B394" s="2"/>
      <c r="C394" s="2"/>
      <c r="O394" s="2"/>
      <c r="P394" s="2"/>
      <c r="Y394" s="2"/>
    </row>
    <row r="395" spans="1:25" x14ac:dyDescent="0.2">
      <c r="A395" s="2"/>
      <c r="B395" s="2"/>
      <c r="C395" s="2"/>
      <c r="O395" s="2"/>
      <c r="P395" s="2"/>
      <c r="Y395" s="2"/>
    </row>
    <row r="396" spans="1:25" x14ac:dyDescent="0.2">
      <c r="A396" s="2"/>
      <c r="B396" s="2"/>
      <c r="C396" s="2"/>
      <c r="O396" s="2"/>
      <c r="P396" s="2"/>
      <c r="Y396" s="2"/>
    </row>
    <row r="397" spans="1:25" x14ac:dyDescent="0.2">
      <c r="A397" s="2"/>
      <c r="B397" s="2"/>
      <c r="C397" s="2"/>
      <c r="O397" s="2"/>
      <c r="P397" s="2"/>
      <c r="Y397" s="2"/>
    </row>
    <row r="398" spans="1:25" x14ac:dyDescent="0.2">
      <c r="A398" s="2"/>
      <c r="B398" s="2"/>
      <c r="C398" s="2"/>
      <c r="O398" s="2"/>
      <c r="P398" s="2"/>
      <c r="Y398" s="2"/>
    </row>
    <row r="399" spans="1:25" x14ac:dyDescent="0.2">
      <c r="A399" s="2"/>
      <c r="B399" s="2"/>
      <c r="C399" s="2"/>
      <c r="O399" s="2"/>
      <c r="P399" s="2"/>
      <c r="Y399" s="2"/>
    </row>
    <row r="400" spans="1:25" x14ac:dyDescent="0.2">
      <c r="A400" s="2"/>
      <c r="B400" s="2"/>
      <c r="C400" s="2"/>
      <c r="O400" s="2"/>
      <c r="P400" s="2"/>
      <c r="Y400" s="2"/>
    </row>
    <row r="401" spans="1:25" x14ac:dyDescent="0.2">
      <c r="A401" s="2"/>
      <c r="B401" s="2"/>
      <c r="C401" s="2"/>
      <c r="O401" s="2"/>
      <c r="P401" s="2"/>
      <c r="Y401" s="2"/>
    </row>
    <row r="402" spans="1:25" x14ac:dyDescent="0.2">
      <c r="A402" s="2"/>
      <c r="B402" s="2"/>
      <c r="C402" s="2"/>
      <c r="O402" s="2"/>
      <c r="P402" s="2"/>
      <c r="Y402" s="2"/>
    </row>
    <row r="403" spans="1:25" x14ac:dyDescent="0.2">
      <c r="A403" s="2"/>
      <c r="B403" s="2"/>
      <c r="C403" s="2"/>
      <c r="O403" s="2"/>
      <c r="P403" s="2"/>
      <c r="Y403" s="2"/>
    </row>
    <row r="404" spans="1:25" x14ac:dyDescent="0.2">
      <c r="A404" s="2"/>
      <c r="B404" s="2"/>
      <c r="C404" s="2"/>
      <c r="O404" s="2"/>
      <c r="P404" s="2"/>
      <c r="Y404" s="2"/>
    </row>
    <row r="405" spans="1:25" x14ac:dyDescent="0.2">
      <c r="A405" s="2"/>
      <c r="B405" s="2"/>
      <c r="C405" s="2"/>
      <c r="O405" s="2"/>
      <c r="P405" s="2"/>
      <c r="Y405" s="2"/>
    </row>
    <row r="406" spans="1:25" x14ac:dyDescent="0.2">
      <c r="A406" s="2"/>
      <c r="B406" s="2"/>
      <c r="C406" s="2"/>
      <c r="O406" s="2"/>
      <c r="P406" s="2"/>
      <c r="Y406" s="2"/>
    </row>
    <row r="407" spans="1:25" x14ac:dyDescent="0.2">
      <c r="A407" s="2"/>
      <c r="B407" s="2"/>
      <c r="C407" s="2"/>
      <c r="O407" s="2"/>
      <c r="P407" s="2"/>
      <c r="Y407" s="2"/>
    </row>
    <row r="408" spans="1:25" x14ac:dyDescent="0.2">
      <c r="A408" s="2"/>
      <c r="B408" s="2"/>
      <c r="C408" s="2"/>
      <c r="O408" s="2"/>
      <c r="P408" s="2"/>
      <c r="Y408" s="2"/>
    </row>
    <row r="409" spans="1:25" x14ac:dyDescent="0.2">
      <c r="A409" s="2"/>
      <c r="B409" s="2"/>
      <c r="C409" s="2"/>
      <c r="O409" s="2"/>
      <c r="P409" s="2"/>
      <c r="Y409" s="2"/>
    </row>
    <row r="410" spans="1:25" x14ac:dyDescent="0.2">
      <c r="A410" s="2"/>
      <c r="B410" s="2"/>
      <c r="C410" s="2"/>
      <c r="O410" s="2"/>
      <c r="P410" s="2"/>
      <c r="Y410" s="2"/>
    </row>
    <row r="411" spans="1:25" x14ac:dyDescent="0.2">
      <c r="A411" s="2"/>
      <c r="B411" s="2"/>
      <c r="C411" s="2"/>
      <c r="O411" s="2"/>
      <c r="P411" s="2"/>
      <c r="Y411" s="2"/>
    </row>
    <row r="412" spans="1:25" x14ac:dyDescent="0.2">
      <c r="A412" s="2"/>
      <c r="B412" s="2"/>
      <c r="C412" s="2"/>
      <c r="O412" s="2"/>
      <c r="P412" s="2"/>
      <c r="Y412" s="2"/>
    </row>
    <row r="413" spans="1:25" x14ac:dyDescent="0.2">
      <c r="A413" s="2"/>
      <c r="B413" s="2"/>
      <c r="C413" s="2"/>
      <c r="O413" s="2"/>
      <c r="P413" s="2"/>
      <c r="Y413" s="2"/>
    </row>
    <row r="414" spans="1:25" x14ac:dyDescent="0.2">
      <c r="A414" s="2"/>
      <c r="B414" s="2"/>
      <c r="C414" s="2"/>
      <c r="O414" s="2"/>
      <c r="P414" s="2"/>
      <c r="Y414" s="2"/>
    </row>
    <row r="415" spans="1:25" x14ac:dyDescent="0.2">
      <c r="A415" s="2"/>
      <c r="B415" s="2"/>
      <c r="C415" s="2"/>
      <c r="O415" s="2"/>
      <c r="P415" s="2"/>
      <c r="Y415" s="2"/>
    </row>
    <row r="416" spans="1:25" x14ac:dyDescent="0.2">
      <c r="A416" s="2"/>
      <c r="B416" s="2"/>
      <c r="C416" s="2"/>
      <c r="O416" s="2"/>
      <c r="P416" s="2"/>
      <c r="Y416" s="2"/>
    </row>
    <row r="417" spans="1:25" x14ac:dyDescent="0.2">
      <c r="A417" s="2"/>
      <c r="B417" s="2"/>
      <c r="C417" s="2"/>
      <c r="O417" s="2"/>
      <c r="P417" s="2"/>
      <c r="Y417" s="2"/>
    </row>
    <row r="418" spans="1:25" x14ac:dyDescent="0.2">
      <c r="A418" s="2"/>
      <c r="B418" s="2"/>
      <c r="C418" s="2"/>
      <c r="O418" s="2"/>
      <c r="P418" s="2"/>
      <c r="Y418" s="2"/>
    </row>
    <row r="419" spans="1:25" x14ac:dyDescent="0.2">
      <c r="A419" s="2"/>
      <c r="B419" s="2"/>
      <c r="C419" s="2"/>
      <c r="O419" s="2"/>
      <c r="P419" s="2"/>
      <c r="Y419" s="2"/>
    </row>
    <row r="420" spans="1:25" x14ac:dyDescent="0.2">
      <c r="A420" s="2"/>
      <c r="B420" s="2"/>
      <c r="C420" s="2"/>
      <c r="O420" s="2"/>
      <c r="P420" s="2"/>
      <c r="Y420" s="2"/>
    </row>
    <row r="421" spans="1:25" x14ac:dyDescent="0.2">
      <c r="A421" s="2"/>
      <c r="B421" s="2"/>
      <c r="C421" s="2"/>
      <c r="O421" s="2"/>
      <c r="P421" s="2"/>
      <c r="Y421" s="2"/>
    </row>
    <row r="422" spans="1:25" x14ac:dyDescent="0.2">
      <c r="A422" s="2"/>
      <c r="B422" s="2"/>
      <c r="C422" s="2"/>
      <c r="O422" s="2"/>
      <c r="P422" s="2"/>
      <c r="Y422" s="2"/>
    </row>
    <row r="423" spans="1:25" x14ac:dyDescent="0.2">
      <c r="A423" s="2"/>
      <c r="B423" s="2"/>
      <c r="C423" s="2"/>
      <c r="O423" s="2"/>
      <c r="P423" s="2"/>
      <c r="Y423" s="2"/>
    </row>
    <row r="424" spans="1:25" x14ac:dyDescent="0.2">
      <c r="A424" s="2"/>
      <c r="B424" s="2"/>
      <c r="C424" s="2"/>
      <c r="O424" s="2"/>
      <c r="P424" s="2"/>
      <c r="Y424" s="2"/>
    </row>
    <row r="425" spans="1:25" x14ac:dyDescent="0.2">
      <c r="A425" s="2"/>
      <c r="B425" s="2"/>
      <c r="C425" s="2"/>
      <c r="O425" s="2"/>
      <c r="P425" s="2"/>
      <c r="Y425" s="2"/>
    </row>
    <row r="426" spans="1:25" x14ac:dyDescent="0.2">
      <c r="A426" s="2"/>
      <c r="B426" s="2"/>
      <c r="C426" s="2"/>
      <c r="O426" s="2"/>
      <c r="P426" s="2"/>
      <c r="Y426" s="2"/>
    </row>
    <row r="427" spans="1:25" x14ac:dyDescent="0.2">
      <c r="A427" s="2"/>
      <c r="B427" s="2"/>
      <c r="C427" s="2"/>
      <c r="O427" s="2"/>
      <c r="P427" s="2"/>
      <c r="Y427" s="2"/>
    </row>
    <row r="428" spans="1:25" x14ac:dyDescent="0.2">
      <c r="A428" s="2"/>
      <c r="B428" s="2"/>
      <c r="C428" s="2"/>
      <c r="O428" s="2"/>
      <c r="P428" s="2"/>
      <c r="Y428" s="2"/>
    </row>
    <row r="429" spans="1:25" x14ac:dyDescent="0.2">
      <c r="A429" s="2"/>
      <c r="B429" s="2"/>
      <c r="C429" s="2"/>
      <c r="O429" s="2"/>
      <c r="P429" s="2"/>
      <c r="Y429" s="2"/>
    </row>
    <row r="430" spans="1:25" x14ac:dyDescent="0.2">
      <c r="A430" s="2"/>
      <c r="B430" s="2"/>
      <c r="C430" s="2"/>
      <c r="O430" s="2"/>
      <c r="P430" s="2"/>
      <c r="Y430" s="2"/>
    </row>
    <row r="431" spans="1:25" x14ac:dyDescent="0.2">
      <c r="A431" s="2"/>
      <c r="B431" s="2"/>
      <c r="C431" s="2"/>
      <c r="O431" s="2"/>
      <c r="P431" s="2"/>
      <c r="Y431" s="2"/>
    </row>
    <row r="432" spans="1:25" x14ac:dyDescent="0.2">
      <c r="A432" s="2"/>
      <c r="B432" s="2"/>
      <c r="C432" s="2"/>
      <c r="O432" s="2"/>
      <c r="P432" s="2"/>
      <c r="Y432" s="2"/>
    </row>
    <row r="433" spans="1:33" x14ac:dyDescent="0.2">
      <c r="A433" s="2"/>
      <c r="B433" s="2"/>
      <c r="C433" s="2"/>
      <c r="O433" s="2"/>
      <c r="P433" s="2"/>
      <c r="Y433" s="2"/>
    </row>
    <row r="434" spans="1:33" x14ac:dyDescent="0.2">
      <c r="A434" s="2"/>
      <c r="B434" s="2"/>
      <c r="C434" s="2"/>
      <c r="O434" s="2"/>
      <c r="P434" s="2"/>
      <c r="Y434" s="2"/>
    </row>
    <row r="435" spans="1:33" x14ac:dyDescent="0.2">
      <c r="A435" s="2"/>
      <c r="B435" s="2"/>
      <c r="C435" s="2"/>
      <c r="O435" s="2"/>
      <c r="P435" s="2"/>
      <c r="Y435" s="2"/>
    </row>
    <row r="436" spans="1:33" x14ac:dyDescent="0.2">
      <c r="A436" s="2"/>
      <c r="B436" s="2"/>
      <c r="C436" s="2"/>
      <c r="O436" s="2"/>
      <c r="P436" s="2"/>
      <c r="Y436" s="2"/>
    </row>
    <row r="437" spans="1:33" x14ac:dyDescent="0.2">
      <c r="A437" s="2"/>
      <c r="B437" s="2"/>
      <c r="C437" s="2"/>
      <c r="O437" s="2"/>
      <c r="P437" s="2"/>
      <c r="Y437" s="2"/>
    </row>
    <row r="438" spans="1:33" x14ac:dyDescent="0.2">
      <c r="A438" s="2"/>
      <c r="B438" s="2"/>
      <c r="C438" s="2"/>
      <c r="O438" s="2"/>
      <c r="P438" s="2"/>
      <c r="Y438" s="2"/>
    </row>
    <row r="439" spans="1:33" x14ac:dyDescent="0.2">
      <c r="A439" s="2"/>
      <c r="B439" s="2"/>
      <c r="C439" s="2"/>
      <c r="O439" s="2"/>
      <c r="P439" s="2"/>
      <c r="Y439" s="2"/>
    </row>
    <row r="440" spans="1:33" x14ac:dyDescent="0.2">
      <c r="A440" s="2"/>
      <c r="B440" s="2"/>
      <c r="C440" s="2"/>
      <c r="O440" s="2"/>
      <c r="P440" s="2"/>
      <c r="Y440" s="2"/>
    </row>
    <row r="441" spans="1:33" x14ac:dyDescent="0.2">
      <c r="A441" s="2"/>
      <c r="B441" s="2"/>
      <c r="C441" s="2"/>
      <c r="O441" s="2"/>
      <c r="P441" s="2"/>
      <c r="Y441" s="2"/>
    </row>
    <row r="442" spans="1:33" x14ac:dyDescent="0.2">
      <c r="A442" s="2"/>
      <c r="B442" s="2"/>
      <c r="C442" s="2"/>
      <c r="O442" s="2"/>
      <c r="P442" s="2"/>
      <c r="Y442" s="2"/>
    </row>
    <row r="443" spans="1:33" x14ac:dyDescent="0.2">
      <c r="A443" s="2"/>
      <c r="B443" s="2"/>
      <c r="C443" s="2"/>
      <c r="O443" s="2"/>
      <c r="P443" s="2"/>
      <c r="Y443" s="2"/>
    </row>
    <row r="444" spans="1:33" x14ac:dyDescent="0.2">
      <c r="A444" s="2"/>
      <c r="B444" s="2"/>
      <c r="C444" s="2"/>
      <c r="O444" s="2"/>
      <c r="P444" s="2"/>
      <c r="Y444" s="2"/>
    </row>
    <row r="445" spans="1:33" x14ac:dyDescent="0.2">
      <c r="A445" s="2"/>
      <c r="B445" s="2"/>
      <c r="C445" s="2"/>
      <c r="O445" s="2"/>
      <c r="P445" s="2"/>
      <c r="Y445" s="2"/>
    </row>
    <row r="446" spans="1:33" x14ac:dyDescent="0.2">
      <c r="A446" s="2"/>
      <c r="B446" s="2"/>
      <c r="C446" s="2"/>
      <c r="O446" s="2"/>
      <c r="P446" s="2"/>
      <c r="Y446" s="2"/>
      <c r="AF446"/>
      <c r="AG446" s="7"/>
    </row>
    <row r="447" spans="1:33" x14ac:dyDescent="0.2">
      <c r="A447" s="2"/>
      <c r="B447" s="2"/>
      <c r="C447" s="2"/>
      <c r="O447" s="2"/>
      <c r="P447" s="2"/>
      <c r="Y447" s="2"/>
    </row>
    <row r="448" spans="1:33" x14ac:dyDescent="0.2">
      <c r="A448" s="2"/>
      <c r="B448" s="2"/>
      <c r="C448" s="2"/>
      <c r="O448" s="2"/>
      <c r="P448" s="2"/>
      <c r="Y448" s="2"/>
    </row>
    <row r="449" spans="1:33" x14ac:dyDescent="0.2">
      <c r="A449" s="2"/>
      <c r="B449" s="2"/>
      <c r="C449" s="2"/>
      <c r="O449" s="2"/>
      <c r="P449" s="2"/>
      <c r="Y449" s="2"/>
    </row>
    <row r="450" spans="1:33" x14ac:dyDescent="0.2">
      <c r="A450" s="2"/>
      <c r="B450" s="2"/>
      <c r="C450" s="2"/>
      <c r="O450" s="2"/>
      <c r="P450" s="2"/>
      <c r="Y450" s="2"/>
    </row>
    <row r="451" spans="1:33" x14ac:dyDescent="0.2">
      <c r="A451" s="2"/>
      <c r="B451" s="2"/>
      <c r="C451" s="2"/>
      <c r="O451" s="2"/>
      <c r="P451" s="2"/>
      <c r="Y451" s="2"/>
    </row>
    <row r="452" spans="1:33" x14ac:dyDescent="0.2">
      <c r="A452" s="2"/>
      <c r="B452" s="2"/>
      <c r="C452" s="2"/>
      <c r="O452" s="2"/>
      <c r="P452" s="2"/>
      <c r="Y452" s="2"/>
    </row>
    <row r="453" spans="1:33" x14ac:dyDescent="0.2">
      <c r="A453" s="2"/>
      <c r="B453" s="2"/>
      <c r="C453" s="2"/>
      <c r="O453" s="2"/>
      <c r="P453" s="2"/>
      <c r="Y453" s="2"/>
    </row>
    <row r="454" spans="1:33" x14ac:dyDescent="0.2">
      <c r="A454" s="2"/>
      <c r="B454" s="2"/>
      <c r="C454" s="2"/>
      <c r="O454" s="2"/>
      <c r="P454" s="2"/>
      <c r="Y454" s="2"/>
    </row>
    <row r="455" spans="1:33" x14ac:dyDescent="0.2">
      <c r="A455" s="2"/>
      <c r="B455" s="2"/>
      <c r="C455" s="2"/>
      <c r="O455" s="2"/>
      <c r="P455" s="2"/>
      <c r="Y455" s="2"/>
    </row>
    <row r="456" spans="1:33" x14ac:dyDescent="0.2">
      <c r="A456" s="2"/>
      <c r="B456" s="2"/>
      <c r="C456" s="2"/>
      <c r="O456" s="2"/>
      <c r="P456" s="2"/>
      <c r="Y456" s="2"/>
    </row>
    <row r="457" spans="1:33" x14ac:dyDescent="0.2">
      <c r="A457" s="2"/>
      <c r="B457" s="2"/>
      <c r="C457" s="2"/>
      <c r="O457" s="2"/>
      <c r="P457" s="2"/>
      <c r="Y457" s="2"/>
    </row>
    <row r="458" spans="1:33" x14ac:dyDescent="0.2">
      <c r="A458" s="2"/>
      <c r="B458" s="2"/>
      <c r="C458" s="2"/>
      <c r="O458" s="2"/>
      <c r="P458" s="2"/>
      <c r="Y458" s="2"/>
    </row>
    <row r="459" spans="1:33" x14ac:dyDescent="0.2">
      <c r="A459" s="2"/>
      <c r="B459" s="2"/>
      <c r="C459" s="2"/>
      <c r="O459" s="2"/>
      <c r="P459" s="2"/>
      <c r="Y459" s="2"/>
    </row>
    <row r="460" spans="1:33" x14ac:dyDescent="0.2">
      <c r="A460" s="2"/>
      <c r="B460" s="2"/>
      <c r="C460" s="2"/>
      <c r="O460" s="2"/>
      <c r="P460" s="2"/>
      <c r="Y460" s="2"/>
    </row>
    <row r="461" spans="1:33" x14ac:dyDescent="0.2">
      <c r="A461" s="2"/>
      <c r="B461" s="2"/>
      <c r="C461" s="2"/>
      <c r="O461" s="2"/>
      <c r="P461" s="2"/>
      <c r="Y461" s="2"/>
    </row>
    <row r="462" spans="1:33" x14ac:dyDescent="0.2">
      <c r="A462" s="2"/>
      <c r="B462" s="2"/>
      <c r="C462" s="2"/>
      <c r="O462" s="2"/>
      <c r="P462" s="2"/>
      <c r="Y462" s="2"/>
      <c r="AG462" s="7"/>
    </row>
    <row r="463" spans="1:33" x14ac:dyDescent="0.2">
      <c r="A463" s="2"/>
      <c r="B463" s="2"/>
      <c r="C463" s="2"/>
      <c r="O463" s="2"/>
      <c r="P463" s="2"/>
      <c r="Y463" s="2"/>
    </row>
    <row r="464" spans="1:33" x14ac:dyDescent="0.2">
      <c r="A464" s="2"/>
      <c r="B464" s="2"/>
      <c r="C464" s="2"/>
      <c r="O464" s="2"/>
      <c r="P464" s="2"/>
      <c r="Y464" s="2"/>
    </row>
    <row r="465" spans="1:33" x14ac:dyDescent="0.2">
      <c r="A465" s="2"/>
      <c r="B465" s="2"/>
      <c r="C465" s="2"/>
      <c r="O465" s="2"/>
      <c r="P465" s="2"/>
      <c r="Y465" s="2"/>
    </row>
    <row r="466" spans="1:33" x14ac:dyDescent="0.2">
      <c r="A466" s="2"/>
      <c r="B466" s="2"/>
      <c r="C466" s="2"/>
      <c r="O466" s="2"/>
      <c r="P466" s="2"/>
      <c r="Y466" s="2"/>
      <c r="AF466"/>
      <c r="AG466" s="7"/>
    </row>
    <row r="467" spans="1:33" x14ac:dyDescent="0.2">
      <c r="A467" s="2"/>
      <c r="B467" s="2"/>
      <c r="C467" s="2"/>
      <c r="O467" s="2"/>
      <c r="P467" s="2"/>
      <c r="Y467" s="2"/>
      <c r="AF467"/>
      <c r="AG467" s="7"/>
    </row>
    <row r="468" spans="1:33" x14ac:dyDescent="0.2">
      <c r="A468" s="2"/>
      <c r="B468" s="2"/>
      <c r="C468" s="2"/>
      <c r="O468" s="2"/>
      <c r="P468" s="2"/>
      <c r="Y468" s="2"/>
    </row>
    <row r="469" spans="1:33" x14ac:dyDescent="0.2">
      <c r="A469" s="2"/>
      <c r="B469" s="2"/>
      <c r="C469" s="2"/>
      <c r="O469" s="2"/>
      <c r="P469" s="2"/>
      <c r="Y469" s="2"/>
    </row>
    <row r="470" spans="1:33" x14ac:dyDescent="0.2">
      <c r="A470" s="2"/>
      <c r="B470" s="2"/>
      <c r="C470" s="2"/>
      <c r="O470" s="2"/>
      <c r="P470" s="2"/>
      <c r="Y470" s="2"/>
    </row>
    <row r="471" spans="1:33" x14ac:dyDescent="0.2">
      <c r="A471" s="2"/>
      <c r="B471" s="2"/>
      <c r="C471" s="2"/>
      <c r="O471" s="2"/>
      <c r="P471" s="2"/>
      <c r="Y471" s="2"/>
    </row>
    <row r="472" spans="1:33" x14ac:dyDescent="0.2">
      <c r="A472" s="2"/>
      <c r="B472" s="2"/>
      <c r="C472" s="2"/>
      <c r="O472" s="2"/>
      <c r="P472" s="2"/>
      <c r="Y472" s="2"/>
    </row>
    <row r="473" spans="1:33" x14ac:dyDescent="0.2">
      <c r="A473" s="2"/>
      <c r="B473" s="2"/>
      <c r="C473" s="2"/>
      <c r="O473" s="2"/>
      <c r="P473" s="2"/>
      <c r="Y473" s="2"/>
    </row>
    <row r="474" spans="1:33" x14ac:dyDescent="0.2">
      <c r="A474" s="2"/>
      <c r="B474" s="2"/>
      <c r="C474" s="2"/>
      <c r="O474" s="2"/>
      <c r="P474" s="2"/>
      <c r="Y474" s="2"/>
    </row>
    <row r="475" spans="1:33" x14ac:dyDescent="0.2">
      <c r="A475" s="2"/>
      <c r="B475" s="2"/>
      <c r="C475" s="2"/>
      <c r="O475" s="2"/>
      <c r="P475" s="2"/>
      <c r="Y475" s="2"/>
    </row>
    <row r="476" spans="1:33" x14ac:dyDescent="0.2">
      <c r="A476" s="2"/>
      <c r="B476" s="2"/>
      <c r="C476" s="2"/>
      <c r="O476" s="2"/>
      <c r="P476" s="2"/>
      <c r="Y476" s="2"/>
    </row>
    <row r="477" spans="1:33" x14ac:dyDescent="0.2">
      <c r="A477" s="2"/>
      <c r="B477" s="2"/>
      <c r="C477" s="2"/>
      <c r="O477" s="2"/>
      <c r="P477" s="2"/>
      <c r="Y477" s="2"/>
    </row>
    <row r="478" spans="1:33" x14ac:dyDescent="0.2">
      <c r="A478" s="2"/>
      <c r="B478" s="2"/>
      <c r="C478" s="2"/>
      <c r="O478" s="2"/>
      <c r="P478" s="2"/>
      <c r="Y478" s="2"/>
    </row>
    <row r="479" spans="1:33" x14ac:dyDescent="0.2">
      <c r="A479" s="2"/>
      <c r="B479" s="2"/>
      <c r="C479" s="2"/>
      <c r="O479" s="2"/>
      <c r="P479" s="2"/>
      <c r="Y479" s="2"/>
      <c r="AF479"/>
      <c r="AG479" s="7"/>
    </row>
    <row r="480" spans="1:33" x14ac:dyDescent="0.2">
      <c r="A480" s="2"/>
      <c r="B480" s="2"/>
      <c r="C480" s="2"/>
      <c r="O480" s="2"/>
      <c r="P480" s="2"/>
      <c r="Y480" s="2"/>
    </row>
    <row r="481" spans="1:34" x14ac:dyDescent="0.2">
      <c r="A481" s="2"/>
      <c r="B481" s="2"/>
      <c r="C481" s="2"/>
      <c r="O481" s="2"/>
      <c r="P481" s="2"/>
      <c r="Y481" s="2"/>
    </row>
    <row r="482" spans="1:34" x14ac:dyDescent="0.2">
      <c r="A482" s="2"/>
      <c r="B482" s="2"/>
      <c r="C482" s="2"/>
      <c r="O482" s="2"/>
      <c r="P482" s="2"/>
      <c r="Y482" s="2"/>
      <c r="AH482" s="7"/>
    </row>
    <row r="483" spans="1:34" x14ac:dyDescent="0.2">
      <c r="A483" s="2"/>
      <c r="B483" s="2"/>
      <c r="C483" s="2"/>
      <c r="O483" s="2"/>
      <c r="P483" s="2"/>
      <c r="Y483" s="2"/>
      <c r="AH483" s="7"/>
    </row>
    <row r="484" spans="1:34" x14ac:dyDescent="0.2">
      <c r="A484" s="2"/>
      <c r="B484" s="2"/>
      <c r="C484" s="2"/>
      <c r="O484" s="2"/>
      <c r="P484" s="2"/>
      <c r="Y484" s="2"/>
      <c r="AF484"/>
      <c r="AG484" s="7"/>
    </row>
    <row r="485" spans="1:34" x14ac:dyDescent="0.2">
      <c r="A485" s="2"/>
      <c r="B485" s="2"/>
      <c r="C485" s="2"/>
      <c r="O485" s="2"/>
      <c r="P485" s="2"/>
      <c r="Y485" s="2"/>
    </row>
    <row r="486" spans="1:34" x14ac:dyDescent="0.2">
      <c r="A486" s="2"/>
      <c r="B486" s="2"/>
      <c r="C486" s="2"/>
      <c r="O486" s="2"/>
      <c r="P486" s="2"/>
      <c r="Y486" s="2"/>
    </row>
    <row r="487" spans="1:34" x14ac:dyDescent="0.2">
      <c r="A487" s="2"/>
      <c r="B487" s="2"/>
      <c r="C487" s="2"/>
      <c r="O487" s="2"/>
      <c r="P487" s="2"/>
      <c r="Y487" s="2"/>
    </row>
    <row r="488" spans="1:34" x14ac:dyDescent="0.2">
      <c r="A488" s="2"/>
      <c r="B488" s="2"/>
      <c r="C488" s="2"/>
      <c r="O488" s="2"/>
      <c r="P488" s="2"/>
      <c r="Y488" s="2"/>
      <c r="AH488" s="7"/>
    </row>
    <row r="489" spans="1:34" x14ac:dyDescent="0.2">
      <c r="A489" s="2"/>
      <c r="B489" s="2"/>
      <c r="C489" s="2"/>
      <c r="O489" s="2"/>
      <c r="P489" s="2"/>
      <c r="Y489" s="2"/>
      <c r="AF489"/>
      <c r="AG489" s="7"/>
    </row>
    <row r="490" spans="1:34" x14ac:dyDescent="0.2">
      <c r="A490" s="2"/>
      <c r="B490" s="2"/>
      <c r="C490" s="2"/>
      <c r="O490" s="2"/>
      <c r="P490" s="2"/>
      <c r="Y490" s="2"/>
    </row>
    <row r="491" spans="1:34" x14ac:dyDescent="0.2">
      <c r="A491" s="2"/>
      <c r="B491" s="2"/>
      <c r="C491" s="2"/>
      <c r="O491" s="2"/>
      <c r="P491" s="2"/>
      <c r="Y491" s="2"/>
    </row>
    <row r="492" spans="1:34" x14ac:dyDescent="0.2">
      <c r="A492" s="2"/>
      <c r="B492" s="2"/>
      <c r="C492" s="2"/>
      <c r="O492" s="2"/>
      <c r="P492" s="2"/>
      <c r="Y492" s="2"/>
    </row>
    <row r="493" spans="1:34" x14ac:dyDescent="0.2">
      <c r="A493" s="2"/>
      <c r="B493" s="2"/>
      <c r="C493" s="2"/>
      <c r="O493" s="2"/>
      <c r="P493" s="2"/>
      <c r="Y493" s="2"/>
      <c r="AG493" s="7"/>
    </row>
    <row r="494" spans="1:34" x14ac:dyDescent="0.2">
      <c r="A494" s="2"/>
      <c r="B494" s="2"/>
      <c r="C494" s="2"/>
      <c r="O494" s="2"/>
      <c r="P494" s="2"/>
      <c r="Y494" s="2"/>
    </row>
    <row r="495" spans="1:34" x14ac:dyDescent="0.2">
      <c r="A495" s="2"/>
      <c r="B495" s="2"/>
      <c r="C495" s="2"/>
      <c r="O495" s="2"/>
      <c r="P495" s="2"/>
      <c r="Y495" s="2"/>
    </row>
    <row r="496" spans="1:34" x14ac:dyDescent="0.2">
      <c r="A496" s="2"/>
      <c r="B496" s="2"/>
      <c r="C496" s="2"/>
      <c r="O496" s="2"/>
      <c r="P496" s="2"/>
      <c r="Y496" s="2"/>
    </row>
    <row r="497" spans="1:25" x14ac:dyDescent="0.2">
      <c r="A497" s="2"/>
      <c r="B497" s="2"/>
      <c r="C497" s="2"/>
      <c r="O497" s="2"/>
      <c r="P497" s="2"/>
      <c r="Y497" s="2"/>
    </row>
    <row r="498" spans="1:25" x14ac:dyDescent="0.2">
      <c r="A498" s="2"/>
      <c r="B498" s="2"/>
      <c r="C498" s="2"/>
      <c r="O498" s="2"/>
      <c r="P498" s="2"/>
      <c r="Y498" s="2"/>
    </row>
    <row r="499" spans="1:25" x14ac:dyDescent="0.2">
      <c r="A499" s="2"/>
      <c r="B499" s="2"/>
      <c r="C499" s="2"/>
      <c r="O499" s="2"/>
      <c r="P499" s="2"/>
      <c r="Y499" s="2"/>
    </row>
    <row r="500" spans="1:25" x14ac:dyDescent="0.2">
      <c r="A500" s="2"/>
      <c r="B500" s="2"/>
      <c r="C500" s="2"/>
      <c r="O500" s="2"/>
      <c r="P500" s="2"/>
      <c r="Y500" s="2"/>
    </row>
    <row r="501" spans="1:25" x14ac:dyDescent="0.2">
      <c r="A501" s="2"/>
      <c r="B501" s="2"/>
      <c r="C501" s="2"/>
      <c r="O501" s="2"/>
      <c r="P501" s="2"/>
      <c r="Y501" s="2"/>
    </row>
    <row r="502" spans="1:25" x14ac:dyDescent="0.2">
      <c r="A502" s="2"/>
      <c r="B502" s="2"/>
      <c r="C502" s="2"/>
      <c r="O502" s="2"/>
      <c r="P502" s="2"/>
      <c r="Y502" s="2"/>
    </row>
    <row r="503" spans="1:25" x14ac:dyDescent="0.2">
      <c r="A503" s="2"/>
      <c r="B503" s="2"/>
      <c r="C503" s="2"/>
      <c r="O503" s="2"/>
      <c r="P503" s="2"/>
      <c r="Y503" s="2"/>
    </row>
    <row r="504" spans="1:25" x14ac:dyDescent="0.2">
      <c r="A504" s="2"/>
      <c r="B504" s="2"/>
      <c r="C504" s="2"/>
      <c r="O504" s="2"/>
      <c r="P504" s="2"/>
      <c r="Y504" s="2"/>
    </row>
    <row r="505" spans="1:25" x14ac:dyDescent="0.2">
      <c r="A505" s="2"/>
      <c r="B505" s="2"/>
      <c r="C505" s="2"/>
      <c r="O505" s="2"/>
      <c r="P505" s="2"/>
      <c r="Y505" s="2"/>
    </row>
    <row r="506" spans="1:25" x14ac:dyDescent="0.2">
      <c r="A506" s="2"/>
      <c r="B506" s="2"/>
      <c r="C506" s="2"/>
      <c r="O506" s="2"/>
      <c r="P506" s="2"/>
      <c r="Y506" s="2"/>
    </row>
    <row r="507" spans="1:25" x14ac:dyDescent="0.2">
      <c r="A507" s="2"/>
      <c r="B507" s="2"/>
      <c r="C507" s="2"/>
      <c r="O507" s="2"/>
      <c r="P507" s="2"/>
      <c r="Y507" s="2"/>
    </row>
    <row r="508" spans="1:25" x14ac:dyDescent="0.2">
      <c r="A508" s="2"/>
      <c r="B508" s="2"/>
      <c r="C508" s="2"/>
      <c r="O508" s="2"/>
      <c r="P508" s="2"/>
      <c r="Y508" s="2"/>
    </row>
    <row r="509" spans="1:25" x14ac:dyDescent="0.2">
      <c r="A509" s="2"/>
      <c r="B509" s="2"/>
      <c r="C509" s="2"/>
      <c r="O509" s="2"/>
      <c r="P509" s="2"/>
      <c r="Y509" s="2"/>
    </row>
    <row r="510" spans="1:25" x14ac:dyDescent="0.2">
      <c r="A510" s="2"/>
      <c r="B510" s="2"/>
      <c r="C510" s="2"/>
      <c r="O510" s="2"/>
      <c r="P510" s="2"/>
      <c r="Y510" s="2"/>
    </row>
    <row r="511" spans="1:25" x14ac:dyDescent="0.2">
      <c r="A511" s="2"/>
      <c r="B511" s="2"/>
      <c r="C511" s="2"/>
      <c r="O511" s="2"/>
      <c r="P511" s="2"/>
      <c r="Y511" s="2"/>
    </row>
    <row r="512" spans="1:25" x14ac:dyDescent="0.2">
      <c r="A512" s="2"/>
      <c r="B512" s="2"/>
      <c r="C512" s="2"/>
      <c r="O512" s="2"/>
      <c r="P512" s="2"/>
      <c r="Y512" s="2"/>
    </row>
    <row r="513" spans="1:25" x14ac:dyDescent="0.2">
      <c r="A513" s="2"/>
      <c r="B513" s="2"/>
      <c r="C513" s="2"/>
      <c r="O513" s="2"/>
      <c r="P513" s="2"/>
      <c r="Y513" s="2"/>
    </row>
    <row r="514" spans="1:25" x14ac:dyDescent="0.2">
      <c r="A514" s="2"/>
      <c r="B514" s="2"/>
      <c r="C514" s="2"/>
      <c r="O514" s="2"/>
      <c r="P514" s="2"/>
      <c r="Y514" s="2"/>
    </row>
    <row r="515" spans="1:25" x14ac:dyDescent="0.2">
      <c r="A515" s="2"/>
      <c r="B515" s="2"/>
      <c r="C515" s="2"/>
      <c r="O515" s="2"/>
      <c r="P515" s="2"/>
      <c r="Y515" s="2"/>
    </row>
    <row r="516" spans="1:25" x14ac:dyDescent="0.2">
      <c r="A516" s="2"/>
      <c r="B516" s="2"/>
      <c r="C516" s="2"/>
      <c r="O516" s="2"/>
      <c r="P516" s="2"/>
      <c r="Y516" s="2"/>
    </row>
    <row r="517" spans="1:25" x14ac:dyDescent="0.2">
      <c r="A517" s="2"/>
      <c r="B517" s="2"/>
      <c r="C517" s="2"/>
      <c r="O517" s="2"/>
      <c r="P517" s="2"/>
      <c r="Y517" s="2"/>
    </row>
    <row r="518" spans="1:25" x14ac:dyDescent="0.2">
      <c r="A518" s="2"/>
      <c r="B518" s="2"/>
      <c r="C518" s="2"/>
      <c r="O518" s="2"/>
      <c r="P518" s="2"/>
      <c r="Y518" s="2"/>
    </row>
    <row r="519" spans="1:25" x14ac:dyDescent="0.2">
      <c r="A519" s="2"/>
      <c r="B519" s="2"/>
      <c r="C519" s="2"/>
      <c r="O519" s="2"/>
      <c r="P519" s="2"/>
      <c r="Y519" s="2"/>
    </row>
    <row r="520" spans="1:25" x14ac:dyDescent="0.2">
      <c r="A520" s="2"/>
      <c r="B520" s="2"/>
      <c r="C520" s="2"/>
      <c r="O520" s="2"/>
      <c r="P520" s="2"/>
      <c r="Y520" s="2"/>
    </row>
    <row r="521" spans="1:25" x14ac:dyDescent="0.2">
      <c r="A521" s="2"/>
      <c r="B521" s="2"/>
      <c r="C521" s="2"/>
      <c r="O521" s="2"/>
      <c r="P521" s="2"/>
      <c r="Y521" s="2"/>
    </row>
    <row r="522" spans="1:25" x14ac:dyDescent="0.2">
      <c r="A522" s="2"/>
      <c r="B522" s="2"/>
      <c r="C522" s="2"/>
      <c r="O522" s="2"/>
      <c r="P522" s="2"/>
      <c r="Y522" s="2"/>
    </row>
    <row r="523" spans="1:25" x14ac:dyDescent="0.2">
      <c r="A523" s="2"/>
      <c r="B523" s="2"/>
      <c r="C523" s="2"/>
      <c r="O523" s="2"/>
      <c r="P523" s="2"/>
      <c r="Y523" s="2"/>
    </row>
    <row r="524" spans="1:25" x14ac:dyDescent="0.2">
      <c r="A524" s="2"/>
      <c r="B524" s="2"/>
      <c r="C524" s="2"/>
      <c r="O524" s="2"/>
      <c r="P524" s="2"/>
      <c r="Y524" s="2"/>
    </row>
    <row r="525" spans="1:25" x14ac:dyDescent="0.2">
      <c r="A525" s="2"/>
      <c r="B525" s="2"/>
      <c r="C525" s="2"/>
      <c r="O525" s="2"/>
      <c r="P525" s="2"/>
      <c r="Y525" s="2"/>
    </row>
    <row r="526" spans="1:25" x14ac:dyDescent="0.2">
      <c r="A526" s="2"/>
      <c r="B526" s="2"/>
      <c r="C526" s="2"/>
      <c r="O526" s="2"/>
      <c r="P526" s="2"/>
      <c r="Y526" s="2"/>
    </row>
    <row r="527" spans="1:25" x14ac:dyDescent="0.2">
      <c r="A527" s="2"/>
      <c r="B527" s="2"/>
      <c r="C527" s="2"/>
      <c r="O527" s="2"/>
      <c r="P527" s="2"/>
      <c r="Y527" s="2"/>
    </row>
    <row r="528" spans="1:25" x14ac:dyDescent="0.2">
      <c r="A528" s="2"/>
      <c r="B528" s="2"/>
      <c r="C528" s="2"/>
      <c r="O528" s="2"/>
      <c r="P528" s="2"/>
      <c r="Y528" s="2"/>
    </row>
    <row r="529" spans="1:25" x14ac:dyDescent="0.2">
      <c r="A529" s="2"/>
      <c r="B529" s="2"/>
      <c r="C529" s="2"/>
      <c r="O529" s="2"/>
      <c r="P529" s="2"/>
      <c r="Y529" s="2"/>
    </row>
    <row r="530" spans="1:25" x14ac:dyDescent="0.2">
      <c r="A530" s="2"/>
      <c r="B530" s="2"/>
      <c r="C530" s="2"/>
      <c r="O530" s="2"/>
      <c r="P530" s="2"/>
      <c r="Y530" s="2"/>
    </row>
    <row r="531" spans="1:25" x14ac:dyDescent="0.2">
      <c r="A531" s="2"/>
      <c r="B531" s="2"/>
      <c r="C531" s="2"/>
      <c r="O531" s="2"/>
      <c r="P531" s="2"/>
      <c r="Y531" s="2"/>
    </row>
    <row r="532" spans="1:25" x14ac:dyDescent="0.2">
      <c r="A532" s="2"/>
      <c r="B532" s="2"/>
      <c r="C532" s="2"/>
      <c r="O532" s="2"/>
      <c r="P532" s="2"/>
      <c r="Y532" s="2"/>
    </row>
    <row r="533" spans="1:25" x14ac:dyDescent="0.2">
      <c r="A533" s="2"/>
      <c r="B533" s="2"/>
      <c r="C533" s="2"/>
      <c r="O533" s="2"/>
      <c r="P533" s="2"/>
      <c r="Y533" s="2"/>
    </row>
    <row r="534" spans="1:25" x14ac:dyDescent="0.2">
      <c r="A534" s="2"/>
      <c r="B534" s="2"/>
      <c r="C534" s="2"/>
      <c r="O534" s="2"/>
      <c r="P534" s="2"/>
      <c r="Y534" s="2"/>
    </row>
    <row r="535" spans="1:25" x14ac:dyDescent="0.2">
      <c r="A535" s="2"/>
      <c r="B535" s="2"/>
      <c r="C535" s="2"/>
      <c r="O535" s="2"/>
      <c r="P535" s="2"/>
      <c r="Y535" s="2"/>
    </row>
    <row r="536" spans="1:25" x14ac:dyDescent="0.2">
      <c r="A536" s="2"/>
      <c r="B536" s="2"/>
      <c r="C536" s="2"/>
      <c r="O536" s="2"/>
      <c r="P536" s="2"/>
      <c r="Y536" s="2"/>
    </row>
    <row r="537" spans="1:25" x14ac:dyDescent="0.2">
      <c r="A537" s="2"/>
      <c r="B537" s="2"/>
      <c r="C537" s="2"/>
      <c r="O537" s="2"/>
      <c r="P537" s="2"/>
      <c r="Y537" s="2"/>
    </row>
    <row r="538" spans="1:25" x14ac:dyDescent="0.2">
      <c r="A538" s="2"/>
      <c r="B538" s="2"/>
      <c r="C538" s="2"/>
      <c r="O538" s="2"/>
      <c r="P538" s="2"/>
      <c r="Y538" s="2"/>
    </row>
    <row r="539" spans="1:25" x14ac:dyDescent="0.2">
      <c r="A539" s="2"/>
      <c r="B539" s="2"/>
      <c r="C539" s="2"/>
      <c r="O539" s="2"/>
      <c r="P539" s="2"/>
      <c r="Y539" s="2"/>
    </row>
    <row r="540" spans="1:25" x14ac:dyDescent="0.2">
      <c r="A540" s="2"/>
      <c r="B540" s="2"/>
      <c r="C540" s="2"/>
      <c r="O540" s="2"/>
      <c r="P540" s="2"/>
      <c r="Y540" s="2"/>
    </row>
    <row r="541" spans="1:25" x14ac:dyDescent="0.2">
      <c r="A541" s="2"/>
      <c r="B541" s="2"/>
      <c r="C541" s="2"/>
      <c r="O541" s="2"/>
      <c r="P541" s="2"/>
      <c r="Y541" s="2"/>
    </row>
    <row r="542" spans="1:25" x14ac:dyDescent="0.2">
      <c r="A542" s="2"/>
      <c r="B542" s="2"/>
      <c r="C542" s="2"/>
      <c r="O542" s="2"/>
      <c r="P542" s="2"/>
      <c r="Y542" s="2"/>
    </row>
    <row r="543" spans="1:25" x14ac:dyDescent="0.2">
      <c r="A543" s="2"/>
      <c r="B543" s="2"/>
      <c r="C543" s="2"/>
      <c r="O543" s="2"/>
      <c r="P543" s="2"/>
      <c r="Y543" s="2"/>
    </row>
    <row r="544" spans="1:25" x14ac:dyDescent="0.2">
      <c r="A544" s="2"/>
      <c r="B544" s="2"/>
      <c r="C544" s="2"/>
      <c r="O544" s="2"/>
      <c r="P544" s="2"/>
      <c r="Y544" s="2"/>
    </row>
    <row r="545" spans="1:25" x14ac:dyDescent="0.2">
      <c r="A545" s="2"/>
      <c r="B545" s="2"/>
      <c r="C545" s="2"/>
      <c r="O545" s="2"/>
      <c r="P545" s="2"/>
      <c r="Y545" s="2"/>
    </row>
    <row r="546" spans="1:25" x14ac:dyDescent="0.2">
      <c r="A546" s="2"/>
      <c r="B546" s="2"/>
      <c r="C546" s="2"/>
      <c r="O546" s="2"/>
      <c r="P546" s="2"/>
      <c r="Y546" s="2"/>
    </row>
    <row r="547" spans="1:25" x14ac:dyDescent="0.2">
      <c r="A547" s="2"/>
      <c r="B547" s="2"/>
      <c r="C547" s="2"/>
      <c r="O547" s="2"/>
      <c r="P547" s="2"/>
      <c r="Y547" s="2"/>
    </row>
    <row r="548" spans="1:25" x14ac:dyDescent="0.2">
      <c r="A548" s="2"/>
      <c r="B548" s="2"/>
      <c r="C548" s="2"/>
      <c r="O548" s="2"/>
      <c r="P548" s="2"/>
      <c r="Y548" s="2"/>
    </row>
    <row r="549" spans="1:25" x14ac:dyDescent="0.2">
      <c r="A549" s="2"/>
      <c r="B549" s="2"/>
      <c r="C549" s="2"/>
      <c r="O549" s="2"/>
      <c r="P549" s="2"/>
      <c r="Y549" s="2"/>
    </row>
    <row r="550" spans="1:25" x14ac:dyDescent="0.2">
      <c r="A550" s="2"/>
      <c r="B550" s="2"/>
      <c r="C550" s="2"/>
      <c r="O550" s="2"/>
      <c r="P550" s="2"/>
      <c r="Y550" s="2"/>
    </row>
    <row r="551" spans="1:25" x14ac:dyDescent="0.2">
      <c r="A551" s="2"/>
      <c r="B551" s="2"/>
      <c r="C551" s="2"/>
      <c r="O551" s="2"/>
      <c r="P551" s="2"/>
      <c r="Y551" s="2"/>
    </row>
    <row r="552" spans="1:25" x14ac:dyDescent="0.2">
      <c r="A552" s="2"/>
      <c r="B552" s="2"/>
      <c r="C552" s="2"/>
      <c r="O552" s="2"/>
      <c r="P552" s="2"/>
      <c r="Y552" s="2"/>
    </row>
    <row r="553" spans="1:25" x14ac:dyDescent="0.2">
      <c r="A553" s="2"/>
      <c r="B553" s="2"/>
      <c r="C553" s="2"/>
      <c r="O553" s="2"/>
      <c r="P553" s="2"/>
      <c r="Y553" s="2"/>
    </row>
    <row r="554" spans="1:25" x14ac:dyDescent="0.2">
      <c r="A554" s="2"/>
      <c r="B554" s="2"/>
      <c r="C554" s="2"/>
      <c r="O554" s="2"/>
      <c r="P554" s="2"/>
      <c r="Y554" s="2"/>
    </row>
    <row r="555" spans="1:25" x14ac:dyDescent="0.2">
      <c r="A555" s="2"/>
      <c r="B555" s="2"/>
      <c r="C555" s="2"/>
      <c r="O555" s="2"/>
      <c r="P555" s="2"/>
      <c r="Y555" s="2"/>
    </row>
    <row r="556" spans="1:25" x14ac:dyDescent="0.2">
      <c r="A556" s="2"/>
      <c r="B556" s="2"/>
      <c r="C556" s="2"/>
      <c r="O556" s="2"/>
      <c r="P556" s="2"/>
      <c r="Y556" s="2"/>
    </row>
    <row r="557" spans="1:25" x14ac:dyDescent="0.2">
      <c r="A557" s="2"/>
      <c r="B557" s="2"/>
      <c r="C557" s="2"/>
      <c r="O557" s="2"/>
      <c r="P557" s="2"/>
      <c r="Y557" s="2"/>
    </row>
    <row r="558" spans="1:25" x14ac:dyDescent="0.2">
      <c r="A558" s="2"/>
      <c r="B558" s="2"/>
      <c r="C558" s="2"/>
      <c r="O558" s="2"/>
      <c r="P558" s="2"/>
      <c r="Y558" s="2"/>
    </row>
    <row r="559" spans="1:25" x14ac:dyDescent="0.2">
      <c r="A559" s="2"/>
      <c r="B559" s="2"/>
      <c r="C559" s="2"/>
      <c r="O559" s="2"/>
      <c r="P559" s="2"/>
      <c r="Y559" s="2"/>
    </row>
    <row r="560" spans="1:25" x14ac:dyDescent="0.2">
      <c r="A560" s="2"/>
      <c r="B560" s="2"/>
      <c r="C560" s="2"/>
      <c r="O560" s="2"/>
      <c r="P560" s="2"/>
      <c r="Y560" s="2"/>
    </row>
    <row r="561" spans="1:25" x14ac:dyDescent="0.2">
      <c r="A561" s="2"/>
      <c r="B561" s="2"/>
      <c r="C561" s="2"/>
      <c r="O561" s="2"/>
      <c r="P561" s="2"/>
      <c r="Y561" s="2"/>
    </row>
    <row r="562" spans="1:25" x14ac:dyDescent="0.2">
      <c r="A562" s="2"/>
      <c r="B562" s="2"/>
      <c r="C562" s="2"/>
      <c r="O562" s="2"/>
      <c r="P562" s="2"/>
      <c r="Y562" s="2"/>
    </row>
    <row r="563" spans="1:25" x14ac:dyDescent="0.2">
      <c r="A563" s="2"/>
      <c r="B563" s="2"/>
      <c r="C563" s="2"/>
      <c r="O563" s="2"/>
      <c r="P563" s="2"/>
      <c r="Y563" s="2"/>
    </row>
    <row r="564" spans="1:25" x14ac:dyDescent="0.2">
      <c r="A564" s="2"/>
      <c r="B564" s="2"/>
      <c r="C564" s="2"/>
      <c r="O564" s="2"/>
      <c r="P564" s="2"/>
      <c r="Y564" s="2"/>
    </row>
    <row r="565" spans="1:25" x14ac:dyDescent="0.2">
      <c r="A565" s="2"/>
      <c r="B565" s="2"/>
      <c r="C565" s="2"/>
      <c r="O565" s="2"/>
      <c r="P565" s="2"/>
      <c r="Y565" s="2"/>
    </row>
    <row r="566" spans="1:25" x14ac:dyDescent="0.2">
      <c r="A566" s="2"/>
      <c r="B566" s="2"/>
      <c r="C566" s="2"/>
      <c r="O566" s="2"/>
      <c r="P566" s="2"/>
      <c r="Y566" s="2"/>
    </row>
    <row r="567" spans="1:25" x14ac:dyDescent="0.2">
      <c r="A567" s="2"/>
      <c r="B567" s="2"/>
      <c r="C567" s="2"/>
      <c r="O567" s="2"/>
      <c r="P567" s="2"/>
      <c r="Y567" s="2"/>
    </row>
    <row r="568" spans="1:25" x14ac:dyDescent="0.2">
      <c r="A568" s="2"/>
      <c r="B568" s="2"/>
      <c r="C568" s="2"/>
      <c r="O568" s="2"/>
      <c r="P568" s="2"/>
      <c r="Y568" s="2"/>
    </row>
    <row r="569" spans="1:25" x14ac:dyDescent="0.2">
      <c r="A569" s="2"/>
      <c r="B569" s="2"/>
      <c r="C569" s="2"/>
      <c r="O569" s="2"/>
      <c r="P569" s="2"/>
      <c r="Y569" s="2"/>
    </row>
    <row r="570" spans="1:25" x14ac:dyDescent="0.2">
      <c r="A570" s="2"/>
      <c r="B570" s="2"/>
      <c r="C570" s="2"/>
      <c r="O570" s="2"/>
      <c r="P570" s="2"/>
      <c r="Y570" s="2"/>
    </row>
    <row r="571" spans="1:25" x14ac:dyDescent="0.2">
      <c r="A571" s="2"/>
      <c r="B571" s="2"/>
      <c r="C571" s="2"/>
      <c r="O571" s="2"/>
      <c r="P571" s="2"/>
      <c r="Y571" s="2"/>
    </row>
    <row r="572" spans="1:25" x14ac:dyDescent="0.2">
      <c r="A572" s="2"/>
      <c r="B572" s="2"/>
      <c r="C572" s="2"/>
      <c r="O572" s="2"/>
      <c r="P572" s="2"/>
      <c r="Y572" s="2"/>
    </row>
    <row r="573" spans="1:25" x14ac:dyDescent="0.2">
      <c r="A573" s="2"/>
      <c r="B573" s="2"/>
      <c r="C573" s="2"/>
      <c r="O573" s="2"/>
      <c r="P573" s="2"/>
      <c r="Y573" s="2"/>
    </row>
    <row r="574" spans="1:25" x14ac:dyDescent="0.2">
      <c r="A574" s="2"/>
      <c r="B574" s="2"/>
      <c r="C574" s="2"/>
      <c r="O574" s="2"/>
      <c r="P574" s="2"/>
      <c r="Y574" s="2"/>
    </row>
    <row r="575" spans="1:25" x14ac:dyDescent="0.2">
      <c r="A575" s="2"/>
      <c r="B575" s="2"/>
      <c r="C575" s="2"/>
      <c r="O575" s="2"/>
      <c r="P575" s="2"/>
      <c r="Y575" s="2"/>
    </row>
    <row r="576" spans="1:25" x14ac:dyDescent="0.2">
      <c r="A576" s="2"/>
      <c r="B576" s="2"/>
      <c r="C576" s="2"/>
      <c r="O576" s="2"/>
      <c r="P576" s="2"/>
      <c r="Y576" s="2"/>
    </row>
    <row r="577" spans="1:25" x14ac:dyDescent="0.2">
      <c r="A577" s="2"/>
      <c r="B577" s="2"/>
      <c r="C577" s="2"/>
      <c r="O577" s="2"/>
      <c r="P577" s="2"/>
      <c r="Y577" s="2"/>
    </row>
    <row r="578" spans="1:25" x14ac:dyDescent="0.2">
      <c r="A578" s="2"/>
      <c r="B578" s="2"/>
      <c r="C578" s="2"/>
      <c r="O578" s="2"/>
      <c r="P578" s="2"/>
      <c r="Y578" s="2"/>
    </row>
    <row r="579" spans="1:25" x14ac:dyDescent="0.2">
      <c r="A579" s="2"/>
      <c r="B579" s="2"/>
      <c r="C579" s="2"/>
      <c r="O579" s="2"/>
      <c r="P579" s="2"/>
      <c r="Y579" s="2"/>
    </row>
    <row r="580" spans="1:25" x14ac:dyDescent="0.2">
      <c r="A580" s="2"/>
      <c r="B580" s="2"/>
      <c r="C580" s="2"/>
      <c r="O580" s="2"/>
      <c r="P580" s="2"/>
      <c r="Y580" s="2"/>
    </row>
    <row r="581" spans="1:25" x14ac:dyDescent="0.2">
      <c r="A581" s="2"/>
      <c r="B581" s="2"/>
      <c r="C581" s="2"/>
      <c r="O581" s="2"/>
      <c r="P581" s="2"/>
      <c r="Y581" s="2"/>
    </row>
    <row r="582" spans="1:25" x14ac:dyDescent="0.2">
      <c r="A582" s="2"/>
      <c r="B582" s="2"/>
      <c r="C582" s="2"/>
      <c r="O582" s="2"/>
      <c r="P582" s="2"/>
      <c r="Y582" s="2"/>
    </row>
    <row r="583" spans="1:25" x14ac:dyDescent="0.2">
      <c r="A583" s="2"/>
      <c r="B583" s="2"/>
      <c r="C583" s="2"/>
      <c r="O583" s="2"/>
      <c r="P583" s="2"/>
      <c r="Y583" s="2"/>
    </row>
    <row r="584" spans="1:25" x14ac:dyDescent="0.2">
      <c r="A584" s="2"/>
      <c r="B584" s="2"/>
      <c r="C584" s="2"/>
      <c r="O584" s="2"/>
      <c r="P584" s="2"/>
      <c r="Y584" s="2"/>
    </row>
    <row r="585" spans="1:25" x14ac:dyDescent="0.2">
      <c r="A585" s="2"/>
      <c r="B585" s="2"/>
      <c r="C585" s="2"/>
      <c r="O585" s="2"/>
      <c r="P585" s="2"/>
      <c r="Y585" s="2"/>
    </row>
    <row r="586" spans="1:25" x14ac:dyDescent="0.2">
      <c r="A586" s="2"/>
      <c r="B586" s="2"/>
      <c r="C586" s="2"/>
      <c r="O586" s="2"/>
      <c r="P586" s="2"/>
      <c r="Y586" s="2"/>
    </row>
    <row r="587" spans="1:25" x14ac:dyDescent="0.2">
      <c r="A587" s="2"/>
      <c r="B587" s="2"/>
      <c r="C587" s="2"/>
      <c r="O587" s="2"/>
      <c r="P587" s="2"/>
      <c r="Y587" s="2"/>
    </row>
    <row r="588" spans="1:25" x14ac:dyDescent="0.2">
      <c r="A588" s="2"/>
      <c r="B588" s="2"/>
      <c r="C588" s="2"/>
      <c r="O588" s="2"/>
      <c r="P588" s="2"/>
      <c r="Y588" s="2"/>
    </row>
    <row r="589" spans="1:25" x14ac:dyDescent="0.2">
      <c r="A589" s="2"/>
      <c r="B589" s="2"/>
      <c r="C589" s="2"/>
      <c r="O589" s="2"/>
      <c r="P589" s="2"/>
      <c r="Y589" s="2"/>
    </row>
    <row r="590" spans="1:25" x14ac:dyDescent="0.2">
      <c r="A590" s="2"/>
      <c r="B590" s="2"/>
      <c r="C590" s="2"/>
      <c r="O590" s="2"/>
      <c r="P590" s="2"/>
      <c r="Y590" s="2"/>
    </row>
    <row r="591" spans="1:25" x14ac:dyDescent="0.2">
      <c r="A591" s="2"/>
      <c r="B591" s="2"/>
      <c r="C591" s="2"/>
      <c r="O591" s="2"/>
      <c r="P591" s="2"/>
      <c r="Y591" s="2"/>
    </row>
    <row r="592" spans="1:25" x14ac:dyDescent="0.2">
      <c r="A592" s="2"/>
      <c r="B592" s="2"/>
      <c r="C592" s="2"/>
      <c r="O592" s="2"/>
      <c r="P592" s="2"/>
      <c r="Y592" s="2"/>
    </row>
    <row r="593" spans="1:25" x14ac:dyDescent="0.2">
      <c r="A593" s="2"/>
      <c r="B593" s="2"/>
      <c r="C593" s="2"/>
      <c r="O593" s="2"/>
      <c r="P593" s="2"/>
      <c r="Y593" s="2"/>
    </row>
    <row r="594" spans="1:25" x14ac:dyDescent="0.2">
      <c r="A594" s="2"/>
      <c r="B594" s="2"/>
      <c r="C594" s="2"/>
      <c r="O594" s="2"/>
      <c r="P594" s="2"/>
      <c r="Y594" s="2"/>
    </row>
    <row r="595" spans="1:25" x14ac:dyDescent="0.2">
      <c r="A595" s="2"/>
      <c r="B595" s="2"/>
      <c r="C595" s="2"/>
      <c r="O595" s="2"/>
      <c r="P595" s="2"/>
      <c r="Y595" s="2"/>
    </row>
    <row r="596" spans="1:25" x14ac:dyDescent="0.2">
      <c r="A596" s="2"/>
      <c r="B596" s="2"/>
      <c r="C596" s="2"/>
      <c r="O596" s="2"/>
      <c r="P596" s="2"/>
      <c r="Y596" s="2"/>
    </row>
    <row r="597" spans="1:25" x14ac:dyDescent="0.2">
      <c r="A597" s="2"/>
      <c r="B597" s="2"/>
      <c r="C597" s="2"/>
      <c r="O597" s="2"/>
      <c r="P597" s="2"/>
      <c r="Y597" s="2"/>
    </row>
    <row r="598" spans="1:25" x14ac:dyDescent="0.2">
      <c r="A598" s="2"/>
      <c r="B598" s="2"/>
      <c r="C598" s="2"/>
      <c r="O598" s="2"/>
      <c r="P598" s="2"/>
      <c r="Y598" s="2"/>
    </row>
    <row r="599" spans="1:25" x14ac:dyDescent="0.2">
      <c r="A599" s="2"/>
      <c r="B599" s="2"/>
      <c r="C599" s="2"/>
      <c r="O599" s="2"/>
      <c r="P599" s="2"/>
      <c r="Y599" s="2"/>
    </row>
    <row r="600" spans="1:25" x14ac:dyDescent="0.2">
      <c r="A600" s="2"/>
      <c r="B600" s="2"/>
      <c r="C600" s="2"/>
      <c r="O600" s="2"/>
      <c r="P600" s="2"/>
      <c r="Y600" s="2"/>
    </row>
    <row r="601" spans="1:25" x14ac:dyDescent="0.2">
      <c r="A601" s="2"/>
      <c r="B601" s="2"/>
      <c r="C601" s="2"/>
      <c r="O601" s="2"/>
      <c r="P601" s="2"/>
      <c r="Y601" s="2"/>
    </row>
    <row r="602" spans="1:25" x14ac:dyDescent="0.2">
      <c r="A602" s="2"/>
      <c r="B602" s="2"/>
      <c r="C602" s="2"/>
      <c r="O602" s="2"/>
      <c r="P602" s="2"/>
      <c r="Y602" s="2"/>
    </row>
    <row r="603" spans="1:25" x14ac:dyDescent="0.2">
      <c r="A603" s="2"/>
      <c r="B603" s="2"/>
      <c r="C603" s="2"/>
      <c r="O603" s="2"/>
      <c r="P603" s="2"/>
      <c r="Y603" s="2"/>
    </row>
    <row r="604" spans="1:25" x14ac:dyDescent="0.2">
      <c r="A604" s="2"/>
      <c r="B604" s="2"/>
      <c r="C604" s="2"/>
      <c r="O604" s="2"/>
      <c r="P604" s="2"/>
      <c r="Y604" s="2"/>
    </row>
    <row r="605" spans="1:25" x14ac:dyDescent="0.2">
      <c r="A605" s="2"/>
      <c r="B605" s="2"/>
      <c r="C605" s="2"/>
      <c r="O605" s="2"/>
      <c r="P605" s="2"/>
      <c r="Y605" s="2"/>
    </row>
    <row r="606" spans="1:25" x14ac:dyDescent="0.2">
      <c r="A606" s="2"/>
      <c r="B606" s="2"/>
      <c r="C606" s="2"/>
      <c r="O606" s="2"/>
      <c r="P606" s="2"/>
      <c r="Y606" s="2"/>
    </row>
    <row r="607" spans="1:25" x14ac:dyDescent="0.2">
      <c r="A607" s="2"/>
      <c r="B607" s="2"/>
      <c r="C607" s="2"/>
      <c r="O607" s="2"/>
      <c r="P607" s="2"/>
      <c r="Y607" s="2"/>
    </row>
    <row r="608" spans="1:25" x14ac:dyDescent="0.2">
      <c r="A608" s="2"/>
      <c r="B608" s="2"/>
      <c r="C608" s="2"/>
      <c r="O608" s="2"/>
      <c r="P608" s="2"/>
      <c r="Y608" s="2"/>
    </row>
    <row r="609" spans="1:25" x14ac:dyDescent="0.2">
      <c r="A609" s="2"/>
      <c r="B609" s="2"/>
      <c r="C609" s="2"/>
      <c r="O609" s="2"/>
      <c r="P609" s="2"/>
      <c r="Y609" s="2"/>
    </row>
    <row r="610" spans="1:25" x14ac:dyDescent="0.2">
      <c r="A610" s="2"/>
      <c r="B610" s="2"/>
      <c r="C610" s="2"/>
      <c r="O610" s="2"/>
      <c r="P610" s="2"/>
      <c r="Y610" s="2"/>
    </row>
    <row r="611" spans="1:25" x14ac:dyDescent="0.2">
      <c r="A611" s="2"/>
      <c r="B611" s="2"/>
      <c r="C611" s="2"/>
      <c r="O611" s="2"/>
      <c r="P611" s="2"/>
      <c r="Y611" s="2"/>
    </row>
    <row r="612" spans="1:25" x14ac:dyDescent="0.2">
      <c r="A612" s="2"/>
      <c r="B612" s="2"/>
      <c r="C612" s="2"/>
      <c r="O612" s="2"/>
      <c r="P612" s="2"/>
      <c r="Y612" s="2"/>
    </row>
    <row r="613" spans="1:25" x14ac:dyDescent="0.2">
      <c r="A613" s="2"/>
      <c r="B613" s="2"/>
      <c r="C613" s="2"/>
      <c r="O613" s="2"/>
      <c r="P613" s="2"/>
      <c r="Y613" s="2"/>
    </row>
    <row r="614" spans="1:25" x14ac:dyDescent="0.2">
      <c r="A614" s="2"/>
      <c r="B614" s="2"/>
      <c r="C614" s="2"/>
      <c r="O614" s="2"/>
      <c r="P614" s="2"/>
      <c r="Y614" s="2"/>
    </row>
    <row r="615" spans="1:25" x14ac:dyDescent="0.2">
      <c r="A615" s="2"/>
      <c r="B615" s="2"/>
      <c r="C615" s="2"/>
      <c r="O615" s="2"/>
      <c r="P615" s="2"/>
      <c r="Y615" s="2"/>
    </row>
    <row r="616" spans="1:25" x14ac:dyDescent="0.2">
      <c r="A616" s="2"/>
      <c r="B616" s="2"/>
      <c r="C616" s="2"/>
      <c r="O616" s="2"/>
      <c r="P616" s="2"/>
      <c r="Y616" s="2"/>
    </row>
    <row r="617" spans="1:25" x14ac:dyDescent="0.2">
      <c r="A617" s="2"/>
      <c r="B617" s="2"/>
      <c r="C617" s="2"/>
      <c r="O617" s="2"/>
      <c r="P617" s="2"/>
      <c r="Y617" s="2"/>
    </row>
    <row r="618" spans="1:25" x14ac:dyDescent="0.2">
      <c r="A618" s="2"/>
      <c r="B618" s="2"/>
      <c r="C618" s="2"/>
      <c r="O618" s="2"/>
      <c r="P618" s="2"/>
      <c r="Y618" s="2"/>
    </row>
    <row r="619" spans="1:25" x14ac:dyDescent="0.2">
      <c r="A619" s="2"/>
      <c r="B619" s="2"/>
      <c r="C619" s="2"/>
      <c r="O619" s="2"/>
      <c r="P619" s="2"/>
      <c r="Y619" s="2"/>
    </row>
    <row r="620" spans="1:25" x14ac:dyDescent="0.2">
      <c r="A620" s="2"/>
      <c r="B620" s="2"/>
      <c r="C620" s="2"/>
      <c r="O620" s="2"/>
      <c r="P620" s="2"/>
      <c r="Y620" s="2"/>
    </row>
    <row r="621" spans="1:25" x14ac:dyDescent="0.2">
      <c r="A621" s="2"/>
      <c r="B621" s="2"/>
      <c r="C621" s="2"/>
      <c r="O621" s="2"/>
      <c r="P621" s="2"/>
      <c r="Y621" s="2"/>
    </row>
    <row r="622" spans="1:25" x14ac:dyDescent="0.2">
      <c r="A622" s="2"/>
      <c r="B622" s="2"/>
      <c r="C622" s="2"/>
      <c r="O622" s="2"/>
      <c r="P622" s="2"/>
      <c r="Y622" s="2"/>
    </row>
    <row r="623" spans="1:25" x14ac:dyDescent="0.2">
      <c r="A623" s="2"/>
      <c r="B623" s="2"/>
      <c r="C623" s="2"/>
      <c r="O623" s="2"/>
      <c r="P623" s="2"/>
      <c r="Y623" s="2"/>
    </row>
    <row r="624" spans="1:25" x14ac:dyDescent="0.2">
      <c r="A624" s="2"/>
      <c r="B624" s="2"/>
      <c r="C624" s="2"/>
      <c r="O624" s="2"/>
      <c r="P624" s="2"/>
      <c r="Y624" s="2"/>
    </row>
    <row r="625" spans="1:28" x14ac:dyDescent="0.2">
      <c r="A625" s="2"/>
      <c r="B625" s="2"/>
      <c r="C625" s="2"/>
      <c r="O625" s="2"/>
      <c r="P625" s="2"/>
      <c r="Y625" s="2"/>
    </row>
    <row r="626" spans="1:28" x14ac:dyDescent="0.2">
      <c r="A626" s="2"/>
      <c r="B626" s="2"/>
      <c r="C626" s="2"/>
      <c r="O626" s="2"/>
      <c r="P626" s="2"/>
      <c r="Y626" s="2"/>
      <c r="AB626" s="2"/>
    </row>
    <row r="627" spans="1:28" x14ac:dyDescent="0.2">
      <c r="A627" s="2"/>
      <c r="B627" s="2"/>
      <c r="C627" s="2"/>
      <c r="O627" s="2"/>
      <c r="P627" s="2"/>
      <c r="Y627" s="2"/>
      <c r="AB627" s="2"/>
    </row>
    <row r="628" spans="1:28" x14ac:dyDescent="0.2">
      <c r="A628" s="2"/>
      <c r="B628" s="2"/>
      <c r="C628" s="2"/>
      <c r="O628" s="2"/>
      <c r="P628" s="2"/>
      <c r="Y628" s="2"/>
      <c r="AB628" s="2"/>
    </row>
    <row r="629" spans="1:28" x14ac:dyDescent="0.2">
      <c r="A629" s="2"/>
      <c r="B629" s="2"/>
      <c r="C629" s="2"/>
      <c r="O629" s="2"/>
      <c r="P629" s="2"/>
      <c r="Y629" s="2"/>
      <c r="AB629" s="2"/>
    </row>
    <row r="630" spans="1:28" x14ac:dyDescent="0.2">
      <c r="A630" s="2"/>
      <c r="B630" s="2"/>
      <c r="C630" s="2"/>
      <c r="O630" s="2"/>
      <c r="P630" s="2"/>
      <c r="Y630" s="2"/>
      <c r="AB630" s="2"/>
    </row>
    <row r="631" spans="1:28" x14ac:dyDescent="0.2">
      <c r="A631" s="2"/>
      <c r="B631" s="2"/>
      <c r="C631" s="2"/>
      <c r="O631" s="2"/>
      <c r="P631" s="2"/>
      <c r="Y631" s="2"/>
    </row>
    <row r="632" spans="1:28" x14ac:dyDescent="0.2">
      <c r="A632" s="2"/>
      <c r="B632" s="2"/>
      <c r="C632" s="2"/>
      <c r="O632" s="2"/>
      <c r="P632" s="2"/>
      <c r="Y632" s="2"/>
    </row>
    <row r="633" spans="1:28" x14ac:dyDescent="0.2">
      <c r="A633" s="2"/>
      <c r="B633" s="2"/>
      <c r="C633" s="2"/>
      <c r="O633" s="2"/>
      <c r="P633" s="2"/>
      <c r="Y633" s="2"/>
    </row>
    <row r="634" spans="1:28" x14ac:dyDescent="0.2">
      <c r="A634" s="2"/>
      <c r="B634" s="2"/>
      <c r="C634" s="2"/>
      <c r="O634" s="2"/>
      <c r="P634" s="2"/>
      <c r="Y634" s="2"/>
      <c r="AB634" s="2"/>
    </row>
    <row r="635" spans="1:28" x14ac:dyDescent="0.2">
      <c r="A635" s="2"/>
      <c r="B635" s="2"/>
      <c r="C635" s="2"/>
      <c r="O635" s="2"/>
      <c r="P635" s="2"/>
      <c r="Y635" s="2"/>
      <c r="AB635" s="2"/>
    </row>
    <row r="636" spans="1:28" x14ac:dyDescent="0.2">
      <c r="A636" s="2"/>
      <c r="B636" s="2"/>
      <c r="C636" s="2"/>
      <c r="O636" s="2"/>
      <c r="P636" s="2"/>
      <c r="Y636" s="2"/>
      <c r="AB636" s="2"/>
    </row>
    <row r="637" spans="1:28" x14ac:dyDescent="0.2">
      <c r="A637" s="2"/>
      <c r="B637" s="2"/>
      <c r="C637" s="2"/>
      <c r="O637" s="2"/>
      <c r="P637" s="2"/>
      <c r="Y637" s="2"/>
      <c r="AB637" s="2"/>
    </row>
    <row r="638" spans="1:28" x14ac:dyDescent="0.2">
      <c r="A638" s="2"/>
      <c r="B638" s="2"/>
      <c r="C638" s="2"/>
      <c r="O638" s="2"/>
      <c r="P638" s="2"/>
      <c r="Y638" s="2"/>
      <c r="AB638" s="2"/>
    </row>
    <row r="639" spans="1:28" x14ac:dyDescent="0.2">
      <c r="A639" s="2"/>
      <c r="B639" s="2"/>
      <c r="C639" s="2"/>
      <c r="O639" s="2"/>
      <c r="P639" s="2"/>
      <c r="Y639" s="2"/>
      <c r="AB639" s="2"/>
    </row>
    <row r="640" spans="1:28" x14ac:dyDescent="0.2">
      <c r="A640" s="2"/>
      <c r="B640" s="2"/>
      <c r="C640" s="2"/>
      <c r="O640" s="2"/>
      <c r="P640" s="2"/>
      <c r="Y640" s="2"/>
    </row>
    <row r="641" spans="1:25" x14ac:dyDescent="0.2">
      <c r="A641" s="2"/>
      <c r="B641" s="2"/>
      <c r="C641" s="2"/>
      <c r="O641" s="2"/>
      <c r="P641" s="2"/>
      <c r="Y641" s="2"/>
    </row>
    <row r="642" spans="1:25" x14ac:dyDescent="0.2">
      <c r="A642" s="2"/>
      <c r="B642" s="2"/>
      <c r="C642" s="2"/>
      <c r="O642" s="2"/>
      <c r="P642" s="2"/>
      <c r="Y642" s="2"/>
    </row>
    <row r="643" spans="1:25" x14ac:dyDescent="0.2">
      <c r="A643" s="2"/>
      <c r="B643" s="2"/>
      <c r="C643" s="2"/>
      <c r="O643" s="2"/>
      <c r="P643" s="2"/>
      <c r="Y643" s="2"/>
    </row>
    <row r="644" spans="1:25" x14ac:dyDescent="0.2">
      <c r="A644" s="2"/>
      <c r="B644" s="2"/>
      <c r="C644" s="2"/>
      <c r="O644" s="2"/>
      <c r="P644" s="2"/>
      <c r="Y644" s="2"/>
    </row>
    <row r="645" spans="1:25" x14ac:dyDescent="0.2">
      <c r="A645" s="2"/>
      <c r="B645" s="2"/>
      <c r="C645" s="2"/>
      <c r="O645" s="2"/>
      <c r="P645" s="2"/>
      <c r="Y645" s="2"/>
    </row>
    <row r="646" spans="1:25" x14ac:dyDescent="0.2">
      <c r="A646" s="2"/>
      <c r="B646" s="2"/>
      <c r="C646" s="2"/>
      <c r="O646" s="2"/>
      <c r="P646" s="2"/>
      <c r="Y646" s="2"/>
    </row>
    <row r="647" spans="1:25" x14ac:dyDescent="0.2">
      <c r="A647" s="2"/>
      <c r="B647" s="2"/>
      <c r="C647" s="2"/>
      <c r="O647" s="2"/>
      <c r="P647" s="2"/>
      <c r="Y647" s="2"/>
    </row>
    <row r="648" spans="1:25" x14ac:dyDescent="0.2">
      <c r="A648" s="2"/>
      <c r="B648" s="2"/>
      <c r="C648" s="2"/>
      <c r="O648" s="2"/>
      <c r="P648" s="2"/>
      <c r="Y648" s="2"/>
    </row>
    <row r="649" spans="1:25" x14ac:dyDescent="0.2">
      <c r="A649" s="2"/>
      <c r="B649" s="2"/>
      <c r="C649" s="2"/>
      <c r="O649" s="2"/>
      <c r="P649" s="2"/>
      <c r="Y649" s="2"/>
    </row>
    <row r="650" spans="1:25" x14ac:dyDescent="0.2">
      <c r="A650" s="2"/>
      <c r="B650" s="2"/>
      <c r="C650" s="2"/>
      <c r="O650" s="2"/>
      <c r="P650" s="2"/>
      <c r="Y650" s="2"/>
    </row>
    <row r="651" spans="1:25" x14ac:dyDescent="0.2">
      <c r="A651" s="2"/>
      <c r="B651" s="2"/>
      <c r="C651" s="2"/>
      <c r="O651" s="2"/>
      <c r="P651" s="2"/>
      <c r="Y651" s="2"/>
    </row>
    <row r="652" spans="1:25" x14ac:dyDescent="0.2">
      <c r="A652" s="2"/>
      <c r="B652" s="2"/>
      <c r="C652" s="2"/>
      <c r="O652" s="2"/>
      <c r="P652" s="2"/>
      <c r="Y652" s="2"/>
    </row>
    <row r="653" spans="1:25" x14ac:dyDescent="0.2">
      <c r="A653" s="2"/>
      <c r="B653" s="2"/>
      <c r="C653" s="2"/>
      <c r="O653" s="2"/>
      <c r="P653" s="2"/>
      <c r="Y653" s="2"/>
    </row>
    <row r="654" spans="1:25" x14ac:dyDescent="0.2">
      <c r="A654" s="2"/>
      <c r="B654" s="2"/>
      <c r="C654" s="2"/>
      <c r="O654" s="2"/>
      <c r="P654" s="2"/>
      <c r="Y654" s="2"/>
    </row>
    <row r="655" spans="1:25" x14ac:dyDescent="0.2">
      <c r="A655" s="2"/>
      <c r="B655" s="2"/>
      <c r="C655" s="2"/>
      <c r="O655" s="2"/>
      <c r="P655" s="2"/>
      <c r="Y655" s="2"/>
    </row>
    <row r="656" spans="1:25" x14ac:dyDescent="0.2">
      <c r="A656" s="2"/>
      <c r="B656" s="2"/>
      <c r="C656" s="2"/>
      <c r="O656" s="2"/>
      <c r="P656" s="2"/>
      <c r="Y656" s="2"/>
    </row>
    <row r="657" spans="1:28" x14ac:dyDescent="0.2">
      <c r="A657" s="2"/>
      <c r="B657" s="2"/>
      <c r="C657" s="2"/>
      <c r="O657" s="2"/>
      <c r="P657" s="2"/>
      <c r="Y657" s="2"/>
    </row>
    <row r="658" spans="1:28" x14ac:dyDescent="0.2">
      <c r="A658" s="2"/>
      <c r="B658" s="2"/>
      <c r="C658" s="2"/>
      <c r="O658" s="2"/>
      <c r="P658" s="2"/>
      <c r="Y658" s="2"/>
    </row>
    <row r="659" spans="1:28" x14ac:dyDescent="0.2">
      <c r="A659" s="2"/>
      <c r="B659" s="2"/>
      <c r="C659" s="2"/>
      <c r="O659" s="2"/>
      <c r="P659" s="2"/>
      <c r="Y659" s="2"/>
    </row>
    <row r="660" spans="1:28" x14ac:dyDescent="0.2">
      <c r="A660" s="2"/>
      <c r="B660" s="2"/>
      <c r="C660" s="2"/>
      <c r="O660" s="2"/>
      <c r="P660" s="2"/>
      <c r="Y660" s="2"/>
    </row>
    <row r="661" spans="1:28" x14ac:dyDescent="0.2">
      <c r="A661" s="2"/>
      <c r="B661" s="2"/>
      <c r="C661" s="2"/>
      <c r="O661" s="2"/>
      <c r="Y661" s="2"/>
    </row>
    <row r="662" spans="1:28" x14ac:dyDescent="0.2">
      <c r="A662" s="2"/>
      <c r="B662" s="2"/>
      <c r="C662" s="2"/>
      <c r="O662" s="2"/>
      <c r="Y662" s="2"/>
    </row>
    <row r="663" spans="1:28" x14ac:dyDescent="0.2">
      <c r="A663" s="2"/>
      <c r="B663" s="2"/>
      <c r="C663" s="2"/>
      <c r="O663" s="2"/>
      <c r="Y663" s="2"/>
    </row>
    <row r="664" spans="1:28" x14ac:dyDescent="0.2">
      <c r="A664" s="2"/>
      <c r="B664" s="2"/>
      <c r="C664" s="2"/>
      <c r="O664" s="2"/>
      <c r="Y664" s="2"/>
    </row>
    <row r="665" spans="1:28" x14ac:dyDescent="0.2">
      <c r="A665" s="2"/>
      <c r="B665" s="2"/>
      <c r="C665" s="2"/>
      <c r="O665" s="2"/>
      <c r="Y665" s="2"/>
    </row>
    <row r="666" spans="1:28" x14ac:dyDescent="0.2">
      <c r="A666" s="2"/>
      <c r="B666" s="2"/>
      <c r="C666" s="2"/>
      <c r="O666" s="2"/>
      <c r="Y666" s="2"/>
    </row>
    <row r="667" spans="1:28" x14ac:dyDescent="0.2">
      <c r="A667" s="2"/>
      <c r="B667" s="2"/>
      <c r="C667" s="2"/>
      <c r="O667" s="2"/>
      <c r="Y667" s="2"/>
    </row>
    <row r="668" spans="1:28" x14ac:dyDescent="0.2">
      <c r="A668" s="2"/>
      <c r="B668" s="2"/>
      <c r="C668" s="2"/>
      <c r="O668" s="2"/>
      <c r="Y668" s="2"/>
    </row>
    <row r="669" spans="1:28" x14ac:dyDescent="0.2">
      <c r="A669" s="2"/>
      <c r="B669" s="2"/>
      <c r="C669" s="2"/>
      <c r="O669" s="2"/>
      <c r="Y669" s="2"/>
      <c r="AB669" s="2"/>
    </row>
    <row r="670" spans="1:28" x14ac:dyDescent="0.2">
      <c r="A670" s="2"/>
      <c r="B670" s="2"/>
      <c r="C670" s="2"/>
      <c r="O670" s="2"/>
      <c r="Y670" s="2"/>
      <c r="AB670" s="2"/>
    </row>
    <row r="671" spans="1:28" x14ac:dyDescent="0.2">
      <c r="A671" s="2"/>
      <c r="B671" s="2"/>
      <c r="C671" s="2"/>
      <c r="O671" s="2"/>
      <c r="Y671" s="2"/>
      <c r="AB671" s="2"/>
    </row>
    <row r="672" spans="1:28" x14ac:dyDescent="0.2">
      <c r="A672" s="2"/>
      <c r="B672" s="2"/>
      <c r="C672" s="2"/>
      <c r="O672" s="2"/>
      <c r="Y672" s="2"/>
      <c r="AB672" s="2"/>
    </row>
    <row r="673" spans="1:28" x14ac:dyDescent="0.2">
      <c r="A673" s="2"/>
      <c r="B673" s="2"/>
      <c r="C673" s="2"/>
      <c r="O673" s="2"/>
      <c r="Y673" s="2"/>
      <c r="AB673" s="2"/>
    </row>
    <row r="674" spans="1:28" x14ac:dyDescent="0.2">
      <c r="A674" s="2"/>
      <c r="B674" s="2"/>
      <c r="C674" s="2"/>
      <c r="O674" s="2"/>
      <c r="Y674" s="2"/>
      <c r="AB674" s="2"/>
    </row>
    <row r="675" spans="1:28" x14ac:dyDescent="0.2">
      <c r="A675" s="2"/>
      <c r="B675" s="2"/>
      <c r="C675" s="2"/>
      <c r="O675" s="2"/>
      <c r="Y675" s="2"/>
      <c r="AB675" s="2"/>
    </row>
    <row r="676" spans="1:28" x14ac:dyDescent="0.2">
      <c r="A676" s="2"/>
      <c r="B676" s="2"/>
      <c r="C676" s="2"/>
      <c r="O676" s="2"/>
      <c r="Y676" s="2"/>
      <c r="AB676" s="2"/>
    </row>
    <row r="677" spans="1:28" x14ac:dyDescent="0.2">
      <c r="A677" s="2"/>
      <c r="B677" s="2"/>
      <c r="O677" s="2"/>
      <c r="Y677" s="2"/>
      <c r="AB677" s="2"/>
    </row>
    <row r="678" spans="1:28" x14ac:dyDescent="0.2">
      <c r="A678" s="2"/>
      <c r="B678" s="2"/>
      <c r="O678" s="2"/>
      <c r="Y678" s="2"/>
      <c r="AB678" s="2"/>
    </row>
    <row r="679" spans="1:28" x14ac:dyDescent="0.2">
      <c r="A679" s="2"/>
      <c r="B679" s="2"/>
      <c r="O679" s="2"/>
      <c r="Y679" s="2"/>
      <c r="AB679" s="2"/>
    </row>
    <row r="680" spans="1:28" x14ac:dyDescent="0.2">
      <c r="A680" s="2"/>
      <c r="B680" s="2"/>
      <c r="O680" s="2"/>
      <c r="Y680" s="2"/>
      <c r="AB680" s="2"/>
    </row>
    <row r="681" spans="1:28" x14ac:dyDescent="0.2">
      <c r="A681" s="2"/>
      <c r="B681" s="2"/>
      <c r="O681" s="2"/>
      <c r="Y681" s="2"/>
      <c r="AB681" s="2"/>
    </row>
    <row r="682" spans="1:28" x14ac:dyDescent="0.2">
      <c r="A682" s="2"/>
      <c r="B682" s="2"/>
      <c r="O682" s="2"/>
      <c r="Y682" s="2"/>
      <c r="AB682" s="2"/>
    </row>
    <row r="683" spans="1:28" x14ac:dyDescent="0.2">
      <c r="A683" s="2"/>
      <c r="B683" s="2"/>
      <c r="O683" s="2"/>
      <c r="Y683" s="2"/>
      <c r="AB683" s="2"/>
    </row>
    <row r="684" spans="1:28" x14ac:dyDescent="0.2">
      <c r="A684" s="2"/>
      <c r="B684" s="2"/>
      <c r="O684" s="2"/>
      <c r="Y684" s="2"/>
      <c r="AB684" s="2"/>
    </row>
    <row r="685" spans="1:28" x14ac:dyDescent="0.2">
      <c r="A685" s="2"/>
      <c r="B685" s="2"/>
      <c r="O685" s="2"/>
      <c r="Y685" s="2"/>
      <c r="AB685" s="2"/>
    </row>
    <row r="686" spans="1:28" x14ac:dyDescent="0.2">
      <c r="A686" s="2"/>
      <c r="B686" s="2"/>
      <c r="O686" s="2"/>
      <c r="Y686" s="2"/>
      <c r="AB686" s="2"/>
    </row>
    <row r="687" spans="1:28" x14ac:dyDescent="0.2">
      <c r="A687" s="2"/>
      <c r="B687" s="2"/>
      <c r="O687" s="2"/>
      <c r="Y687" s="2"/>
      <c r="AB687" s="2"/>
    </row>
    <row r="688" spans="1:28" x14ac:dyDescent="0.2">
      <c r="A688" s="2"/>
      <c r="B688" s="2"/>
      <c r="O688" s="2"/>
      <c r="Y688" s="2"/>
      <c r="AB688" s="2"/>
    </row>
    <row r="689" spans="1:28" x14ac:dyDescent="0.2">
      <c r="A689" s="2"/>
      <c r="B689" s="2"/>
      <c r="O689" s="2"/>
      <c r="Y689" s="2"/>
      <c r="AB689" s="2"/>
    </row>
    <row r="690" spans="1:28" x14ac:dyDescent="0.2">
      <c r="A690" s="2"/>
      <c r="B690" s="2"/>
      <c r="O690" s="2"/>
      <c r="Y690" s="2"/>
      <c r="AB690" s="2"/>
    </row>
    <row r="691" spans="1:28" x14ac:dyDescent="0.2">
      <c r="A691" s="2"/>
      <c r="B691" s="2"/>
      <c r="O691" s="2"/>
      <c r="Y691" s="2"/>
      <c r="AB691" s="2"/>
    </row>
    <row r="692" spans="1:28" x14ac:dyDescent="0.2">
      <c r="A692" s="2"/>
      <c r="B692" s="2"/>
      <c r="O692" s="2"/>
      <c r="Y692" s="2"/>
      <c r="AB692" s="2"/>
    </row>
    <row r="693" spans="1:28" x14ac:dyDescent="0.2">
      <c r="A693" s="2"/>
      <c r="B693" s="2"/>
      <c r="O693" s="2"/>
      <c r="Y693" s="2"/>
    </row>
    <row r="694" spans="1:28" x14ac:dyDescent="0.2">
      <c r="A694" s="2"/>
      <c r="B694" s="2"/>
      <c r="O694" s="2"/>
      <c r="Y694" s="2"/>
    </row>
    <row r="695" spans="1:28" x14ac:dyDescent="0.2">
      <c r="A695" s="2"/>
      <c r="B695" s="2"/>
      <c r="O695" s="2"/>
      <c r="Y695" s="2"/>
    </row>
    <row r="696" spans="1:28" x14ac:dyDescent="0.2">
      <c r="A696" s="2"/>
      <c r="B696" s="2"/>
      <c r="O696" s="2"/>
      <c r="Y696" s="2"/>
    </row>
    <row r="697" spans="1:28" x14ac:dyDescent="0.2">
      <c r="A697" s="2"/>
      <c r="B697" s="2"/>
      <c r="O697" s="2"/>
      <c r="Y697" s="2"/>
    </row>
    <row r="698" spans="1:28" x14ac:dyDescent="0.2">
      <c r="A698" s="2"/>
      <c r="B698" s="2"/>
      <c r="O698" s="2"/>
      <c r="Y698" s="2"/>
    </row>
    <row r="699" spans="1:28" x14ac:dyDescent="0.2">
      <c r="A699" s="2"/>
      <c r="B699" s="2"/>
      <c r="O699" s="2"/>
      <c r="Y699" s="2"/>
    </row>
    <row r="700" spans="1:28" x14ac:dyDescent="0.2">
      <c r="A700" s="2"/>
      <c r="B700" s="2"/>
      <c r="O700" s="2"/>
      <c r="Y700" s="2"/>
      <c r="AB700" s="2"/>
    </row>
    <row r="701" spans="1:28" x14ac:dyDescent="0.2">
      <c r="A701" s="2"/>
      <c r="B701" s="2"/>
      <c r="O701" s="2"/>
      <c r="Y701" s="2"/>
      <c r="AB701" s="2"/>
    </row>
    <row r="702" spans="1:28" x14ac:dyDescent="0.2">
      <c r="A702" s="2"/>
      <c r="B702" s="2"/>
      <c r="O702" s="2"/>
      <c r="Y702" s="2"/>
      <c r="AB702" s="2"/>
    </row>
    <row r="703" spans="1:28" x14ac:dyDescent="0.2">
      <c r="A703" s="2"/>
      <c r="B703" s="2"/>
      <c r="O703" s="2"/>
      <c r="Y703" s="2"/>
      <c r="AB703" s="2"/>
    </row>
    <row r="704" spans="1:28" x14ac:dyDescent="0.2">
      <c r="A704" s="2"/>
      <c r="B704" s="2"/>
      <c r="O704" s="2"/>
      <c r="Y704" s="2"/>
      <c r="AB704" s="2"/>
    </row>
    <row r="705" spans="1:28" x14ac:dyDescent="0.2">
      <c r="A705" s="2"/>
      <c r="B705" s="2"/>
      <c r="O705" s="2"/>
      <c r="Y705" s="2"/>
    </row>
    <row r="706" spans="1:28" x14ac:dyDescent="0.2">
      <c r="A706" s="2"/>
      <c r="B706" s="2"/>
      <c r="O706" s="2"/>
      <c r="Y706" s="2"/>
    </row>
    <row r="707" spans="1:28" x14ac:dyDescent="0.2">
      <c r="A707" s="2"/>
      <c r="B707" s="2"/>
      <c r="O707" s="2"/>
      <c r="Y707" s="2"/>
      <c r="AB707" s="2"/>
    </row>
    <row r="708" spans="1:28" x14ac:dyDescent="0.2">
      <c r="A708" s="2"/>
      <c r="B708" s="2"/>
      <c r="O708" s="2"/>
      <c r="Y708" s="2"/>
      <c r="AB708" s="2"/>
    </row>
    <row r="709" spans="1:28" x14ac:dyDescent="0.2">
      <c r="A709" s="2"/>
      <c r="B709" s="2"/>
      <c r="O709" s="2"/>
      <c r="Y709" s="2"/>
      <c r="AB709" s="2"/>
    </row>
    <row r="710" spans="1:28" x14ac:dyDescent="0.2">
      <c r="A710" s="2"/>
      <c r="B710" s="2"/>
      <c r="O710" s="2"/>
      <c r="Y710" s="2"/>
      <c r="AB710" s="2"/>
    </row>
    <row r="711" spans="1:28" x14ac:dyDescent="0.2">
      <c r="A711" s="2"/>
      <c r="B711" s="2"/>
      <c r="O711" s="2"/>
      <c r="Y711" s="2"/>
      <c r="AB711" s="2"/>
    </row>
    <row r="712" spans="1:28" x14ac:dyDescent="0.2">
      <c r="A712" s="2"/>
      <c r="B712" s="2"/>
      <c r="O712" s="2"/>
      <c r="Y712" s="2"/>
      <c r="AB712" s="2"/>
    </row>
    <row r="713" spans="1:28" x14ac:dyDescent="0.2">
      <c r="A713" s="2"/>
      <c r="B713" s="2"/>
      <c r="O713" s="2"/>
      <c r="Y713" s="2"/>
      <c r="AB713" s="2"/>
    </row>
    <row r="714" spans="1:28" x14ac:dyDescent="0.2">
      <c r="A714" s="2"/>
      <c r="B714" s="2"/>
      <c r="O714" s="2"/>
      <c r="Y714" s="2"/>
      <c r="AB714" s="2"/>
    </row>
    <row r="715" spans="1:28" x14ac:dyDescent="0.2">
      <c r="A715" s="2"/>
      <c r="B715" s="2"/>
      <c r="O715" s="2"/>
      <c r="Y715" s="2"/>
    </row>
    <row r="716" spans="1:28" x14ac:dyDescent="0.2">
      <c r="A716" s="2"/>
      <c r="B716" s="2"/>
      <c r="O716" s="2"/>
      <c r="Y716" s="2"/>
    </row>
    <row r="717" spans="1:28" x14ac:dyDescent="0.2">
      <c r="A717" s="2"/>
      <c r="B717" s="2"/>
      <c r="O717" s="2"/>
      <c r="Y717" s="2"/>
    </row>
    <row r="718" spans="1:28" x14ac:dyDescent="0.2">
      <c r="A718" s="2"/>
      <c r="B718" s="2"/>
      <c r="O718" s="2"/>
      <c r="Y718" s="2"/>
    </row>
    <row r="719" spans="1:28" x14ac:dyDescent="0.2">
      <c r="A719" s="2"/>
      <c r="B719" s="2"/>
      <c r="O719" s="2"/>
      <c r="Y719" s="2"/>
    </row>
    <row r="720" spans="1:28" x14ac:dyDescent="0.2">
      <c r="A720" s="2"/>
      <c r="B720" s="2"/>
      <c r="O720" s="2"/>
      <c r="Y720" s="2"/>
    </row>
    <row r="721" spans="1:28" x14ac:dyDescent="0.2">
      <c r="A721" s="2"/>
      <c r="B721" s="2"/>
      <c r="O721" s="2"/>
      <c r="Y721" s="2"/>
    </row>
    <row r="722" spans="1:28" x14ac:dyDescent="0.2">
      <c r="A722" s="2"/>
      <c r="B722" s="2"/>
      <c r="O722" s="2"/>
      <c r="Y722" s="2"/>
    </row>
    <row r="723" spans="1:28" x14ac:dyDescent="0.2">
      <c r="A723" s="2"/>
      <c r="B723" s="2"/>
      <c r="O723" s="2"/>
      <c r="Y723" s="2"/>
    </row>
    <row r="724" spans="1:28" x14ac:dyDescent="0.2">
      <c r="A724" s="2"/>
      <c r="B724" s="2"/>
      <c r="O724" s="2"/>
      <c r="Y724" s="2"/>
    </row>
    <row r="725" spans="1:28" x14ac:dyDescent="0.2">
      <c r="A725" s="2"/>
      <c r="B725" s="2"/>
      <c r="O725" s="2"/>
      <c r="Y725" s="2"/>
    </row>
    <row r="726" spans="1:28" x14ac:dyDescent="0.2">
      <c r="A726" s="2"/>
      <c r="B726" s="2"/>
      <c r="O726" s="2"/>
      <c r="Y726" s="2"/>
    </row>
    <row r="727" spans="1:28" x14ac:dyDescent="0.2">
      <c r="A727" s="2"/>
      <c r="B727" s="2"/>
      <c r="O727" s="2"/>
      <c r="Y727" s="2"/>
    </row>
    <row r="728" spans="1:28" x14ac:dyDescent="0.2">
      <c r="A728" s="2"/>
      <c r="B728" s="2"/>
      <c r="O728" s="2"/>
      <c r="Y728" s="2"/>
    </row>
    <row r="729" spans="1:28" x14ac:dyDescent="0.2">
      <c r="A729" s="2"/>
      <c r="B729" s="2"/>
      <c r="O729" s="2"/>
      <c r="Y729" s="2"/>
    </row>
    <row r="730" spans="1:28" x14ac:dyDescent="0.2">
      <c r="A730" s="2"/>
      <c r="B730" s="2"/>
      <c r="O730" s="2"/>
      <c r="Y730" s="2"/>
    </row>
    <row r="731" spans="1:28" x14ac:dyDescent="0.2">
      <c r="A731" s="2"/>
      <c r="B731" s="2"/>
      <c r="O731" s="2"/>
      <c r="Y731" s="2"/>
      <c r="AB731" s="2"/>
    </row>
    <row r="732" spans="1:28" x14ac:dyDescent="0.2">
      <c r="A732" s="2"/>
      <c r="B732" s="2"/>
      <c r="O732" s="2"/>
      <c r="Y732" s="2"/>
      <c r="AB732" s="2"/>
    </row>
    <row r="733" spans="1:28" x14ac:dyDescent="0.2">
      <c r="A733" s="2"/>
      <c r="B733" s="2"/>
      <c r="O733" s="2"/>
      <c r="Y733" s="2"/>
    </row>
    <row r="734" spans="1:28" x14ac:dyDescent="0.2">
      <c r="A734" s="2"/>
      <c r="B734" s="2"/>
      <c r="O734" s="2"/>
      <c r="Y734" s="2"/>
    </row>
    <row r="735" spans="1:28" x14ac:dyDescent="0.2">
      <c r="A735" s="2"/>
      <c r="B735" s="2"/>
      <c r="O735" s="2"/>
      <c r="Y735" s="2"/>
    </row>
    <row r="736" spans="1:28" x14ac:dyDescent="0.2">
      <c r="A736" s="2"/>
      <c r="B736" s="2"/>
      <c r="O736" s="2"/>
      <c r="Y736" s="2"/>
    </row>
    <row r="737" spans="1:25" x14ac:dyDescent="0.2">
      <c r="A737" s="2"/>
      <c r="B737" s="2"/>
      <c r="O737" s="2"/>
      <c r="Y737" s="2"/>
    </row>
    <row r="738" spans="1:25" x14ac:dyDescent="0.2">
      <c r="A738" s="2"/>
      <c r="B738" s="2"/>
      <c r="O738" s="2"/>
      <c r="Y738" s="2"/>
    </row>
    <row r="739" spans="1:25" x14ac:dyDescent="0.2">
      <c r="A739" s="2"/>
      <c r="B739" s="2"/>
      <c r="O739" s="2"/>
      <c r="Y739" s="2"/>
    </row>
    <row r="740" spans="1:25" x14ac:dyDescent="0.2">
      <c r="A740" s="2"/>
      <c r="B740" s="2"/>
      <c r="O740" s="2"/>
      <c r="Y740" s="2"/>
    </row>
    <row r="741" spans="1:25" x14ac:dyDescent="0.2">
      <c r="A741" s="2"/>
      <c r="B741" s="2"/>
      <c r="O741" s="2"/>
      <c r="Y741" s="2"/>
    </row>
    <row r="742" spans="1:25" x14ac:dyDescent="0.2">
      <c r="A742" s="2"/>
      <c r="B742" s="2"/>
      <c r="H742" s="10"/>
      <c r="I742" s="12"/>
      <c r="O742" s="2"/>
      <c r="Y742" s="2"/>
    </row>
    <row r="743" spans="1:25" x14ac:dyDescent="0.2">
      <c r="A743" s="2"/>
      <c r="B743" s="2"/>
      <c r="I743" s="12"/>
      <c r="O743" s="2"/>
      <c r="Y743" s="2"/>
    </row>
    <row r="744" spans="1:25" x14ac:dyDescent="0.2">
      <c r="A744" s="2"/>
      <c r="B744" s="2"/>
      <c r="I744" s="12"/>
      <c r="O744" s="2"/>
      <c r="Y744" s="2"/>
    </row>
    <row r="745" spans="1:25" x14ac:dyDescent="0.2">
      <c r="A745" s="2"/>
      <c r="B745" s="2"/>
      <c r="I745" s="12"/>
      <c r="O745" s="2"/>
      <c r="Y745" s="2"/>
    </row>
    <row r="746" spans="1:25" x14ac:dyDescent="0.2">
      <c r="A746" s="2"/>
      <c r="B746" s="2"/>
      <c r="O746" s="2"/>
      <c r="Y746" s="2"/>
    </row>
    <row r="747" spans="1:25" x14ac:dyDescent="0.2">
      <c r="A747" s="2"/>
      <c r="B747" s="2"/>
      <c r="O747" s="2"/>
      <c r="Y747" s="2"/>
    </row>
    <row r="748" spans="1:25" x14ac:dyDescent="0.2">
      <c r="A748" s="2"/>
      <c r="B748" s="2"/>
      <c r="O748" s="2"/>
      <c r="Y748" s="2"/>
    </row>
    <row r="749" spans="1:25" x14ac:dyDescent="0.2">
      <c r="A749" s="2"/>
      <c r="B749" s="2"/>
      <c r="H749" s="10"/>
      <c r="I749" s="12"/>
      <c r="O749" s="2"/>
      <c r="Y749" s="2"/>
    </row>
    <row r="750" spans="1:25" x14ac:dyDescent="0.2">
      <c r="A750" s="2"/>
      <c r="B750" s="2"/>
      <c r="H750" s="10"/>
      <c r="I750" s="12"/>
      <c r="O750" s="2"/>
      <c r="Y750" s="2"/>
    </row>
    <row r="751" spans="1:25" x14ac:dyDescent="0.2">
      <c r="A751" s="2"/>
      <c r="B751" s="2"/>
      <c r="H751" s="10"/>
      <c r="I751" s="12"/>
      <c r="O751" s="2"/>
      <c r="Y751" s="2"/>
    </row>
    <row r="752" spans="1:25" x14ac:dyDescent="0.2">
      <c r="A752" s="2"/>
      <c r="B752" s="2"/>
      <c r="O752" s="2"/>
      <c r="Y752" s="2"/>
    </row>
    <row r="753" spans="1:25" x14ac:dyDescent="0.2">
      <c r="A753" s="2"/>
      <c r="B753" s="2"/>
      <c r="O753" s="2"/>
      <c r="Y753" s="2"/>
    </row>
    <row r="754" spans="1:25" x14ac:dyDescent="0.2">
      <c r="A754" s="2"/>
      <c r="B754" s="2"/>
      <c r="O754" s="2"/>
      <c r="Y754" s="2"/>
    </row>
    <row r="755" spans="1:25" x14ac:dyDescent="0.2">
      <c r="A755" s="2"/>
      <c r="B755" s="2"/>
      <c r="O755" s="2"/>
      <c r="Y755" s="2"/>
    </row>
    <row r="756" spans="1:25" x14ac:dyDescent="0.2">
      <c r="A756" s="2"/>
      <c r="B756" s="2"/>
      <c r="O756" s="2"/>
      <c r="Y756" s="2"/>
    </row>
    <row r="757" spans="1:25" x14ac:dyDescent="0.2">
      <c r="A757" s="2"/>
      <c r="B757" s="2"/>
      <c r="H757" s="10"/>
      <c r="I757" s="12"/>
      <c r="O757" s="2"/>
      <c r="Y757" s="2"/>
    </row>
    <row r="758" spans="1:25" x14ac:dyDescent="0.2">
      <c r="A758" s="2"/>
      <c r="B758" s="2"/>
      <c r="I758" s="12"/>
      <c r="O758" s="2"/>
      <c r="Y758" s="2"/>
    </row>
    <row r="759" spans="1:25" x14ac:dyDescent="0.2">
      <c r="A759" s="2"/>
      <c r="B759" s="2"/>
      <c r="O759" s="2"/>
      <c r="Y759" s="2"/>
    </row>
    <row r="760" spans="1:25" x14ac:dyDescent="0.2">
      <c r="A760" s="2"/>
      <c r="B760" s="2"/>
      <c r="O760" s="2"/>
      <c r="Y760" s="2"/>
    </row>
    <row r="761" spans="1:25" x14ac:dyDescent="0.2">
      <c r="A761" s="2"/>
      <c r="B761" s="2"/>
      <c r="O761" s="2"/>
      <c r="Y761" s="2"/>
    </row>
    <row r="762" spans="1:25" x14ac:dyDescent="0.2">
      <c r="A762" s="2"/>
      <c r="B762" s="2"/>
      <c r="O762" s="2"/>
      <c r="Y762" s="2"/>
    </row>
    <row r="763" spans="1:25" x14ac:dyDescent="0.2">
      <c r="A763" s="2"/>
      <c r="B763" s="2"/>
      <c r="I763" s="12"/>
      <c r="O763" s="2"/>
      <c r="Y763" s="2"/>
    </row>
    <row r="764" spans="1:25" x14ac:dyDescent="0.2">
      <c r="A764" s="2"/>
      <c r="B764" s="2"/>
      <c r="O764" s="2"/>
      <c r="Y764" s="2"/>
    </row>
    <row r="765" spans="1:25" x14ac:dyDescent="0.2">
      <c r="A765" s="2"/>
      <c r="B765" s="2"/>
      <c r="I765" s="12"/>
      <c r="O765" s="2"/>
      <c r="Y765" s="2"/>
    </row>
    <row r="766" spans="1:25" x14ac:dyDescent="0.2">
      <c r="A766" s="2"/>
      <c r="B766" s="2"/>
      <c r="O766" s="2"/>
      <c r="Y766" s="2"/>
    </row>
    <row r="767" spans="1:25" x14ac:dyDescent="0.2">
      <c r="A767" s="2"/>
      <c r="B767" s="2"/>
      <c r="O767" s="2"/>
      <c r="Y767" s="2"/>
    </row>
    <row r="768" spans="1:25" x14ac:dyDescent="0.2">
      <c r="A768" s="2"/>
      <c r="B768" s="2"/>
      <c r="O768" s="2"/>
      <c r="Y768" s="2"/>
    </row>
    <row r="769" spans="1:25" x14ac:dyDescent="0.2">
      <c r="A769" s="2"/>
      <c r="B769" s="2"/>
      <c r="O769" s="2"/>
      <c r="Y769" s="2"/>
    </row>
    <row r="770" spans="1:25" x14ac:dyDescent="0.2">
      <c r="A770" s="2"/>
      <c r="B770" s="2"/>
      <c r="O770" s="2"/>
      <c r="Y770" s="2"/>
    </row>
    <row r="771" spans="1:25" x14ac:dyDescent="0.2">
      <c r="A771" s="2"/>
      <c r="B771" s="2"/>
      <c r="O771" s="2"/>
      <c r="Y771" s="2"/>
    </row>
    <row r="772" spans="1:25" x14ac:dyDescent="0.2">
      <c r="A772" s="2"/>
      <c r="O772" s="2"/>
      <c r="Y772" s="2"/>
    </row>
    <row r="773" spans="1:25" x14ac:dyDescent="0.2">
      <c r="A773" s="2"/>
      <c r="O773" s="2"/>
      <c r="Y773" s="2"/>
    </row>
    <row r="774" spans="1:25" x14ac:dyDescent="0.2">
      <c r="A774" s="2"/>
      <c r="O774" s="2"/>
      <c r="Y774" s="2"/>
    </row>
    <row r="775" spans="1:25" x14ac:dyDescent="0.2">
      <c r="A775" s="2"/>
      <c r="O775" s="2"/>
      <c r="Y775" s="2"/>
    </row>
    <row r="776" spans="1:25" x14ac:dyDescent="0.2">
      <c r="A776" s="2"/>
      <c r="O776" s="2"/>
      <c r="Y776" s="2"/>
    </row>
    <row r="777" spans="1:25" x14ac:dyDescent="0.2">
      <c r="A777" s="2"/>
      <c r="O777" s="2"/>
      <c r="Y777" s="2"/>
    </row>
    <row r="778" spans="1:25" x14ac:dyDescent="0.2">
      <c r="A778" s="2"/>
      <c r="O778" s="2"/>
      <c r="Y778" s="2"/>
    </row>
    <row r="779" spans="1:25" x14ac:dyDescent="0.2">
      <c r="A779" s="2"/>
      <c r="O779" s="2"/>
      <c r="Y779" s="2"/>
    </row>
    <row r="780" spans="1:25" x14ac:dyDescent="0.2">
      <c r="A780" s="2"/>
      <c r="O780" s="2"/>
      <c r="Y780" s="2"/>
    </row>
    <row r="781" spans="1:25" x14ac:dyDescent="0.2">
      <c r="A781" s="2"/>
      <c r="O781" s="2"/>
      <c r="Y781" s="2"/>
    </row>
    <row r="782" spans="1:25" x14ac:dyDescent="0.2">
      <c r="A782" s="2"/>
      <c r="O782" s="2"/>
      <c r="Y782" s="2"/>
    </row>
    <row r="783" spans="1:25" x14ac:dyDescent="0.2">
      <c r="A783" s="2"/>
      <c r="O783" s="2"/>
      <c r="Y783" s="2"/>
    </row>
    <row r="784" spans="1:25" x14ac:dyDescent="0.2">
      <c r="A784" s="2"/>
      <c r="O784" s="2"/>
      <c r="Y784" s="2"/>
    </row>
    <row r="785" spans="1:25" x14ac:dyDescent="0.2">
      <c r="A785" s="2"/>
      <c r="O785" s="2"/>
      <c r="Y785" s="2"/>
    </row>
    <row r="786" spans="1:25" x14ac:dyDescent="0.2">
      <c r="A786" s="2"/>
      <c r="O786" s="2"/>
      <c r="Y786" s="2"/>
    </row>
    <row r="787" spans="1:25" x14ac:dyDescent="0.2">
      <c r="A787" s="2"/>
      <c r="O787" s="2"/>
      <c r="Y787" s="2"/>
    </row>
    <row r="788" spans="1:25" x14ac:dyDescent="0.2">
      <c r="A788" s="2"/>
      <c r="O788" s="2"/>
      <c r="Y788" s="2"/>
    </row>
    <row r="789" spans="1:25" x14ac:dyDescent="0.2">
      <c r="A789" s="2"/>
      <c r="O789" s="2"/>
      <c r="Y789" s="2"/>
    </row>
    <row r="790" spans="1:25" x14ac:dyDescent="0.2">
      <c r="A790" s="2"/>
      <c r="O790" s="2"/>
      <c r="Y790" s="2"/>
    </row>
    <row r="791" spans="1:25" x14ac:dyDescent="0.2">
      <c r="A791" s="2"/>
      <c r="O791" s="2"/>
      <c r="Y791" s="2"/>
    </row>
    <row r="792" spans="1:25" x14ac:dyDescent="0.2">
      <c r="A792" s="2"/>
      <c r="O792" s="2"/>
      <c r="Y792" s="2"/>
    </row>
    <row r="793" spans="1:25" x14ac:dyDescent="0.2">
      <c r="A793" s="2"/>
      <c r="O793" s="2"/>
      <c r="Y793" s="2"/>
    </row>
    <row r="794" spans="1:25" x14ac:dyDescent="0.2">
      <c r="A794" s="2"/>
      <c r="O794" s="2"/>
      <c r="Y794" s="2"/>
    </row>
    <row r="795" spans="1:25" x14ac:dyDescent="0.2">
      <c r="A795" s="2"/>
      <c r="O795" s="2"/>
      <c r="Y795" s="2"/>
    </row>
    <row r="796" spans="1:25" x14ac:dyDescent="0.2">
      <c r="A796" s="2"/>
      <c r="O796" s="2"/>
      <c r="Y796" s="2"/>
    </row>
    <row r="797" spans="1:25" x14ac:dyDescent="0.2">
      <c r="A797" s="2"/>
      <c r="O797" s="2"/>
      <c r="Y797" s="2"/>
    </row>
    <row r="798" spans="1:25" x14ac:dyDescent="0.2">
      <c r="A798" s="2"/>
      <c r="O798" s="2"/>
      <c r="Y798" s="2"/>
    </row>
    <row r="799" spans="1:25" x14ac:dyDescent="0.2">
      <c r="A799" s="2"/>
      <c r="O799" s="2"/>
      <c r="Y799" s="2"/>
    </row>
    <row r="800" spans="1:25" x14ac:dyDescent="0.2">
      <c r="A800" s="2"/>
      <c r="O800" s="2"/>
      <c r="Y800" s="2"/>
    </row>
    <row r="801" spans="1:25" x14ac:dyDescent="0.2">
      <c r="A801" s="2"/>
      <c r="O801" s="2"/>
      <c r="Y801" s="2"/>
    </row>
    <row r="802" spans="1:25" x14ac:dyDescent="0.2">
      <c r="A802" s="2"/>
      <c r="O802" s="2"/>
      <c r="Y802" s="2"/>
    </row>
    <row r="803" spans="1:25" x14ac:dyDescent="0.2">
      <c r="A803" s="2"/>
      <c r="O803" s="2"/>
      <c r="Y803" s="2"/>
    </row>
    <row r="804" spans="1:25" x14ac:dyDescent="0.2">
      <c r="A804" s="2"/>
      <c r="O804" s="2"/>
      <c r="Y804" s="2"/>
    </row>
    <row r="805" spans="1:25" x14ac:dyDescent="0.2">
      <c r="A805" s="2"/>
      <c r="O805" s="2"/>
      <c r="Y805" s="2"/>
    </row>
    <row r="806" spans="1:25" x14ac:dyDescent="0.2">
      <c r="A806" s="2"/>
      <c r="O806" s="2"/>
      <c r="Y806" s="2"/>
    </row>
    <row r="807" spans="1:25" x14ac:dyDescent="0.2">
      <c r="A807" s="2"/>
      <c r="O807" s="2"/>
      <c r="Y807" s="2"/>
    </row>
    <row r="808" spans="1:25" x14ac:dyDescent="0.2">
      <c r="A808" s="2"/>
      <c r="O808" s="2"/>
      <c r="Y808" s="2"/>
    </row>
    <row r="809" spans="1:25" x14ac:dyDescent="0.2">
      <c r="A809" s="2"/>
      <c r="O809" s="2"/>
      <c r="Y809" s="2"/>
    </row>
    <row r="810" spans="1:25" x14ac:dyDescent="0.2">
      <c r="A810" s="2"/>
      <c r="O810" s="2"/>
      <c r="Y810" s="2"/>
    </row>
    <row r="811" spans="1:25" x14ac:dyDescent="0.2">
      <c r="A811" s="2"/>
      <c r="O811" s="2"/>
      <c r="Y811" s="2"/>
    </row>
    <row r="812" spans="1:25" x14ac:dyDescent="0.2">
      <c r="A812" s="2"/>
      <c r="O812" s="2"/>
      <c r="Y812" s="2"/>
    </row>
    <row r="813" spans="1:25" x14ac:dyDescent="0.2">
      <c r="A813" s="2"/>
      <c r="O813" s="2"/>
      <c r="Y813" s="2"/>
    </row>
    <row r="814" spans="1:25" x14ac:dyDescent="0.2">
      <c r="A814" s="2"/>
      <c r="O814" s="2"/>
      <c r="Y814" s="2"/>
    </row>
    <row r="815" spans="1:25" x14ac:dyDescent="0.2">
      <c r="A815" s="2"/>
      <c r="O815" s="2"/>
      <c r="Y815" s="2"/>
    </row>
    <row r="816" spans="1:25" x14ac:dyDescent="0.2">
      <c r="A816" s="2"/>
      <c r="O816" s="2"/>
      <c r="Y816" s="2"/>
    </row>
    <row r="817" spans="1:25" x14ac:dyDescent="0.2">
      <c r="A817" s="2"/>
      <c r="O817" s="2"/>
      <c r="Y817" s="2"/>
    </row>
    <row r="818" spans="1:25" x14ac:dyDescent="0.2">
      <c r="A818" s="2"/>
      <c r="O818" s="2"/>
      <c r="Y818" s="2"/>
    </row>
    <row r="819" spans="1:25" x14ac:dyDescent="0.2">
      <c r="A819" s="2"/>
      <c r="O819" s="2"/>
      <c r="Y819" s="2"/>
    </row>
    <row r="820" spans="1:25" x14ac:dyDescent="0.2">
      <c r="A820" s="2"/>
      <c r="O820" s="2"/>
      <c r="Y820" s="2"/>
    </row>
    <row r="821" spans="1:25" x14ac:dyDescent="0.2">
      <c r="A821" s="2"/>
      <c r="O821" s="2"/>
      <c r="Y821" s="2"/>
    </row>
    <row r="822" spans="1:25" x14ac:dyDescent="0.2">
      <c r="A822" s="2"/>
      <c r="O822" s="2"/>
      <c r="Y822" s="2"/>
    </row>
    <row r="823" spans="1:25" x14ac:dyDescent="0.2">
      <c r="A823" s="2"/>
      <c r="O823" s="2"/>
      <c r="Y823" s="2"/>
    </row>
    <row r="824" spans="1:25" x14ac:dyDescent="0.2">
      <c r="A824" s="2"/>
      <c r="O824" s="2"/>
      <c r="Y824" s="2"/>
    </row>
    <row r="825" spans="1:25" x14ac:dyDescent="0.2">
      <c r="A825" s="2"/>
      <c r="O825" s="2"/>
      <c r="Y825" s="2"/>
    </row>
    <row r="826" spans="1:25" x14ac:dyDescent="0.2">
      <c r="A826" s="2"/>
      <c r="O826" s="2"/>
      <c r="Y826" s="2"/>
    </row>
    <row r="827" spans="1:25" x14ac:dyDescent="0.2">
      <c r="A827" s="2"/>
      <c r="O827" s="2"/>
      <c r="Y827" s="2"/>
    </row>
    <row r="828" spans="1:25" x14ac:dyDescent="0.2">
      <c r="A828" s="2"/>
      <c r="O828" s="2"/>
      <c r="Y828" s="2"/>
    </row>
    <row r="829" spans="1:25" x14ac:dyDescent="0.2">
      <c r="A829" s="2"/>
      <c r="O829" s="2"/>
      <c r="Y829" s="2"/>
    </row>
    <row r="830" spans="1:25" x14ac:dyDescent="0.2">
      <c r="A830" s="2"/>
      <c r="O830" s="2"/>
      <c r="Y830" s="2"/>
    </row>
    <row r="831" spans="1:25" x14ac:dyDescent="0.2">
      <c r="A831" s="2"/>
      <c r="O831" s="2"/>
      <c r="Y831" s="2"/>
    </row>
    <row r="832" spans="1:25" x14ac:dyDescent="0.2">
      <c r="A832" s="2"/>
      <c r="O832" s="2"/>
      <c r="Y832" s="2"/>
    </row>
    <row r="833" spans="1:28" x14ac:dyDescent="0.2">
      <c r="A833" s="2"/>
      <c r="O833" s="2"/>
      <c r="Y833" s="2"/>
    </row>
    <row r="834" spans="1:28" x14ac:dyDescent="0.2">
      <c r="A834" s="2"/>
      <c r="O834" s="2"/>
      <c r="Y834" s="2"/>
    </row>
    <row r="835" spans="1:28" x14ac:dyDescent="0.2">
      <c r="A835" s="2"/>
      <c r="O835" s="2"/>
      <c r="Y835" s="2"/>
    </row>
    <row r="836" spans="1:28" x14ac:dyDescent="0.2">
      <c r="A836" s="2"/>
      <c r="O836" s="2"/>
      <c r="Y836" s="2"/>
    </row>
    <row r="837" spans="1:28" x14ac:dyDescent="0.2">
      <c r="A837" s="2"/>
      <c r="O837" s="2"/>
      <c r="Y837" s="2"/>
      <c r="AB837" s="2"/>
    </row>
    <row r="838" spans="1:28" x14ac:dyDescent="0.2">
      <c r="A838" s="2"/>
      <c r="O838" s="2"/>
      <c r="Y838" s="2"/>
      <c r="AB838" s="2"/>
    </row>
    <row r="839" spans="1:28" x14ac:dyDescent="0.2">
      <c r="A839" s="2"/>
      <c r="O839" s="2"/>
      <c r="Y839" s="2"/>
      <c r="AB839" s="2"/>
    </row>
    <row r="840" spans="1:28" x14ac:dyDescent="0.2">
      <c r="A840" s="2"/>
      <c r="O840" s="2"/>
      <c r="Y840" s="2"/>
      <c r="AB840" s="2"/>
    </row>
    <row r="841" spans="1:28" x14ac:dyDescent="0.2">
      <c r="A841" s="2"/>
      <c r="O841" s="2"/>
      <c r="Y841" s="2"/>
      <c r="AB841" s="2"/>
    </row>
    <row r="842" spans="1:28" x14ac:dyDescent="0.2">
      <c r="A842" s="2"/>
      <c r="O842" s="2"/>
      <c r="Y842" s="2"/>
      <c r="AB842" s="2"/>
    </row>
    <row r="843" spans="1:28" x14ac:dyDescent="0.2">
      <c r="A843" s="2"/>
      <c r="O843" s="2"/>
      <c r="Y843" s="2"/>
      <c r="AB843" s="2"/>
    </row>
    <row r="844" spans="1:28" x14ac:dyDescent="0.2">
      <c r="A844" s="2"/>
      <c r="O844" s="2"/>
      <c r="Y844" s="2"/>
      <c r="AB844" s="2"/>
    </row>
    <row r="845" spans="1:28" x14ac:dyDescent="0.2">
      <c r="A845" s="2"/>
      <c r="O845" s="2"/>
      <c r="Y845" s="2"/>
      <c r="AB845" s="2"/>
    </row>
    <row r="846" spans="1:28" x14ac:dyDescent="0.2">
      <c r="A846" s="2"/>
      <c r="O846" s="2"/>
      <c r="Y846" s="2"/>
      <c r="AB846" s="2"/>
    </row>
    <row r="847" spans="1:28" x14ac:dyDescent="0.2">
      <c r="A847" s="2"/>
      <c r="O847" s="2"/>
      <c r="Y847" s="2"/>
      <c r="AB847" s="2"/>
    </row>
    <row r="848" spans="1:28" x14ac:dyDescent="0.2">
      <c r="A848" s="2"/>
      <c r="O848" s="2"/>
      <c r="Y848" s="2"/>
    </row>
    <row r="849" spans="1:28" x14ac:dyDescent="0.2">
      <c r="A849" s="2"/>
      <c r="O849" s="2"/>
      <c r="Y849" s="2"/>
    </row>
    <row r="850" spans="1:28" x14ac:dyDescent="0.2">
      <c r="A850" s="2"/>
      <c r="O850" s="2"/>
      <c r="Y850" s="2"/>
    </row>
    <row r="851" spans="1:28" x14ac:dyDescent="0.2">
      <c r="A851" s="2"/>
      <c r="O851" s="2"/>
      <c r="Y851" s="2"/>
    </row>
    <row r="852" spans="1:28" x14ac:dyDescent="0.2">
      <c r="A852" s="2"/>
      <c r="O852" s="2"/>
      <c r="Y852" s="2"/>
    </row>
    <row r="853" spans="1:28" x14ac:dyDescent="0.2">
      <c r="A853" s="2"/>
      <c r="O853" s="2"/>
      <c r="Y853" s="2"/>
    </row>
    <row r="854" spans="1:28" x14ac:dyDescent="0.2">
      <c r="A854" s="2"/>
      <c r="O854" s="2"/>
      <c r="Y854" s="2"/>
      <c r="AB854" s="2"/>
    </row>
    <row r="855" spans="1:28" x14ac:dyDescent="0.2">
      <c r="A855" s="2"/>
      <c r="O855" s="2"/>
      <c r="Y855" s="2"/>
      <c r="AB855" s="2"/>
    </row>
    <row r="856" spans="1:28" x14ac:dyDescent="0.2">
      <c r="A856" s="2"/>
      <c r="O856" s="2"/>
      <c r="Y856" s="2"/>
      <c r="AB856" s="2"/>
    </row>
    <row r="857" spans="1:28" x14ac:dyDescent="0.2">
      <c r="A857" s="2"/>
      <c r="O857" s="2"/>
      <c r="Y857" s="2"/>
      <c r="AB857" s="2"/>
    </row>
    <row r="858" spans="1:28" x14ac:dyDescent="0.2">
      <c r="A858" s="2"/>
      <c r="O858" s="2"/>
      <c r="Y858" s="2"/>
    </row>
    <row r="859" spans="1:28" x14ac:dyDescent="0.2">
      <c r="A859" s="2"/>
      <c r="O859" s="2"/>
      <c r="Y859" s="2"/>
    </row>
    <row r="860" spans="1:28" x14ac:dyDescent="0.2">
      <c r="A860" s="2"/>
      <c r="O860" s="2"/>
      <c r="Y860" s="2"/>
    </row>
    <row r="861" spans="1:28" x14ac:dyDescent="0.2">
      <c r="A861" s="2"/>
      <c r="O861" s="2"/>
      <c r="Y861" s="2"/>
    </row>
    <row r="862" spans="1:28" x14ac:dyDescent="0.2">
      <c r="A862" s="2"/>
      <c r="O862" s="2"/>
      <c r="Y862" s="2"/>
    </row>
    <row r="863" spans="1:28" x14ac:dyDescent="0.2">
      <c r="A863" s="2"/>
      <c r="O863" s="2"/>
      <c r="Y863" s="2"/>
    </row>
    <row r="864" spans="1:28" x14ac:dyDescent="0.2">
      <c r="A864" s="2"/>
      <c r="O864" s="2"/>
      <c r="Y864" s="2"/>
    </row>
    <row r="865" spans="1:25" x14ac:dyDescent="0.2">
      <c r="A865" s="2"/>
      <c r="O865" s="2"/>
      <c r="Y865" s="2"/>
    </row>
    <row r="866" spans="1:25" x14ac:dyDescent="0.2">
      <c r="A866" s="2"/>
      <c r="O866" s="2"/>
      <c r="Y866" s="2"/>
    </row>
    <row r="867" spans="1:25" x14ac:dyDescent="0.2">
      <c r="A867" s="2"/>
      <c r="O867" s="2"/>
      <c r="Y867" s="2"/>
    </row>
    <row r="868" spans="1:25" x14ac:dyDescent="0.2">
      <c r="A868" s="2"/>
      <c r="O868" s="2"/>
      <c r="Y868" s="2"/>
    </row>
    <row r="869" spans="1:25" x14ac:dyDescent="0.2">
      <c r="A869" s="2"/>
      <c r="O869" s="2"/>
      <c r="Y869" s="2"/>
    </row>
    <row r="870" spans="1:25" x14ac:dyDescent="0.2">
      <c r="A870" s="2"/>
      <c r="O870" s="2"/>
      <c r="Y870" s="2"/>
    </row>
    <row r="871" spans="1:25" x14ac:dyDescent="0.2">
      <c r="A871" s="2"/>
      <c r="O871" s="2"/>
      <c r="Y871" s="2"/>
    </row>
    <row r="872" spans="1:25" x14ac:dyDescent="0.2">
      <c r="A872" s="2"/>
      <c r="O872" s="2"/>
      <c r="Y872" s="2"/>
    </row>
    <row r="873" spans="1:25" x14ac:dyDescent="0.2">
      <c r="A873" s="2"/>
      <c r="O873" s="2"/>
      <c r="Y873" s="2"/>
    </row>
    <row r="874" spans="1:25" x14ac:dyDescent="0.2">
      <c r="A874" s="2"/>
      <c r="O874" s="2"/>
      <c r="Y874" s="2"/>
    </row>
    <row r="875" spans="1:25" x14ac:dyDescent="0.2">
      <c r="A875" s="2"/>
      <c r="O875" s="2"/>
      <c r="Y875" s="2"/>
    </row>
    <row r="876" spans="1:25" x14ac:dyDescent="0.2">
      <c r="A876" s="2"/>
      <c r="O876" s="2"/>
      <c r="Y876" s="2"/>
    </row>
    <row r="877" spans="1:25" x14ac:dyDescent="0.2">
      <c r="A877" s="2"/>
      <c r="O877" s="2"/>
      <c r="Y877" s="2"/>
    </row>
    <row r="878" spans="1:25" x14ac:dyDescent="0.2">
      <c r="A878" s="2"/>
      <c r="O878" s="2"/>
      <c r="Y878" s="2"/>
    </row>
    <row r="879" spans="1:25" x14ac:dyDescent="0.2">
      <c r="A879" s="2"/>
      <c r="O879" s="2"/>
      <c r="Y879" s="2"/>
    </row>
    <row r="880" spans="1:25" x14ac:dyDescent="0.2">
      <c r="A880" s="2"/>
      <c r="O880" s="2"/>
      <c r="Y880" s="2"/>
    </row>
    <row r="881" spans="1:28" x14ac:dyDescent="0.2">
      <c r="A881" s="2"/>
      <c r="O881" s="2"/>
      <c r="Y881" s="2"/>
    </row>
    <row r="882" spans="1:28" x14ac:dyDescent="0.2">
      <c r="A882" s="2"/>
      <c r="O882" s="2"/>
      <c r="Y882" s="2"/>
    </row>
    <row r="883" spans="1:28" x14ac:dyDescent="0.2">
      <c r="A883" s="2"/>
      <c r="O883" s="2"/>
      <c r="Y883" s="2"/>
    </row>
    <row r="884" spans="1:28" x14ac:dyDescent="0.2">
      <c r="A884" s="2"/>
      <c r="O884" s="2"/>
      <c r="Y884" s="2"/>
    </row>
    <row r="885" spans="1:28" x14ac:dyDescent="0.2">
      <c r="A885" s="2"/>
      <c r="O885" s="2"/>
      <c r="Y885" s="2"/>
    </row>
    <row r="886" spans="1:28" x14ac:dyDescent="0.2">
      <c r="A886" s="2"/>
      <c r="O886" s="2"/>
      <c r="Y886" s="2"/>
    </row>
    <row r="887" spans="1:28" x14ac:dyDescent="0.2">
      <c r="A887" s="2"/>
      <c r="O887" s="2"/>
      <c r="Y887" s="2"/>
    </row>
    <row r="888" spans="1:28" x14ac:dyDescent="0.2">
      <c r="A888" s="2"/>
      <c r="O888" s="2"/>
      <c r="Y888" s="2"/>
    </row>
    <row r="889" spans="1:28" x14ac:dyDescent="0.2">
      <c r="A889" s="2"/>
      <c r="O889" s="2"/>
      <c r="Y889" s="2"/>
    </row>
    <row r="890" spans="1:28" x14ac:dyDescent="0.2">
      <c r="A890" s="2"/>
      <c r="O890" s="2"/>
      <c r="Y890" s="2"/>
    </row>
    <row r="891" spans="1:28" x14ac:dyDescent="0.2">
      <c r="A891" s="2"/>
      <c r="O891" s="2"/>
      <c r="Y891" s="2"/>
    </row>
    <row r="892" spans="1:28" x14ac:dyDescent="0.2">
      <c r="A892" s="2"/>
      <c r="O892" s="2"/>
      <c r="Y892" s="2"/>
    </row>
    <row r="893" spans="1:28" x14ac:dyDescent="0.2">
      <c r="A893" s="2"/>
      <c r="O893" s="2"/>
      <c r="Y893" s="2"/>
      <c r="AB893" s="2"/>
    </row>
    <row r="894" spans="1:28" x14ac:dyDescent="0.2">
      <c r="A894" s="2"/>
      <c r="O894" s="2"/>
      <c r="Y894" s="2"/>
      <c r="AB894" s="2"/>
    </row>
    <row r="895" spans="1:28" x14ac:dyDescent="0.2">
      <c r="A895" s="2"/>
      <c r="O895" s="2"/>
      <c r="Y895" s="2"/>
      <c r="AB895" s="2"/>
    </row>
    <row r="896" spans="1:28" x14ac:dyDescent="0.2">
      <c r="A896" s="2"/>
      <c r="O896" s="2"/>
      <c r="Y896" s="2"/>
      <c r="AB896" s="2"/>
    </row>
    <row r="897" spans="1:28" x14ac:dyDescent="0.2">
      <c r="A897" s="2"/>
      <c r="O897" s="2"/>
      <c r="Y897" s="2"/>
      <c r="AB897" s="2"/>
    </row>
    <row r="898" spans="1:28" x14ac:dyDescent="0.2">
      <c r="A898" s="2"/>
      <c r="O898" s="2"/>
      <c r="Y898" s="2"/>
      <c r="AB898" s="2"/>
    </row>
    <row r="899" spans="1:28" x14ac:dyDescent="0.2">
      <c r="A899" s="2"/>
      <c r="O899" s="2"/>
      <c r="Y899" s="2"/>
      <c r="AB899" s="2"/>
    </row>
    <row r="900" spans="1:28" x14ac:dyDescent="0.2">
      <c r="A900" s="2"/>
      <c r="O900" s="2"/>
      <c r="Y900" s="2"/>
      <c r="AB900" s="2"/>
    </row>
    <row r="901" spans="1:28" x14ac:dyDescent="0.2">
      <c r="A901" s="2"/>
      <c r="O901" s="2"/>
      <c r="Y901" s="2"/>
      <c r="AB901" s="2"/>
    </row>
    <row r="902" spans="1:28" x14ac:dyDescent="0.2">
      <c r="A902" s="2"/>
      <c r="O902" s="2"/>
      <c r="Y902" s="2"/>
      <c r="AB902" s="2"/>
    </row>
    <row r="903" spans="1:28" x14ac:dyDescent="0.2">
      <c r="A903" s="2"/>
      <c r="O903" s="2"/>
      <c r="Y903" s="2"/>
      <c r="AB903" s="2"/>
    </row>
    <row r="904" spans="1:28" x14ac:dyDescent="0.2">
      <c r="A904" s="2"/>
      <c r="O904" s="2"/>
      <c r="Y904" s="2"/>
      <c r="AB904" s="2"/>
    </row>
    <row r="905" spans="1:28" x14ac:dyDescent="0.2">
      <c r="A905" s="2"/>
      <c r="O905" s="2"/>
      <c r="Y905" s="2"/>
      <c r="AB905" s="2"/>
    </row>
    <row r="906" spans="1:28" x14ac:dyDescent="0.2">
      <c r="A906" s="2"/>
      <c r="O906" s="2"/>
      <c r="Y906" s="2"/>
      <c r="AB906" s="2"/>
    </row>
    <row r="907" spans="1:28" x14ac:dyDescent="0.2">
      <c r="A907" s="2"/>
      <c r="O907" s="2"/>
      <c r="Y907" s="2"/>
      <c r="AB907" s="2"/>
    </row>
    <row r="908" spans="1:28" x14ac:dyDescent="0.2">
      <c r="A908" s="2"/>
      <c r="O908" s="2"/>
      <c r="Y908" s="2"/>
      <c r="AB908" s="2"/>
    </row>
    <row r="909" spans="1:28" x14ac:dyDescent="0.2">
      <c r="A909" s="2"/>
      <c r="O909" s="2"/>
      <c r="Y909" s="2"/>
      <c r="AB909" s="2"/>
    </row>
    <row r="910" spans="1:28" x14ac:dyDescent="0.2">
      <c r="A910" s="2"/>
      <c r="O910" s="2"/>
      <c r="Y910" s="2"/>
      <c r="AB910" s="2"/>
    </row>
    <row r="911" spans="1:28" x14ac:dyDescent="0.2">
      <c r="A911" s="2"/>
      <c r="O911" s="2"/>
      <c r="Y911" s="2"/>
      <c r="AB911" s="2"/>
    </row>
    <row r="912" spans="1:28" x14ac:dyDescent="0.2">
      <c r="A912" s="2"/>
      <c r="O912" s="2"/>
      <c r="Y912" s="2"/>
      <c r="AB912" s="2"/>
    </row>
    <row r="913" spans="1:28" x14ac:dyDescent="0.2">
      <c r="A913" s="2"/>
      <c r="O913" s="2"/>
      <c r="Y913" s="2"/>
      <c r="AB913" s="2"/>
    </row>
    <row r="914" spans="1:28" x14ac:dyDescent="0.2">
      <c r="A914" s="2"/>
      <c r="O914" s="2"/>
      <c r="Y914" s="2"/>
      <c r="AB914" s="2"/>
    </row>
    <row r="915" spans="1:28" x14ac:dyDescent="0.2">
      <c r="A915" s="2"/>
      <c r="O915" s="2"/>
      <c r="Y915" s="2"/>
      <c r="AB915" s="2"/>
    </row>
    <row r="916" spans="1:28" x14ac:dyDescent="0.2">
      <c r="A916" s="2"/>
      <c r="O916" s="2"/>
      <c r="Y916" s="2"/>
      <c r="AB916" s="2"/>
    </row>
    <row r="917" spans="1:28" x14ac:dyDescent="0.2">
      <c r="A917" s="2"/>
      <c r="O917" s="2"/>
      <c r="Y917" s="2"/>
      <c r="AB917" s="2"/>
    </row>
    <row r="918" spans="1:28" x14ac:dyDescent="0.2">
      <c r="A918" s="2"/>
      <c r="O918" s="2"/>
      <c r="Y918" s="2"/>
      <c r="AB918" s="2"/>
    </row>
    <row r="919" spans="1:28" x14ac:dyDescent="0.2">
      <c r="A919" s="2"/>
      <c r="O919" s="2"/>
      <c r="Y919" s="2"/>
      <c r="AB919" s="2"/>
    </row>
    <row r="920" spans="1:28" x14ac:dyDescent="0.2">
      <c r="A920" s="2"/>
      <c r="O920" s="2"/>
      <c r="Y920" s="2"/>
      <c r="AB920" s="2"/>
    </row>
    <row r="921" spans="1:28" x14ac:dyDescent="0.2">
      <c r="A921" s="2"/>
      <c r="O921" s="2"/>
      <c r="Y921" s="2"/>
    </row>
    <row r="922" spans="1:28" x14ac:dyDescent="0.2">
      <c r="A922" s="2"/>
      <c r="O922" s="2"/>
      <c r="Y922" s="2"/>
    </row>
    <row r="923" spans="1:28" x14ac:dyDescent="0.2">
      <c r="A923" s="2"/>
      <c r="O923" s="2"/>
      <c r="Y923" s="2"/>
    </row>
    <row r="924" spans="1:28" x14ac:dyDescent="0.2">
      <c r="A924" s="2"/>
      <c r="O924" s="2"/>
      <c r="Y924" s="2"/>
    </row>
    <row r="925" spans="1:28" x14ac:dyDescent="0.2">
      <c r="A925" s="2"/>
      <c r="O925" s="2"/>
      <c r="Y925" s="2"/>
    </row>
    <row r="926" spans="1:28" x14ac:dyDescent="0.2">
      <c r="A926" s="2"/>
      <c r="O926" s="2"/>
      <c r="Y926" s="2"/>
    </row>
    <row r="927" spans="1:28" x14ac:dyDescent="0.2">
      <c r="A927" s="2"/>
      <c r="O927" s="2"/>
      <c r="Y927" s="2"/>
    </row>
    <row r="928" spans="1:28" x14ac:dyDescent="0.2">
      <c r="A928" s="2"/>
      <c r="O928" s="2"/>
      <c r="Y928" s="2"/>
    </row>
    <row r="929" spans="1:25" x14ac:dyDescent="0.2">
      <c r="A929" s="2"/>
      <c r="O929" s="2"/>
      <c r="Y929" s="2"/>
    </row>
    <row r="930" spans="1:25" x14ac:dyDescent="0.2">
      <c r="A930" s="2"/>
      <c r="O930" s="2"/>
    </row>
    <row r="931" spans="1:25" x14ac:dyDescent="0.2">
      <c r="A931" s="2"/>
      <c r="O931" s="2"/>
      <c r="Y931" s="2"/>
    </row>
    <row r="932" spans="1:25" x14ac:dyDescent="0.2">
      <c r="A932" s="2"/>
      <c r="O932" s="2"/>
      <c r="Y932" s="2"/>
    </row>
    <row r="933" spans="1:25" x14ac:dyDescent="0.2">
      <c r="A933" s="2"/>
      <c r="O933" s="2"/>
      <c r="Y933" s="2"/>
    </row>
    <row r="934" spans="1:25" x14ac:dyDescent="0.2">
      <c r="A934" s="2"/>
      <c r="O934" s="2"/>
      <c r="Y934" s="2"/>
    </row>
    <row r="935" spans="1:25" x14ac:dyDescent="0.2">
      <c r="A935" s="2"/>
      <c r="O935" s="2"/>
      <c r="Y935" s="2"/>
    </row>
    <row r="936" spans="1:25" x14ac:dyDescent="0.2">
      <c r="A936" s="2"/>
      <c r="O936" s="2"/>
      <c r="Y936" s="2"/>
    </row>
    <row r="937" spans="1:25" x14ac:dyDescent="0.2">
      <c r="A937" s="2"/>
      <c r="O937" s="2"/>
      <c r="Y937" s="2"/>
    </row>
    <row r="938" spans="1:25" x14ac:dyDescent="0.2">
      <c r="A938" s="2"/>
      <c r="O938" s="2"/>
      <c r="Y938" s="2"/>
    </row>
    <row r="939" spans="1:25" x14ac:dyDescent="0.2">
      <c r="A939" s="2"/>
      <c r="O939" s="2"/>
      <c r="Y939" s="2"/>
    </row>
    <row r="940" spans="1:25" x14ac:dyDescent="0.2">
      <c r="A940" s="2"/>
      <c r="O940" s="2"/>
      <c r="Y940" s="2"/>
    </row>
    <row r="941" spans="1:25" x14ac:dyDescent="0.2">
      <c r="A941" s="2"/>
      <c r="O941" s="2"/>
      <c r="Y941" s="2"/>
    </row>
    <row r="942" spans="1:25" x14ac:dyDescent="0.2">
      <c r="A942" s="2"/>
      <c r="O942" s="2"/>
      <c r="Y942" s="2"/>
    </row>
    <row r="943" spans="1:25" x14ac:dyDescent="0.2">
      <c r="A943" s="2"/>
      <c r="O943" s="2"/>
      <c r="Y943" s="2"/>
    </row>
    <row r="944" spans="1:25" x14ac:dyDescent="0.2">
      <c r="A944" s="2"/>
      <c r="O944" s="2"/>
      <c r="Y944" s="2"/>
    </row>
    <row r="945" spans="1:25" x14ac:dyDescent="0.2">
      <c r="A945" s="2"/>
      <c r="O945" s="2"/>
      <c r="Y945" s="2"/>
    </row>
    <row r="946" spans="1:25" x14ac:dyDescent="0.2">
      <c r="A946" s="2"/>
      <c r="O946" s="2"/>
      <c r="Y946" s="2"/>
    </row>
    <row r="947" spans="1:25" x14ac:dyDescent="0.2">
      <c r="A947" s="2"/>
      <c r="O947" s="2"/>
      <c r="Y947" s="2"/>
    </row>
    <row r="948" spans="1:25" x14ac:dyDescent="0.2">
      <c r="A948" s="2"/>
      <c r="O948" s="2"/>
      <c r="Y948" s="2"/>
    </row>
    <row r="949" spans="1:25" x14ac:dyDescent="0.2">
      <c r="A949" s="2"/>
      <c r="O949" s="2"/>
      <c r="Y949" s="2"/>
    </row>
    <row r="950" spans="1:25" x14ac:dyDescent="0.2">
      <c r="A950" s="2"/>
      <c r="O950" s="2"/>
      <c r="Y950" s="2"/>
    </row>
    <row r="951" spans="1:25" x14ac:dyDescent="0.2">
      <c r="A951" s="2"/>
      <c r="O951" s="2"/>
      <c r="Y951" s="2"/>
    </row>
    <row r="952" spans="1:25" x14ac:dyDescent="0.2">
      <c r="A952" s="2"/>
      <c r="O952" s="2"/>
      <c r="Y952" s="2"/>
    </row>
    <row r="953" spans="1:25" x14ac:dyDescent="0.2">
      <c r="A953" s="2"/>
      <c r="O953" s="2"/>
      <c r="Y953" s="2"/>
    </row>
    <row r="954" spans="1:25" x14ac:dyDescent="0.2">
      <c r="A954" s="2"/>
      <c r="O954" s="2"/>
      <c r="Y954" s="2"/>
    </row>
    <row r="955" spans="1:25" x14ac:dyDescent="0.2">
      <c r="A955" s="2"/>
      <c r="O955" s="2"/>
      <c r="Y955" s="2"/>
    </row>
    <row r="956" spans="1:25" x14ac:dyDescent="0.2">
      <c r="A956" s="2"/>
      <c r="O956" s="2"/>
      <c r="Y956" s="2"/>
    </row>
    <row r="957" spans="1:25" x14ac:dyDescent="0.2">
      <c r="A957" s="2"/>
      <c r="O957" s="2"/>
      <c r="Y957" s="2"/>
    </row>
    <row r="958" spans="1:25" x14ac:dyDescent="0.2">
      <c r="A958" s="2"/>
      <c r="O958" s="2"/>
      <c r="Y958" s="2"/>
    </row>
    <row r="959" spans="1:25" x14ac:dyDescent="0.2">
      <c r="A959" s="2"/>
      <c r="O959" s="2"/>
      <c r="Y959" s="2"/>
    </row>
    <row r="960" spans="1:25" x14ac:dyDescent="0.2">
      <c r="A960" s="2"/>
      <c r="O960" s="2"/>
      <c r="Y960" s="2"/>
    </row>
    <row r="961" spans="1:28" x14ac:dyDescent="0.2">
      <c r="A961" s="2"/>
      <c r="O961" s="2"/>
      <c r="Y961" s="2"/>
    </row>
    <row r="962" spans="1:28" x14ac:dyDescent="0.2">
      <c r="A962" s="2"/>
      <c r="O962" s="2"/>
      <c r="Y962" s="2"/>
    </row>
    <row r="963" spans="1:28" x14ac:dyDescent="0.2">
      <c r="A963" s="2"/>
      <c r="O963" s="2"/>
      <c r="Y963" s="2"/>
    </row>
    <row r="964" spans="1:28" x14ac:dyDescent="0.2">
      <c r="A964" s="2"/>
      <c r="O964" s="2"/>
      <c r="Y964" s="2"/>
    </row>
    <row r="965" spans="1:28" x14ac:dyDescent="0.2">
      <c r="A965" s="2"/>
      <c r="O965" s="2"/>
      <c r="Y965" s="2"/>
      <c r="AB965" s="2"/>
    </row>
    <row r="966" spans="1:28" x14ac:dyDescent="0.2">
      <c r="A966" s="2"/>
      <c r="Y966" s="2"/>
      <c r="AB966" s="2"/>
    </row>
    <row r="967" spans="1:28" x14ac:dyDescent="0.2">
      <c r="A967" s="2"/>
      <c r="Y967" s="2"/>
      <c r="AB967" s="2"/>
    </row>
    <row r="968" spans="1:28" x14ac:dyDescent="0.2">
      <c r="A968" s="2"/>
      <c r="Y968" s="2"/>
      <c r="AB968" s="2"/>
    </row>
    <row r="969" spans="1:28" x14ac:dyDescent="0.2">
      <c r="A969" s="2"/>
      <c r="Y969" s="2"/>
      <c r="AB969" s="2"/>
    </row>
    <row r="970" spans="1:28" x14ac:dyDescent="0.2">
      <c r="A970" s="2"/>
      <c r="Y970" s="2"/>
      <c r="AB970" s="2"/>
    </row>
    <row r="971" spans="1:28" x14ac:dyDescent="0.2">
      <c r="A971" s="2"/>
      <c r="Y971" s="2"/>
      <c r="AB971" s="2"/>
    </row>
    <row r="972" spans="1:28" x14ac:dyDescent="0.2">
      <c r="A972" s="2"/>
      <c r="Y972" s="2"/>
      <c r="AB972" s="2"/>
    </row>
    <row r="973" spans="1:28" x14ac:dyDescent="0.2">
      <c r="A973" s="2"/>
      <c r="Y973" s="2"/>
      <c r="AB973" s="2"/>
    </row>
    <row r="974" spans="1:28" x14ac:dyDescent="0.2">
      <c r="A974" s="2"/>
      <c r="Y974" s="2"/>
      <c r="AB974" s="2"/>
    </row>
    <row r="975" spans="1:28" x14ac:dyDescent="0.2">
      <c r="A975" s="2"/>
      <c r="Y975" s="2"/>
      <c r="AB975" s="2"/>
    </row>
    <row r="976" spans="1:28" x14ac:dyDescent="0.2">
      <c r="A976" s="2"/>
      <c r="Y976" s="2"/>
      <c r="AB976" s="2"/>
    </row>
    <row r="977" spans="1:28" x14ac:dyDescent="0.2">
      <c r="A977" s="2"/>
      <c r="Y977" s="2"/>
      <c r="AB977" s="2"/>
    </row>
    <row r="978" spans="1:28" x14ac:dyDescent="0.2">
      <c r="A978" s="2"/>
      <c r="Y978" s="2"/>
      <c r="AB978" s="2"/>
    </row>
    <row r="979" spans="1:28" x14ac:dyDescent="0.2">
      <c r="A979" s="2"/>
      <c r="Y979" s="2"/>
      <c r="AB979" s="2"/>
    </row>
    <row r="980" spans="1:28" x14ac:dyDescent="0.2">
      <c r="A980" s="2"/>
      <c r="Y980" s="2"/>
      <c r="AB980" s="2"/>
    </row>
    <row r="981" spans="1:28" x14ac:dyDescent="0.2">
      <c r="A981" s="2"/>
      <c r="Y981" s="2"/>
      <c r="AB981" s="2"/>
    </row>
    <row r="982" spans="1:28" x14ac:dyDescent="0.2">
      <c r="A982" s="2"/>
      <c r="Y982" s="2"/>
      <c r="AB982" s="2"/>
    </row>
    <row r="983" spans="1:28" x14ac:dyDescent="0.2">
      <c r="A983" s="2"/>
      <c r="Y983" s="2"/>
    </row>
    <row r="984" spans="1:28" x14ac:dyDescent="0.2">
      <c r="A984" s="2"/>
      <c r="Y984" s="2"/>
    </row>
    <row r="985" spans="1:28" x14ac:dyDescent="0.2">
      <c r="A985" s="2"/>
      <c r="Y985" s="2"/>
    </row>
    <row r="986" spans="1:28" x14ac:dyDescent="0.2">
      <c r="A986" s="2"/>
      <c r="Y986" s="2"/>
    </row>
    <row r="987" spans="1:28" x14ac:dyDescent="0.2">
      <c r="A987" s="2"/>
      <c r="Y987" s="2"/>
    </row>
    <row r="988" spans="1:28" x14ac:dyDescent="0.2">
      <c r="A988" s="2"/>
      <c r="Y988" s="2"/>
    </row>
    <row r="989" spans="1:28" x14ac:dyDescent="0.2">
      <c r="A989" s="2"/>
      <c r="Y989" s="2"/>
    </row>
    <row r="990" spans="1:28" x14ac:dyDescent="0.2">
      <c r="A990" s="2"/>
      <c r="Y990" s="2"/>
    </row>
    <row r="991" spans="1:28" x14ac:dyDescent="0.2">
      <c r="A991" s="2"/>
      <c r="Y991" s="2"/>
    </row>
    <row r="992" spans="1:28" x14ac:dyDescent="0.2">
      <c r="A992" s="2"/>
      <c r="Y992" s="2"/>
    </row>
    <row r="993" spans="1:33" x14ac:dyDescent="0.2">
      <c r="A993" s="2"/>
      <c r="Y993" s="2"/>
    </row>
    <row r="994" spans="1:33" x14ac:dyDescent="0.2">
      <c r="A994" s="2"/>
      <c r="Y994" s="2"/>
    </row>
    <row r="995" spans="1:33" x14ac:dyDescent="0.2">
      <c r="A995" s="2"/>
      <c r="Y995" s="2"/>
    </row>
    <row r="996" spans="1:33" x14ac:dyDescent="0.2">
      <c r="A996" s="2"/>
      <c r="Y996" s="2"/>
    </row>
    <row r="997" spans="1:33" x14ac:dyDescent="0.2">
      <c r="A997" s="2"/>
      <c r="Y997" s="2"/>
    </row>
    <row r="998" spans="1:33" x14ac:dyDescent="0.2">
      <c r="A998" s="2"/>
      <c r="Y998" s="2"/>
    </row>
    <row r="999" spans="1:33" x14ac:dyDescent="0.2">
      <c r="A999" s="2"/>
      <c r="Y999" s="2"/>
    </row>
    <row r="1000" spans="1:33" x14ac:dyDescent="0.2">
      <c r="A1000" s="2"/>
      <c r="Y1000" s="2"/>
    </row>
    <row r="1001" spans="1:33" x14ac:dyDescent="0.2">
      <c r="A1001" s="2"/>
      <c r="Y1001" s="2"/>
    </row>
    <row r="1002" spans="1:33" x14ac:dyDescent="0.2">
      <c r="A1002" s="2"/>
      <c r="Y1002" s="2"/>
      <c r="AF1002"/>
      <c r="AG1002" s="7"/>
    </row>
    <row r="1003" spans="1:33" x14ac:dyDescent="0.2">
      <c r="A1003" s="2"/>
      <c r="Y1003" s="2"/>
    </row>
    <row r="1004" spans="1:33" x14ac:dyDescent="0.2">
      <c r="A1004" s="2"/>
      <c r="Y1004" s="2"/>
      <c r="AF1004"/>
      <c r="AG1004" s="7"/>
    </row>
    <row r="1005" spans="1:33" x14ac:dyDescent="0.2">
      <c r="A1005" s="2"/>
      <c r="Y1005" s="2"/>
    </row>
    <row r="1006" spans="1:33" x14ac:dyDescent="0.2">
      <c r="A1006" s="2"/>
      <c r="Y1006" s="2"/>
    </row>
    <row r="1007" spans="1:33" x14ac:dyDescent="0.2">
      <c r="A1007" s="2"/>
      <c r="Y1007" s="2"/>
    </row>
    <row r="1008" spans="1:33" x14ac:dyDescent="0.2">
      <c r="A1008" s="2"/>
      <c r="Y1008" s="2"/>
    </row>
    <row r="1009" spans="1:33" x14ac:dyDescent="0.2">
      <c r="A1009" s="2"/>
      <c r="Y1009" s="2"/>
    </row>
    <row r="1010" spans="1:33" x14ac:dyDescent="0.2">
      <c r="A1010" s="2"/>
      <c r="Y1010" s="2"/>
    </row>
    <row r="1011" spans="1:33" x14ac:dyDescent="0.2">
      <c r="A1011" s="2"/>
      <c r="Y1011" s="2"/>
    </row>
    <row r="1012" spans="1:33" x14ac:dyDescent="0.2">
      <c r="A1012" s="2"/>
      <c r="Y1012" s="2"/>
    </row>
    <row r="1013" spans="1:33" x14ac:dyDescent="0.2">
      <c r="A1013" s="2"/>
      <c r="Y1013" s="2"/>
    </row>
    <row r="1014" spans="1:33" x14ac:dyDescent="0.2">
      <c r="A1014" s="2"/>
      <c r="Y1014" s="2"/>
    </row>
    <row r="1015" spans="1:33" x14ac:dyDescent="0.2">
      <c r="A1015" s="2"/>
      <c r="Y1015" s="2"/>
    </row>
    <row r="1016" spans="1:33" x14ac:dyDescent="0.2">
      <c r="A1016" s="2"/>
      <c r="Y1016" s="2"/>
      <c r="AF1016"/>
      <c r="AG1016" s="7"/>
    </row>
    <row r="1017" spans="1:33" x14ac:dyDescent="0.2">
      <c r="A1017" s="2"/>
      <c r="Y1017" s="2"/>
    </row>
    <row r="1018" spans="1:33" x14ac:dyDescent="0.2">
      <c r="A1018" s="2"/>
      <c r="Y1018" s="2"/>
    </row>
    <row r="1019" spans="1:33" x14ac:dyDescent="0.2">
      <c r="A1019" s="2"/>
      <c r="Y1019" s="2"/>
    </row>
    <row r="1020" spans="1:33" x14ac:dyDescent="0.2">
      <c r="A1020" s="2"/>
      <c r="Y1020" s="2"/>
    </row>
    <row r="1021" spans="1:33" x14ac:dyDescent="0.2">
      <c r="A1021" s="2"/>
      <c r="Y1021" s="2"/>
    </row>
    <row r="1022" spans="1:33" x14ac:dyDescent="0.2">
      <c r="A1022" s="2"/>
      <c r="Y1022" s="2"/>
    </row>
    <row r="1023" spans="1:33" x14ac:dyDescent="0.2">
      <c r="A1023" s="2"/>
      <c r="Y1023" s="2"/>
    </row>
    <row r="1024" spans="1:33" x14ac:dyDescent="0.2">
      <c r="A1024" s="2"/>
      <c r="Y1024" s="2"/>
    </row>
    <row r="1025" spans="1:25" x14ac:dyDescent="0.2">
      <c r="A1025" s="2"/>
      <c r="Y1025" s="2"/>
    </row>
    <row r="1026" spans="1:25" x14ac:dyDescent="0.2">
      <c r="A1026" s="2"/>
      <c r="Y1026" s="2"/>
    </row>
    <row r="1027" spans="1:25" x14ac:dyDescent="0.2">
      <c r="A1027" s="2"/>
      <c r="Y1027" s="2"/>
    </row>
    <row r="1028" spans="1:25" x14ac:dyDescent="0.2">
      <c r="A1028" s="2"/>
      <c r="Y1028" s="2"/>
    </row>
    <row r="1029" spans="1:25" x14ac:dyDescent="0.2">
      <c r="A1029" s="2"/>
      <c r="Y1029" s="2"/>
    </row>
    <row r="1030" spans="1:25" x14ac:dyDescent="0.2">
      <c r="A1030" s="2"/>
      <c r="Y1030" s="2"/>
    </row>
    <row r="1031" spans="1:25" x14ac:dyDescent="0.2">
      <c r="A1031" s="2"/>
      <c r="Y1031" s="2"/>
    </row>
    <row r="1032" spans="1:25" x14ac:dyDescent="0.2">
      <c r="A1032" s="2"/>
      <c r="Y1032" s="2"/>
    </row>
    <row r="1033" spans="1:25" x14ac:dyDescent="0.2">
      <c r="A1033" s="2"/>
      <c r="Y1033" s="2"/>
    </row>
    <row r="1034" spans="1:25" x14ac:dyDescent="0.2">
      <c r="A1034" s="2"/>
      <c r="Y1034" s="2"/>
    </row>
    <row r="1035" spans="1:25" x14ac:dyDescent="0.2">
      <c r="A1035" s="2"/>
      <c r="Y1035" s="2"/>
    </row>
    <row r="1036" spans="1:25" x14ac:dyDescent="0.2">
      <c r="A1036" s="2"/>
      <c r="Y1036" s="2"/>
    </row>
    <row r="1037" spans="1:25" x14ac:dyDescent="0.2">
      <c r="A1037" s="2"/>
      <c r="Y1037" s="2"/>
    </row>
    <row r="1038" spans="1:25" x14ac:dyDescent="0.2">
      <c r="A1038" s="2"/>
      <c r="Y1038" s="2"/>
    </row>
    <row r="1039" spans="1:25" x14ac:dyDescent="0.2">
      <c r="A1039" s="2"/>
      <c r="Y1039" s="2"/>
    </row>
    <row r="1040" spans="1:25" x14ac:dyDescent="0.2">
      <c r="A1040" s="2"/>
      <c r="Y1040" s="2"/>
    </row>
    <row r="1041" spans="1:25" x14ac:dyDescent="0.2">
      <c r="A1041" s="2"/>
      <c r="Y1041" s="2"/>
    </row>
    <row r="1042" spans="1:25" x14ac:dyDescent="0.2">
      <c r="A1042" s="2"/>
      <c r="Y1042" s="2"/>
    </row>
    <row r="1043" spans="1:25" x14ac:dyDescent="0.2">
      <c r="A1043" s="2"/>
      <c r="Y1043" s="2"/>
    </row>
    <row r="1044" spans="1:25" x14ac:dyDescent="0.2">
      <c r="A1044" s="2"/>
      <c r="Y1044" s="2"/>
    </row>
    <row r="1045" spans="1:25" x14ac:dyDescent="0.2">
      <c r="A1045" s="2"/>
      <c r="Y1045" s="2"/>
    </row>
    <row r="1046" spans="1:25" x14ac:dyDescent="0.2">
      <c r="A1046" s="2"/>
      <c r="Y1046" s="2"/>
    </row>
    <row r="1047" spans="1:25" x14ac:dyDescent="0.2">
      <c r="A1047" s="2"/>
      <c r="Y1047" s="2"/>
    </row>
    <row r="1048" spans="1:25" x14ac:dyDescent="0.2">
      <c r="A1048" s="2"/>
      <c r="Y1048" s="2"/>
    </row>
    <row r="1049" spans="1:25" x14ac:dyDescent="0.2">
      <c r="A1049" s="2"/>
      <c r="Y1049" s="2"/>
    </row>
    <row r="1050" spans="1:25" x14ac:dyDescent="0.2">
      <c r="A1050" s="2"/>
      <c r="Y1050" s="2"/>
    </row>
    <row r="1051" spans="1:25" x14ac:dyDescent="0.2">
      <c r="A1051" s="2"/>
      <c r="Y1051" s="2"/>
    </row>
    <row r="1052" spans="1:25" x14ac:dyDescent="0.2">
      <c r="A1052" s="2"/>
      <c r="Y1052" s="2"/>
    </row>
    <row r="1053" spans="1:25" x14ac:dyDescent="0.2">
      <c r="A1053" s="2"/>
      <c r="Y1053" s="2"/>
    </row>
    <row r="1054" spans="1:25" x14ac:dyDescent="0.2">
      <c r="A1054" s="2"/>
      <c r="Y1054" s="2"/>
    </row>
    <row r="1055" spans="1:25" x14ac:dyDescent="0.2">
      <c r="A1055" s="2"/>
      <c r="Y1055" s="2"/>
    </row>
    <row r="1056" spans="1:25" x14ac:dyDescent="0.2">
      <c r="A1056" s="2"/>
      <c r="Y1056" s="2"/>
    </row>
    <row r="1057" spans="1:25" x14ac:dyDescent="0.2">
      <c r="A1057" s="2"/>
      <c r="Y1057" s="2"/>
    </row>
    <row r="1058" spans="1:25" x14ac:dyDescent="0.2">
      <c r="A1058" s="2"/>
      <c r="Y1058" s="2"/>
    </row>
    <row r="1059" spans="1:25" x14ac:dyDescent="0.2">
      <c r="A1059" s="2"/>
      <c r="Y1059" s="2"/>
    </row>
    <row r="1060" spans="1:25" x14ac:dyDescent="0.2">
      <c r="A1060" s="2"/>
      <c r="Y1060" s="2"/>
    </row>
    <row r="1061" spans="1:25" x14ac:dyDescent="0.2">
      <c r="A1061" s="2"/>
      <c r="Y1061" s="2"/>
    </row>
    <row r="1062" spans="1:25" x14ac:dyDescent="0.2">
      <c r="A1062" s="2"/>
      <c r="Y1062" s="2"/>
    </row>
    <row r="1063" spans="1:25" x14ac:dyDescent="0.2">
      <c r="A1063" s="2"/>
      <c r="Y1063" s="2"/>
    </row>
    <row r="1064" spans="1:25" x14ac:dyDescent="0.2">
      <c r="A1064" s="2"/>
      <c r="Y1064" s="2"/>
    </row>
    <row r="1065" spans="1:25" x14ac:dyDescent="0.2">
      <c r="A1065" s="2"/>
      <c r="Y1065" s="2"/>
    </row>
    <row r="1066" spans="1:25" x14ac:dyDescent="0.2">
      <c r="A1066" s="2"/>
      <c r="Y1066" s="2"/>
    </row>
    <row r="1067" spans="1:25" x14ac:dyDescent="0.2">
      <c r="A1067" s="2"/>
      <c r="Y1067" s="2"/>
    </row>
    <row r="1068" spans="1:25" x14ac:dyDescent="0.2">
      <c r="A1068" s="2"/>
      <c r="Y1068" s="2"/>
    </row>
    <row r="1069" spans="1:25" x14ac:dyDescent="0.2">
      <c r="A1069" s="2"/>
      <c r="Y1069" s="2"/>
    </row>
    <row r="1070" spans="1:25" x14ac:dyDescent="0.2">
      <c r="A1070" s="2"/>
      <c r="Y1070" s="2"/>
    </row>
    <row r="1071" spans="1:25" x14ac:dyDescent="0.2">
      <c r="A1071" s="2"/>
      <c r="Y1071" s="2"/>
    </row>
    <row r="1072" spans="1:25" x14ac:dyDescent="0.2">
      <c r="A1072" s="2"/>
      <c r="Y1072" s="2"/>
    </row>
    <row r="1073" spans="1:25" x14ac:dyDescent="0.2">
      <c r="A1073" s="2"/>
      <c r="Y1073" s="2"/>
    </row>
    <row r="1074" spans="1:25" x14ac:dyDescent="0.2">
      <c r="A1074" s="2"/>
      <c r="Y1074" s="2"/>
    </row>
    <row r="1075" spans="1:25" x14ac:dyDescent="0.2">
      <c r="A1075" s="2"/>
      <c r="Y1075" s="2"/>
    </row>
    <row r="1076" spans="1:25" x14ac:dyDescent="0.2">
      <c r="A1076" s="2"/>
      <c r="Y1076" s="2"/>
    </row>
    <row r="1077" spans="1:25" x14ac:dyDescent="0.2">
      <c r="A1077" s="2"/>
      <c r="Y1077" s="2"/>
    </row>
    <row r="1078" spans="1:25" x14ac:dyDescent="0.2">
      <c r="A1078" s="2"/>
      <c r="Y1078" s="2"/>
    </row>
    <row r="1079" spans="1:25" x14ac:dyDescent="0.2">
      <c r="A1079" s="2"/>
      <c r="Y1079" s="2"/>
    </row>
    <row r="1080" spans="1:25" x14ac:dyDescent="0.2">
      <c r="A1080" s="2"/>
      <c r="Y1080" s="2"/>
    </row>
    <row r="1081" spans="1:25" x14ac:dyDescent="0.2">
      <c r="A1081" s="2"/>
    </row>
    <row r="1082" spans="1:25" x14ac:dyDescent="0.2">
      <c r="A1082" s="2"/>
    </row>
    <row r="1083" spans="1:25" x14ac:dyDescent="0.2">
      <c r="A1083" s="2"/>
    </row>
    <row r="1084" spans="1:25" x14ac:dyDescent="0.2">
      <c r="A1084" s="2"/>
    </row>
    <row r="1085" spans="1:25" x14ac:dyDescent="0.2">
      <c r="A1085" s="2"/>
    </row>
    <row r="1086" spans="1:25" x14ac:dyDescent="0.2">
      <c r="A1086" s="2"/>
    </row>
    <row r="1087" spans="1:25" x14ac:dyDescent="0.2">
      <c r="A1087" s="2"/>
    </row>
    <row r="1088" spans="1:25" x14ac:dyDescent="0.2">
      <c r="A1088" s="2"/>
    </row>
    <row r="1089" spans="1:34" x14ac:dyDescent="0.2">
      <c r="A1089" s="2"/>
    </row>
    <row r="1090" spans="1:34" x14ac:dyDescent="0.2">
      <c r="A1090" s="2"/>
    </row>
    <row r="1091" spans="1:34" x14ac:dyDescent="0.2">
      <c r="A1091" s="2"/>
    </row>
    <row r="1092" spans="1:34" x14ac:dyDescent="0.2">
      <c r="A1092" s="2"/>
    </row>
    <row r="1093" spans="1:34" x14ac:dyDescent="0.2">
      <c r="A1093" s="2"/>
    </row>
    <row r="1094" spans="1:34" x14ac:dyDescent="0.2">
      <c r="A1094" s="2"/>
      <c r="I1094" s="15"/>
      <c r="J1094" s="13"/>
    </row>
    <row r="1095" spans="1:34" x14ac:dyDescent="0.2">
      <c r="A1095" s="2"/>
      <c r="I1095" s="15"/>
    </row>
    <row r="1096" spans="1:34" x14ac:dyDescent="0.2">
      <c r="A1096" s="2"/>
    </row>
    <row r="1097" spans="1:34" x14ac:dyDescent="0.2">
      <c r="A1097" s="2"/>
    </row>
    <row r="1098" spans="1:34" x14ac:dyDescent="0.2">
      <c r="A1098" s="2"/>
    </row>
    <row r="1099" spans="1:34" x14ac:dyDescent="0.2">
      <c r="A1099" s="2"/>
      <c r="I1099" s="15"/>
      <c r="J1099" s="13"/>
    </row>
    <row r="1100" spans="1:34" x14ac:dyDescent="0.2">
      <c r="A1100" s="2"/>
      <c r="I1100" s="15"/>
      <c r="AH1100" s="7"/>
    </row>
    <row r="1101" spans="1:34" x14ac:dyDescent="0.2">
      <c r="A1101" s="2"/>
      <c r="I1101" s="15"/>
    </row>
    <row r="1102" spans="1:34" x14ac:dyDescent="0.2">
      <c r="A1102" s="2"/>
      <c r="I1102" s="15"/>
    </row>
    <row r="1103" spans="1:34" x14ac:dyDescent="0.2">
      <c r="A1103" s="2"/>
      <c r="I1103" s="15"/>
    </row>
    <row r="1104" spans="1:34" x14ac:dyDescent="0.2">
      <c r="A1104" s="2"/>
      <c r="I1104" s="15"/>
    </row>
    <row r="1105" spans="9:34" x14ac:dyDescent="0.2">
      <c r="I1105" s="15"/>
    </row>
    <row r="1106" spans="9:34" x14ac:dyDescent="0.2">
      <c r="AH1106" s="7"/>
    </row>
    <row r="1107" spans="9:34" x14ac:dyDescent="0.2">
      <c r="I1107" s="15"/>
    </row>
    <row r="1109" spans="9:34" x14ac:dyDescent="0.2">
      <c r="I1109" s="15"/>
      <c r="J1109" s="13"/>
    </row>
    <row r="1110" spans="9:34" x14ac:dyDescent="0.2">
      <c r="I1110" s="15"/>
    </row>
    <row r="1111" spans="9:34" x14ac:dyDescent="0.2">
      <c r="I1111" s="15"/>
    </row>
    <row r="1112" spans="9:34" x14ac:dyDescent="0.2">
      <c r="I1112" s="15"/>
    </row>
    <row r="1113" spans="9:34" x14ac:dyDescent="0.2">
      <c r="I1113" s="15"/>
    </row>
    <row r="1114" spans="9:34" x14ac:dyDescent="0.2">
      <c r="I1114" s="15"/>
    </row>
    <row r="1115" spans="9:34" x14ac:dyDescent="0.2">
      <c r="I1115" s="15"/>
    </row>
    <row r="1116" spans="9:34" x14ac:dyDescent="0.2">
      <c r="I1116" s="15"/>
    </row>
    <row r="1117" spans="9:34" x14ac:dyDescent="0.2">
      <c r="I1117" s="15"/>
    </row>
    <row r="1120" spans="9:34" x14ac:dyDescent="0.2">
      <c r="I1120" s="15"/>
    </row>
    <row r="1121" spans="9:10" x14ac:dyDescent="0.2">
      <c r="I1121" s="15"/>
    </row>
    <row r="1122" spans="9:10" x14ac:dyDescent="0.2">
      <c r="I1122" s="15"/>
    </row>
    <row r="1123" spans="9:10" x14ac:dyDescent="0.2">
      <c r="I1123" s="15"/>
    </row>
    <row r="1124" spans="9:10" x14ac:dyDescent="0.2">
      <c r="I1124" s="15"/>
      <c r="J1124" s="13"/>
    </row>
    <row r="1125" spans="9:10" x14ac:dyDescent="0.2">
      <c r="I1125" s="15"/>
      <c r="J1125" s="13"/>
    </row>
    <row r="1126" spans="9:10" x14ac:dyDescent="0.2">
      <c r="I1126" s="15"/>
    </row>
    <row r="1127" spans="9:10" x14ac:dyDescent="0.2">
      <c r="I1127" s="15"/>
    </row>
    <row r="1129" spans="9:10" x14ac:dyDescent="0.2">
      <c r="I1129" s="15"/>
    </row>
    <row r="1130" spans="9:10" x14ac:dyDescent="0.2">
      <c r="I1130" s="15"/>
    </row>
    <row r="1131" spans="9:10" x14ac:dyDescent="0.2">
      <c r="I1131" s="15"/>
    </row>
    <row r="1132" spans="9:10" x14ac:dyDescent="0.2">
      <c r="I1132" s="15"/>
    </row>
    <row r="1133" spans="9:10" x14ac:dyDescent="0.2">
      <c r="I1133" s="15"/>
    </row>
    <row r="1134" spans="9:10" x14ac:dyDescent="0.2">
      <c r="I1134" s="15"/>
    </row>
    <row r="1135" spans="9:10" x14ac:dyDescent="0.2">
      <c r="I1135" s="15"/>
    </row>
    <row r="1136" spans="9:10" x14ac:dyDescent="0.2">
      <c r="I1136" s="15"/>
    </row>
    <row r="1137" spans="9:11" x14ac:dyDescent="0.2">
      <c r="I1137" s="15"/>
    </row>
    <row r="1138" spans="9:11" x14ac:dyDescent="0.2">
      <c r="I1138" s="15"/>
    </row>
    <row r="1139" spans="9:11" x14ac:dyDescent="0.2">
      <c r="I1139" s="15"/>
    </row>
    <row r="1140" spans="9:11" x14ac:dyDescent="0.2">
      <c r="I1140" s="15"/>
      <c r="J1140" s="13"/>
    </row>
    <row r="1141" spans="9:11" x14ac:dyDescent="0.2">
      <c r="I1141" s="15"/>
    </row>
    <row r="1142" spans="9:11" x14ac:dyDescent="0.2">
      <c r="I1142" s="15"/>
      <c r="J1142" s="13"/>
      <c r="K1142" s="13"/>
    </row>
    <row r="1143" spans="9:11" x14ac:dyDescent="0.2">
      <c r="I1143" s="15"/>
      <c r="J1143" s="13"/>
    </row>
    <row r="1144" spans="9:11" x14ac:dyDescent="0.2">
      <c r="I1144" s="15"/>
    </row>
    <row r="1145" spans="9:11" x14ac:dyDescent="0.2">
      <c r="I1145" s="15"/>
      <c r="J1145" s="13"/>
    </row>
    <row r="1146" spans="9:11" x14ac:dyDescent="0.2">
      <c r="I1146" s="15"/>
    </row>
    <row r="1147" spans="9:11" x14ac:dyDescent="0.2">
      <c r="I1147" s="15"/>
    </row>
    <row r="1148" spans="9:11" x14ac:dyDescent="0.2">
      <c r="I1148" s="15"/>
    </row>
    <row r="1149" spans="9:11" x14ac:dyDescent="0.2">
      <c r="I1149" s="15"/>
    </row>
    <row r="1150" spans="9:11" x14ac:dyDescent="0.2">
      <c r="I1150" s="15"/>
    </row>
    <row r="1151" spans="9:11" x14ac:dyDescent="0.2">
      <c r="I1151" s="15"/>
    </row>
    <row r="1152" spans="9:11" x14ac:dyDescent="0.2">
      <c r="I1152" s="15"/>
    </row>
    <row r="1153" spans="9:10" x14ac:dyDescent="0.2">
      <c r="I1153" s="15"/>
    </row>
    <row r="1154" spans="9:10" x14ac:dyDescent="0.2">
      <c r="I1154" s="15"/>
    </row>
    <row r="1155" spans="9:10" x14ac:dyDescent="0.2">
      <c r="I1155" s="15"/>
    </row>
    <row r="1156" spans="9:10" x14ac:dyDescent="0.2">
      <c r="I1156" s="15"/>
      <c r="J1156" s="13"/>
    </row>
    <row r="1157" spans="9:10" x14ac:dyDescent="0.2">
      <c r="I1157" s="15"/>
    </row>
    <row r="1158" spans="9:10" x14ac:dyDescent="0.2">
      <c r="I1158" s="15"/>
    </row>
    <row r="1159" spans="9:10" x14ac:dyDescent="0.2">
      <c r="I1159" s="15"/>
    </row>
    <row r="1160" spans="9:10" x14ac:dyDescent="0.2">
      <c r="I1160" s="15"/>
      <c r="J1160" s="13"/>
    </row>
    <row r="1161" spans="9:10" x14ac:dyDescent="0.2">
      <c r="I1161" s="15"/>
    </row>
    <row r="1162" spans="9:10" x14ac:dyDescent="0.2">
      <c r="I1162" s="15"/>
    </row>
    <row r="1163" spans="9:10" x14ac:dyDescent="0.2">
      <c r="I1163" s="15"/>
    </row>
    <row r="1164" spans="9:10" x14ac:dyDescent="0.2">
      <c r="I1164" s="15"/>
    </row>
    <row r="1165" spans="9:10" x14ac:dyDescent="0.2">
      <c r="I1165" s="15"/>
    </row>
    <row r="1166" spans="9:10" x14ac:dyDescent="0.2">
      <c r="I1166" s="15"/>
    </row>
    <row r="1167" spans="9:10" x14ac:dyDescent="0.2">
      <c r="I1167" s="15"/>
    </row>
    <row r="1168" spans="9:10" x14ac:dyDescent="0.2">
      <c r="I1168" s="15"/>
    </row>
    <row r="1169" spans="9:10" x14ac:dyDescent="0.2">
      <c r="I1169" s="15"/>
    </row>
    <row r="1170" spans="9:10" x14ac:dyDescent="0.2">
      <c r="I1170" s="15"/>
    </row>
    <row r="1173" spans="9:10" x14ac:dyDescent="0.2">
      <c r="I1173" s="15"/>
    </row>
    <row r="1174" spans="9:10" x14ac:dyDescent="0.2">
      <c r="I1174" s="15"/>
    </row>
    <row r="1175" spans="9:10" x14ac:dyDescent="0.2">
      <c r="I1175" s="15"/>
    </row>
    <row r="1176" spans="9:10" x14ac:dyDescent="0.2">
      <c r="I1176" s="15"/>
    </row>
    <row r="1177" spans="9:10" x14ac:dyDescent="0.2">
      <c r="I1177" s="15"/>
    </row>
    <row r="1179" spans="9:10" x14ac:dyDescent="0.2">
      <c r="I1179" s="15"/>
      <c r="J1179" s="13"/>
    </row>
    <row r="1180" spans="9:10" x14ac:dyDescent="0.2">
      <c r="I1180" s="15"/>
    </row>
    <row r="1181" spans="9:10" x14ac:dyDescent="0.2">
      <c r="I1181" s="15"/>
    </row>
    <row r="1182" spans="9:10" x14ac:dyDescent="0.2">
      <c r="I1182" s="15"/>
    </row>
    <row r="1183" spans="9:10" x14ac:dyDescent="0.2">
      <c r="I1183" s="15"/>
    </row>
    <row r="1184" spans="9:10" x14ac:dyDescent="0.2">
      <c r="I1184" s="15"/>
    </row>
    <row r="1185" spans="9:9" x14ac:dyDescent="0.2">
      <c r="I1185" s="15"/>
    </row>
    <row r="1186" spans="9:9" x14ac:dyDescent="0.2">
      <c r="I1186" s="15"/>
    </row>
    <row r="1187" spans="9:9" x14ac:dyDescent="0.2">
      <c r="I1187" s="15"/>
    </row>
    <row r="1189" spans="9:9" x14ac:dyDescent="0.2">
      <c r="I1189" s="15"/>
    </row>
    <row r="1190" spans="9:9" x14ac:dyDescent="0.2">
      <c r="I1190" s="15"/>
    </row>
    <row r="1191" spans="9:9" x14ac:dyDescent="0.2">
      <c r="I1191" s="15"/>
    </row>
    <row r="1192" spans="9:9" x14ac:dyDescent="0.2">
      <c r="I1192" s="15"/>
    </row>
    <row r="1193" spans="9:9" x14ac:dyDescent="0.2">
      <c r="I1193" s="15"/>
    </row>
    <row r="1194" spans="9:9" x14ac:dyDescent="0.2">
      <c r="I1194" s="15"/>
    </row>
    <row r="1195" spans="9:9" x14ac:dyDescent="0.2">
      <c r="I1195" s="15"/>
    </row>
    <row r="1196" spans="9:9" x14ac:dyDescent="0.2">
      <c r="I1196" s="15"/>
    </row>
    <row r="1197" spans="9:9" x14ac:dyDescent="0.2">
      <c r="I1197" s="15"/>
    </row>
    <row r="1198" spans="9:9" x14ac:dyDescent="0.2">
      <c r="I1198" s="15"/>
    </row>
    <row r="1199" spans="9:9" x14ac:dyDescent="0.2">
      <c r="I1199" s="15"/>
    </row>
    <row r="1200" spans="9:9" x14ac:dyDescent="0.2">
      <c r="I1200" s="15"/>
    </row>
    <row r="1201" spans="9:10" x14ac:dyDescent="0.2">
      <c r="I1201" s="15"/>
    </row>
    <row r="1202" spans="9:10" x14ac:dyDescent="0.2">
      <c r="I1202" s="15"/>
    </row>
    <row r="1203" spans="9:10" x14ac:dyDescent="0.2">
      <c r="I1203" s="15"/>
    </row>
    <row r="1204" spans="9:10" x14ac:dyDescent="0.2">
      <c r="I1204" s="15"/>
    </row>
    <row r="1205" spans="9:10" x14ac:dyDescent="0.2">
      <c r="I1205" s="15"/>
    </row>
    <row r="1206" spans="9:10" x14ac:dyDescent="0.2">
      <c r="I1206" s="15"/>
    </row>
    <row r="1207" spans="9:10" x14ac:dyDescent="0.2">
      <c r="I1207" s="15"/>
    </row>
    <row r="1208" spans="9:10" x14ac:dyDescent="0.2">
      <c r="I1208" s="15"/>
    </row>
    <row r="1209" spans="9:10" x14ac:dyDescent="0.2">
      <c r="I1209" s="15"/>
      <c r="J1209" s="13"/>
    </row>
    <row r="1210" spans="9:10" x14ac:dyDescent="0.2">
      <c r="I1210" s="15"/>
    </row>
    <row r="1211" spans="9:10" x14ac:dyDescent="0.2">
      <c r="I1211" s="15"/>
      <c r="J1211" s="13"/>
    </row>
    <row r="1212" spans="9:10" x14ac:dyDescent="0.2">
      <c r="I1212" s="15"/>
    </row>
    <row r="1213" spans="9:10" x14ac:dyDescent="0.2">
      <c r="I1213" s="15"/>
    </row>
    <row r="1214" spans="9:10" x14ac:dyDescent="0.2">
      <c r="I1214" s="15"/>
    </row>
    <row r="1215" spans="9:10" x14ac:dyDescent="0.2">
      <c r="I1215" s="15"/>
    </row>
    <row r="1216" spans="9:10" x14ac:dyDescent="0.2">
      <c r="I1216" s="15"/>
    </row>
    <row r="1217" spans="9:9" x14ac:dyDescent="0.2">
      <c r="I1217" s="15"/>
    </row>
    <row r="1218" spans="9:9" x14ac:dyDescent="0.2">
      <c r="I1218" s="15"/>
    </row>
    <row r="1219" spans="9:9" x14ac:dyDescent="0.2">
      <c r="I1219" s="15"/>
    </row>
    <row r="1223" spans="9:9" x14ac:dyDescent="0.2">
      <c r="I1223" s="15"/>
    </row>
    <row r="1224" spans="9:9" x14ac:dyDescent="0.2">
      <c r="I1224" s="15"/>
    </row>
    <row r="1225" spans="9:9" x14ac:dyDescent="0.2">
      <c r="I1225" s="15"/>
    </row>
    <row r="1226" spans="9:9" x14ac:dyDescent="0.2">
      <c r="I1226" s="15"/>
    </row>
    <row r="1227" spans="9:9" x14ac:dyDescent="0.2">
      <c r="I1227" s="15"/>
    </row>
    <row r="1228" spans="9:9" x14ac:dyDescent="0.2">
      <c r="I1228" s="15"/>
    </row>
    <row r="1229" spans="9:9" x14ac:dyDescent="0.2">
      <c r="I1229" s="15"/>
    </row>
    <row r="1230" spans="9:9" x14ac:dyDescent="0.2">
      <c r="I1230" s="15"/>
    </row>
    <row r="1231" spans="9:9" x14ac:dyDescent="0.2">
      <c r="I1231" s="15"/>
    </row>
    <row r="1232" spans="9:9" x14ac:dyDescent="0.2">
      <c r="I1232" s="15"/>
    </row>
    <row r="1233" spans="8:9" x14ac:dyDescent="0.2">
      <c r="I1233" s="15"/>
    </row>
    <row r="1234" spans="8:9" x14ac:dyDescent="0.2">
      <c r="I1234" s="15"/>
    </row>
    <row r="1235" spans="8:9" x14ac:dyDescent="0.2">
      <c r="I1235" s="15"/>
    </row>
    <row r="1236" spans="8:9" x14ac:dyDescent="0.2">
      <c r="I1236" s="15"/>
    </row>
    <row r="1237" spans="8:9" x14ac:dyDescent="0.2">
      <c r="I1237" s="15"/>
    </row>
    <row r="1238" spans="8:9" x14ac:dyDescent="0.2">
      <c r="I1238" s="15"/>
    </row>
    <row r="1239" spans="8:9" x14ac:dyDescent="0.2">
      <c r="I1239" s="15"/>
    </row>
    <row r="1240" spans="8:9" x14ac:dyDescent="0.2">
      <c r="I1240" s="15"/>
    </row>
    <row r="1241" spans="8:9" x14ac:dyDescent="0.2">
      <c r="I1241" s="15"/>
    </row>
    <row r="1242" spans="8:9" x14ac:dyDescent="0.2">
      <c r="I1242" s="15"/>
    </row>
    <row r="1243" spans="8:9" x14ac:dyDescent="0.2">
      <c r="I1243" s="15"/>
    </row>
    <row r="1244" spans="8:9" x14ac:dyDescent="0.2">
      <c r="I1244" s="15"/>
    </row>
    <row r="1245" spans="8:9" x14ac:dyDescent="0.2">
      <c r="I1245" s="15"/>
    </row>
    <row r="1246" spans="8:9" x14ac:dyDescent="0.2">
      <c r="H1246" s="6"/>
      <c r="I1246" s="15"/>
    </row>
    <row r="1247" spans="8:9" x14ac:dyDescent="0.2">
      <c r="H1247" s="6"/>
      <c r="I1247" s="15"/>
    </row>
    <row r="1248" spans="8:9" x14ac:dyDescent="0.2">
      <c r="I1248" s="15"/>
    </row>
    <row r="1249" spans="8:33" x14ac:dyDescent="0.2">
      <c r="I1249" s="15"/>
    </row>
    <row r="1251" spans="8:33" x14ac:dyDescent="0.2">
      <c r="I1251" s="15"/>
      <c r="AF1251"/>
      <c r="AG1251" s="7"/>
    </row>
    <row r="1252" spans="8:33" x14ac:dyDescent="0.2">
      <c r="I1252" s="15"/>
    </row>
    <row r="1253" spans="8:33" x14ac:dyDescent="0.2">
      <c r="H1253" s="10"/>
      <c r="I1253" s="12"/>
    </row>
    <row r="1254" spans="8:33" x14ac:dyDescent="0.2">
      <c r="I1254" s="12"/>
    </row>
    <row r="1255" spans="8:33" x14ac:dyDescent="0.2">
      <c r="I1255" s="15"/>
    </row>
    <row r="1256" spans="8:33" x14ac:dyDescent="0.2">
      <c r="I1256" s="15"/>
    </row>
    <row r="1257" spans="8:33" x14ac:dyDescent="0.2">
      <c r="I1257" s="15"/>
    </row>
    <row r="1258" spans="8:33" x14ac:dyDescent="0.2">
      <c r="I1258" s="15"/>
    </row>
    <row r="1259" spans="8:33" x14ac:dyDescent="0.2">
      <c r="I1259" s="15"/>
    </row>
    <row r="1260" spans="8:33" x14ac:dyDescent="0.2">
      <c r="I1260" s="15"/>
    </row>
    <row r="1261" spans="8:33" x14ac:dyDescent="0.2">
      <c r="I1261" s="15"/>
    </row>
    <row r="1262" spans="8:33" x14ac:dyDescent="0.2">
      <c r="I1262" s="15"/>
    </row>
    <row r="1263" spans="8:33" x14ac:dyDescent="0.2">
      <c r="I1263" s="15"/>
    </row>
    <row r="1264" spans="8:33" x14ac:dyDescent="0.2">
      <c r="I1264" s="15"/>
    </row>
    <row r="1265" spans="9:9" x14ac:dyDescent="0.2">
      <c r="I1265" s="15"/>
    </row>
    <row r="1266" spans="9:9" x14ac:dyDescent="0.2">
      <c r="I1266" s="15"/>
    </row>
    <row r="1267" spans="9:9" x14ac:dyDescent="0.2">
      <c r="I1267" s="15"/>
    </row>
    <row r="1268" spans="9:9" x14ac:dyDescent="0.2">
      <c r="I1268" s="15"/>
    </row>
    <row r="1269" spans="9:9" x14ac:dyDescent="0.2">
      <c r="I1269" s="15"/>
    </row>
    <row r="1270" spans="9:9" x14ac:dyDescent="0.2">
      <c r="I1270" s="15"/>
    </row>
    <row r="1271" spans="9:9" x14ac:dyDescent="0.2">
      <c r="I1271" s="15"/>
    </row>
    <row r="1272" spans="9:9" x14ac:dyDescent="0.2">
      <c r="I1272" s="15"/>
    </row>
    <row r="1273" spans="9:9" x14ac:dyDescent="0.2">
      <c r="I1273" s="15"/>
    </row>
    <row r="1274" spans="9:9" x14ac:dyDescent="0.2">
      <c r="I1274" s="15"/>
    </row>
    <row r="1275" spans="9:9" x14ac:dyDescent="0.2">
      <c r="I1275" s="15"/>
    </row>
    <row r="1276" spans="9:9" x14ac:dyDescent="0.2">
      <c r="I1276" s="15"/>
    </row>
    <row r="1277" spans="9:9" x14ac:dyDescent="0.2">
      <c r="I1277" s="15"/>
    </row>
    <row r="1278" spans="9:9" x14ac:dyDescent="0.2">
      <c r="I1278" s="15"/>
    </row>
    <row r="1279" spans="9:9" x14ac:dyDescent="0.2">
      <c r="I1279" s="15"/>
    </row>
    <row r="1280" spans="9:9" x14ac:dyDescent="0.2">
      <c r="I1280" s="15"/>
    </row>
    <row r="1281" spans="9:10" x14ac:dyDescent="0.2">
      <c r="I1281" s="15"/>
    </row>
    <row r="1282" spans="9:10" x14ac:dyDescent="0.2">
      <c r="I1282" s="15"/>
    </row>
    <row r="1283" spans="9:10" x14ac:dyDescent="0.2">
      <c r="I1283" s="15"/>
    </row>
    <row r="1284" spans="9:10" x14ac:dyDescent="0.2">
      <c r="I1284" s="15"/>
    </row>
    <row r="1285" spans="9:10" x14ac:dyDescent="0.2">
      <c r="I1285" s="15"/>
    </row>
    <row r="1286" spans="9:10" x14ac:dyDescent="0.2">
      <c r="I1286" s="15"/>
    </row>
    <row r="1287" spans="9:10" x14ac:dyDescent="0.2">
      <c r="I1287" s="15"/>
    </row>
    <row r="1288" spans="9:10" x14ac:dyDescent="0.2">
      <c r="I1288" s="15"/>
    </row>
    <row r="1289" spans="9:10" x14ac:dyDescent="0.2">
      <c r="I1289" s="15"/>
    </row>
    <row r="1290" spans="9:10" x14ac:dyDescent="0.2">
      <c r="I1290" s="15"/>
    </row>
    <row r="1291" spans="9:10" x14ac:dyDescent="0.2">
      <c r="I1291" s="15"/>
    </row>
    <row r="1292" spans="9:10" x14ac:dyDescent="0.2">
      <c r="I1292" s="15"/>
    </row>
    <row r="1293" spans="9:10" x14ac:dyDescent="0.2">
      <c r="I1293" s="15"/>
    </row>
    <row r="1294" spans="9:10" x14ac:dyDescent="0.2">
      <c r="I1294" s="15"/>
    </row>
    <row r="1295" spans="9:10" x14ac:dyDescent="0.2">
      <c r="I1295" s="15"/>
      <c r="J1295" s="13"/>
    </row>
    <row r="1296" spans="9:10" x14ac:dyDescent="0.2">
      <c r="I1296" s="15"/>
      <c r="J1296" s="13"/>
    </row>
    <row r="1297" spans="9:10" x14ac:dyDescent="0.2">
      <c r="I1297" s="15"/>
    </row>
    <row r="1298" spans="9:10" x14ac:dyDescent="0.2">
      <c r="I1298" s="15"/>
    </row>
    <row r="1299" spans="9:10" x14ac:dyDescent="0.2">
      <c r="I1299" s="15"/>
    </row>
    <row r="1300" spans="9:10" x14ac:dyDescent="0.2">
      <c r="I1300" s="15"/>
    </row>
    <row r="1301" spans="9:10" x14ac:dyDescent="0.2">
      <c r="I1301" s="15"/>
    </row>
    <row r="1302" spans="9:10" x14ac:dyDescent="0.2">
      <c r="I1302" s="15"/>
    </row>
    <row r="1303" spans="9:10" x14ac:dyDescent="0.2">
      <c r="I1303" s="15"/>
    </row>
    <row r="1304" spans="9:10" x14ac:dyDescent="0.2">
      <c r="I1304" s="15"/>
    </row>
    <row r="1305" spans="9:10" x14ac:dyDescent="0.2">
      <c r="I1305" s="15"/>
    </row>
    <row r="1306" spans="9:10" x14ac:dyDescent="0.2">
      <c r="I1306" s="15"/>
    </row>
    <row r="1307" spans="9:10" x14ac:dyDescent="0.2">
      <c r="I1307" s="15"/>
    </row>
    <row r="1308" spans="9:10" x14ac:dyDescent="0.2">
      <c r="I1308" s="15"/>
    </row>
    <row r="1309" spans="9:10" x14ac:dyDescent="0.2">
      <c r="I1309" s="15"/>
      <c r="J1309" s="13"/>
    </row>
    <row r="1310" spans="9:10" x14ac:dyDescent="0.2">
      <c r="I1310" s="15"/>
    </row>
    <row r="1311" spans="9:10" x14ac:dyDescent="0.2">
      <c r="I1311" s="15"/>
    </row>
    <row r="1312" spans="9:10" x14ac:dyDescent="0.2">
      <c r="I1312" s="15"/>
    </row>
    <row r="1332" spans="9:9" x14ac:dyDescent="0.2">
      <c r="I1332" s="15"/>
    </row>
    <row r="1333" spans="9:9" x14ac:dyDescent="0.2">
      <c r="I1333" s="15"/>
    </row>
    <row r="1334" spans="9:9" x14ac:dyDescent="0.2">
      <c r="I1334" s="15"/>
    </row>
    <row r="1335" spans="9:9" x14ac:dyDescent="0.2">
      <c r="I1335" s="15"/>
    </row>
    <row r="1336" spans="9:9" x14ac:dyDescent="0.2">
      <c r="I1336" s="15"/>
    </row>
    <row r="1337" spans="9:9" x14ac:dyDescent="0.2">
      <c r="I1337" s="15"/>
    </row>
    <row r="1338" spans="9:9" x14ac:dyDescent="0.2">
      <c r="I1338" s="15"/>
    </row>
    <row r="1339" spans="9:9" x14ac:dyDescent="0.2">
      <c r="I1339" s="15"/>
    </row>
    <row r="1340" spans="9:9" x14ac:dyDescent="0.2">
      <c r="I1340" s="15"/>
    </row>
    <row r="1341" spans="9:9" x14ac:dyDescent="0.2">
      <c r="I1341" s="15"/>
    </row>
    <row r="1342" spans="9:9" x14ac:dyDescent="0.2">
      <c r="I1342" s="15"/>
    </row>
    <row r="1343" spans="9:9" x14ac:dyDescent="0.2">
      <c r="I1343" s="15"/>
    </row>
    <row r="1344" spans="9:9" x14ac:dyDescent="0.2">
      <c r="I1344" s="15"/>
    </row>
    <row r="1345" spans="4:10" x14ac:dyDescent="0.2">
      <c r="I1345" s="15"/>
    </row>
    <row r="1346" spans="4:10" x14ac:dyDescent="0.2">
      <c r="I1346" s="15"/>
    </row>
    <row r="1347" spans="4:10" x14ac:dyDescent="0.2">
      <c r="I1347" s="15"/>
    </row>
    <row r="1348" spans="4:10" x14ac:dyDescent="0.2">
      <c r="I1348" s="15"/>
    </row>
    <row r="1349" spans="4:10" x14ac:dyDescent="0.2">
      <c r="I1349" s="15"/>
    </row>
    <row r="1350" spans="4:10" x14ac:dyDescent="0.2">
      <c r="I1350" s="15"/>
    </row>
    <row r="1351" spans="4:10" x14ac:dyDescent="0.2">
      <c r="I1351" s="15"/>
    </row>
    <row r="1352" spans="4:10" x14ac:dyDescent="0.2">
      <c r="I1352" s="15"/>
    </row>
    <row r="1353" spans="4:10" x14ac:dyDescent="0.2">
      <c r="I1353" s="15"/>
    </row>
    <row r="1354" spans="4:10" x14ac:dyDescent="0.2">
      <c r="I1354" s="15"/>
    </row>
    <row r="1355" spans="4:10" x14ac:dyDescent="0.2">
      <c r="I1355" s="15"/>
    </row>
    <row r="1356" spans="4:10" x14ac:dyDescent="0.2">
      <c r="D1356" s="4"/>
      <c r="I1356" s="15"/>
      <c r="J1356" s="13"/>
    </row>
    <row r="1357" spans="4:10" x14ac:dyDescent="0.2">
      <c r="I1357" s="15"/>
    </row>
    <row r="1358" spans="4:10" x14ac:dyDescent="0.2">
      <c r="I1358" s="15"/>
    </row>
    <row r="1359" spans="4:10" x14ac:dyDescent="0.2">
      <c r="I1359" s="15"/>
    </row>
    <row r="1360" spans="4:10" x14ac:dyDescent="0.2">
      <c r="I1360" s="15"/>
    </row>
    <row r="1361" spans="9:9" x14ac:dyDescent="0.2">
      <c r="I1361" s="15"/>
    </row>
    <row r="1362" spans="9:9" x14ac:dyDescent="0.2">
      <c r="I1362" s="15"/>
    </row>
    <row r="1363" spans="9:9" x14ac:dyDescent="0.2">
      <c r="I1363" s="15"/>
    </row>
    <row r="1364" spans="9:9" x14ac:dyDescent="0.2">
      <c r="I1364" s="15"/>
    </row>
    <row r="1365" spans="9:9" x14ac:dyDescent="0.2">
      <c r="I1365" s="15"/>
    </row>
    <row r="1366" spans="9:9" x14ac:dyDescent="0.2">
      <c r="I1366" s="15"/>
    </row>
    <row r="1367" spans="9:9" x14ac:dyDescent="0.2">
      <c r="I1367" s="15"/>
    </row>
    <row r="1368" spans="9:9" x14ac:dyDescent="0.2">
      <c r="I1368" s="15"/>
    </row>
    <row r="1369" spans="9:9" x14ac:dyDescent="0.2">
      <c r="I1369" s="15"/>
    </row>
    <row r="1370" spans="9:9" x14ac:dyDescent="0.2">
      <c r="I1370" s="15"/>
    </row>
    <row r="1371" spans="9:9" x14ac:dyDescent="0.2">
      <c r="I1371" s="15"/>
    </row>
    <row r="1372" spans="9:9" x14ac:dyDescent="0.2">
      <c r="I1372" s="15"/>
    </row>
    <row r="1373" spans="9:9" x14ac:dyDescent="0.2">
      <c r="I1373" s="15"/>
    </row>
    <row r="1374" spans="9:9" x14ac:dyDescent="0.2">
      <c r="I1374" s="15"/>
    </row>
    <row r="1375" spans="9:9" x14ac:dyDescent="0.2">
      <c r="I1375" s="15"/>
    </row>
    <row r="1376" spans="9:9" x14ac:dyDescent="0.2">
      <c r="I1376" s="15"/>
    </row>
    <row r="1377" spans="9:10" x14ac:dyDescent="0.2">
      <c r="I1377" s="15"/>
    </row>
    <row r="1378" spans="9:10" x14ac:dyDescent="0.2">
      <c r="I1378" s="15"/>
    </row>
    <row r="1379" spans="9:10" x14ac:dyDescent="0.2">
      <c r="I1379" s="15"/>
      <c r="J1379" s="13"/>
    </row>
    <row r="1380" spans="9:10" x14ac:dyDescent="0.2">
      <c r="I1380" s="15"/>
    </row>
    <row r="1381" spans="9:10" x14ac:dyDescent="0.2">
      <c r="I1381" s="15"/>
    </row>
    <row r="1382" spans="9:10" x14ac:dyDescent="0.2">
      <c r="I1382" s="15"/>
      <c r="J1382" s="13"/>
    </row>
    <row r="1383" spans="9:10" x14ac:dyDescent="0.2">
      <c r="I1383" s="15"/>
    </row>
    <row r="1384" spans="9:10" x14ac:dyDescent="0.2">
      <c r="I1384" s="15"/>
      <c r="J1384" s="13"/>
    </row>
    <row r="1385" spans="9:10" x14ac:dyDescent="0.2">
      <c r="I1385" s="15"/>
      <c r="J1385" s="13"/>
    </row>
    <row r="1386" spans="9:10" x14ac:dyDescent="0.2">
      <c r="I1386" s="15"/>
    </row>
    <row r="1387" spans="9:10" x14ac:dyDescent="0.2">
      <c r="I1387" s="15"/>
    </row>
    <row r="1388" spans="9:10" x14ac:dyDescent="0.2">
      <c r="I1388" s="15"/>
    </row>
    <row r="1389" spans="9:10" x14ac:dyDescent="0.2">
      <c r="I1389" s="15"/>
    </row>
    <row r="1390" spans="9:10" x14ac:dyDescent="0.2">
      <c r="I1390" s="15"/>
    </row>
    <row r="1391" spans="9:10" x14ac:dyDescent="0.2">
      <c r="I1391" s="15"/>
    </row>
    <row r="1392" spans="9:10" x14ac:dyDescent="0.2">
      <c r="I1392" s="15"/>
    </row>
    <row r="1393" spans="9:10" x14ac:dyDescent="0.2">
      <c r="I1393" s="15"/>
    </row>
    <row r="1394" spans="9:10" x14ac:dyDescent="0.2">
      <c r="I1394" s="15"/>
    </row>
    <row r="1395" spans="9:10" x14ac:dyDescent="0.2">
      <c r="I1395" s="15"/>
      <c r="J1395" s="13"/>
    </row>
    <row r="1396" spans="9:10" x14ac:dyDescent="0.2">
      <c r="I1396" s="15"/>
    </row>
    <row r="1397" spans="9:10" x14ac:dyDescent="0.2">
      <c r="I1397" s="15"/>
    </row>
    <row r="1398" spans="9:10" x14ac:dyDescent="0.2">
      <c r="I1398" s="15"/>
    </row>
    <row r="1399" spans="9:10" x14ac:dyDescent="0.2">
      <c r="I1399" s="15"/>
    </row>
    <row r="1400" spans="9:10" x14ac:dyDescent="0.2">
      <c r="I1400" s="15"/>
    </row>
    <row r="1401" spans="9:10" x14ac:dyDescent="0.2">
      <c r="I1401" s="15"/>
    </row>
    <row r="1402" spans="9:10" x14ac:dyDescent="0.2">
      <c r="I1402" s="15"/>
      <c r="J1402" s="13"/>
    </row>
    <row r="1403" spans="9:10" x14ac:dyDescent="0.2">
      <c r="I1403" s="15"/>
    </row>
    <row r="1404" spans="9:10" x14ac:dyDescent="0.2">
      <c r="I1404" s="15"/>
    </row>
    <row r="1405" spans="9:10" x14ac:dyDescent="0.2">
      <c r="I1405" s="15"/>
    </row>
    <row r="1406" spans="9:10" x14ac:dyDescent="0.2">
      <c r="I1406" s="15"/>
    </row>
    <row r="1407" spans="9:10" x14ac:dyDescent="0.2">
      <c r="I1407" s="15"/>
    </row>
    <row r="1408" spans="9:10" x14ac:dyDescent="0.2">
      <c r="I1408" s="15"/>
    </row>
    <row r="1409" spans="9:9" x14ac:dyDescent="0.2">
      <c r="I1409" s="15"/>
    </row>
  </sheetData>
  <autoFilter ref="A1:AJ123" xr:uid="{00000000-0001-0000-0000-000000000000}"/>
  <phoneticPr fontId="0" type="noConversion"/>
  <pageMargins left="0.75" right="0.75" top="1" bottom="1" header="0.5" footer="0.5"/>
  <pageSetup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workbookViewId="0">
      <pane ySplit="1" topLeftCell="A2" activePane="bottomLeft" state="frozen"/>
      <selection activeCell="B1" sqref="B1"/>
      <selection pane="bottomLeft" activeCell="O8" sqref="O8"/>
    </sheetView>
  </sheetViews>
  <sheetFormatPr defaultRowHeight="12.75" x14ac:dyDescent="0.2"/>
  <cols>
    <col min="1" max="1" width="10.140625" bestFit="1" customWidth="1"/>
    <col min="2" max="2" width="16.140625" bestFit="1" customWidth="1"/>
    <col min="3" max="3" width="5.5703125" bestFit="1" customWidth="1"/>
    <col min="4" max="4" width="3.28515625" bestFit="1" customWidth="1"/>
    <col min="5" max="6" width="5.5703125" bestFit="1" customWidth="1"/>
    <col min="7" max="7" width="8.5703125" bestFit="1" customWidth="1"/>
    <col min="8" max="8" width="10.85546875" bestFit="1" customWidth="1"/>
    <col min="9" max="9" width="9.5703125" bestFit="1" customWidth="1"/>
    <col min="11" max="11" width="7.5703125" bestFit="1" customWidth="1"/>
    <col min="12" max="12" width="5.28515625" bestFit="1" customWidth="1"/>
    <col min="15" max="15" width="8.42578125" bestFit="1" customWidth="1"/>
    <col min="16" max="16" width="38.7109375" bestFit="1" customWidth="1"/>
    <col min="17" max="17" width="21.85546875" customWidth="1"/>
  </cols>
  <sheetData>
    <row r="1" spans="1:17" s="1" customFormat="1" x14ac:dyDescent="0.2">
      <c r="A1" s="1" t="s">
        <v>65</v>
      </c>
      <c r="B1" s="1" t="s">
        <v>76</v>
      </c>
      <c r="C1" s="1" t="s">
        <v>16</v>
      </c>
      <c r="D1" s="1" t="s">
        <v>84</v>
      </c>
      <c r="E1" s="1" t="s">
        <v>77</v>
      </c>
      <c r="F1" s="1" t="s">
        <v>78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79</v>
      </c>
      <c r="Q1" s="1" t="s">
        <v>66</v>
      </c>
    </row>
    <row r="2" spans="1:17" x14ac:dyDescent="0.2">
      <c r="A2" s="35">
        <v>41806</v>
      </c>
      <c r="B2" s="36" t="s">
        <v>104</v>
      </c>
      <c r="C2" s="36" t="s">
        <v>105</v>
      </c>
      <c r="D2" s="2">
        <v>2</v>
      </c>
      <c r="E2" s="4">
        <v>0.39583333333333331</v>
      </c>
      <c r="F2" s="4">
        <v>0.40972222222222227</v>
      </c>
      <c r="G2" s="2">
        <f t="shared" ref="G2:G28" si="0">SUM(H2:J2)</f>
        <v>65</v>
      </c>
      <c r="H2" s="2">
        <v>5</v>
      </c>
      <c r="I2" s="2">
        <v>60</v>
      </c>
      <c r="J2" s="2">
        <v>0</v>
      </c>
      <c r="K2" s="2">
        <v>22.3</v>
      </c>
      <c r="L2" s="2">
        <v>31</v>
      </c>
      <c r="O2" s="2"/>
      <c r="P2" s="2" t="s">
        <v>90</v>
      </c>
      <c r="Q2" t="s">
        <v>109</v>
      </c>
    </row>
    <row r="3" spans="1:17" x14ac:dyDescent="0.2">
      <c r="A3" s="35">
        <v>41806</v>
      </c>
      <c r="B3" s="36" t="s">
        <v>104</v>
      </c>
      <c r="C3" s="36" t="s">
        <v>105</v>
      </c>
      <c r="D3" s="2">
        <v>5</v>
      </c>
      <c r="E3" s="4">
        <v>0.41666666666666669</v>
      </c>
      <c r="F3" s="3">
        <v>0.43055555555555558</v>
      </c>
      <c r="G3" s="2">
        <f t="shared" si="0"/>
        <v>50</v>
      </c>
      <c r="H3" s="2">
        <v>35</v>
      </c>
      <c r="I3" s="2">
        <v>15</v>
      </c>
      <c r="J3">
        <v>0</v>
      </c>
      <c r="K3">
        <v>33.5</v>
      </c>
      <c r="L3">
        <v>45</v>
      </c>
      <c r="O3" s="2"/>
      <c r="P3" s="2" t="s">
        <v>90</v>
      </c>
      <c r="Q3" t="s">
        <v>111</v>
      </c>
    </row>
    <row r="4" spans="1:17" x14ac:dyDescent="0.2">
      <c r="A4" s="35">
        <v>41806</v>
      </c>
      <c r="B4" s="36" t="s">
        <v>104</v>
      </c>
      <c r="C4" s="36" t="s">
        <v>105</v>
      </c>
      <c r="D4" s="2">
        <v>1</v>
      </c>
      <c r="E4" s="4">
        <v>0.44097222222222227</v>
      </c>
      <c r="F4" s="4">
        <v>0.4548611111111111</v>
      </c>
      <c r="G4" s="2">
        <f t="shared" si="0"/>
        <v>100</v>
      </c>
      <c r="H4" s="2">
        <v>50</v>
      </c>
      <c r="I4" s="2">
        <v>50</v>
      </c>
      <c r="J4">
        <v>0</v>
      </c>
      <c r="K4">
        <v>34.5</v>
      </c>
      <c r="L4">
        <v>45</v>
      </c>
      <c r="O4" s="2"/>
      <c r="P4" s="2" t="s">
        <v>90</v>
      </c>
      <c r="Q4" t="s">
        <v>110</v>
      </c>
    </row>
    <row r="5" spans="1:17" x14ac:dyDescent="0.2">
      <c r="A5" s="35">
        <v>41806</v>
      </c>
      <c r="B5" s="36" t="s">
        <v>104</v>
      </c>
      <c r="C5" s="36" t="s">
        <v>106</v>
      </c>
      <c r="D5" s="2">
        <v>4</v>
      </c>
      <c r="E5" s="3">
        <v>0.46875</v>
      </c>
      <c r="F5" s="4">
        <v>0.48402777777777778</v>
      </c>
      <c r="G5" s="2">
        <f t="shared" si="0"/>
        <v>105</v>
      </c>
      <c r="H5" s="2">
        <v>50</v>
      </c>
      <c r="I5" s="2">
        <v>55</v>
      </c>
      <c r="J5">
        <v>0</v>
      </c>
      <c r="K5">
        <v>33.5</v>
      </c>
      <c r="L5">
        <v>49</v>
      </c>
      <c r="O5" s="2"/>
      <c r="P5" s="2" t="s">
        <v>90</v>
      </c>
    </row>
    <row r="6" spans="1:17" x14ac:dyDescent="0.2">
      <c r="A6" s="35">
        <v>41806</v>
      </c>
      <c r="B6" s="36" t="s">
        <v>104</v>
      </c>
      <c r="C6" s="36" t="s">
        <v>106</v>
      </c>
      <c r="D6" s="2">
        <v>1</v>
      </c>
      <c r="E6" s="3">
        <v>0.49652777777777773</v>
      </c>
      <c r="F6" s="4">
        <v>0.51041666666666663</v>
      </c>
      <c r="G6" s="2">
        <f t="shared" si="0"/>
        <v>51</v>
      </c>
      <c r="H6" s="2">
        <v>36</v>
      </c>
      <c r="I6" s="2">
        <v>15</v>
      </c>
      <c r="J6">
        <v>0</v>
      </c>
      <c r="K6">
        <v>34.5</v>
      </c>
      <c r="L6">
        <v>54</v>
      </c>
      <c r="O6" s="2"/>
      <c r="P6" s="2" t="s">
        <v>90</v>
      </c>
    </row>
    <row r="7" spans="1:17" x14ac:dyDescent="0.2">
      <c r="A7" s="35">
        <v>41806</v>
      </c>
      <c r="B7" s="36" t="s">
        <v>104</v>
      </c>
      <c r="C7" s="36" t="s">
        <v>106</v>
      </c>
      <c r="D7" s="2">
        <v>3</v>
      </c>
      <c r="E7" s="4">
        <v>0.52083333333333337</v>
      </c>
      <c r="F7" s="4">
        <v>0.53472222222222221</v>
      </c>
      <c r="G7" s="2">
        <f t="shared" si="0"/>
        <v>20</v>
      </c>
      <c r="H7" s="2">
        <v>5</v>
      </c>
      <c r="I7" s="2">
        <v>15</v>
      </c>
      <c r="J7">
        <v>0</v>
      </c>
      <c r="K7">
        <v>35.4</v>
      </c>
      <c r="L7">
        <v>56</v>
      </c>
      <c r="O7" s="2"/>
      <c r="P7" s="2" t="s">
        <v>90</v>
      </c>
    </row>
    <row r="8" spans="1:17" x14ac:dyDescent="0.2">
      <c r="A8" s="35">
        <v>41806</v>
      </c>
      <c r="B8" s="36" t="s">
        <v>108</v>
      </c>
      <c r="C8" s="36" t="s">
        <v>107</v>
      </c>
      <c r="D8" s="2">
        <v>1</v>
      </c>
      <c r="E8" s="4">
        <v>0.56736111111111109</v>
      </c>
      <c r="F8" s="4">
        <v>0.58124999999999993</v>
      </c>
      <c r="G8" s="2">
        <f t="shared" si="0"/>
        <v>50</v>
      </c>
      <c r="H8" s="2">
        <v>20</v>
      </c>
      <c r="I8" s="2">
        <v>30</v>
      </c>
      <c r="J8">
        <v>0</v>
      </c>
      <c r="K8">
        <v>39.4</v>
      </c>
      <c r="L8">
        <v>53</v>
      </c>
      <c r="O8" s="2"/>
      <c r="P8" s="2" t="s">
        <v>90</v>
      </c>
    </row>
    <row r="9" spans="1:17" x14ac:dyDescent="0.2">
      <c r="A9" s="35">
        <v>41806</v>
      </c>
      <c r="B9" s="36" t="s">
        <v>108</v>
      </c>
      <c r="C9" s="36" t="s">
        <v>107</v>
      </c>
      <c r="D9" s="2">
        <v>3</v>
      </c>
      <c r="E9" s="4">
        <v>0.59722222222222221</v>
      </c>
      <c r="F9" s="4">
        <v>0.61111111111111105</v>
      </c>
      <c r="G9" s="2">
        <f t="shared" si="0"/>
        <v>30</v>
      </c>
      <c r="H9" s="2">
        <v>15</v>
      </c>
      <c r="I9" s="2">
        <v>15</v>
      </c>
      <c r="J9">
        <v>0</v>
      </c>
      <c r="K9">
        <v>42.5</v>
      </c>
      <c r="L9">
        <v>55</v>
      </c>
      <c r="O9" s="2"/>
      <c r="P9" s="2" t="s">
        <v>90</v>
      </c>
    </row>
    <row r="10" spans="1:17" x14ac:dyDescent="0.2">
      <c r="A10" s="35">
        <v>41806</v>
      </c>
      <c r="B10" s="36" t="s">
        <v>108</v>
      </c>
      <c r="C10" s="36" t="s">
        <v>107</v>
      </c>
      <c r="D10" s="2">
        <v>2</v>
      </c>
      <c r="E10" s="4">
        <v>0.61805555555555558</v>
      </c>
      <c r="F10" s="4">
        <v>0.63194444444444442</v>
      </c>
      <c r="G10" s="2">
        <f t="shared" si="0"/>
        <v>0</v>
      </c>
      <c r="H10" s="2">
        <v>0</v>
      </c>
      <c r="I10" s="2">
        <v>0</v>
      </c>
      <c r="J10">
        <v>0</v>
      </c>
      <c r="K10">
        <v>39.200000000000003</v>
      </c>
      <c r="L10">
        <v>59</v>
      </c>
      <c r="O10" s="2"/>
      <c r="P10" s="2" t="s">
        <v>90</v>
      </c>
    </row>
    <row r="11" spans="1:17" x14ac:dyDescent="0.2">
      <c r="A11" s="35">
        <v>41813</v>
      </c>
      <c r="B11" s="36" t="s">
        <v>120</v>
      </c>
      <c r="C11" s="36" t="s">
        <v>105</v>
      </c>
      <c r="D11" s="2">
        <v>1</v>
      </c>
      <c r="E11" s="4">
        <v>0.41666666666666669</v>
      </c>
      <c r="F11" s="4">
        <v>0.43055555555555558</v>
      </c>
      <c r="G11" s="2">
        <f t="shared" si="0"/>
        <v>85</v>
      </c>
      <c r="H11" s="2">
        <v>40</v>
      </c>
      <c r="I11" s="2">
        <v>45</v>
      </c>
      <c r="J11" s="2">
        <v>0</v>
      </c>
      <c r="K11" s="2">
        <v>29.3</v>
      </c>
      <c r="L11" s="2">
        <v>43</v>
      </c>
      <c r="O11" s="2"/>
      <c r="P11" s="2" t="s">
        <v>90</v>
      </c>
    </row>
    <row r="12" spans="1:17" x14ac:dyDescent="0.2">
      <c r="A12" s="35">
        <v>41813</v>
      </c>
      <c r="B12" s="36" t="s">
        <v>120</v>
      </c>
      <c r="C12" s="36" t="s">
        <v>105</v>
      </c>
      <c r="D12" s="2">
        <v>2</v>
      </c>
      <c r="E12" s="4">
        <v>0.4458333333333333</v>
      </c>
      <c r="F12" s="4">
        <v>0.46180555555555558</v>
      </c>
      <c r="G12" s="2">
        <f t="shared" si="0"/>
        <v>125</v>
      </c>
      <c r="H12" s="2">
        <v>50</v>
      </c>
      <c r="I12" s="2">
        <v>75</v>
      </c>
      <c r="J12" s="2">
        <v>0</v>
      </c>
      <c r="K12" s="2">
        <v>34.5</v>
      </c>
      <c r="L12" s="2">
        <v>50</v>
      </c>
      <c r="O12" s="2"/>
      <c r="P12" s="2" t="s">
        <v>90</v>
      </c>
    </row>
    <row r="13" spans="1:17" x14ac:dyDescent="0.2">
      <c r="A13" s="35">
        <v>41813</v>
      </c>
      <c r="B13" s="36" t="s">
        <v>120</v>
      </c>
      <c r="C13" s="36" t="s">
        <v>105</v>
      </c>
      <c r="D13" s="2">
        <v>3</v>
      </c>
      <c r="E13" s="4">
        <v>0.47222222222222227</v>
      </c>
      <c r="F13" s="4">
        <v>0.4861111111111111</v>
      </c>
      <c r="G13" s="2">
        <f t="shared" si="0"/>
        <v>260</v>
      </c>
      <c r="H13" s="2">
        <v>120</v>
      </c>
      <c r="I13" s="2">
        <v>140</v>
      </c>
      <c r="J13" s="2">
        <v>0</v>
      </c>
      <c r="K13" s="2">
        <v>34.200000000000003</v>
      </c>
      <c r="L13" s="2">
        <v>47</v>
      </c>
      <c r="O13" s="2"/>
      <c r="P13" s="2" t="s">
        <v>90</v>
      </c>
    </row>
    <row r="14" spans="1:17" x14ac:dyDescent="0.2">
      <c r="A14" s="35">
        <v>41813</v>
      </c>
      <c r="B14" s="36" t="s">
        <v>120</v>
      </c>
      <c r="C14" s="36" t="s">
        <v>106</v>
      </c>
      <c r="D14" s="2">
        <v>2</v>
      </c>
      <c r="E14" s="4">
        <v>0.51388888888888895</v>
      </c>
      <c r="F14" s="4">
        <v>0.52777777777777779</v>
      </c>
      <c r="G14" s="2">
        <f t="shared" si="0"/>
        <v>30</v>
      </c>
      <c r="H14" s="2">
        <v>30</v>
      </c>
      <c r="I14" s="2">
        <v>0</v>
      </c>
      <c r="J14" s="2">
        <v>0</v>
      </c>
      <c r="K14" s="2">
        <v>33.4</v>
      </c>
      <c r="L14" s="2">
        <v>59</v>
      </c>
      <c r="O14" s="2"/>
      <c r="P14" s="2" t="s">
        <v>90</v>
      </c>
      <c r="Q14" t="s">
        <v>121</v>
      </c>
    </row>
    <row r="15" spans="1:17" x14ac:dyDescent="0.2">
      <c r="A15" s="35">
        <v>41813</v>
      </c>
      <c r="B15" s="36" t="s">
        <v>120</v>
      </c>
      <c r="C15" s="36" t="s">
        <v>106</v>
      </c>
      <c r="D15" s="2">
        <v>1</v>
      </c>
      <c r="E15" s="3">
        <v>0.54166666666666663</v>
      </c>
      <c r="F15" s="4">
        <v>0.55555555555555558</v>
      </c>
      <c r="G15" s="2">
        <f t="shared" si="0"/>
        <v>40</v>
      </c>
      <c r="H15" s="2">
        <v>40</v>
      </c>
      <c r="I15" s="2">
        <v>0</v>
      </c>
      <c r="J15" s="2">
        <v>0</v>
      </c>
      <c r="K15" s="2">
        <v>31.5</v>
      </c>
      <c r="L15" s="2">
        <v>56</v>
      </c>
      <c r="O15" s="2"/>
      <c r="P15" s="2" t="s">
        <v>90</v>
      </c>
    </row>
    <row r="16" spans="1:17" x14ac:dyDescent="0.2">
      <c r="A16" s="35">
        <v>41813</v>
      </c>
      <c r="B16" s="36" t="s">
        <v>120</v>
      </c>
      <c r="C16" s="36" t="s">
        <v>106</v>
      </c>
      <c r="D16" s="2">
        <v>3</v>
      </c>
      <c r="E16" s="3">
        <v>0.57986111111111105</v>
      </c>
      <c r="F16" s="4">
        <v>0.59513888888888888</v>
      </c>
      <c r="G16" s="2">
        <f t="shared" si="0"/>
        <v>45</v>
      </c>
      <c r="H16" s="2">
        <v>25</v>
      </c>
      <c r="I16" s="2">
        <v>20</v>
      </c>
      <c r="J16" s="2">
        <v>0</v>
      </c>
      <c r="K16" s="2">
        <v>29.4</v>
      </c>
      <c r="L16" s="2">
        <v>58</v>
      </c>
      <c r="O16" s="2"/>
      <c r="P16" s="2" t="s">
        <v>90</v>
      </c>
    </row>
    <row r="17" spans="1:17" x14ac:dyDescent="0.2">
      <c r="A17" s="35">
        <v>41821</v>
      </c>
      <c r="B17" s="36" t="s">
        <v>161</v>
      </c>
      <c r="C17" s="36" t="s">
        <v>105</v>
      </c>
      <c r="D17" s="2">
        <v>1</v>
      </c>
      <c r="E17" s="3">
        <v>0.37708333333333338</v>
      </c>
      <c r="F17" s="4">
        <v>0.39444444444444443</v>
      </c>
      <c r="G17" s="2">
        <f t="shared" si="0"/>
        <v>0</v>
      </c>
      <c r="H17" s="2">
        <v>0</v>
      </c>
      <c r="I17" s="2">
        <v>0</v>
      </c>
      <c r="J17" s="2">
        <v>0</v>
      </c>
      <c r="K17" s="2">
        <v>26.5</v>
      </c>
      <c r="L17" s="2">
        <v>36.799999999999997</v>
      </c>
      <c r="O17" s="2"/>
      <c r="P17" s="2" t="s">
        <v>90</v>
      </c>
      <c r="Q17" s="2"/>
    </row>
    <row r="18" spans="1:17" x14ac:dyDescent="0.2">
      <c r="A18" s="35">
        <v>41821</v>
      </c>
      <c r="B18" s="36" t="s">
        <v>161</v>
      </c>
      <c r="C18" s="36" t="s">
        <v>105</v>
      </c>
      <c r="D18" s="2">
        <v>3</v>
      </c>
      <c r="E18" s="3">
        <v>0.41666666666666669</v>
      </c>
      <c r="F18" s="4">
        <v>0.43194444444444446</v>
      </c>
      <c r="G18" s="2">
        <f t="shared" si="0"/>
        <v>11</v>
      </c>
      <c r="H18" s="2">
        <v>0</v>
      </c>
      <c r="I18" s="2">
        <v>11</v>
      </c>
      <c r="J18" s="2">
        <v>0</v>
      </c>
      <c r="K18" s="2">
        <v>32.5</v>
      </c>
      <c r="L18" s="2">
        <v>43.6</v>
      </c>
      <c r="O18" s="2"/>
      <c r="P18" s="2" t="s">
        <v>90</v>
      </c>
    </row>
    <row r="19" spans="1:17" x14ac:dyDescent="0.2">
      <c r="A19" s="35">
        <v>41821</v>
      </c>
      <c r="B19" s="36" t="s">
        <v>161</v>
      </c>
      <c r="C19" s="36" t="s">
        <v>105</v>
      </c>
      <c r="D19" s="2">
        <v>2</v>
      </c>
      <c r="E19" s="3">
        <v>0.44791666666666669</v>
      </c>
      <c r="F19" s="4">
        <v>0.46527777777777773</v>
      </c>
      <c r="G19" s="2">
        <f t="shared" si="0"/>
        <v>0</v>
      </c>
      <c r="H19" s="2">
        <v>0</v>
      </c>
      <c r="I19" s="2">
        <v>0</v>
      </c>
      <c r="J19" s="2">
        <v>0</v>
      </c>
      <c r="K19" s="2">
        <v>33.1</v>
      </c>
      <c r="L19" s="2">
        <v>48.5</v>
      </c>
      <c r="O19" s="2"/>
      <c r="P19" s="2" t="s">
        <v>90</v>
      </c>
    </row>
    <row r="20" spans="1:17" x14ac:dyDescent="0.2">
      <c r="A20" s="35">
        <v>41821</v>
      </c>
      <c r="B20" s="36" t="s">
        <v>162</v>
      </c>
      <c r="C20" s="36" t="s">
        <v>106</v>
      </c>
      <c r="D20" s="2">
        <v>2</v>
      </c>
      <c r="E20" s="3">
        <v>0.50347222222222221</v>
      </c>
      <c r="F20" s="3">
        <v>0.51736111111111105</v>
      </c>
      <c r="G20" s="2">
        <f t="shared" si="0"/>
        <v>55</v>
      </c>
      <c r="H20" s="2">
        <v>15</v>
      </c>
      <c r="I20" s="2">
        <v>40</v>
      </c>
      <c r="J20" s="2">
        <v>0</v>
      </c>
      <c r="K20" s="2">
        <v>32.5</v>
      </c>
      <c r="L20" s="2">
        <v>52.5</v>
      </c>
      <c r="O20" s="2"/>
      <c r="P20" s="2" t="s">
        <v>90</v>
      </c>
      <c r="Q20" s="2"/>
    </row>
    <row r="21" spans="1:17" x14ac:dyDescent="0.2">
      <c r="A21" s="35">
        <v>41821</v>
      </c>
      <c r="B21" s="36" t="s">
        <v>162</v>
      </c>
      <c r="C21" s="36" t="s">
        <v>106</v>
      </c>
      <c r="D21" s="2">
        <v>3</v>
      </c>
      <c r="E21" s="3">
        <v>0.52083333333333337</v>
      </c>
      <c r="F21" s="4">
        <v>0.53611111111111109</v>
      </c>
      <c r="G21" s="2">
        <f t="shared" si="0"/>
        <v>20</v>
      </c>
      <c r="H21" s="2">
        <v>10</v>
      </c>
      <c r="I21" s="2">
        <v>10</v>
      </c>
      <c r="J21" s="2">
        <v>0</v>
      </c>
      <c r="K21" s="2">
        <v>32.6</v>
      </c>
      <c r="L21" s="2">
        <v>50</v>
      </c>
      <c r="O21" s="2"/>
      <c r="P21" s="2" t="s">
        <v>90</v>
      </c>
    </row>
    <row r="22" spans="1:17" x14ac:dyDescent="0.2">
      <c r="A22" s="35">
        <v>41821</v>
      </c>
      <c r="B22" s="36" t="s">
        <v>162</v>
      </c>
      <c r="C22" s="36" t="s">
        <v>106</v>
      </c>
      <c r="D22" s="2">
        <v>1</v>
      </c>
      <c r="E22" s="3">
        <v>0.54513888888888895</v>
      </c>
      <c r="F22" s="4">
        <v>0.55902777777777779</v>
      </c>
      <c r="G22" s="2">
        <f t="shared" si="0"/>
        <v>40</v>
      </c>
      <c r="H22" s="2">
        <v>20</v>
      </c>
      <c r="I22" s="2">
        <v>20</v>
      </c>
      <c r="J22" s="2">
        <v>0</v>
      </c>
      <c r="K22" s="2">
        <v>35.700000000000003</v>
      </c>
      <c r="L22" s="2">
        <v>59</v>
      </c>
      <c r="O22" s="2"/>
      <c r="P22" s="2" t="s">
        <v>90</v>
      </c>
    </row>
    <row r="23" spans="1:17" x14ac:dyDescent="0.2">
      <c r="A23" s="35">
        <v>41821</v>
      </c>
      <c r="B23" s="36" t="s">
        <v>162</v>
      </c>
      <c r="C23" s="36" t="s">
        <v>107</v>
      </c>
      <c r="D23" s="2">
        <v>3</v>
      </c>
      <c r="E23" s="3">
        <v>0.57847222222222217</v>
      </c>
      <c r="F23" s="4">
        <v>0.59236111111111112</v>
      </c>
      <c r="G23" s="2">
        <f t="shared" si="0"/>
        <v>54</v>
      </c>
      <c r="H23" s="2">
        <v>30</v>
      </c>
      <c r="I23" s="2">
        <v>24</v>
      </c>
      <c r="J23" s="2">
        <v>0</v>
      </c>
      <c r="K23" s="2">
        <v>37.6</v>
      </c>
      <c r="L23" s="2">
        <v>53</v>
      </c>
      <c r="O23" s="2"/>
      <c r="P23" s="2" t="s">
        <v>90</v>
      </c>
      <c r="Q23" s="2"/>
    </row>
    <row r="24" spans="1:17" x14ac:dyDescent="0.2">
      <c r="A24" s="35">
        <v>41821</v>
      </c>
      <c r="B24" s="36" t="s">
        <v>163</v>
      </c>
      <c r="C24" s="36" t="s">
        <v>107</v>
      </c>
      <c r="D24" s="2">
        <v>1</v>
      </c>
      <c r="E24" s="3">
        <v>0.59722222222222221</v>
      </c>
      <c r="F24" s="4">
        <v>0.61111111111111105</v>
      </c>
      <c r="G24" s="2">
        <f t="shared" si="0"/>
        <v>0</v>
      </c>
      <c r="H24" s="2">
        <v>0</v>
      </c>
      <c r="I24" s="2">
        <v>0</v>
      </c>
      <c r="J24" s="2">
        <v>0</v>
      </c>
      <c r="K24" s="2"/>
      <c r="L24" s="2">
        <v>58</v>
      </c>
      <c r="O24" s="2"/>
      <c r="P24" s="2" t="s">
        <v>90</v>
      </c>
    </row>
    <row r="25" spans="1:17" x14ac:dyDescent="0.2">
      <c r="A25" s="35">
        <v>41821</v>
      </c>
      <c r="B25" s="36" t="s">
        <v>163</v>
      </c>
      <c r="C25" s="36" t="s">
        <v>107</v>
      </c>
      <c r="D25" s="2">
        <v>2</v>
      </c>
      <c r="E25" s="3">
        <v>0.61458333333333337</v>
      </c>
      <c r="F25" s="4">
        <v>0.63541666666666663</v>
      </c>
      <c r="G25" s="2">
        <f t="shared" si="0"/>
        <v>4</v>
      </c>
      <c r="H25" s="2">
        <v>0</v>
      </c>
      <c r="I25" s="2">
        <v>4</v>
      </c>
      <c r="J25" s="2">
        <v>0</v>
      </c>
      <c r="L25" s="2">
        <v>54</v>
      </c>
      <c r="O25" s="2"/>
      <c r="P25" s="2" t="s">
        <v>90</v>
      </c>
      <c r="Q25" t="s">
        <v>164</v>
      </c>
    </row>
    <row r="26" spans="1:17" x14ac:dyDescent="0.2">
      <c r="A26" s="35">
        <v>41821</v>
      </c>
      <c r="B26" s="36" t="s">
        <v>162</v>
      </c>
      <c r="C26" s="36" t="s">
        <v>107</v>
      </c>
      <c r="D26" s="2">
        <v>2</v>
      </c>
      <c r="E26" s="3">
        <v>0.63888888888888895</v>
      </c>
      <c r="F26" s="4">
        <v>0.65277777777777779</v>
      </c>
      <c r="G26" s="2">
        <f t="shared" si="0"/>
        <v>20</v>
      </c>
      <c r="H26" s="2">
        <v>20</v>
      </c>
      <c r="I26" s="2">
        <v>0</v>
      </c>
      <c r="J26" s="2">
        <v>0</v>
      </c>
      <c r="K26">
        <v>39.200000000000003</v>
      </c>
      <c r="L26" s="2">
        <v>52.5</v>
      </c>
      <c r="O26" s="2"/>
      <c r="P26" s="2" t="s">
        <v>90</v>
      </c>
    </row>
    <row r="27" spans="1:17" x14ac:dyDescent="0.2">
      <c r="A27" s="35">
        <v>41821</v>
      </c>
      <c r="B27" s="36" t="s">
        <v>162</v>
      </c>
      <c r="C27" s="36" t="s">
        <v>107</v>
      </c>
      <c r="D27" s="2">
        <v>1</v>
      </c>
      <c r="E27" s="3">
        <v>0.67361111111111116</v>
      </c>
      <c r="F27" s="4">
        <v>0.6875</v>
      </c>
      <c r="G27" s="2">
        <f t="shared" si="0"/>
        <v>3</v>
      </c>
      <c r="H27" s="2">
        <v>0</v>
      </c>
      <c r="I27" s="2">
        <v>3</v>
      </c>
      <c r="J27" s="2">
        <v>0</v>
      </c>
      <c r="K27">
        <v>35.700000000000003</v>
      </c>
      <c r="L27" s="2">
        <v>49</v>
      </c>
      <c r="O27" s="2"/>
      <c r="P27" s="2" t="s">
        <v>90</v>
      </c>
    </row>
    <row r="28" spans="1:17" x14ac:dyDescent="0.2">
      <c r="A28" s="35">
        <v>41821</v>
      </c>
      <c r="B28" s="36" t="s">
        <v>163</v>
      </c>
      <c r="C28" s="36" t="s">
        <v>107</v>
      </c>
      <c r="D28" s="2">
        <v>3</v>
      </c>
      <c r="E28" s="3">
        <v>0.70138888888888884</v>
      </c>
      <c r="F28" s="3">
        <v>0.71527777777777779</v>
      </c>
      <c r="G28" s="2">
        <f t="shared" si="0"/>
        <v>3</v>
      </c>
      <c r="H28" s="2">
        <v>1</v>
      </c>
      <c r="I28" s="2">
        <v>2</v>
      </c>
      <c r="J28" s="2">
        <v>0</v>
      </c>
      <c r="K28">
        <v>37.299999999999997</v>
      </c>
      <c r="L28" s="2">
        <v>48.5</v>
      </c>
      <c r="O28" s="2"/>
      <c r="P28" s="2" t="s">
        <v>90</v>
      </c>
    </row>
    <row r="29" spans="1:17" x14ac:dyDescent="0.2">
      <c r="A29" s="35"/>
      <c r="B29" s="36"/>
      <c r="C29" s="36"/>
      <c r="D29" s="2"/>
      <c r="E29" s="3"/>
      <c r="F29" s="2"/>
      <c r="G29" s="2"/>
      <c r="H29" s="2"/>
      <c r="O29" s="2"/>
      <c r="P29" s="2"/>
    </row>
    <row r="30" spans="1:17" x14ac:dyDescent="0.2">
      <c r="A30" s="35"/>
      <c r="B30" s="36"/>
      <c r="C30" s="36"/>
      <c r="D30" s="2"/>
      <c r="E30" s="3"/>
      <c r="F30" s="2"/>
      <c r="G30" s="2"/>
      <c r="H30" s="2"/>
      <c r="O30" s="2"/>
      <c r="P30" s="2"/>
    </row>
    <row r="31" spans="1:17" x14ac:dyDescent="0.2">
      <c r="A31" s="35"/>
      <c r="B31" s="36"/>
      <c r="C31" s="36"/>
      <c r="D31" s="2"/>
      <c r="E31" s="3"/>
      <c r="O31" s="2"/>
      <c r="P31" s="2"/>
    </row>
    <row r="32" spans="1:17" x14ac:dyDescent="0.2">
      <c r="A32" s="35"/>
      <c r="B32" s="36"/>
      <c r="C32" s="36"/>
      <c r="D32" s="2"/>
      <c r="E32" s="3"/>
      <c r="F32" s="2"/>
      <c r="G32" s="2"/>
      <c r="H32" s="2"/>
      <c r="O32" s="2"/>
      <c r="P32" s="2"/>
    </row>
    <row r="33" spans="1:16" x14ac:dyDescent="0.2">
      <c r="A33" s="35"/>
      <c r="B33" s="36"/>
      <c r="C33" s="36"/>
      <c r="D33" s="2"/>
      <c r="E33" s="3"/>
      <c r="F33" s="2"/>
      <c r="G33" s="2"/>
      <c r="H33" s="2"/>
      <c r="O33" s="2"/>
      <c r="P33" s="2"/>
    </row>
    <row r="34" spans="1:16" x14ac:dyDescent="0.2">
      <c r="A34" s="35"/>
      <c r="B34" s="36"/>
      <c r="C34" s="36"/>
      <c r="D34" s="2"/>
      <c r="E34" s="3"/>
      <c r="F34" s="2"/>
      <c r="G34" s="2"/>
      <c r="H34" s="2"/>
      <c r="O34" s="2"/>
      <c r="P34" s="2"/>
    </row>
    <row r="35" spans="1:16" x14ac:dyDescent="0.2">
      <c r="A35" s="35"/>
      <c r="B35" s="36"/>
      <c r="C35" s="36"/>
      <c r="D35" s="2"/>
      <c r="E35" s="3"/>
      <c r="F35" s="2"/>
      <c r="G35" s="2"/>
      <c r="H35" s="2"/>
      <c r="O35" s="2"/>
      <c r="P35" s="2"/>
    </row>
    <row r="36" spans="1:16" x14ac:dyDescent="0.2">
      <c r="A36" s="35"/>
      <c r="B36" s="36"/>
      <c r="C36" s="36"/>
      <c r="D36" s="2"/>
      <c r="E36" s="3"/>
      <c r="O36" s="2"/>
      <c r="P36" s="2"/>
    </row>
    <row r="37" spans="1:16" x14ac:dyDescent="0.2">
      <c r="A37" s="35"/>
      <c r="B37" s="36"/>
      <c r="C37" s="36"/>
      <c r="D37" s="2"/>
      <c r="E37" s="3"/>
      <c r="O37" s="2"/>
      <c r="P37" s="2"/>
    </row>
    <row r="38" spans="1:16" x14ac:dyDescent="0.2">
      <c r="A38" s="35"/>
      <c r="B38" s="36"/>
      <c r="C38" s="36"/>
      <c r="D38" s="2"/>
      <c r="E38" s="3"/>
      <c r="O38" s="2"/>
      <c r="P38" s="2"/>
    </row>
    <row r="39" spans="1:16" x14ac:dyDescent="0.2">
      <c r="A39" s="35"/>
      <c r="B39" s="36"/>
      <c r="C39" s="36"/>
      <c r="D39" s="2"/>
      <c r="E39" s="3"/>
      <c r="F39" s="2"/>
      <c r="G39" s="2"/>
      <c r="H39" s="2"/>
      <c r="O39" s="2"/>
      <c r="P39" s="2"/>
    </row>
    <row r="40" spans="1:16" x14ac:dyDescent="0.2">
      <c r="A40" s="35"/>
      <c r="B40" s="36"/>
      <c r="C40" s="36"/>
      <c r="D40" s="2"/>
      <c r="E40" s="3"/>
      <c r="F40" s="2"/>
      <c r="G40" s="2"/>
      <c r="H40" s="2"/>
      <c r="O40" s="2"/>
      <c r="P40" s="2"/>
    </row>
    <row r="41" spans="1:16" x14ac:dyDescent="0.2">
      <c r="A41" s="35"/>
      <c r="B41" s="36"/>
      <c r="C41" s="36"/>
      <c r="D41" s="2"/>
      <c r="E41" s="3"/>
      <c r="F41" s="2"/>
      <c r="G41" s="2"/>
      <c r="H41" s="2"/>
      <c r="O41" s="2"/>
      <c r="P41" s="2"/>
    </row>
    <row r="42" spans="1:16" x14ac:dyDescent="0.2">
      <c r="A42" s="35"/>
      <c r="B42" s="36"/>
      <c r="C42" s="36"/>
      <c r="D42" s="2"/>
      <c r="E42" s="3"/>
      <c r="F42" s="2"/>
      <c r="G42" s="2"/>
      <c r="H42" s="2"/>
      <c r="O42" s="2"/>
      <c r="P42" s="2"/>
    </row>
    <row r="43" spans="1:16" x14ac:dyDescent="0.2">
      <c r="A43" s="35"/>
      <c r="B43" s="36"/>
      <c r="C43" s="36"/>
      <c r="D43" s="2"/>
      <c r="E43" s="3"/>
      <c r="F43" s="2"/>
      <c r="G43" s="2"/>
      <c r="H43" s="2"/>
      <c r="O43" s="2"/>
      <c r="P43" s="2"/>
    </row>
    <row r="44" spans="1:16" x14ac:dyDescent="0.2">
      <c r="A44" s="35"/>
      <c r="B44" s="36"/>
      <c r="C44" s="36"/>
      <c r="D44" s="2"/>
      <c r="E44" s="3"/>
      <c r="F44" s="2"/>
      <c r="G44" s="2"/>
      <c r="H44" s="2"/>
      <c r="O44" s="2"/>
      <c r="P44" s="2"/>
    </row>
    <row r="45" spans="1:16" x14ac:dyDescent="0.2">
      <c r="A45" s="35"/>
      <c r="B45" s="36"/>
      <c r="C45" s="36"/>
      <c r="D45" s="2"/>
      <c r="E45" s="3"/>
      <c r="O45" s="2"/>
      <c r="P45" s="2"/>
    </row>
    <row r="46" spans="1:16" x14ac:dyDescent="0.2">
      <c r="A46" s="35"/>
      <c r="B46" s="36"/>
      <c r="C46" s="36"/>
      <c r="D46" s="2"/>
      <c r="E46" s="3"/>
      <c r="F46" s="2"/>
      <c r="G46" s="2"/>
      <c r="H46" s="2"/>
      <c r="O46" s="2"/>
      <c r="P46" s="2"/>
    </row>
    <row r="47" spans="1:16" x14ac:dyDescent="0.2">
      <c r="A47" s="35"/>
      <c r="B47" s="36"/>
      <c r="C47" s="36"/>
      <c r="D47" s="2"/>
      <c r="E47" s="3"/>
      <c r="F47" s="2"/>
      <c r="G47" s="2"/>
      <c r="H47" s="2"/>
      <c r="O47" s="2"/>
      <c r="P47" s="2"/>
    </row>
    <row r="48" spans="1:16" x14ac:dyDescent="0.2">
      <c r="A48" s="35"/>
      <c r="B48" s="36"/>
      <c r="C48" s="36"/>
      <c r="D48" s="2"/>
      <c r="E48" s="3"/>
      <c r="F48" s="2"/>
      <c r="G48" s="2"/>
      <c r="H48" s="2"/>
      <c r="O48" s="2"/>
      <c r="P48" s="2"/>
    </row>
    <row r="49" spans="1:16" x14ac:dyDescent="0.2">
      <c r="A49" s="35"/>
      <c r="B49" s="36"/>
      <c r="C49" s="36"/>
      <c r="D49" s="2"/>
      <c r="E49" s="3"/>
      <c r="F49" s="2"/>
      <c r="G49" s="2"/>
      <c r="H49" s="2"/>
      <c r="O49" s="2"/>
      <c r="P49" s="2"/>
    </row>
    <row r="50" spans="1:16" x14ac:dyDescent="0.2">
      <c r="A50" s="35"/>
      <c r="B50" s="36"/>
      <c r="C50" s="36"/>
      <c r="D50" s="2"/>
      <c r="E50" s="3"/>
      <c r="F50" s="2"/>
      <c r="G50" s="2"/>
      <c r="H50" s="2"/>
      <c r="O50" s="2"/>
      <c r="P50" s="2"/>
    </row>
    <row r="51" spans="1:16" x14ac:dyDescent="0.2">
      <c r="A51" s="35"/>
      <c r="B51" s="36"/>
      <c r="C51" s="36"/>
      <c r="D51" s="2"/>
      <c r="E51" s="3"/>
      <c r="O51" s="2"/>
      <c r="P51" s="2"/>
    </row>
    <row r="52" spans="1:16" x14ac:dyDescent="0.2">
      <c r="A52" s="35"/>
      <c r="B52" s="36"/>
      <c r="C52" s="36"/>
      <c r="D52" s="2"/>
      <c r="E52" s="3"/>
      <c r="O52" s="2"/>
      <c r="P52" s="2"/>
    </row>
    <row r="53" spans="1:16" x14ac:dyDescent="0.2">
      <c r="A53" s="35"/>
      <c r="B53" s="36"/>
      <c r="C53" s="36"/>
      <c r="D53" s="2"/>
      <c r="E53" s="3"/>
      <c r="O53" s="2"/>
      <c r="P53" s="2"/>
    </row>
    <row r="54" spans="1:16" x14ac:dyDescent="0.2">
      <c r="A54" s="35"/>
      <c r="B54" s="36"/>
      <c r="C54" s="36"/>
      <c r="D54" s="2"/>
      <c r="E54" s="3"/>
      <c r="F54" s="2"/>
      <c r="G54" s="2"/>
      <c r="H54" s="2"/>
      <c r="O54" s="2"/>
      <c r="P54" s="2"/>
    </row>
    <row r="55" spans="1:16" x14ac:dyDescent="0.2">
      <c r="A55" s="35"/>
      <c r="B55" s="36"/>
      <c r="C55" s="36"/>
      <c r="D55" s="2"/>
      <c r="E55" s="3"/>
      <c r="F55" s="2"/>
      <c r="G55" s="2"/>
      <c r="H55" s="2"/>
      <c r="O55" s="2"/>
      <c r="P55" s="2"/>
    </row>
    <row r="56" spans="1:16" x14ac:dyDescent="0.2">
      <c r="A56" s="35"/>
      <c r="B56" s="36"/>
      <c r="C56" s="36"/>
      <c r="D56" s="2"/>
      <c r="E56" s="3"/>
      <c r="F56" s="2"/>
      <c r="G56" s="2"/>
      <c r="H56" s="2"/>
      <c r="O56" s="2"/>
      <c r="P56" s="2"/>
    </row>
    <row r="57" spans="1:16" x14ac:dyDescent="0.2">
      <c r="A57" s="35"/>
      <c r="B57" s="36"/>
      <c r="C57" s="36"/>
      <c r="D57" s="2"/>
      <c r="E57" s="3"/>
      <c r="F57" s="2"/>
      <c r="G57" s="2"/>
      <c r="H57" s="2"/>
      <c r="O57" s="2"/>
      <c r="P57" s="2"/>
    </row>
    <row r="58" spans="1:16" x14ac:dyDescent="0.2">
      <c r="A58" s="35"/>
      <c r="B58" s="36"/>
      <c r="C58" s="36"/>
      <c r="D58" s="2"/>
      <c r="E58" s="3"/>
      <c r="F58" s="2"/>
      <c r="G58" s="2"/>
      <c r="H58" s="2"/>
      <c r="O58" s="2"/>
      <c r="P58" s="2"/>
    </row>
    <row r="59" spans="1:16" x14ac:dyDescent="0.2">
      <c r="A59" s="35"/>
      <c r="B59" s="36"/>
      <c r="C59" s="36"/>
      <c r="D59" s="2"/>
      <c r="E59" s="3"/>
      <c r="F59" s="2"/>
      <c r="G59" s="2"/>
      <c r="H59" s="2"/>
      <c r="O59" s="2"/>
      <c r="P59" s="2"/>
    </row>
    <row r="60" spans="1:16" x14ac:dyDescent="0.2">
      <c r="A60" s="35"/>
      <c r="B60" s="36"/>
      <c r="C60" s="36"/>
      <c r="D60" s="2"/>
      <c r="E60" s="3"/>
      <c r="F60" s="2"/>
      <c r="G60" s="2"/>
      <c r="H60" s="2"/>
      <c r="O60" s="2"/>
      <c r="P60" s="2"/>
    </row>
    <row r="61" spans="1:16" x14ac:dyDescent="0.2">
      <c r="A61" s="35"/>
      <c r="B61" s="36"/>
      <c r="C61" s="36"/>
      <c r="D61" s="2"/>
      <c r="E61" s="3"/>
      <c r="F61" s="2"/>
      <c r="G61" s="2"/>
      <c r="H61" s="2"/>
      <c r="O61" s="2"/>
      <c r="P61" s="2"/>
    </row>
    <row r="62" spans="1:16" x14ac:dyDescent="0.2">
      <c r="A62" s="35"/>
      <c r="B62" s="36"/>
      <c r="C62" s="36"/>
      <c r="D62" s="2"/>
      <c r="E62" s="3"/>
      <c r="F62" s="2"/>
      <c r="G62" s="2"/>
      <c r="H62" s="2"/>
      <c r="O62" s="2"/>
      <c r="P62" s="2"/>
    </row>
    <row r="63" spans="1:16" x14ac:dyDescent="0.2">
      <c r="A63" s="35"/>
      <c r="B63" s="36"/>
      <c r="C63" s="36"/>
      <c r="D63" s="2"/>
      <c r="E63" s="3"/>
      <c r="F63" s="2"/>
      <c r="G63" s="2"/>
      <c r="H63" s="2"/>
      <c r="O63" s="2"/>
      <c r="P63" s="2"/>
    </row>
    <row r="64" spans="1:16" x14ac:dyDescent="0.2">
      <c r="A64" s="35"/>
      <c r="B64" s="36"/>
      <c r="C64" s="36"/>
      <c r="D64" s="2"/>
      <c r="E64" s="3"/>
      <c r="O64" s="2"/>
      <c r="P64" s="2"/>
    </row>
    <row r="65" spans="1:16" x14ac:dyDescent="0.2">
      <c r="A65" s="35"/>
      <c r="B65" s="36"/>
      <c r="C65" s="36"/>
      <c r="D65" s="2"/>
      <c r="E65" s="3"/>
      <c r="F65" s="2"/>
      <c r="G65" s="2"/>
      <c r="H65" s="2"/>
      <c r="O65" s="2"/>
      <c r="P65" s="2"/>
    </row>
    <row r="66" spans="1:16" x14ac:dyDescent="0.2">
      <c r="O66" s="2"/>
    </row>
    <row r="67" spans="1:16" x14ac:dyDescent="0.2">
      <c r="O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7"/>
  <sheetViews>
    <sheetView workbookViewId="0">
      <pane xSplit="1" topLeftCell="B1" activePane="topRight" state="frozen"/>
      <selection pane="topRight" sqref="A1:XFD19"/>
    </sheetView>
  </sheetViews>
  <sheetFormatPr defaultRowHeight="12.75" x14ac:dyDescent="0.2"/>
  <cols>
    <col min="1" max="1" width="26.42578125" bestFit="1" customWidth="1"/>
    <col min="2" max="2" width="8.5703125" style="16" bestFit="1" customWidth="1"/>
    <col min="3" max="3" width="8.5703125" style="52" bestFit="1" customWidth="1"/>
    <col min="4" max="5" width="8.7109375" style="16" bestFit="1" customWidth="1"/>
    <col min="6" max="6" width="8.5703125" style="16" bestFit="1" customWidth="1"/>
    <col min="7" max="7" width="8.5703125" bestFit="1" customWidth="1"/>
    <col min="8" max="10" width="5.85546875" bestFit="1" customWidth="1"/>
    <col min="11" max="16" width="8.42578125" bestFit="1" customWidth="1"/>
    <col min="17" max="19" width="8" bestFit="1" customWidth="1"/>
    <col min="27" max="27" width="8.85546875" bestFit="1" customWidth="1"/>
  </cols>
  <sheetData>
    <row r="1" spans="1:28" x14ac:dyDescent="0.2">
      <c r="B1" s="18" t="s">
        <v>93</v>
      </c>
      <c r="C1" s="18" t="s">
        <v>93</v>
      </c>
      <c r="D1" s="18" t="s">
        <v>93</v>
      </c>
      <c r="E1" s="18" t="s">
        <v>93</v>
      </c>
      <c r="F1" s="18" t="s">
        <v>93</v>
      </c>
      <c r="G1" s="18" t="s">
        <v>93</v>
      </c>
      <c r="H1" s="18" t="s">
        <v>100</v>
      </c>
      <c r="I1" s="18" t="s">
        <v>100</v>
      </c>
      <c r="J1" s="18" t="s">
        <v>100</v>
      </c>
      <c r="K1" s="18" t="s">
        <v>122</v>
      </c>
      <c r="L1" s="18" t="s">
        <v>122</v>
      </c>
      <c r="M1" s="18" t="s">
        <v>122</v>
      </c>
      <c r="N1" s="18" t="s">
        <v>122</v>
      </c>
      <c r="O1" s="18" t="s">
        <v>122</v>
      </c>
      <c r="P1" s="18" t="s">
        <v>122</v>
      </c>
      <c r="Q1" s="18" t="s">
        <v>194</v>
      </c>
      <c r="R1" s="18" t="s">
        <v>194</v>
      </c>
      <c r="S1" s="18" t="s">
        <v>194</v>
      </c>
      <c r="T1" s="18" t="s">
        <v>195</v>
      </c>
      <c r="U1" s="18" t="s">
        <v>195</v>
      </c>
      <c r="V1" s="18" t="s">
        <v>195</v>
      </c>
      <c r="W1" s="18" t="s">
        <v>195</v>
      </c>
      <c r="X1" s="18" t="s">
        <v>195</v>
      </c>
      <c r="Y1" s="18" t="s">
        <v>195</v>
      </c>
      <c r="Z1" s="18" t="s">
        <v>196</v>
      </c>
      <c r="AA1" s="18" t="s">
        <v>196</v>
      </c>
      <c r="AB1" s="18" t="s">
        <v>196</v>
      </c>
    </row>
    <row r="2" spans="1:28" s="1" customFormat="1" x14ac:dyDescent="0.2">
      <c r="A2" s="1" t="s">
        <v>0</v>
      </c>
      <c r="B2" s="18" t="s">
        <v>94</v>
      </c>
      <c r="C2" s="18" t="s">
        <v>95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101</v>
      </c>
      <c r="I2" s="18" t="s">
        <v>103</v>
      </c>
      <c r="J2" s="18" t="s">
        <v>102</v>
      </c>
      <c r="K2" s="18" t="s">
        <v>96</v>
      </c>
      <c r="L2" s="18" t="s">
        <v>94</v>
      </c>
      <c r="M2" s="18" t="s">
        <v>123</v>
      </c>
      <c r="N2" s="1" t="s">
        <v>124</v>
      </c>
      <c r="O2" s="1" t="s">
        <v>98</v>
      </c>
      <c r="P2" s="1" t="s">
        <v>99</v>
      </c>
      <c r="Q2" s="1" t="s">
        <v>96</v>
      </c>
      <c r="R2" s="1" t="s">
        <v>123</v>
      </c>
      <c r="S2" s="1" t="s">
        <v>94</v>
      </c>
      <c r="T2" s="1" t="s">
        <v>126</v>
      </c>
      <c r="U2" s="1" t="s">
        <v>127</v>
      </c>
      <c r="V2" s="1" t="s">
        <v>114</v>
      </c>
      <c r="W2" s="1" t="s">
        <v>183</v>
      </c>
      <c r="X2" s="1" t="s">
        <v>185</v>
      </c>
      <c r="Y2" s="1" t="s">
        <v>184</v>
      </c>
      <c r="Z2" s="1" t="s">
        <v>183</v>
      </c>
      <c r="AA2" s="1" t="s">
        <v>184</v>
      </c>
      <c r="AB2" s="1" t="s">
        <v>185</v>
      </c>
    </row>
    <row r="3" spans="1:28" x14ac:dyDescent="0.2">
      <c r="A3" s="2" t="s">
        <v>115</v>
      </c>
      <c r="B3" s="51">
        <v>0</v>
      </c>
      <c r="C3" s="5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1</v>
      </c>
      <c r="S3" s="22">
        <v>1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</row>
    <row r="4" spans="1:28" x14ac:dyDescent="0.2">
      <c r="A4" s="2" t="s">
        <v>64</v>
      </c>
      <c r="B4" s="51">
        <v>0</v>
      </c>
      <c r="C4" s="51">
        <v>0</v>
      </c>
      <c r="D4" s="22">
        <v>0</v>
      </c>
      <c r="E4" s="22">
        <v>0</v>
      </c>
      <c r="F4" s="22">
        <v>0</v>
      </c>
      <c r="G4" s="22">
        <v>0</v>
      </c>
      <c r="H4" s="22">
        <v>1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1</v>
      </c>
      <c r="W4" s="22">
        <v>5</v>
      </c>
      <c r="X4" s="22">
        <v>0</v>
      </c>
      <c r="Y4" s="22">
        <v>0</v>
      </c>
      <c r="Z4" s="22">
        <v>0</v>
      </c>
      <c r="AA4" s="22">
        <v>0</v>
      </c>
      <c r="AB4" s="22">
        <v>1</v>
      </c>
    </row>
    <row r="5" spans="1:28" x14ac:dyDescent="0.2">
      <c r="A5" s="2" t="s">
        <v>172</v>
      </c>
      <c r="B5" s="51">
        <v>0</v>
      </c>
      <c r="C5" s="51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1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pans="1:28" x14ac:dyDescent="0.2">
      <c r="A6" s="2" t="s">
        <v>87</v>
      </c>
      <c r="B6" s="51">
        <v>1</v>
      </c>
      <c r="C6" s="51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</row>
    <row r="7" spans="1:28" x14ac:dyDescent="0.2">
      <c r="A7" s="2" t="s">
        <v>60</v>
      </c>
      <c r="B7" s="51">
        <v>0</v>
      </c>
      <c r="C7" s="51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1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</row>
    <row r="8" spans="1:28" x14ac:dyDescent="0.2">
      <c r="A8" s="2" t="s">
        <v>46</v>
      </c>
      <c r="B8" s="51">
        <v>0</v>
      </c>
      <c r="C8" s="51">
        <v>0</v>
      </c>
      <c r="D8" s="22">
        <v>0</v>
      </c>
      <c r="E8" s="22">
        <v>0</v>
      </c>
      <c r="F8" s="22">
        <v>0</v>
      </c>
      <c r="G8" s="22">
        <v>0</v>
      </c>
      <c r="H8" s="22">
        <v>5</v>
      </c>
      <c r="I8" s="22">
        <v>3</v>
      </c>
      <c r="J8" s="22">
        <v>0</v>
      </c>
      <c r="K8" s="22">
        <v>2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2</v>
      </c>
      <c r="Y8" s="22">
        <v>5</v>
      </c>
      <c r="Z8" s="22">
        <v>4</v>
      </c>
      <c r="AA8" s="22">
        <v>4</v>
      </c>
      <c r="AB8" s="22">
        <v>6</v>
      </c>
    </row>
    <row r="9" spans="1:28" x14ac:dyDescent="0.2">
      <c r="A9" s="2" t="s">
        <v>56</v>
      </c>
      <c r="B9" s="51">
        <v>0</v>
      </c>
      <c r="C9" s="51">
        <v>0</v>
      </c>
      <c r="D9" s="22">
        <v>1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</v>
      </c>
      <c r="N9" s="22">
        <v>0</v>
      </c>
      <c r="O9" s="22">
        <v>0</v>
      </c>
      <c r="P9" s="22">
        <v>1</v>
      </c>
      <c r="Q9" s="22">
        <v>3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</row>
    <row r="10" spans="1:28" x14ac:dyDescent="0.2">
      <c r="A10" s="2" t="s">
        <v>174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1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</row>
    <row r="11" spans="1:28" x14ac:dyDescent="0.2">
      <c r="A11" s="2" t="s">
        <v>166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8</v>
      </c>
      <c r="R11" s="51">
        <v>13</v>
      </c>
      <c r="S11" s="51">
        <v>2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</row>
    <row r="12" spans="1:28" x14ac:dyDescent="0.2">
      <c r="A12" s="2" t="s">
        <v>170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4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</row>
    <row r="13" spans="1:28" x14ac:dyDescent="0.2">
      <c r="A13" s="2" t="s">
        <v>86</v>
      </c>
      <c r="B13" s="51">
        <v>0</v>
      </c>
      <c r="C13" s="51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1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pans="1:28" x14ac:dyDescent="0.2">
      <c r="A14" s="2" t="s">
        <v>33</v>
      </c>
      <c r="B14" s="51">
        <v>0</v>
      </c>
      <c r="C14" s="51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1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pans="1:28" x14ac:dyDescent="0.2">
      <c r="A15" s="2" t="s">
        <v>61</v>
      </c>
      <c r="B15" s="51">
        <v>1</v>
      </c>
      <c r="C15" s="51">
        <v>0</v>
      </c>
      <c r="D15" s="22">
        <v>0</v>
      </c>
      <c r="E15" s="22">
        <v>0</v>
      </c>
      <c r="F15" s="22">
        <v>1</v>
      </c>
      <c r="G15" s="22">
        <v>0</v>
      </c>
      <c r="H15" s="22">
        <v>0</v>
      </c>
      <c r="I15" s="22">
        <v>0</v>
      </c>
      <c r="J15" s="22">
        <v>0</v>
      </c>
      <c r="K15" s="22">
        <v>2</v>
      </c>
      <c r="L15" s="22">
        <v>1</v>
      </c>
      <c r="M15" s="22">
        <v>1</v>
      </c>
      <c r="N15" s="22">
        <v>1</v>
      </c>
      <c r="O15" s="22">
        <v>1</v>
      </c>
      <c r="P15" s="22">
        <v>0</v>
      </c>
      <c r="Q15" s="22">
        <v>1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pans="1:28" x14ac:dyDescent="0.2">
      <c r="A16" s="2" t="s">
        <v>74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1</v>
      </c>
      <c r="O16" s="51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1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pans="1:28" x14ac:dyDescent="0.2">
      <c r="A17" s="36"/>
      <c r="B17" s="22"/>
      <c r="C17" s="51"/>
      <c r="E17" s="22"/>
      <c r="F17" s="22"/>
      <c r="G17" s="2"/>
      <c r="H17" s="2"/>
      <c r="I17" s="2"/>
      <c r="N17" s="2"/>
      <c r="O17" s="2"/>
    </row>
    <row r="18" spans="1:28" x14ac:dyDescent="0.2">
      <c r="A18" s="53" t="s">
        <v>91</v>
      </c>
      <c r="B18" s="54">
        <f t="shared" ref="B18:Z18" si="0">COUNTIF(B3:B16, "&gt;0")</f>
        <v>2</v>
      </c>
      <c r="C18" s="54">
        <f t="shared" si="0"/>
        <v>0</v>
      </c>
      <c r="D18" s="54">
        <f t="shared" si="0"/>
        <v>1</v>
      </c>
      <c r="E18" s="54">
        <f t="shared" si="0"/>
        <v>0</v>
      </c>
      <c r="F18" s="54">
        <f t="shared" si="0"/>
        <v>1</v>
      </c>
      <c r="G18" s="54">
        <f t="shared" si="0"/>
        <v>0</v>
      </c>
      <c r="H18" s="54">
        <f t="shared" si="0"/>
        <v>2</v>
      </c>
      <c r="I18" s="54">
        <f t="shared" si="0"/>
        <v>1</v>
      </c>
      <c r="J18" s="54">
        <f t="shared" si="0"/>
        <v>0</v>
      </c>
      <c r="K18" s="54">
        <f t="shared" si="0"/>
        <v>3</v>
      </c>
      <c r="L18" s="54">
        <f t="shared" si="0"/>
        <v>2</v>
      </c>
      <c r="M18" s="54">
        <f t="shared" si="0"/>
        <v>2</v>
      </c>
      <c r="N18" s="54">
        <f t="shared" si="0"/>
        <v>4</v>
      </c>
      <c r="O18" s="54">
        <f t="shared" si="0"/>
        <v>1</v>
      </c>
      <c r="P18" s="54">
        <f t="shared" si="0"/>
        <v>1</v>
      </c>
      <c r="Q18" s="54">
        <f t="shared" si="0"/>
        <v>3</v>
      </c>
      <c r="R18" s="54">
        <f t="shared" si="0"/>
        <v>2</v>
      </c>
      <c r="S18" s="54">
        <f t="shared" si="0"/>
        <v>5</v>
      </c>
      <c r="T18" s="54">
        <f t="shared" si="0"/>
        <v>0</v>
      </c>
      <c r="U18" s="54">
        <f t="shared" si="0"/>
        <v>2</v>
      </c>
      <c r="V18" s="54">
        <f t="shared" si="0"/>
        <v>1</v>
      </c>
      <c r="W18" s="54">
        <f t="shared" si="0"/>
        <v>2</v>
      </c>
      <c r="X18" s="54">
        <f t="shared" si="0"/>
        <v>1</v>
      </c>
      <c r="Y18" s="54">
        <f t="shared" si="0"/>
        <v>1</v>
      </c>
      <c r="Z18" s="54">
        <f t="shared" si="0"/>
        <v>1</v>
      </c>
      <c r="AA18" s="54">
        <f>COUNTIF(AA3:AA16, "&gt;0")</f>
        <v>1</v>
      </c>
      <c r="AB18" s="54">
        <f>COUNTIF(AB3:AB16, "&gt;0")</f>
        <v>2</v>
      </c>
    </row>
    <row r="19" spans="1:28" x14ac:dyDescent="0.2">
      <c r="A19" s="53" t="s">
        <v>92</v>
      </c>
      <c r="B19" s="54">
        <f t="shared" ref="B19:Z19" si="1">SUM(B3:B16)</f>
        <v>2</v>
      </c>
      <c r="C19" s="54">
        <f t="shared" si="1"/>
        <v>0</v>
      </c>
      <c r="D19" s="54">
        <f t="shared" si="1"/>
        <v>1</v>
      </c>
      <c r="E19" s="54">
        <f t="shared" si="1"/>
        <v>0</v>
      </c>
      <c r="F19" s="54">
        <f t="shared" si="1"/>
        <v>1</v>
      </c>
      <c r="G19" s="54">
        <f t="shared" si="1"/>
        <v>0</v>
      </c>
      <c r="H19" s="54">
        <f t="shared" si="1"/>
        <v>6</v>
      </c>
      <c r="I19" s="54">
        <f t="shared" si="1"/>
        <v>3</v>
      </c>
      <c r="J19" s="54">
        <f t="shared" si="1"/>
        <v>0</v>
      </c>
      <c r="K19" s="54">
        <f t="shared" si="1"/>
        <v>5</v>
      </c>
      <c r="L19" s="54">
        <f t="shared" si="1"/>
        <v>2</v>
      </c>
      <c r="M19" s="54">
        <f t="shared" si="1"/>
        <v>2</v>
      </c>
      <c r="N19" s="54">
        <f t="shared" si="1"/>
        <v>7</v>
      </c>
      <c r="O19" s="54">
        <f t="shared" si="1"/>
        <v>1</v>
      </c>
      <c r="P19" s="54">
        <f t="shared" si="1"/>
        <v>1</v>
      </c>
      <c r="Q19" s="54">
        <f t="shared" si="1"/>
        <v>12</v>
      </c>
      <c r="R19" s="54">
        <f t="shared" si="1"/>
        <v>14</v>
      </c>
      <c r="S19" s="54">
        <f t="shared" si="1"/>
        <v>9</v>
      </c>
      <c r="T19" s="54">
        <f t="shared" si="1"/>
        <v>0</v>
      </c>
      <c r="U19" s="54">
        <f t="shared" si="1"/>
        <v>2</v>
      </c>
      <c r="V19" s="54">
        <f t="shared" si="1"/>
        <v>1</v>
      </c>
      <c r="W19" s="54">
        <f t="shared" si="1"/>
        <v>6</v>
      </c>
      <c r="X19" s="54">
        <f t="shared" si="1"/>
        <v>2</v>
      </c>
      <c r="Y19" s="54">
        <f t="shared" si="1"/>
        <v>5</v>
      </c>
      <c r="Z19" s="54">
        <f t="shared" si="1"/>
        <v>4</v>
      </c>
      <c r="AA19" s="54">
        <f>SUM(AA3:AA16)</f>
        <v>4</v>
      </c>
      <c r="AB19" s="54">
        <f>SUM(AB3:AB16)</f>
        <v>7</v>
      </c>
    </row>
    <row r="20" spans="1:28" x14ac:dyDescent="0.2">
      <c r="A20" s="36"/>
      <c r="B20" s="22"/>
      <c r="C20" s="51"/>
      <c r="E20" s="22"/>
      <c r="F20" s="22"/>
      <c r="G20" s="2"/>
      <c r="H20" s="2"/>
      <c r="I20" s="2"/>
      <c r="N20" s="2"/>
      <c r="O20" s="2"/>
    </row>
    <row r="21" spans="1:28" x14ac:dyDescent="0.2">
      <c r="A21" s="36"/>
      <c r="B21" s="22"/>
      <c r="C21" s="51"/>
      <c r="E21" s="22"/>
      <c r="F21" s="22"/>
      <c r="G21" s="2"/>
      <c r="H21" s="2"/>
      <c r="I21" s="2"/>
      <c r="N21" s="2"/>
      <c r="O21" s="2"/>
    </row>
    <row r="22" spans="1:28" x14ac:dyDescent="0.2">
      <c r="A22" s="36"/>
      <c r="B22" s="22"/>
      <c r="C22" s="51"/>
      <c r="D22" s="22"/>
      <c r="E22" s="22"/>
      <c r="F22" s="22"/>
      <c r="G22" s="2"/>
      <c r="H22" s="2"/>
      <c r="I22" s="2"/>
      <c r="N22" s="2"/>
      <c r="O22" s="2"/>
    </row>
    <row r="23" spans="1:28" x14ac:dyDescent="0.2">
      <c r="A23" s="36"/>
      <c r="B23" s="22"/>
      <c r="C23" s="51"/>
      <c r="D23" s="22"/>
      <c r="E23" s="22"/>
      <c r="F23" s="22"/>
      <c r="G23" s="2"/>
      <c r="H23" s="2"/>
      <c r="I23" s="2"/>
      <c r="N23" s="2"/>
      <c r="O23" s="2"/>
    </row>
    <row r="24" spans="1:28" x14ac:dyDescent="0.2">
      <c r="A24" s="36"/>
      <c r="B24" s="22"/>
      <c r="C24" s="51"/>
      <c r="D24" s="22"/>
      <c r="E24" s="22"/>
      <c r="F24" s="22"/>
      <c r="G24" s="2"/>
      <c r="H24" s="2"/>
      <c r="I24" s="2"/>
      <c r="N24" s="2"/>
      <c r="O24" s="2"/>
    </row>
    <row r="25" spans="1:28" x14ac:dyDescent="0.2">
      <c r="D25" s="22"/>
      <c r="E25" s="22"/>
      <c r="G25" s="2"/>
      <c r="N25" s="2"/>
      <c r="O25" s="2"/>
    </row>
    <row r="26" spans="1:28" x14ac:dyDescent="0.2">
      <c r="A26" s="36"/>
      <c r="B26" s="22"/>
      <c r="D26" s="22"/>
      <c r="E26" s="22"/>
      <c r="G26" s="2"/>
      <c r="N26" s="2"/>
      <c r="O26" s="2"/>
    </row>
    <row r="27" spans="1:28" x14ac:dyDescent="0.2">
      <c r="A27" s="36"/>
      <c r="B27" s="22"/>
      <c r="D27" s="22"/>
      <c r="E27" s="22"/>
      <c r="G27" s="2"/>
      <c r="N27" s="2"/>
      <c r="O27" s="2"/>
    </row>
    <row r="28" spans="1:28" x14ac:dyDescent="0.2">
      <c r="A28" s="36"/>
      <c r="B28" s="22"/>
      <c r="E28" s="22"/>
      <c r="F28" s="22"/>
      <c r="G28" s="2"/>
      <c r="N28" s="2"/>
      <c r="O28" s="2"/>
    </row>
    <row r="29" spans="1:28" x14ac:dyDescent="0.2">
      <c r="B29" s="22"/>
      <c r="D29" s="22"/>
      <c r="E29" s="22"/>
      <c r="G29" s="2"/>
      <c r="N29" s="2"/>
      <c r="O29" s="2"/>
    </row>
    <row r="30" spans="1:28" x14ac:dyDescent="0.2">
      <c r="B30" s="22"/>
    </row>
    <row r="31" spans="1:28" x14ac:dyDescent="0.2">
      <c r="B31" s="22"/>
    </row>
    <row r="34" spans="2:2" x14ac:dyDescent="0.2">
      <c r="B34" s="22"/>
    </row>
    <row r="35" spans="2:2" x14ac:dyDescent="0.2">
      <c r="B35" s="22"/>
    </row>
    <row r="36" spans="2:2" x14ac:dyDescent="0.2">
      <c r="B36" s="22"/>
    </row>
    <row r="37" spans="2:2" x14ac:dyDescent="0.2">
      <c r="B37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8"/>
  <sheetViews>
    <sheetView topLeftCell="D1" workbookViewId="0">
      <selection activeCell="H41" sqref="H41"/>
    </sheetView>
  </sheetViews>
  <sheetFormatPr defaultRowHeight="12.75" x14ac:dyDescent="0.2"/>
  <cols>
    <col min="1" max="1" width="12.85546875" style="14" customWidth="1"/>
    <col min="2" max="2" width="27.7109375" customWidth="1"/>
    <col min="3" max="3" width="6.28515625" customWidth="1"/>
    <col min="4" max="4" width="7.28515625" style="16" bestFit="1" customWidth="1"/>
    <col min="5" max="5" width="8" style="16" bestFit="1" customWidth="1"/>
    <col min="6" max="6" width="6.140625" style="16" customWidth="1"/>
    <col min="7" max="7" width="7.28515625" style="16" bestFit="1" customWidth="1"/>
    <col min="8" max="10" width="10" style="16" bestFit="1" customWidth="1"/>
    <col min="11" max="11" width="8.28515625" style="16" bestFit="1" customWidth="1"/>
    <col min="12" max="12" width="6" style="16" customWidth="1"/>
    <col min="13" max="13" width="5.5703125" style="16" bestFit="1" customWidth="1"/>
    <col min="14" max="14" width="5" style="16" bestFit="1" customWidth="1"/>
    <col min="16" max="16" width="12.42578125" bestFit="1" customWidth="1"/>
  </cols>
  <sheetData>
    <row r="1" spans="1:14" x14ac:dyDescent="0.2">
      <c r="B1" s="10"/>
      <c r="C1" s="37" t="s">
        <v>197</v>
      </c>
      <c r="D1" s="37" t="s">
        <v>202</v>
      </c>
      <c r="E1" s="37" t="s">
        <v>201</v>
      </c>
      <c r="F1" s="38" t="s">
        <v>197</v>
      </c>
      <c r="G1" s="38" t="s">
        <v>202</v>
      </c>
      <c r="H1" s="38" t="s">
        <v>203</v>
      </c>
      <c r="I1" s="58" t="s">
        <v>204</v>
      </c>
      <c r="J1" s="58" t="s">
        <v>203</v>
      </c>
      <c r="K1" s="58" t="s">
        <v>205</v>
      </c>
    </row>
    <row r="2" spans="1:14" x14ac:dyDescent="0.2">
      <c r="A2" s="60" t="s">
        <v>49</v>
      </c>
      <c r="B2" s="61" t="s">
        <v>0</v>
      </c>
      <c r="C2" s="55" t="s">
        <v>198</v>
      </c>
      <c r="D2" s="55" t="s">
        <v>198</v>
      </c>
      <c r="E2" s="55" t="s">
        <v>198</v>
      </c>
      <c r="F2" s="56" t="s">
        <v>199</v>
      </c>
      <c r="G2" s="56" t="s">
        <v>199</v>
      </c>
      <c r="H2" s="56" t="s">
        <v>199</v>
      </c>
      <c r="I2" s="59" t="s">
        <v>200</v>
      </c>
      <c r="J2" s="59" t="s">
        <v>200</v>
      </c>
      <c r="K2" s="59" t="s">
        <v>200</v>
      </c>
      <c r="L2" s="57" t="s">
        <v>50</v>
      </c>
      <c r="N2"/>
    </row>
    <row r="3" spans="1:14" x14ac:dyDescent="0.2">
      <c r="A3" s="62" t="s">
        <v>119</v>
      </c>
      <c r="B3" s="63" t="s">
        <v>115</v>
      </c>
      <c r="C3" s="68">
        <v>0</v>
      </c>
      <c r="D3" s="23">
        <v>0</v>
      </c>
      <c r="E3" s="44">
        <v>2</v>
      </c>
      <c r="F3" s="31">
        <v>0</v>
      </c>
      <c r="G3" s="40">
        <v>0</v>
      </c>
      <c r="H3" s="44">
        <v>0</v>
      </c>
      <c r="I3" s="31">
        <v>0</v>
      </c>
      <c r="J3" s="40">
        <v>0</v>
      </c>
      <c r="K3" s="40">
        <v>0</v>
      </c>
      <c r="L3" s="20">
        <f t="shared" ref="L3:L16" si="0">SUM(B3:K3)</f>
        <v>2</v>
      </c>
      <c r="M3"/>
      <c r="N3"/>
    </row>
    <row r="4" spans="1:14" x14ac:dyDescent="0.2">
      <c r="A4" s="64" t="s">
        <v>63</v>
      </c>
      <c r="B4" s="25" t="s">
        <v>64</v>
      </c>
      <c r="C4" s="46">
        <v>0</v>
      </c>
      <c r="D4" s="16">
        <v>0</v>
      </c>
      <c r="E4" s="45">
        <v>0</v>
      </c>
      <c r="F4" s="32">
        <v>0</v>
      </c>
      <c r="G4" s="22">
        <v>1</v>
      </c>
      <c r="H4" s="45">
        <v>1</v>
      </c>
      <c r="I4" s="32">
        <v>1</v>
      </c>
      <c r="J4" s="22">
        <v>5</v>
      </c>
      <c r="K4" s="22">
        <v>1</v>
      </c>
      <c r="L4" s="19">
        <f t="shared" si="0"/>
        <v>9</v>
      </c>
      <c r="M4"/>
      <c r="N4"/>
    </row>
    <row r="5" spans="1:14" x14ac:dyDescent="0.2">
      <c r="A5" s="64" t="s">
        <v>58</v>
      </c>
      <c r="B5" s="25" t="s">
        <v>172</v>
      </c>
      <c r="C5" s="46">
        <v>0</v>
      </c>
      <c r="D5" s="16">
        <v>0</v>
      </c>
      <c r="E5" s="45">
        <v>1</v>
      </c>
      <c r="F5" s="32">
        <v>0</v>
      </c>
      <c r="G5" s="22">
        <v>0</v>
      </c>
      <c r="H5" s="45">
        <v>0</v>
      </c>
      <c r="I5" s="32">
        <v>0</v>
      </c>
      <c r="J5" s="22">
        <v>0</v>
      </c>
      <c r="K5" s="22">
        <v>0</v>
      </c>
      <c r="L5" s="19">
        <f t="shared" si="0"/>
        <v>1</v>
      </c>
      <c r="M5"/>
      <c r="N5"/>
    </row>
    <row r="6" spans="1:14" x14ac:dyDescent="0.2">
      <c r="A6" s="64" t="s">
        <v>88</v>
      </c>
      <c r="B6" s="25" t="s">
        <v>87</v>
      </c>
      <c r="C6" s="46">
        <v>1</v>
      </c>
      <c r="D6" s="16">
        <v>0</v>
      </c>
      <c r="E6" s="45">
        <v>0</v>
      </c>
      <c r="F6" s="32">
        <v>0</v>
      </c>
      <c r="G6" s="22">
        <v>4</v>
      </c>
      <c r="H6" s="45">
        <v>0</v>
      </c>
      <c r="I6" s="32">
        <v>0</v>
      </c>
      <c r="J6" s="22">
        <v>0</v>
      </c>
      <c r="K6" s="22">
        <v>0</v>
      </c>
      <c r="L6" s="19">
        <f t="shared" si="0"/>
        <v>5</v>
      </c>
      <c r="M6"/>
      <c r="N6"/>
    </row>
    <row r="7" spans="1:14" x14ac:dyDescent="0.2">
      <c r="A7" s="64" t="s">
        <v>59</v>
      </c>
      <c r="B7" s="25" t="s">
        <v>60</v>
      </c>
      <c r="C7" s="46">
        <v>0</v>
      </c>
      <c r="D7" s="16">
        <v>1</v>
      </c>
      <c r="E7" s="45">
        <v>0</v>
      </c>
      <c r="F7" s="32">
        <v>0</v>
      </c>
      <c r="G7" s="22">
        <v>0</v>
      </c>
      <c r="H7" s="45">
        <v>0</v>
      </c>
      <c r="I7" s="32">
        <v>0</v>
      </c>
      <c r="J7" s="22">
        <v>0</v>
      </c>
      <c r="K7" s="22">
        <v>0</v>
      </c>
      <c r="L7" s="19">
        <f t="shared" si="0"/>
        <v>1</v>
      </c>
      <c r="M7"/>
      <c r="N7"/>
    </row>
    <row r="8" spans="1:14" x14ac:dyDescent="0.2">
      <c r="A8" s="65" t="s">
        <v>47</v>
      </c>
      <c r="B8" s="25" t="s">
        <v>46</v>
      </c>
      <c r="C8" s="46">
        <v>0</v>
      </c>
      <c r="D8" s="16">
        <v>2</v>
      </c>
      <c r="E8" s="45">
        <v>0</v>
      </c>
      <c r="F8" s="32">
        <v>0</v>
      </c>
      <c r="G8" s="22">
        <v>0</v>
      </c>
      <c r="H8" s="45">
        <v>0</v>
      </c>
      <c r="I8" s="32">
        <v>8</v>
      </c>
      <c r="J8" s="22">
        <v>7</v>
      </c>
      <c r="K8" s="22">
        <v>14</v>
      </c>
      <c r="L8" s="19">
        <f t="shared" si="0"/>
        <v>31</v>
      </c>
      <c r="M8"/>
      <c r="N8"/>
    </row>
    <row r="9" spans="1:14" x14ac:dyDescent="0.2">
      <c r="A9" s="64" t="s">
        <v>57</v>
      </c>
      <c r="B9" s="25" t="s">
        <v>56</v>
      </c>
      <c r="C9" s="46">
        <v>1</v>
      </c>
      <c r="D9" s="16">
        <v>1</v>
      </c>
      <c r="E9" s="45">
        <v>3</v>
      </c>
      <c r="F9" s="32">
        <v>0</v>
      </c>
      <c r="G9" s="22">
        <v>1</v>
      </c>
      <c r="H9" s="45">
        <v>0</v>
      </c>
      <c r="I9" s="32">
        <v>0</v>
      </c>
      <c r="J9" s="22">
        <v>1</v>
      </c>
      <c r="K9" s="22">
        <v>0</v>
      </c>
      <c r="L9" s="19">
        <f t="shared" si="0"/>
        <v>7</v>
      </c>
      <c r="M9"/>
      <c r="N9"/>
    </row>
    <row r="10" spans="1:14" x14ac:dyDescent="0.2">
      <c r="A10" s="65" t="s">
        <v>173</v>
      </c>
      <c r="B10" s="25" t="s">
        <v>174</v>
      </c>
      <c r="C10" s="46">
        <v>0</v>
      </c>
      <c r="D10" s="16">
        <v>0</v>
      </c>
      <c r="E10" s="45">
        <v>1</v>
      </c>
      <c r="F10" s="32">
        <v>0</v>
      </c>
      <c r="G10" s="22">
        <v>0</v>
      </c>
      <c r="H10" s="45">
        <v>0</v>
      </c>
      <c r="I10" s="32">
        <v>0</v>
      </c>
      <c r="J10" s="22">
        <v>0</v>
      </c>
      <c r="K10" s="22">
        <v>0</v>
      </c>
      <c r="L10" s="19">
        <f t="shared" si="0"/>
        <v>1</v>
      </c>
      <c r="M10"/>
      <c r="N10"/>
    </row>
    <row r="11" spans="1:14" x14ac:dyDescent="0.2">
      <c r="A11" s="64" t="s">
        <v>169</v>
      </c>
      <c r="B11" s="25" t="s">
        <v>166</v>
      </c>
      <c r="C11" s="46">
        <v>0</v>
      </c>
      <c r="D11" s="16">
        <v>0</v>
      </c>
      <c r="E11" s="48">
        <v>23</v>
      </c>
      <c r="F11" s="46">
        <v>0</v>
      </c>
      <c r="G11" s="16">
        <v>0</v>
      </c>
      <c r="H11" s="48">
        <v>0</v>
      </c>
      <c r="I11" s="46">
        <v>0</v>
      </c>
      <c r="J11" s="16">
        <v>0</v>
      </c>
      <c r="K11" s="16">
        <v>0</v>
      </c>
      <c r="L11" s="19">
        <f t="shared" si="0"/>
        <v>23</v>
      </c>
      <c r="M11"/>
      <c r="N11"/>
    </row>
    <row r="12" spans="1:14" x14ac:dyDescent="0.2">
      <c r="A12" s="64" t="s">
        <v>171</v>
      </c>
      <c r="B12" s="25" t="s">
        <v>170</v>
      </c>
      <c r="C12" s="32">
        <v>0</v>
      </c>
      <c r="D12" s="22">
        <v>0</v>
      </c>
      <c r="E12" s="45">
        <v>4</v>
      </c>
      <c r="F12" s="32">
        <v>0</v>
      </c>
      <c r="G12" s="22">
        <v>0</v>
      </c>
      <c r="H12" s="45">
        <v>0</v>
      </c>
      <c r="I12" s="32">
        <v>0</v>
      </c>
      <c r="J12" s="22">
        <v>0</v>
      </c>
      <c r="K12" s="22">
        <v>0</v>
      </c>
      <c r="L12" s="19">
        <f t="shared" si="0"/>
        <v>4</v>
      </c>
      <c r="M12"/>
      <c r="N12"/>
    </row>
    <row r="13" spans="1:14" x14ac:dyDescent="0.2">
      <c r="A13" s="65" t="s">
        <v>137</v>
      </c>
      <c r="B13" s="25" t="s">
        <v>86</v>
      </c>
      <c r="C13" s="46">
        <v>0</v>
      </c>
      <c r="D13" s="16">
        <v>1</v>
      </c>
      <c r="E13" s="45">
        <v>0</v>
      </c>
      <c r="F13" s="32">
        <v>0</v>
      </c>
      <c r="G13" s="22">
        <v>0</v>
      </c>
      <c r="H13" s="45">
        <v>0</v>
      </c>
      <c r="I13" s="32">
        <v>0</v>
      </c>
      <c r="J13" s="22">
        <v>0</v>
      </c>
      <c r="K13" s="22">
        <v>0</v>
      </c>
      <c r="L13" s="19">
        <f t="shared" si="0"/>
        <v>1</v>
      </c>
      <c r="M13"/>
      <c r="N13"/>
    </row>
    <row r="14" spans="1:14" x14ac:dyDescent="0.2">
      <c r="A14" s="64" t="s">
        <v>34</v>
      </c>
      <c r="B14" s="25" t="s">
        <v>33</v>
      </c>
      <c r="C14" s="46">
        <v>0</v>
      </c>
      <c r="D14" s="16">
        <v>0</v>
      </c>
      <c r="E14" s="45">
        <v>0</v>
      </c>
      <c r="F14" s="32">
        <v>0</v>
      </c>
      <c r="G14" s="22">
        <v>0</v>
      </c>
      <c r="H14" s="45">
        <v>1</v>
      </c>
      <c r="I14" s="32">
        <v>0</v>
      </c>
      <c r="J14" s="22">
        <v>0</v>
      </c>
      <c r="K14" s="22">
        <v>0</v>
      </c>
      <c r="L14" s="19">
        <f t="shared" si="0"/>
        <v>1</v>
      </c>
      <c r="M14"/>
      <c r="N14"/>
    </row>
    <row r="15" spans="1:14" x14ac:dyDescent="0.2">
      <c r="A15" s="64" t="s">
        <v>62</v>
      </c>
      <c r="B15" s="25" t="s">
        <v>61</v>
      </c>
      <c r="C15" s="46">
        <v>1</v>
      </c>
      <c r="D15" s="16">
        <v>4</v>
      </c>
      <c r="E15" s="45">
        <v>1</v>
      </c>
      <c r="F15" s="32">
        <v>1</v>
      </c>
      <c r="G15" s="22">
        <v>2</v>
      </c>
      <c r="H15" s="45">
        <v>0</v>
      </c>
      <c r="I15" s="32">
        <v>0</v>
      </c>
      <c r="J15" s="22">
        <v>0</v>
      </c>
      <c r="K15" s="22">
        <v>0</v>
      </c>
      <c r="L15" s="19">
        <f t="shared" si="0"/>
        <v>9</v>
      </c>
      <c r="M15"/>
      <c r="N15"/>
    </row>
    <row r="16" spans="1:14" x14ac:dyDescent="0.2">
      <c r="A16" s="66" t="s">
        <v>75</v>
      </c>
      <c r="B16" s="67" t="s">
        <v>74</v>
      </c>
      <c r="C16" s="69">
        <v>0</v>
      </c>
      <c r="D16" s="24">
        <v>0</v>
      </c>
      <c r="E16" s="47">
        <v>0</v>
      </c>
      <c r="F16" s="33">
        <v>0</v>
      </c>
      <c r="G16" s="26">
        <v>1</v>
      </c>
      <c r="H16" s="47">
        <v>1</v>
      </c>
      <c r="I16" s="33">
        <v>0</v>
      </c>
      <c r="J16" s="26">
        <v>0</v>
      </c>
      <c r="K16" s="26">
        <v>0</v>
      </c>
      <c r="L16" s="21">
        <f t="shared" si="0"/>
        <v>2</v>
      </c>
      <c r="M16"/>
      <c r="N16"/>
    </row>
    <row r="17" spans="1:29" x14ac:dyDescent="0.2">
      <c r="A17" s="80"/>
      <c r="B17" s="49" t="s">
        <v>51</v>
      </c>
      <c r="C17" s="41">
        <f t="shared" ref="C17:L17" si="1">SUM(C3:C16)</f>
        <v>3</v>
      </c>
      <c r="D17" s="43">
        <f t="shared" si="1"/>
        <v>9</v>
      </c>
      <c r="E17" s="43">
        <f t="shared" si="1"/>
        <v>35</v>
      </c>
      <c r="F17" s="19">
        <f t="shared" si="1"/>
        <v>1</v>
      </c>
      <c r="G17" s="39">
        <f t="shared" si="1"/>
        <v>9</v>
      </c>
      <c r="H17" s="43">
        <f t="shared" si="1"/>
        <v>3</v>
      </c>
      <c r="I17" s="43">
        <f t="shared" ref="I17:J17" si="2">SUM(I3:I16)</f>
        <v>9</v>
      </c>
      <c r="J17" s="19">
        <f t="shared" si="2"/>
        <v>13</v>
      </c>
      <c r="K17" s="43">
        <f t="shared" si="1"/>
        <v>15</v>
      </c>
      <c r="L17" s="19">
        <f t="shared" si="1"/>
        <v>97</v>
      </c>
      <c r="N17"/>
    </row>
    <row r="18" spans="1:29" x14ac:dyDescent="0.2">
      <c r="A18" s="81"/>
      <c r="B18" s="50" t="s">
        <v>52</v>
      </c>
      <c r="C18" s="42">
        <f t="shared" ref="C18:L18" si="3">COUNTIF(C3:C16,"&gt;0")</f>
        <v>3</v>
      </c>
      <c r="D18" s="30">
        <f t="shared" si="3"/>
        <v>5</v>
      </c>
      <c r="E18" s="30">
        <f t="shared" si="3"/>
        <v>7</v>
      </c>
      <c r="F18" s="21">
        <f t="shared" si="3"/>
        <v>1</v>
      </c>
      <c r="G18" s="34">
        <f t="shared" si="3"/>
        <v>5</v>
      </c>
      <c r="H18" s="30">
        <f t="shared" si="3"/>
        <v>3</v>
      </c>
      <c r="I18" s="30">
        <f t="shared" ref="I18:J18" si="4">COUNTIF(I3:I16,"&gt;0")</f>
        <v>2</v>
      </c>
      <c r="J18" s="21">
        <f t="shared" si="4"/>
        <v>3</v>
      </c>
      <c r="K18" s="30">
        <f t="shared" si="3"/>
        <v>2</v>
      </c>
      <c r="L18" s="21">
        <f t="shared" si="3"/>
        <v>14</v>
      </c>
      <c r="N18"/>
    </row>
    <row r="19" spans="1:29" x14ac:dyDescent="0.2">
      <c r="A19" s="16"/>
      <c r="B19" s="5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/>
    </row>
    <row r="20" spans="1:29" x14ac:dyDescent="0.2">
      <c r="A20" s="60" t="s">
        <v>49</v>
      </c>
      <c r="B20" s="70" t="s">
        <v>0</v>
      </c>
      <c r="C20" s="76" t="s">
        <v>198</v>
      </c>
      <c r="D20" s="77" t="s">
        <v>199</v>
      </c>
      <c r="E20" s="78" t="s">
        <v>200</v>
      </c>
      <c r="F20" s="57" t="s">
        <v>50</v>
      </c>
      <c r="G20" s="18"/>
      <c r="H20" s="76" t="s">
        <v>198</v>
      </c>
      <c r="I20" s="77" t="s">
        <v>199</v>
      </c>
      <c r="J20" s="78" t="s">
        <v>200</v>
      </c>
      <c r="K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x14ac:dyDescent="0.2">
      <c r="A21" s="62" t="s">
        <v>119</v>
      </c>
      <c r="B21" s="71" t="s">
        <v>115</v>
      </c>
      <c r="C21" s="46">
        <v>2</v>
      </c>
      <c r="D21" s="75">
        <v>0</v>
      </c>
      <c r="E21" s="75">
        <v>0</v>
      </c>
      <c r="F21" s="41">
        <f>SUM(C21:E21)</f>
        <v>2</v>
      </c>
      <c r="G21" s="22"/>
      <c r="H21" s="51">
        <v>2</v>
      </c>
      <c r="I21" s="22">
        <v>0</v>
      </c>
      <c r="J21" s="22">
        <v>0</v>
      </c>
      <c r="K21" s="2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64" t="s">
        <v>63</v>
      </c>
      <c r="B22" s="10" t="s">
        <v>64</v>
      </c>
      <c r="C22" s="46">
        <v>0</v>
      </c>
      <c r="D22" s="75">
        <v>2</v>
      </c>
      <c r="E22" s="75">
        <v>7</v>
      </c>
      <c r="F22" s="41">
        <f t="shared" ref="F22:F34" si="5">SUM(C22:E22)</f>
        <v>9</v>
      </c>
      <c r="G22" s="22"/>
      <c r="H22" s="51">
        <v>0</v>
      </c>
      <c r="I22" s="22">
        <v>2</v>
      </c>
      <c r="J22" s="22">
        <v>3</v>
      </c>
      <c r="K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x14ac:dyDescent="0.2">
      <c r="A23" s="64" t="s">
        <v>58</v>
      </c>
      <c r="B23" s="10" t="s">
        <v>172</v>
      </c>
      <c r="C23" s="46">
        <v>1</v>
      </c>
      <c r="D23" s="75">
        <v>0</v>
      </c>
      <c r="E23" s="75">
        <v>0</v>
      </c>
      <c r="F23" s="41">
        <f t="shared" si="5"/>
        <v>1</v>
      </c>
      <c r="G23" s="22"/>
      <c r="H23" s="51">
        <v>1</v>
      </c>
      <c r="I23" s="22">
        <v>0</v>
      </c>
      <c r="J23" s="22">
        <v>0</v>
      </c>
      <c r="K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 x14ac:dyDescent="0.2">
      <c r="A24" s="64" t="s">
        <v>88</v>
      </c>
      <c r="B24" s="10" t="s">
        <v>87</v>
      </c>
      <c r="C24" s="46">
        <v>1</v>
      </c>
      <c r="D24" s="75">
        <v>4</v>
      </c>
      <c r="E24" s="75">
        <v>0</v>
      </c>
      <c r="F24" s="41">
        <f t="shared" si="5"/>
        <v>5</v>
      </c>
      <c r="G24" s="22"/>
      <c r="H24" s="51">
        <v>1</v>
      </c>
      <c r="I24" s="22">
        <v>1</v>
      </c>
      <c r="J24" s="22">
        <v>0</v>
      </c>
      <c r="K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29" x14ac:dyDescent="0.2">
      <c r="A25" s="64" t="s">
        <v>59</v>
      </c>
      <c r="B25" s="10" t="s">
        <v>60</v>
      </c>
      <c r="C25" s="46">
        <v>1</v>
      </c>
      <c r="D25" s="75">
        <v>0</v>
      </c>
      <c r="E25" s="75">
        <v>0</v>
      </c>
      <c r="F25" s="41">
        <f t="shared" si="5"/>
        <v>1</v>
      </c>
      <c r="G25" s="22"/>
      <c r="H25" s="51">
        <v>1</v>
      </c>
      <c r="I25" s="22">
        <v>0</v>
      </c>
      <c r="J25" s="22">
        <v>0</v>
      </c>
      <c r="K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x14ac:dyDescent="0.2">
      <c r="A26" s="65" t="s">
        <v>47</v>
      </c>
      <c r="B26" s="10" t="s">
        <v>46</v>
      </c>
      <c r="C26" s="46">
        <v>2</v>
      </c>
      <c r="D26" s="75">
        <v>0</v>
      </c>
      <c r="E26" s="75">
        <v>29</v>
      </c>
      <c r="F26" s="41">
        <f t="shared" si="5"/>
        <v>31</v>
      </c>
      <c r="G26" s="22"/>
      <c r="H26" s="51">
        <v>1</v>
      </c>
      <c r="I26" s="22">
        <v>0</v>
      </c>
      <c r="J26" s="22">
        <v>7</v>
      </c>
      <c r="K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x14ac:dyDescent="0.2">
      <c r="A27" s="64" t="s">
        <v>57</v>
      </c>
      <c r="B27" s="10" t="s">
        <v>56</v>
      </c>
      <c r="C27" s="46">
        <v>5</v>
      </c>
      <c r="D27" s="75">
        <v>1</v>
      </c>
      <c r="E27" s="75">
        <v>1</v>
      </c>
      <c r="F27" s="41">
        <f t="shared" si="5"/>
        <v>7</v>
      </c>
      <c r="G27" s="22"/>
      <c r="H27" s="51">
        <v>3</v>
      </c>
      <c r="I27" s="22">
        <v>1</v>
      </c>
      <c r="J27" s="22">
        <v>1</v>
      </c>
      <c r="K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 x14ac:dyDescent="0.2">
      <c r="A28" s="65" t="s">
        <v>173</v>
      </c>
      <c r="B28" s="10" t="s">
        <v>174</v>
      </c>
      <c r="C28" s="46">
        <v>1</v>
      </c>
      <c r="D28" s="75">
        <v>0</v>
      </c>
      <c r="E28" s="75">
        <v>0</v>
      </c>
      <c r="F28" s="41">
        <f t="shared" si="5"/>
        <v>1</v>
      </c>
      <c r="G28" s="22"/>
      <c r="H28" s="51">
        <v>1</v>
      </c>
      <c r="I28" s="51">
        <v>0</v>
      </c>
      <c r="J28" s="51">
        <v>0</v>
      </c>
      <c r="K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 x14ac:dyDescent="0.2">
      <c r="A29" s="64" t="s">
        <v>169</v>
      </c>
      <c r="B29" s="10" t="s">
        <v>166</v>
      </c>
      <c r="C29" s="46">
        <v>23</v>
      </c>
      <c r="D29" s="75">
        <v>0</v>
      </c>
      <c r="E29" s="75">
        <v>0</v>
      </c>
      <c r="F29" s="41">
        <f t="shared" si="5"/>
        <v>23</v>
      </c>
      <c r="H29" s="51">
        <v>3</v>
      </c>
      <c r="I29" s="51">
        <v>0</v>
      </c>
      <c r="J29" s="51">
        <v>0</v>
      </c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1:29" x14ac:dyDescent="0.2">
      <c r="A30" s="64" t="s">
        <v>171</v>
      </c>
      <c r="B30" s="10" t="s">
        <v>170</v>
      </c>
      <c r="C30" s="46">
        <v>4</v>
      </c>
      <c r="D30" s="75">
        <v>0</v>
      </c>
      <c r="E30" s="75">
        <v>0</v>
      </c>
      <c r="F30" s="41">
        <f t="shared" si="5"/>
        <v>4</v>
      </c>
      <c r="G30" s="22"/>
      <c r="H30" s="51">
        <v>1</v>
      </c>
      <c r="I30" s="51">
        <v>0</v>
      </c>
      <c r="J30" s="51">
        <v>0</v>
      </c>
      <c r="K30" s="22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x14ac:dyDescent="0.2">
      <c r="A31" s="65" t="s">
        <v>137</v>
      </c>
      <c r="B31" s="10" t="s">
        <v>86</v>
      </c>
      <c r="C31" s="46">
        <v>1</v>
      </c>
      <c r="D31" s="75">
        <v>0</v>
      </c>
      <c r="E31" s="75">
        <v>0</v>
      </c>
      <c r="F31" s="41">
        <f t="shared" si="5"/>
        <v>1</v>
      </c>
      <c r="G31" s="22"/>
      <c r="H31" s="51">
        <v>1</v>
      </c>
      <c r="I31" s="22">
        <v>0</v>
      </c>
      <c r="J31" s="51">
        <v>0</v>
      </c>
      <c r="K31" s="22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x14ac:dyDescent="0.2">
      <c r="A32" s="64" t="s">
        <v>34</v>
      </c>
      <c r="B32" s="10" t="s">
        <v>33</v>
      </c>
      <c r="C32" s="46">
        <v>0</v>
      </c>
      <c r="D32" s="75">
        <v>1</v>
      </c>
      <c r="E32" s="75">
        <v>0</v>
      </c>
      <c r="F32" s="41">
        <f t="shared" si="5"/>
        <v>1</v>
      </c>
      <c r="G32" s="22"/>
      <c r="H32" s="51">
        <v>0</v>
      </c>
      <c r="I32" s="22">
        <v>1</v>
      </c>
      <c r="J32" s="51">
        <v>0</v>
      </c>
      <c r="K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">
      <c r="A33" s="64" t="s">
        <v>62</v>
      </c>
      <c r="B33" s="10" t="s">
        <v>61</v>
      </c>
      <c r="C33" s="46">
        <v>6</v>
      </c>
      <c r="D33" s="75">
        <v>3</v>
      </c>
      <c r="E33" s="75">
        <v>0</v>
      </c>
      <c r="F33" s="41">
        <f t="shared" si="5"/>
        <v>9</v>
      </c>
      <c r="G33" s="22"/>
      <c r="H33" s="51">
        <v>5</v>
      </c>
      <c r="I33" s="22">
        <v>3</v>
      </c>
      <c r="J33" s="51">
        <v>0</v>
      </c>
      <c r="K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">
      <c r="A34" s="66" t="s">
        <v>75</v>
      </c>
      <c r="B34" s="72" t="s">
        <v>74</v>
      </c>
      <c r="C34" s="46">
        <v>0</v>
      </c>
      <c r="D34" s="75">
        <v>2</v>
      </c>
      <c r="E34" s="75">
        <v>0</v>
      </c>
      <c r="F34" s="41">
        <f t="shared" si="5"/>
        <v>2</v>
      </c>
      <c r="G34" s="22"/>
      <c r="H34" s="51">
        <v>0</v>
      </c>
      <c r="I34" s="22">
        <v>2</v>
      </c>
      <c r="J34" s="51">
        <v>0</v>
      </c>
      <c r="K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x14ac:dyDescent="0.2">
      <c r="A35" s="80"/>
      <c r="B35" s="73" t="s">
        <v>51</v>
      </c>
      <c r="C35" s="79">
        <v>47</v>
      </c>
      <c r="D35" s="20">
        <v>13</v>
      </c>
      <c r="E35" s="20">
        <v>37</v>
      </c>
      <c r="F35" s="57">
        <f>SUM(F21:F34)</f>
        <v>97</v>
      </c>
      <c r="G35" s="18"/>
      <c r="H35" s="18"/>
      <c r="J35" s="18"/>
      <c r="K35" s="18"/>
      <c r="M35" s="22"/>
      <c r="N35" s="22"/>
      <c r="O35" s="51"/>
      <c r="P35" s="5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">
      <c r="A36" s="81"/>
      <c r="B36" s="74" t="s">
        <v>52</v>
      </c>
      <c r="C36" s="30">
        <f t="shared" ref="C36" si="6">COUNTIF(C21:C34,"&gt;0")</f>
        <v>11</v>
      </c>
      <c r="D36" s="21">
        <f>COUNTIF(D21:D34,"&gt;0")</f>
        <v>6</v>
      </c>
      <c r="E36" s="21">
        <f>COUNTIF(E21:E34,"&gt;0")</f>
        <v>3</v>
      </c>
      <c r="F36" s="42">
        <f>COUNTIF(F21:F34,"&gt;0")</f>
        <v>14</v>
      </c>
      <c r="G36" s="18"/>
      <c r="H36" s="54"/>
      <c r="I36" s="54" t="s">
        <v>216</v>
      </c>
      <c r="J36" s="97"/>
      <c r="K36" s="18"/>
    </row>
    <row r="39" spans="1:29" x14ac:dyDescent="0.2">
      <c r="J39" s="18" t="s">
        <v>209</v>
      </c>
      <c r="Q39" s="1" t="s">
        <v>210</v>
      </c>
    </row>
    <row r="41" spans="1:29" x14ac:dyDescent="0.2">
      <c r="A41" s="82" t="s">
        <v>49</v>
      </c>
      <c r="B41" s="83" t="s">
        <v>0</v>
      </c>
      <c r="C41" s="84" t="s">
        <v>198</v>
      </c>
      <c r="D41" s="38" t="s">
        <v>199</v>
      </c>
      <c r="E41" s="58" t="s">
        <v>200</v>
      </c>
      <c r="F41" s="57" t="s">
        <v>50</v>
      </c>
      <c r="I41" s="84" t="s">
        <v>198</v>
      </c>
      <c r="J41" s="38" t="s">
        <v>199</v>
      </c>
      <c r="K41" s="58" t="s">
        <v>200</v>
      </c>
      <c r="O41" s="16"/>
      <c r="P41" s="84" t="s">
        <v>198</v>
      </c>
      <c r="Q41" s="38" t="s">
        <v>199</v>
      </c>
      <c r="R41" s="58" t="s">
        <v>200</v>
      </c>
      <c r="S41" s="16"/>
    </row>
    <row r="42" spans="1:29" x14ac:dyDescent="0.2">
      <c r="A42" s="87" t="s">
        <v>63</v>
      </c>
      <c r="B42" s="71" t="s">
        <v>64</v>
      </c>
      <c r="C42" s="68">
        <v>0</v>
      </c>
      <c r="D42" s="85">
        <v>2</v>
      </c>
      <c r="E42" s="85">
        <v>7</v>
      </c>
      <c r="F42" s="57">
        <f t="shared" ref="F42:F50" si="7">SUM(C42:E42)</f>
        <v>9</v>
      </c>
      <c r="H42" s="16" t="s">
        <v>206</v>
      </c>
      <c r="I42" s="95">
        <v>11</v>
      </c>
      <c r="J42" s="95">
        <v>12</v>
      </c>
      <c r="K42" s="95">
        <v>36</v>
      </c>
      <c r="L42" s="96">
        <v>59</v>
      </c>
      <c r="O42" s="16" t="s">
        <v>206</v>
      </c>
      <c r="P42" s="95">
        <f>S42*P44/S44</f>
        <v>28.587628865979383</v>
      </c>
      <c r="Q42" s="95">
        <f>S42*Q44/S44</f>
        <v>7.9072164948453612</v>
      </c>
      <c r="R42" s="95">
        <f>S42*R44/S44</f>
        <v>22.505154639175259</v>
      </c>
      <c r="S42" s="96">
        <v>59</v>
      </c>
    </row>
    <row r="43" spans="1:29" x14ac:dyDescent="0.2">
      <c r="A43" s="88" t="s">
        <v>88</v>
      </c>
      <c r="B43" s="10" t="s">
        <v>87</v>
      </c>
      <c r="C43" s="46">
        <v>1</v>
      </c>
      <c r="D43" s="75">
        <v>4</v>
      </c>
      <c r="E43" s="75">
        <v>0</v>
      </c>
      <c r="F43" s="41">
        <f t="shared" si="7"/>
        <v>5</v>
      </c>
      <c r="H43" s="16" t="s">
        <v>207</v>
      </c>
      <c r="I43" s="95">
        <v>36</v>
      </c>
      <c r="J43" s="95">
        <v>1</v>
      </c>
      <c r="K43" s="95">
        <v>1</v>
      </c>
      <c r="L43" s="96">
        <v>38</v>
      </c>
      <c r="O43" s="16" t="s">
        <v>207</v>
      </c>
      <c r="P43" s="95">
        <f>S43*P44/S44</f>
        <v>18.412371134020617</v>
      </c>
      <c r="Q43" s="95">
        <f>S43*Q44/S44</f>
        <v>5.0927835051546388</v>
      </c>
      <c r="R43" s="95">
        <f>S43*R44/S44</f>
        <v>14.494845360824742</v>
      </c>
      <c r="S43" s="96">
        <v>38</v>
      </c>
    </row>
    <row r="44" spans="1:29" x14ac:dyDescent="0.2">
      <c r="A44" s="88" t="s">
        <v>59</v>
      </c>
      <c r="B44" s="10" t="s">
        <v>60</v>
      </c>
      <c r="C44" s="46">
        <v>1</v>
      </c>
      <c r="D44" s="75">
        <v>0</v>
      </c>
      <c r="E44" s="75">
        <v>0</v>
      </c>
      <c r="F44" s="41">
        <f t="shared" si="7"/>
        <v>1</v>
      </c>
      <c r="H44" s="16" t="s">
        <v>208</v>
      </c>
      <c r="I44" s="96">
        <v>47</v>
      </c>
      <c r="J44" s="96">
        <v>13</v>
      </c>
      <c r="K44" s="96">
        <v>37</v>
      </c>
      <c r="L44" s="96">
        <v>97</v>
      </c>
      <c r="O44" s="16" t="s">
        <v>208</v>
      </c>
      <c r="P44" s="96">
        <v>47</v>
      </c>
      <c r="Q44" s="96">
        <v>13</v>
      </c>
      <c r="R44" s="96">
        <v>37</v>
      </c>
      <c r="S44" s="96">
        <v>97</v>
      </c>
    </row>
    <row r="45" spans="1:29" x14ac:dyDescent="0.2">
      <c r="A45" s="89" t="s">
        <v>47</v>
      </c>
      <c r="B45" s="10" t="s">
        <v>46</v>
      </c>
      <c r="C45" s="46">
        <v>2</v>
      </c>
      <c r="D45" s="75">
        <v>0</v>
      </c>
      <c r="E45" s="75">
        <v>29</v>
      </c>
      <c r="F45" s="41">
        <f t="shared" si="7"/>
        <v>31</v>
      </c>
    </row>
    <row r="46" spans="1:29" x14ac:dyDescent="0.2">
      <c r="A46" s="89" t="s">
        <v>137</v>
      </c>
      <c r="B46" s="10" t="s">
        <v>86</v>
      </c>
      <c r="C46" s="46">
        <v>1</v>
      </c>
      <c r="D46" s="75">
        <v>0</v>
      </c>
      <c r="E46" s="75">
        <v>0</v>
      </c>
      <c r="F46" s="41">
        <f t="shared" si="7"/>
        <v>1</v>
      </c>
    </row>
    <row r="47" spans="1:29" x14ac:dyDescent="0.2">
      <c r="A47" s="88" t="s">
        <v>34</v>
      </c>
      <c r="B47" s="10" t="s">
        <v>33</v>
      </c>
      <c r="C47" s="46">
        <v>0</v>
      </c>
      <c r="D47" s="75">
        <v>1</v>
      </c>
      <c r="E47" s="75">
        <v>0</v>
      </c>
      <c r="F47" s="41">
        <f t="shared" si="7"/>
        <v>1</v>
      </c>
      <c r="P47">
        <v>53.683399999999999</v>
      </c>
      <c r="Q47" t="s">
        <v>212</v>
      </c>
    </row>
    <row r="48" spans="1:29" x14ac:dyDescent="0.2">
      <c r="A48" s="88" t="s">
        <v>62</v>
      </c>
      <c r="B48" s="10" t="s">
        <v>61</v>
      </c>
      <c r="C48" s="46">
        <v>6</v>
      </c>
      <c r="D48" s="75">
        <v>3</v>
      </c>
      <c r="E48" s="75">
        <v>0</v>
      </c>
      <c r="F48" s="41">
        <f t="shared" si="7"/>
        <v>9</v>
      </c>
    </row>
    <row r="49" spans="1:17" x14ac:dyDescent="0.2">
      <c r="A49" s="90" t="s">
        <v>75</v>
      </c>
      <c r="B49" s="72" t="s">
        <v>74</v>
      </c>
      <c r="C49" s="69">
        <v>0</v>
      </c>
      <c r="D49" s="86">
        <v>2</v>
      </c>
      <c r="E49" s="86">
        <v>0</v>
      </c>
      <c r="F49" s="42">
        <f t="shared" si="7"/>
        <v>2</v>
      </c>
      <c r="P49" s="1">
        <f>CHITEST(I42:K43,P42:R43)</f>
        <v>2.2018745952767527E-12</v>
      </c>
      <c r="Q49" s="1" t="s">
        <v>211</v>
      </c>
    </row>
    <row r="50" spans="1:17" x14ac:dyDescent="0.2">
      <c r="A50" s="91" t="s">
        <v>119</v>
      </c>
      <c r="B50" s="71" t="s">
        <v>115</v>
      </c>
      <c r="C50" s="68">
        <v>2</v>
      </c>
      <c r="D50" s="85">
        <v>0</v>
      </c>
      <c r="E50" s="85">
        <v>0</v>
      </c>
      <c r="F50" s="57">
        <f t="shared" si="7"/>
        <v>2</v>
      </c>
    </row>
    <row r="51" spans="1:17" x14ac:dyDescent="0.2">
      <c r="A51" s="92" t="s">
        <v>58</v>
      </c>
      <c r="B51" s="10" t="s">
        <v>172</v>
      </c>
      <c r="C51" s="46">
        <v>1</v>
      </c>
      <c r="D51" s="75">
        <v>0</v>
      </c>
      <c r="E51" s="75">
        <v>0</v>
      </c>
      <c r="F51" s="41">
        <f t="shared" ref="F51:F55" si="8">SUM(C51:E51)</f>
        <v>1</v>
      </c>
    </row>
    <row r="52" spans="1:17" x14ac:dyDescent="0.2">
      <c r="A52" s="92" t="s">
        <v>57</v>
      </c>
      <c r="B52" s="10" t="s">
        <v>56</v>
      </c>
      <c r="C52" s="46">
        <v>5</v>
      </c>
      <c r="D52" s="75">
        <v>1</v>
      </c>
      <c r="E52" s="75">
        <v>1</v>
      </c>
      <c r="F52" s="41">
        <f t="shared" si="8"/>
        <v>7</v>
      </c>
    </row>
    <row r="53" spans="1:17" x14ac:dyDescent="0.2">
      <c r="A53" s="93" t="s">
        <v>173</v>
      </c>
      <c r="B53" s="10" t="s">
        <v>174</v>
      </c>
      <c r="C53" s="46">
        <v>1</v>
      </c>
      <c r="D53" s="75">
        <v>0</v>
      </c>
      <c r="E53" s="75">
        <v>0</v>
      </c>
      <c r="F53" s="41">
        <f t="shared" si="8"/>
        <v>1</v>
      </c>
    </row>
    <row r="54" spans="1:17" x14ac:dyDescent="0.2">
      <c r="A54" s="92" t="s">
        <v>169</v>
      </c>
      <c r="B54" s="10" t="s">
        <v>166</v>
      </c>
      <c r="C54" s="46">
        <v>23</v>
      </c>
      <c r="D54" s="75">
        <v>0</v>
      </c>
      <c r="E54" s="75">
        <v>0</v>
      </c>
      <c r="F54" s="41">
        <f t="shared" si="8"/>
        <v>23</v>
      </c>
    </row>
    <row r="55" spans="1:17" x14ac:dyDescent="0.2">
      <c r="A55" s="94" t="s">
        <v>171</v>
      </c>
      <c r="B55" s="72" t="s">
        <v>170</v>
      </c>
      <c r="C55" s="69">
        <v>4</v>
      </c>
      <c r="D55" s="86">
        <v>0</v>
      </c>
      <c r="E55" s="86">
        <v>0</v>
      </c>
      <c r="F55" s="42">
        <f t="shared" si="8"/>
        <v>4</v>
      </c>
    </row>
    <row r="56" spans="1:17" x14ac:dyDescent="0.2">
      <c r="A56" s="80"/>
      <c r="B56" s="73" t="s">
        <v>51</v>
      </c>
      <c r="C56" s="43">
        <v>47</v>
      </c>
      <c r="D56" s="19">
        <v>13</v>
      </c>
      <c r="E56" s="19">
        <v>37</v>
      </c>
      <c r="F56" s="20">
        <f>SUM(F42:F55)</f>
        <v>97</v>
      </c>
    </row>
    <row r="57" spans="1:17" x14ac:dyDescent="0.2">
      <c r="A57" s="81"/>
      <c r="B57" s="74" t="s">
        <v>52</v>
      </c>
      <c r="C57" s="30">
        <f>COUNTIF(C42:C55,"&gt;0")</f>
        <v>11</v>
      </c>
      <c r="D57" s="30">
        <f t="shared" ref="D57:F57" si="9">COUNTIF(D42:D55,"&gt;0")</f>
        <v>6</v>
      </c>
      <c r="E57" s="30">
        <f t="shared" si="9"/>
        <v>3</v>
      </c>
      <c r="F57" s="21">
        <f t="shared" si="9"/>
        <v>14</v>
      </c>
    </row>
    <row r="62" spans="1:17" x14ac:dyDescent="0.2">
      <c r="A62" s="60" t="s">
        <v>49</v>
      </c>
      <c r="B62" s="70" t="s">
        <v>0</v>
      </c>
      <c r="C62" s="76" t="s">
        <v>198</v>
      </c>
      <c r="D62" s="77" t="s">
        <v>199</v>
      </c>
      <c r="E62" s="78" t="s">
        <v>200</v>
      </c>
      <c r="F62" s="84" t="s">
        <v>198</v>
      </c>
      <c r="G62" s="38" t="s">
        <v>199</v>
      </c>
      <c r="H62" s="58" t="s">
        <v>200</v>
      </c>
    </row>
    <row r="63" spans="1:17" x14ac:dyDescent="0.2">
      <c r="A63" s="62" t="s">
        <v>119</v>
      </c>
      <c r="B63" s="71" t="s">
        <v>115</v>
      </c>
      <c r="C63" s="46">
        <f t="shared" ref="C63:C76" si="10">H21/9</f>
        <v>0.22222222222222221</v>
      </c>
      <c r="D63" s="16">
        <f t="shared" ref="D63:D76" si="11">I21/9</f>
        <v>0</v>
      </c>
      <c r="E63" s="48">
        <f t="shared" ref="E63:E76" si="12">J21/9</f>
        <v>0</v>
      </c>
      <c r="F63" s="46">
        <f>LOG(C21/9)</f>
        <v>-0.65321251377534373</v>
      </c>
      <c r="G63" s="16">
        <v>0</v>
      </c>
      <c r="H63" s="48">
        <v>0</v>
      </c>
    </row>
    <row r="64" spans="1:17" x14ac:dyDescent="0.2">
      <c r="A64" s="64" t="s">
        <v>63</v>
      </c>
      <c r="B64" s="10" t="s">
        <v>64</v>
      </c>
      <c r="C64" s="46">
        <f t="shared" si="10"/>
        <v>0</v>
      </c>
      <c r="D64" s="16">
        <f t="shared" si="11"/>
        <v>0.22222222222222221</v>
      </c>
      <c r="E64" s="48">
        <f t="shared" si="12"/>
        <v>0.33333333333333331</v>
      </c>
      <c r="F64" s="46">
        <v>0</v>
      </c>
      <c r="G64" s="16">
        <f>LOG(D22/9)</f>
        <v>-0.65321251377534373</v>
      </c>
      <c r="H64" s="48">
        <f>LOG(E22/9)</f>
        <v>-0.10914446942506803</v>
      </c>
    </row>
    <row r="65" spans="1:11" x14ac:dyDescent="0.2">
      <c r="A65" s="64" t="s">
        <v>58</v>
      </c>
      <c r="B65" s="10" t="s">
        <v>172</v>
      </c>
      <c r="C65" s="46">
        <f t="shared" si="10"/>
        <v>0.1111111111111111</v>
      </c>
      <c r="D65" s="16">
        <f t="shared" si="11"/>
        <v>0</v>
      </c>
      <c r="E65" s="48">
        <f t="shared" si="12"/>
        <v>0</v>
      </c>
      <c r="F65" s="46">
        <f t="shared" ref="F65:F73" si="13">LOG(C23/9)</f>
        <v>-0.95424250943932487</v>
      </c>
      <c r="G65" s="16">
        <v>0</v>
      </c>
      <c r="H65" s="48">
        <v>0</v>
      </c>
    </row>
    <row r="66" spans="1:11" x14ac:dyDescent="0.2">
      <c r="A66" s="64" t="s">
        <v>88</v>
      </c>
      <c r="B66" s="10" t="s">
        <v>87</v>
      </c>
      <c r="C66" s="46">
        <f t="shared" si="10"/>
        <v>0.1111111111111111</v>
      </c>
      <c r="D66" s="16">
        <f t="shared" si="11"/>
        <v>0.1111111111111111</v>
      </c>
      <c r="E66" s="48">
        <f t="shared" si="12"/>
        <v>0</v>
      </c>
      <c r="F66" s="46">
        <f t="shared" si="13"/>
        <v>-0.95424250943932487</v>
      </c>
      <c r="G66" s="16">
        <f>LOG(D24/9)</f>
        <v>-0.35218251811136253</v>
      </c>
      <c r="H66" s="48">
        <v>0</v>
      </c>
    </row>
    <row r="67" spans="1:11" x14ac:dyDescent="0.2">
      <c r="A67" s="64" t="s">
        <v>59</v>
      </c>
      <c r="B67" s="10" t="s">
        <v>60</v>
      </c>
      <c r="C67" s="46">
        <f t="shared" si="10"/>
        <v>0.1111111111111111</v>
      </c>
      <c r="D67" s="16">
        <f t="shared" si="11"/>
        <v>0</v>
      </c>
      <c r="E67" s="48">
        <f t="shared" si="12"/>
        <v>0</v>
      </c>
      <c r="F67" s="46">
        <f t="shared" si="13"/>
        <v>-0.95424250943932487</v>
      </c>
      <c r="G67" s="16">
        <v>0</v>
      </c>
      <c r="H67" s="48">
        <v>0</v>
      </c>
    </row>
    <row r="68" spans="1:11" x14ac:dyDescent="0.2">
      <c r="A68" s="65" t="s">
        <v>47</v>
      </c>
      <c r="B68" s="10" t="s">
        <v>46</v>
      </c>
      <c r="C68" s="46">
        <f t="shared" si="10"/>
        <v>0.1111111111111111</v>
      </c>
      <c r="D68" s="16">
        <f t="shared" si="11"/>
        <v>0</v>
      </c>
      <c r="E68" s="48">
        <f t="shared" si="12"/>
        <v>0.77777777777777779</v>
      </c>
      <c r="F68" s="46">
        <f t="shared" si="13"/>
        <v>-0.65321251377534373</v>
      </c>
      <c r="G68" s="16">
        <v>0</v>
      </c>
      <c r="H68" s="48">
        <f>LOG(E26/9)</f>
        <v>0.50815548845963121</v>
      </c>
    </row>
    <row r="69" spans="1:11" x14ac:dyDescent="0.2">
      <c r="A69" s="64" t="s">
        <v>57</v>
      </c>
      <c r="B69" s="10" t="s">
        <v>56</v>
      </c>
      <c r="C69" s="46">
        <f t="shared" si="10"/>
        <v>0.33333333333333331</v>
      </c>
      <c r="D69" s="16">
        <f t="shared" si="11"/>
        <v>0.1111111111111111</v>
      </c>
      <c r="E69" s="48">
        <f t="shared" si="12"/>
        <v>0.1111111111111111</v>
      </c>
      <c r="F69" s="46">
        <f t="shared" si="13"/>
        <v>-0.25527250510330607</v>
      </c>
      <c r="G69" s="16">
        <f>LOG(D27/9)</f>
        <v>-0.95424250943932487</v>
      </c>
      <c r="H69" s="48">
        <f>LOG(E27/9)</f>
        <v>-0.95424250943932487</v>
      </c>
    </row>
    <row r="70" spans="1:11" x14ac:dyDescent="0.2">
      <c r="A70" s="65" t="s">
        <v>173</v>
      </c>
      <c r="B70" s="10" t="s">
        <v>174</v>
      </c>
      <c r="C70" s="46">
        <f t="shared" si="10"/>
        <v>0.1111111111111111</v>
      </c>
      <c r="D70" s="16">
        <f t="shared" si="11"/>
        <v>0</v>
      </c>
      <c r="E70" s="48">
        <f t="shared" si="12"/>
        <v>0</v>
      </c>
      <c r="F70" s="46">
        <f t="shared" si="13"/>
        <v>-0.95424250943932487</v>
      </c>
      <c r="G70" s="16">
        <v>0</v>
      </c>
      <c r="H70" s="48">
        <v>0</v>
      </c>
    </row>
    <row r="71" spans="1:11" x14ac:dyDescent="0.2">
      <c r="A71" s="64" t="s">
        <v>169</v>
      </c>
      <c r="B71" s="10" t="s">
        <v>166</v>
      </c>
      <c r="C71" s="46">
        <f t="shared" si="10"/>
        <v>0.33333333333333331</v>
      </c>
      <c r="D71" s="16">
        <f t="shared" si="11"/>
        <v>0</v>
      </c>
      <c r="E71" s="48">
        <f t="shared" si="12"/>
        <v>0</v>
      </c>
      <c r="F71" s="46">
        <f t="shared" si="13"/>
        <v>0.40748532657826797</v>
      </c>
      <c r="G71" s="16">
        <v>0</v>
      </c>
      <c r="H71" s="48">
        <v>0</v>
      </c>
    </row>
    <row r="72" spans="1:11" x14ac:dyDescent="0.2">
      <c r="A72" s="64" t="s">
        <v>171</v>
      </c>
      <c r="B72" s="10" t="s">
        <v>170</v>
      </c>
      <c r="C72" s="46">
        <f t="shared" si="10"/>
        <v>0.1111111111111111</v>
      </c>
      <c r="D72" s="16">
        <f t="shared" si="11"/>
        <v>0</v>
      </c>
      <c r="E72" s="48">
        <f t="shared" si="12"/>
        <v>0</v>
      </c>
      <c r="F72" s="46">
        <f t="shared" si="13"/>
        <v>-0.35218251811136253</v>
      </c>
      <c r="G72" s="16">
        <v>0</v>
      </c>
      <c r="H72" s="48">
        <v>0</v>
      </c>
    </row>
    <row r="73" spans="1:11" x14ac:dyDescent="0.2">
      <c r="A73" s="65" t="s">
        <v>137</v>
      </c>
      <c r="B73" s="10" t="s">
        <v>86</v>
      </c>
      <c r="C73" s="46">
        <f t="shared" si="10"/>
        <v>0.1111111111111111</v>
      </c>
      <c r="D73" s="16">
        <f t="shared" si="11"/>
        <v>0</v>
      </c>
      <c r="E73" s="48">
        <f t="shared" si="12"/>
        <v>0</v>
      </c>
      <c r="F73" s="46">
        <f t="shared" si="13"/>
        <v>-0.95424250943932487</v>
      </c>
      <c r="G73" s="16">
        <v>0</v>
      </c>
      <c r="H73" s="48">
        <v>0</v>
      </c>
    </row>
    <row r="74" spans="1:11" x14ac:dyDescent="0.2">
      <c r="A74" s="64" t="s">
        <v>34</v>
      </c>
      <c r="B74" s="10" t="s">
        <v>33</v>
      </c>
      <c r="C74" s="46">
        <f t="shared" si="10"/>
        <v>0</v>
      </c>
      <c r="D74" s="16">
        <f t="shared" si="11"/>
        <v>0.1111111111111111</v>
      </c>
      <c r="E74" s="48">
        <f t="shared" si="12"/>
        <v>0</v>
      </c>
      <c r="F74" s="46">
        <v>0</v>
      </c>
      <c r="G74" s="16">
        <f>LOG(D32/9)</f>
        <v>-0.95424250943932487</v>
      </c>
      <c r="H74" s="48">
        <v>0</v>
      </c>
    </row>
    <row r="75" spans="1:11" x14ac:dyDescent="0.2">
      <c r="A75" s="64" t="s">
        <v>62</v>
      </c>
      <c r="B75" s="10" t="s">
        <v>61</v>
      </c>
      <c r="C75" s="46">
        <f t="shared" si="10"/>
        <v>0.55555555555555558</v>
      </c>
      <c r="D75" s="16">
        <f t="shared" si="11"/>
        <v>0.33333333333333331</v>
      </c>
      <c r="E75" s="48">
        <f t="shared" si="12"/>
        <v>0</v>
      </c>
      <c r="F75" s="46">
        <f>LOG(C33/9)</f>
        <v>-0.17609125905568127</v>
      </c>
      <c r="G75" s="16">
        <f>LOG(D33/9)</f>
        <v>-0.47712125471966244</v>
      </c>
      <c r="H75" s="48">
        <v>0</v>
      </c>
    </row>
    <row r="76" spans="1:11" x14ac:dyDescent="0.2">
      <c r="A76" s="65" t="s">
        <v>75</v>
      </c>
      <c r="B76" s="10" t="s">
        <v>74</v>
      </c>
      <c r="C76" s="46">
        <f t="shared" si="10"/>
        <v>0</v>
      </c>
      <c r="D76" s="16">
        <f t="shared" si="11"/>
        <v>0.22222222222222221</v>
      </c>
      <c r="E76" s="48">
        <f t="shared" si="12"/>
        <v>0</v>
      </c>
      <c r="F76" s="46">
        <v>0</v>
      </c>
      <c r="G76" s="16">
        <f>LOG(D34/9)</f>
        <v>-0.65321251377534373</v>
      </c>
      <c r="H76" s="48">
        <v>0</v>
      </c>
    </row>
    <row r="77" spans="1:11" x14ac:dyDescent="0.2">
      <c r="A77" s="1"/>
      <c r="B77" s="5"/>
      <c r="C77" s="99"/>
      <c r="E77" s="100"/>
      <c r="F77" s="99"/>
      <c r="G77" s="18"/>
      <c r="H77" s="100"/>
      <c r="I77"/>
      <c r="J77"/>
      <c r="K77"/>
    </row>
    <row r="78" spans="1:11" x14ac:dyDescent="0.2">
      <c r="A78" s="98"/>
      <c r="B78" s="5"/>
      <c r="C78" s="101"/>
      <c r="D78" s="105" t="s">
        <v>216</v>
      </c>
      <c r="E78" s="104"/>
      <c r="F78" s="101"/>
      <c r="G78" s="103" t="s">
        <v>217</v>
      </c>
      <c r="H78" s="102"/>
      <c r="I78"/>
      <c r="J78"/>
      <c r="K78"/>
    </row>
  </sheetData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ignoredErrors>
    <ignoredError sqref="C57:E5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workbookViewId="0">
      <selection activeCell="H12" sqref="H12"/>
    </sheetView>
  </sheetViews>
  <sheetFormatPr defaultRowHeight="12.75" x14ac:dyDescent="0.2"/>
  <cols>
    <col min="1" max="1" width="28.42578125" customWidth="1"/>
    <col min="5" max="7" width="9.140625" customWidth="1"/>
    <col min="14" max="16" width="9.140625" customWidth="1"/>
  </cols>
  <sheetData>
    <row r="1" spans="1:13" x14ac:dyDescent="0.2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1" customFormat="1" x14ac:dyDescent="0.2">
      <c r="A2" s="1" t="s">
        <v>0</v>
      </c>
      <c r="B2" s="18" t="s">
        <v>213</v>
      </c>
      <c r="C2" s="1" t="s">
        <v>214</v>
      </c>
      <c r="D2" s="1" t="s">
        <v>215</v>
      </c>
      <c r="E2" s="31" t="s">
        <v>198</v>
      </c>
      <c r="F2" s="40" t="s">
        <v>199</v>
      </c>
      <c r="G2" s="44" t="s">
        <v>200</v>
      </c>
      <c r="H2" s="31" t="s">
        <v>198</v>
      </c>
      <c r="I2" s="40" t="s">
        <v>199</v>
      </c>
      <c r="J2" s="44" t="s">
        <v>200</v>
      </c>
    </row>
    <row r="3" spans="1:13" x14ac:dyDescent="0.2">
      <c r="A3" s="2" t="s">
        <v>115</v>
      </c>
      <c r="B3" s="51">
        <v>2</v>
      </c>
      <c r="C3" s="22">
        <v>0</v>
      </c>
      <c r="D3" s="22">
        <v>0</v>
      </c>
      <c r="E3" s="32">
        <v>0.22222222222222221</v>
      </c>
      <c r="F3" s="22">
        <v>0</v>
      </c>
      <c r="G3" s="45">
        <v>0</v>
      </c>
      <c r="H3" s="32">
        <v>-0.65321251377534373</v>
      </c>
      <c r="I3" s="22">
        <v>0</v>
      </c>
      <c r="J3" s="45">
        <v>0</v>
      </c>
      <c r="L3" s="22"/>
      <c r="M3" s="22"/>
    </row>
    <row r="4" spans="1:13" x14ac:dyDescent="0.2">
      <c r="A4" s="2" t="s">
        <v>64</v>
      </c>
      <c r="B4" s="51">
        <v>0</v>
      </c>
      <c r="C4" s="22">
        <v>2</v>
      </c>
      <c r="D4" s="22">
        <v>3</v>
      </c>
      <c r="E4" s="32">
        <v>0</v>
      </c>
      <c r="F4" s="32">
        <v>0.22222222222222221</v>
      </c>
      <c r="G4" s="32">
        <v>0.33333333333333331</v>
      </c>
      <c r="H4" s="32">
        <v>0</v>
      </c>
      <c r="I4" s="32">
        <v>-0.65321251377534373</v>
      </c>
      <c r="J4" s="32">
        <v>-0.10914446942506803</v>
      </c>
      <c r="L4" s="22"/>
      <c r="M4" s="22"/>
    </row>
    <row r="5" spans="1:13" x14ac:dyDescent="0.2">
      <c r="A5" s="2" t="s">
        <v>172</v>
      </c>
      <c r="B5" s="51">
        <v>1</v>
      </c>
      <c r="C5" s="22">
        <v>0</v>
      </c>
      <c r="D5" s="22">
        <v>0</v>
      </c>
      <c r="E5" s="32">
        <v>0.1111111111111111</v>
      </c>
      <c r="F5" s="32">
        <v>0</v>
      </c>
      <c r="G5" s="32">
        <v>0</v>
      </c>
      <c r="H5" s="32">
        <v>-0.95424250943932487</v>
      </c>
      <c r="I5" s="32">
        <v>0</v>
      </c>
      <c r="J5" s="32">
        <v>0</v>
      </c>
      <c r="L5" s="22"/>
      <c r="M5" s="22"/>
    </row>
    <row r="6" spans="1:13" x14ac:dyDescent="0.2">
      <c r="A6" s="2" t="s">
        <v>87</v>
      </c>
      <c r="B6" s="51">
        <v>1</v>
      </c>
      <c r="C6" s="22">
        <v>1</v>
      </c>
      <c r="D6" s="22">
        <v>0</v>
      </c>
      <c r="E6" s="32">
        <v>0.1111111111111111</v>
      </c>
      <c r="F6" s="32">
        <v>0.1111111111111111</v>
      </c>
      <c r="G6" s="32">
        <v>0</v>
      </c>
      <c r="H6" s="32">
        <v>-0.95424250943932487</v>
      </c>
      <c r="I6" s="32">
        <v>-0.35218251811136253</v>
      </c>
      <c r="J6" s="32">
        <v>0</v>
      </c>
      <c r="L6" s="22"/>
      <c r="M6" s="22"/>
    </row>
    <row r="7" spans="1:13" x14ac:dyDescent="0.2">
      <c r="A7" s="2" t="s">
        <v>60</v>
      </c>
      <c r="B7" s="51">
        <v>1</v>
      </c>
      <c r="C7" s="22">
        <v>0</v>
      </c>
      <c r="D7" s="22">
        <v>0</v>
      </c>
      <c r="E7" s="32">
        <v>0.1111111111111111</v>
      </c>
      <c r="F7" s="32">
        <v>0</v>
      </c>
      <c r="G7" s="32">
        <v>0</v>
      </c>
      <c r="H7" s="32">
        <v>-0.95424250943932487</v>
      </c>
      <c r="I7" s="32">
        <v>0</v>
      </c>
      <c r="J7" s="32">
        <v>0</v>
      </c>
      <c r="L7" s="22"/>
      <c r="M7" s="22"/>
    </row>
    <row r="8" spans="1:13" x14ac:dyDescent="0.2">
      <c r="A8" s="2" t="s">
        <v>46</v>
      </c>
      <c r="B8" s="51">
        <v>1</v>
      </c>
      <c r="C8" s="22">
        <v>0</v>
      </c>
      <c r="D8" s="22">
        <v>7</v>
      </c>
      <c r="E8" s="32">
        <v>0.1111111111111111</v>
      </c>
      <c r="F8" s="32">
        <v>0</v>
      </c>
      <c r="G8" s="32">
        <v>0.77777777777777779</v>
      </c>
      <c r="H8" s="32">
        <v>-0.65321251377534373</v>
      </c>
      <c r="I8" s="32">
        <v>0</v>
      </c>
      <c r="J8" s="32">
        <v>0.50815548845963121</v>
      </c>
      <c r="L8" s="22"/>
      <c r="M8" s="22"/>
    </row>
    <row r="9" spans="1:13" x14ac:dyDescent="0.2">
      <c r="A9" s="2" t="s">
        <v>56</v>
      </c>
      <c r="B9" s="51">
        <v>3</v>
      </c>
      <c r="C9" s="22">
        <v>1</v>
      </c>
      <c r="D9" s="22">
        <v>1</v>
      </c>
      <c r="E9" s="32">
        <v>0.33333333333333331</v>
      </c>
      <c r="F9" s="32">
        <v>0.1111111111111111</v>
      </c>
      <c r="G9" s="32">
        <v>0.1111111111111111</v>
      </c>
      <c r="H9" s="32">
        <v>-0.25527250510330607</v>
      </c>
      <c r="I9" s="32">
        <v>-0.95424250943932487</v>
      </c>
      <c r="J9" s="32">
        <v>-0.95424250943932487</v>
      </c>
      <c r="L9" s="22"/>
      <c r="M9" s="22"/>
    </row>
    <row r="10" spans="1:13" x14ac:dyDescent="0.2">
      <c r="A10" s="2" t="s">
        <v>174</v>
      </c>
      <c r="B10" s="51">
        <v>1</v>
      </c>
      <c r="C10" s="51">
        <v>0</v>
      </c>
      <c r="D10" s="51">
        <v>0</v>
      </c>
      <c r="E10" s="32">
        <v>0.1111111111111111</v>
      </c>
      <c r="F10" s="32">
        <v>0</v>
      </c>
      <c r="G10" s="32">
        <v>0</v>
      </c>
      <c r="H10" s="32">
        <v>-0.95424250943932487</v>
      </c>
      <c r="I10" s="32">
        <v>0</v>
      </c>
      <c r="J10" s="32">
        <v>0</v>
      </c>
      <c r="L10" s="51"/>
      <c r="M10" s="51"/>
    </row>
    <row r="11" spans="1:13" x14ac:dyDescent="0.2">
      <c r="A11" s="2" t="s">
        <v>166</v>
      </c>
      <c r="B11" s="51">
        <v>3</v>
      </c>
      <c r="C11" s="51">
        <v>0</v>
      </c>
      <c r="D11" s="51">
        <v>0</v>
      </c>
      <c r="E11" s="32">
        <v>0.33333333333333331</v>
      </c>
      <c r="F11" s="32">
        <v>0</v>
      </c>
      <c r="G11" s="32">
        <v>0</v>
      </c>
      <c r="H11" s="32">
        <v>0.40748532657826797</v>
      </c>
      <c r="I11" s="32">
        <v>0</v>
      </c>
      <c r="J11" s="32">
        <v>0</v>
      </c>
      <c r="L11" s="51"/>
      <c r="M11" s="51"/>
    </row>
    <row r="12" spans="1:13" x14ac:dyDescent="0.2">
      <c r="A12" s="2" t="s">
        <v>170</v>
      </c>
      <c r="B12" s="51">
        <v>1</v>
      </c>
      <c r="C12" s="51">
        <v>0</v>
      </c>
      <c r="D12" s="51">
        <v>0</v>
      </c>
      <c r="E12" s="32">
        <v>0.1111111111111111</v>
      </c>
      <c r="F12" s="32">
        <v>0</v>
      </c>
      <c r="G12" s="32">
        <v>0</v>
      </c>
      <c r="H12" s="32">
        <v>-0.35218251811136253</v>
      </c>
      <c r="I12" s="32">
        <v>0</v>
      </c>
      <c r="J12" s="32">
        <v>0</v>
      </c>
      <c r="L12" s="51"/>
      <c r="M12" s="51"/>
    </row>
    <row r="13" spans="1:13" x14ac:dyDescent="0.2">
      <c r="A13" s="2" t="s">
        <v>86</v>
      </c>
      <c r="B13" s="51">
        <v>1</v>
      </c>
      <c r="C13" s="22">
        <v>0</v>
      </c>
      <c r="D13" s="51">
        <v>0</v>
      </c>
      <c r="E13" s="32">
        <v>0.1111111111111111</v>
      </c>
      <c r="F13" s="32">
        <v>0</v>
      </c>
      <c r="G13" s="32">
        <v>0</v>
      </c>
      <c r="H13" s="32">
        <v>-0.95424250943932487</v>
      </c>
      <c r="I13" s="32">
        <v>0</v>
      </c>
      <c r="J13" s="32">
        <v>0</v>
      </c>
      <c r="L13" s="22"/>
      <c r="M13" s="22"/>
    </row>
    <row r="14" spans="1:13" x14ac:dyDescent="0.2">
      <c r="A14" s="2" t="s">
        <v>33</v>
      </c>
      <c r="B14" s="51">
        <v>0</v>
      </c>
      <c r="C14" s="22">
        <v>1</v>
      </c>
      <c r="D14" s="51">
        <v>0</v>
      </c>
      <c r="E14" s="32">
        <v>0</v>
      </c>
      <c r="F14" s="32">
        <v>0.1111111111111111</v>
      </c>
      <c r="G14" s="32">
        <v>0</v>
      </c>
      <c r="H14" s="32">
        <v>0</v>
      </c>
      <c r="I14" s="32">
        <v>-0.95424250943932487</v>
      </c>
      <c r="J14" s="32">
        <v>0</v>
      </c>
      <c r="L14" s="22"/>
      <c r="M14" s="22"/>
    </row>
    <row r="15" spans="1:13" x14ac:dyDescent="0.2">
      <c r="A15" s="2" t="s">
        <v>61</v>
      </c>
      <c r="B15" s="51">
        <v>5</v>
      </c>
      <c r="C15" s="22">
        <v>3</v>
      </c>
      <c r="D15" s="51">
        <v>0</v>
      </c>
      <c r="E15" s="32">
        <v>0.55555555555555558</v>
      </c>
      <c r="F15" s="32">
        <v>0.33333333333333331</v>
      </c>
      <c r="G15" s="32">
        <v>0</v>
      </c>
      <c r="H15" s="32">
        <v>-0.17609125905568127</v>
      </c>
      <c r="I15" s="32">
        <v>-0.47712125471966244</v>
      </c>
      <c r="J15" s="32">
        <v>0</v>
      </c>
      <c r="L15" s="22"/>
      <c r="M15" s="22"/>
    </row>
    <row r="16" spans="1:13" x14ac:dyDescent="0.2">
      <c r="A16" s="2" t="s">
        <v>74</v>
      </c>
      <c r="B16" s="51">
        <v>0</v>
      </c>
      <c r="C16" s="22">
        <v>2</v>
      </c>
      <c r="D16" s="51">
        <v>0</v>
      </c>
      <c r="E16" s="32">
        <v>0</v>
      </c>
      <c r="F16" s="32">
        <v>0.22222222222222221</v>
      </c>
      <c r="G16" s="32">
        <v>0</v>
      </c>
      <c r="H16" s="32">
        <v>0</v>
      </c>
      <c r="I16" s="32">
        <v>-0.65321251377534373</v>
      </c>
      <c r="J16" s="32">
        <v>0</v>
      </c>
      <c r="L16" s="22"/>
      <c r="M16" s="22"/>
    </row>
    <row r="18" spans="6:9" x14ac:dyDescent="0.2">
      <c r="F18" t="s">
        <v>216</v>
      </c>
      <c r="I18" t="s">
        <v>217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observations</vt:lpstr>
      <vt:lpstr>transect data</vt:lpstr>
      <vt:lpstr>trans-summary</vt:lpstr>
      <vt:lpstr>table</vt:lpstr>
      <vt:lpstr>incidence</vt:lpstr>
    </vt:vector>
  </TitlesOfParts>
  <Company>GIS Center HUJI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Shacham</dc:creator>
  <cp:lastModifiedBy>Orr Comay</cp:lastModifiedBy>
  <cp:lastPrinted>2014-12-09T12:40:33Z</cp:lastPrinted>
  <dcterms:created xsi:type="dcterms:W3CDTF">2002-11-03T15:12:49Z</dcterms:created>
  <dcterms:modified xsi:type="dcterms:W3CDTF">2024-01-28T20:11:46Z</dcterms:modified>
</cp:coreProperties>
</file>