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serviceplangroup-my.sharepoint.com/personal/r_hilal_house-of-communication_com/Documents/"/>
    </mc:Choice>
  </mc:AlternateContent>
  <xr:revisionPtr revIDLastSave="3" documentId="8_{D2108C21-2874-49F3-B0DD-C65429368E8E}" xr6:coauthVersionLast="47" xr6:coauthVersionMax="47" xr10:uidLastSave="{AD7887EB-0068-42B1-81AF-926F91EAFFE7}"/>
  <bookViews>
    <workbookView xWindow="28680" yWindow="-120" windowWidth="29040" windowHeight="15720" xr2:uid="{0CE087B8-169B-4A36-B7A6-9489987A79BC}"/>
  </bookViews>
  <sheets>
    <sheet name="EcoTank Hero Brand Camp (KSA)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7" i="1" l="1"/>
  <c r="K17" i="1"/>
  <c r="I12" i="1"/>
  <c r="N12" i="1" s="1"/>
  <c r="I13" i="1"/>
  <c r="N13" i="1" s="1"/>
  <c r="I14" i="1"/>
  <c r="N14" i="1" s="1"/>
  <c r="I15" i="1"/>
  <c r="N15" i="1" s="1"/>
  <c r="I10" i="1"/>
  <c r="N10" i="1" s="1"/>
  <c r="O17" i="1"/>
  <c r="O8" i="1"/>
  <c r="I9" i="1" s="1"/>
  <c r="N9" i="1" s="1"/>
  <c r="N11" i="1"/>
  <c r="L10" i="1" l="1"/>
  <c r="L9" i="1"/>
  <c r="I18" i="1" l="1"/>
  <c r="I19" i="1" l="1"/>
  <c r="I20" i="1" s="1"/>
</calcChain>
</file>

<file path=xl/sharedStrings.xml><?xml version="1.0" encoding="utf-8"?>
<sst xmlns="http://schemas.openxmlformats.org/spreadsheetml/2006/main" count="54" uniqueCount="40">
  <si>
    <t>Client:</t>
  </si>
  <si>
    <t>Epson</t>
  </si>
  <si>
    <t>Market:</t>
  </si>
  <si>
    <t>KSA</t>
  </si>
  <si>
    <t>EcoTank : KSA - Hero Brand Campaign</t>
  </si>
  <si>
    <t>Period:</t>
  </si>
  <si>
    <t>1 Dec'24 - 15 Jan'25</t>
  </si>
  <si>
    <t>Currency:</t>
  </si>
  <si>
    <t>USD</t>
  </si>
  <si>
    <t>Product</t>
  </si>
  <si>
    <t>Platforms</t>
  </si>
  <si>
    <t>Format</t>
  </si>
  <si>
    <t>Language</t>
  </si>
  <si>
    <t>KPI</t>
  </si>
  <si>
    <t>Estd. Primary KPI</t>
  </si>
  <si>
    <t>Estd. Secondary KPI</t>
  </si>
  <si>
    <t>Total  Net Cost - USD</t>
  </si>
  <si>
    <t>EcoTank</t>
  </si>
  <si>
    <t>TikTok</t>
  </si>
  <si>
    <t>Video Ads</t>
  </si>
  <si>
    <t>Eng./Ara.</t>
  </si>
  <si>
    <t>Impressions</t>
  </si>
  <si>
    <t xml:space="preserve">META
</t>
  </si>
  <si>
    <t xml:space="preserve">META Remarketing
</t>
  </si>
  <si>
    <t>Clicks</t>
  </si>
  <si>
    <t>Programmatic</t>
  </si>
  <si>
    <t>YouTube</t>
  </si>
  <si>
    <t>Skippable Ads</t>
  </si>
  <si>
    <t>Video Views</t>
  </si>
  <si>
    <t>NABD</t>
  </si>
  <si>
    <t>Amazon DSP</t>
  </si>
  <si>
    <t>Arabic</t>
  </si>
  <si>
    <t>Grand Total</t>
  </si>
  <si>
    <t xml:space="preserve">Agency fees </t>
  </si>
  <si>
    <t>VAT</t>
  </si>
  <si>
    <t>Final Total</t>
  </si>
  <si>
    <t>Note:</t>
  </si>
  <si>
    <t>-Payment Terms: 100% in advance.</t>
  </si>
  <si>
    <t>-Booking Terms: booking can only be confirmed after receiving signed plan and LPO.</t>
  </si>
  <si>
    <t>-Cancellation is only possible with adequate notice period. Otherwise cancellation charges might apply.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</si>
</sst>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6" formatCode="&quot;$&quot;#,##0_);[Red]\(&quot;$&quot;#,##0\)"/>
    <numFmt numFmtId="43" formatCode="_(* #,##0.00_);_(* \(#,##0.00\);_(* &quot;-&quot;??_);_(@_)"/>
    <numFmt numFmtId="164" formatCode="[$AED]\ #,##0"/>
    <numFmt numFmtId="165" formatCode="#,##0\ &quot;Impressions&quot;"/>
    <numFmt numFmtId="166" formatCode="#,##0\ &quot;Reach&quot;"/>
    <numFmt numFmtId="167" formatCode="&quot;$&quot;#,##0"/>
    <numFmt numFmtId="168" formatCode="&quot;$&quot;#,##0.0"/>
    <numFmt numFmtId="169" formatCode="_(* #,##0_);_(* \(#,##0\);_(* &quot;-&quot;??_);_(@_)"/>
    <numFmt numFmtId="170" formatCode="#,##0\ &quot;Clicks&quot;"/>
    <numFmt numFmtId="171" formatCode="0.0%"/>
    <numFmt numFmtId="172" formatCode="_([$$-409]* #,##0_);_([$$-409]* \(#,##0\);_([$$-409]* &quot;-&quot;??_);_(@_)"/>
    <numFmt numFmtId="173" formatCode="#,##0\ &quot;Video Views&quot;"/>
  </numFmts>
  <fonts count="1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b/>
      <sz val="13"/>
      <color theme="0"/>
      <name val="Arial"/>
      <family val="2"/>
    </font>
    <font>
      <b/>
      <sz val="13"/>
      <color theme="1"/>
      <name val="Arial"/>
      <family val="2"/>
    </font>
    <font>
      <sz val="13"/>
      <color theme="1"/>
      <name val="Arial"/>
      <family val="2"/>
    </font>
    <font>
      <sz val="13"/>
      <color theme="1"/>
      <name val="ArialMT"/>
    </font>
    <font>
      <sz val="10"/>
      <color theme="1"/>
      <name val="Arial"/>
      <family val="2"/>
    </font>
    <font>
      <b/>
      <u/>
      <sz val="12"/>
      <color theme="1"/>
      <name val="Arial"/>
      <family val="2"/>
    </font>
    <font>
      <sz val="12"/>
      <name val="Arial"/>
      <family val="2"/>
    </font>
    <font>
      <sz val="8"/>
      <name val="Aptos Narrow"/>
      <family val="2"/>
      <scheme val="minor"/>
    </font>
    <font>
      <sz val="13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F218C"/>
        <bgColor indexed="64"/>
      </patternFill>
    </fill>
    <fill>
      <patternFill patternType="solid">
        <fgColor theme="2" tint="-0.499984740745262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9" fillId="0" borderId="0" applyFont="0" applyFill="0" applyBorder="0" applyAlignment="0" applyProtection="0"/>
  </cellStyleXfs>
  <cellXfs count="83">
    <xf numFmtId="0" fontId="0" fillId="0" borderId="0" xfId="0"/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 wrapText="1"/>
    </xf>
    <xf numFmtId="165" fontId="8" fillId="0" borderId="9" xfId="0" applyNumberFormat="1" applyFont="1" applyBorder="1" applyAlignment="1">
      <alignment horizontal="center" vertical="center"/>
    </xf>
    <xf numFmtId="166" fontId="8" fillId="0" borderId="10" xfId="0" applyNumberFormat="1" applyFont="1" applyBorder="1" applyAlignment="1">
      <alignment horizontal="center" vertical="center"/>
    </xf>
    <xf numFmtId="167" fontId="7" fillId="0" borderId="10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vertical="center"/>
    </xf>
    <xf numFmtId="9" fontId="0" fillId="0" borderId="0" xfId="2" applyFont="1"/>
    <xf numFmtId="165" fontId="8" fillId="0" borderId="10" xfId="0" applyNumberFormat="1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0" borderId="9" xfId="0" applyFont="1" applyBorder="1" applyAlignment="1">
      <alignment horizontal="center" vertical="center"/>
    </xf>
    <xf numFmtId="164" fontId="5" fillId="0" borderId="9" xfId="0" applyNumberFormat="1" applyFont="1" applyBorder="1" applyAlignment="1">
      <alignment horizontal="center" vertical="center"/>
    </xf>
    <xf numFmtId="167" fontId="5" fillId="0" borderId="9" xfId="0" applyNumberFormat="1" applyFont="1" applyBorder="1" applyAlignment="1">
      <alignment horizontal="center" vertical="center"/>
    </xf>
    <xf numFmtId="0" fontId="5" fillId="2" borderId="10" xfId="0" applyFont="1" applyFill="1" applyBorder="1" applyAlignment="1">
      <alignment vertical="center"/>
    </xf>
    <xf numFmtId="164" fontId="5" fillId="2" borderId="10" xfId="0" applyNumberFormat="1" applyFont="1" applyFill="1" applyBorder="1" applyAlignment="1">
      <alignment horizontal="center" vertical="center"/>
    </xf>
    <xf numFmtId="164" fontId="5" fillId="2" borderId="13" xfId="0" applyNumberFormat="1" applyFont="1" applyFill="1" applyBorder="1" applyAlignment="1">
      <alignment horizontal="center" vertical="center"/>
    </xf>
    <xf numFmtId="167" fontId="5" fillId="2" borderId="9" xfId="0" applyNumberFormat="1" applyFont="1" applyFill="1" applyBorder="1" applyAlignment="1">
      <alignment horizontal="center" vertical="center"/>
    </xf>
    <xf numFmtId="0" fontId="7" fillId="0" borderId="14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5" xfId="0" applyFont="1" applyBorder="1" applyAlignment="1">
      <alignment horizontal="center" vertical="center"/>
    </xf>
    <xf numFmtId="164" fontId="7" fillId="0" borderId="16" xfId="0" applyNumberFormat="1" applyFont="1" applyBorder="1" applyAlignment="1">
      <alignment horizontal="center" vertical="center"/>
    </xf>
    <xf numFmtId="171" fontId="7" fillId="0" borderId="16" xfId="0" applyNumberFormat="1" applyFont="1" applyBorder="1" applyAlignment="1">
      <alignment horizontal="center" vertical="center"/>
    </xf>
    <xf numFmtId="167" fontId="7" fillId="0" borderId="9" xfId="0" applyNumberFormat="1" applyFont="1" applyBorder="1" applyAlignment="1">
      <alignment horizontal="center" vertical="center"/>
    </xf>
    <xf numFmtId="0" fontId="7" fillId="0" borderId="9" xfId="0" applyFont="1" applyBorder="1" applyAlignment="1">
      <alignment vertical="center"/>
    </xf>
    <xf numFmtId="9" fontId="7" fillId="0" borderId="16" xfId="0" applyNumberFormat="1" applyFont="1" applyBorder="1" applyAlignment="1">
      <alignment horizontal="center" vertical="center"/>
    </xf>
    <xf numFmtId="0" fontId="5" fillId="3" borderId="11" xfId="0" applyFont="1" applyFill="1" applyBorder="1" applyAlignment="1">
      <alignment vertical="center"/>
    </xf>
    <xf numFmtId="0" fontId="5" fillId="3" borderId="11" xfId="0" applyFont="1" applyFill="1" applyBorder="1" applyAlignment="1">
      <alignment horizontal="center" vertical="center"/>
    </xf>
    <xf numFmtId="164" fontId="5" fillId="3" borderId="11" xfId="0" applyNumberFormat="1" applyFont="1" applyFill="1" applyBorder="1" applyAlignment="1">
      <alignment horizontal="center" vertical="center"/>
    </xf>
    <xf numFmtId="164" fontId="5" fillId="3" borderId="17" xfId="0" applyNumberFormat="1" applyFont="1" applyFill="1" applyBorder="1" applyAlignment="1">
      <alignment horizontal="center" vertical="center"/>
    </xf>
    <xf numFmtId="167" fontId="5" fillId="3" borderId="9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69" fontId="2" fillId="0" borderId="0" xfId="1" applyNumberFormat="1" applyFont="1" applyAlignment="1">
      <alignment horizontal="center" vertical="center"/>
    </xf>
    <xf numFmtId="0" fontId="11" fillId="0" borderId="4" xfId="0" quotePrefix="1" applyFont="1" applyBorder="1" applyAlignment="1">
      <alignment vertical="center"/>
    </xf>
    <xf numFmtId="0" fontId="11" fillId="0" borderId="0" xfId="0" quotePrefix="1" applyFont="1" applyAlignment="1">
      <alignment vertical="center"/>
    </xf>
    <xf numFmtId="0" fontId="2" fillId="0" borderId="5" xfId="0" applyFont="1" applyBorder="1" applyAlignment="1">
      <alignment horizontal="center" vertical="center"/>
    </xf>
    <xf numFmtId="172" fontId="6" fillId="0" borderId="0" xfId="0" applyNumberFormat="1" applyFont="1" applyAlignment="1">
      <alignment horizontal="center" vertical="center"/>
    </xf>
    <xf numFmtId="0" fontId="2" fillId="0" borderId="4" xfId="0" quotePrefix="1" applyFont="1" applyBorder="1" applyAlignment="1">
      <alignment vertical="center"/>
    </xf>
    <xf numFmtId="0" fontId="2" fillId="0" borderId="0" xfId="0" quotePrefix="1" applyFont="1" applyAlignment="1">
      <alignment vertical="center"/>
    </xf>
    <xf numFmtId="164" fontId="2" fillId="0" borderId="0" xfId="0" applyNumberFormat="1" applyFont="1" applyAlignment="1">
      <alignment vertical="center"/>
    </xf>
    <xf numFmtId="2" fontId="2" fillId="0" borderId="0" xfId="2" applyNumberFormat="1" applyFont="1" applyAlignment="1">
      <alignment vertical="center"/>
    </xf>
    <xf numFmtId="169" fontId="2" fillId="0" borderId="0" xfId="0" applyNumberFormat="1" applyFont="1" applyAlignment="1">
      <alignment vertical="center"/>
    </xf>
    <xf numFmtId="172" fontId="2" fillId="0" borderId="0" xfId="0" applyNumberFormat="1" applyFont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9" fontId="0" fillId="0" borderId="0" xfId="0" applyNumberFormat="1"/>
    <xf numFmtId="173" fontId="8" fillId="0" borderId="9" xfId="0" applyNumberFormat="1" applyFont="1" applyBorder="1" applyAlignment="1">
      <alignment horizontal="center" vertical="center"/>
    </xf>
    <xf numFmtId="170" fontId="8" fillId="0" borderId="10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7" fontId="0" fillId="0" borderId="0" xfId="0" applyNumberFormat="1"/>
    <xf numFmtId="6" fontId="13" fillId="0" borderId="10" xfId="0" applyNumberFormat="1" applyFont="1" applyBorder="1" applyAlignment="1">
      <alignment horizontal="center" vertical="center"/>
    </xf>
    <xf numFmtId="164" fontId="5" fillId="2" borderId="10" xfId="0" applyNumberFormat="1" applyFont="1" applyFill="1" applyBorder="1" applyAlignment="1">
      <alignment horizontal="center" vertical="center" wrapText="1"/>
    </xf>
    <xf numFmtId="164" fontId="5" fillId="2" borderId="11" xfId="0" applyNumberFormat="1" applyFont="1" applyFill="1" applyBorder="1" applyAlignment="1">
      <alignment horizontal="center" vertical="center" wrapText="1"/>
    </xf>
    <xf numFmtId="164" fontId="5" fillId="2" borderId="9" xfId="0" applyNumberFormat="1" applyFont="1" applyFill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 wrapText="1"/>
    </xf>
  </cellXfs>
  <cellStyles count="4">
    <cellStyle name="Comma" xfId="1" builtinId="3"/>
    <cellStyle name="Comma 2" xfId="3" xr:uid="{DAF16E80-36AB-4A19-9466-9BEAB4425D86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426797</xdr:colOff>
      <xdr:row>2</xdr:row>
      <xdr:rowOff>38100</xdr:rowOff>
    </xdr:from>
    <xdr:ext cx="1083732" cy="343043"/>
    <xdr:pic>
      <xdr:nvPicPr>
        <xdr:cNvPr id="2" name="Picture 1">
          <a:extLst>
            <a:ext uri="{FF2B5EF4-FFF2-40B4-BE49-F238E27FC236}">
              <a16:creationId xmlns:a16="http://schemas.microsoft.com/office/drawing/2014/main" id="{66DD05B0-3D55-44A7-A915-231EBF17FE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5536622" y="438150"/>
          <a:ext cx="1083732" cy="343043"/>
        </a:xfrm>
        <a:prstGeom prst="rect">
          <a:avLst/>
        </a:prstGeom>
        <a:ln>
          <a:noFill/>
        </a:ln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259CD-C658-467B-86DF-29058DFD86AD}">
  <sheetPr>
    <pageSetUpPr fitToPage="1"/>
  </sheetPr>
  <dimension ref="A2:V41"/>
  <sheetViews>
    <sheetView showGridLines="0" showZeros="0" tabSelected="1" zoomScale="60" zoomScaleNormal="50" workbookViewId="0">
      <selection activeCell="R15" sqref="R15"/>
    </sheetView>
  </sheetViews>
  <sheetFormatPr defaultColWidth="10.83203125" defaultRowHeight="15.5" x14ac:dyDescent="0.4"/>
  <cols>
    <col min="1" max="1" width="6.83203125" style="3" customWidth="1"/>
    <col min="2" max="2" width="24.08203125" style="3" customWidth="1"/>
    <col min="3" max="4" width="27.08203125" style="3" customWidth="1"/>
    <col min="5" max="6" width="27.08203125" style="4" customWidth="1"/>
    <col min="7" max="7" width="28.83203125" style="5" bestFit="1" customWidth="1"/>
    <col min="8" max="8" width="29.83203125" style="5" customWidth="1"/>
    <col min="9" max="9" width="23.58203125" style="5" customWidth="1"/>
    <col min="10" max="10" width="2.5" style="5" customWidth="1"/>
    <col min="11" max="11" width="18" style="3" hidden="1" customWidth="1"/>
    <col min="12" max="12" width="20.75" style="3" hidden="1" customWidth="1"/>
    <col min="13" max="13" width="13.5" style="3" hidden="1" customWidth="1"/>
    <col min="14" max="14" width="0" style="3" hidden="1" customWidth="1"/>
    <col min="15" max="15" width="16.83203125" style="3" hidden="1" customWidth="1"/>
    <col min="16" max="16" width="10.83203125" style="3"/>
    <col min="17" max="17" width="11.75" style="3" bestFit="1" customWidth="1"/>
    <col min="18" max="18" width="24.5" style="3" customWidth="1"/>
    <col min="19" max="19" width="25.5" style="3" customWidth="1"/>
    <col min="20" max="20" width="17.25" style="3" bestFit="1" customWidth="1"/>
    <col min="21" max="16384" width="10.83203125" style="3"/>
  </cols>
  <sheetData>
    <row r="2" spans="2:22" ht="16.5" thickBot="1" x14ac:dyDescent="0.45">
      <c r="B2" s="1" t="s">
        <v>0</v>
      </c>
      <c r="C2" s="2" t="s">
        <v>1</v>
      </c>
      <c r="L2"/>
      <c r="M2"/>
      <c r="N2"/>
      <c r="O2"/>
      <c r="P2"/>
    </row>
    <row r="3" spans="2:22" ht="16" customHeight="1" x14ac:dyDescent="0.4">
      <c r="B3" s="1" t="s">
        <v>2</v>
      </c>
      <c r="C3" s="2" t="s">
        <v>3</v>
      </c>
      <c r="D3" s="70" t="s">
        <v>4</v>
      </c>
      <c r="E3" s="71"/>
      <c r="F3" s="71"/>
      <c r="G3" s="72"/>
      <c r="H3" s="6"/>
      <c r="I3" s="7"/>
      <c r="J3" s="4"/>
      <c r="L3"/>
      <c r="M3"/>
      <c r="N3"/>
      <c r="O3"/>
      <c r="P3"/>
    </row>
    <row r="4" spans="2:22" ht="16" customHeight="1" x14ac:dyDescent="0.4">
      <c r="B4" s="1" t="s">
        <v>5</v>
      </c>
      <c r="C4" s="2" t="s">
        <v>6</v>
      </c>
      <c r="D4" s="73"/>
      <c r="E4" s="74"/>
      <c r="F4" s="74"/>
      <c r="G4" s="75"/>
      <c r="H4" s="6"/>
      <c r="I4" s="7"/>
      <c r="J4" s="4"/>
      <c r="L4"/>
      <c r="M4"/>
      <c r="N4"/>
      <c r="O4"/>
      <c r="P4"/>
    </row>
    <row r="5" spans="2:22" ht="17.149999999999999" customHeight="1" thickBot="1" x14ac:dyDescent="0.45">
      <c r="B5" s="1" t="s">
        <v>7</v>
      </c>
      <c r="C5" s="2" t="s">
        <v>8</v>
      </c>
      <c r="D5" s="76"/>
      <c r="E5" s="77"/>
      <c r="F5" s="77"/>
      <c r="G5" s="78"/>
      <c r="H5" s="6"/>
      <c r="J5" s="3"/>
      <c r="L5"/>
      <c r="M5"/>
      <c r="N5"/>
      <c r="O5"/>
      <c r="P5"/>
      <c r="Q5"/>
      <c r="R5"/>
      <c r="S5"/>
      <c r="T5"/>
    </row>
    <row r="6" spans="2:22" ht="16" x14ac:dyDescent="0.4">
      <c r="F6" s="8"/>
      <c r="L6"/>
      <c r="M6"/>
      <c r="N6"/>
      <c r="O6"/>
      <c r="P6"/>
      <c r="Q6"/>
      <c r="R6"/>
      <c r="S6"/>
      <c r="T6"/>
    </row>
    <row r="7" spans="2:22" ht="18" customHeight="1" x14ac:dyDescent="0.4">
      <c r="B7" s="79" t="s">
        <v>9</v>
      </c>
      <c r="C7" s="79" t="s">
        <v>10</v>
      </c>
      <c r="D7" s="80" t="s">
        <v>11</v>
      </c>
      <c r="E7" s="82" t="s">
        <v>12</v>
      </c>
      <c r="F7" s="82" t="s">
        <v>13</v>
      </c>
      <c r="G7" s="66" t="s">
        <v>14</v>
      </c>
      <c r="H7" s="64" t="s">
        <v>15</v>
      </c>
      <c r="I7" s="66" t="s">
        <v>16</v>
      </c>
      <c r="L7"/>
      <c r="M7"/>
      <c r="N7"/>
      <c r="O7"/>
      <c r="P7"/>
      <c r="Q7"/>
      <c r="R7"/>
      <c r="S7"/>
      <c r="T7"/>
      <c r="U7"/>
      <c r="V7"/>
    </row>
    <row r="8" spans="2:22" ht="33" customHeight="1" x14ac:dyDescent="0.4">
      <c r="B8" s="79"/>
      <c r="C8" s="79"/>
      <c r="D8" s="81"/>
      <c r="E8" s="82"/>
      <c r="F8" s="82"/>
      <c r="G8" s="66"/>
      <c r="H8" s="65"/>
      <c r="I8" s="66"/>
      <c r="L8"/>
      <c r="M8"/>
      <c r="N8">
        <v>139535</v>
      </c>
      <c r="O8">
        <f>N8-20000</f>
        <v>119535</v>
      </c>
      <c r="P8"/>
      <c r="Q8"/>
      <c r="R8"/>
      <c r="S8"/>
      <c r="T8"/>
      <c r="U8"/>
      <c r="V8"/>
    </row>
    <row r="9" spans="2:22" ht="85" customHeight="1" x14ac:dyDescent="0.4">
      <c r="B9" s="67" t="s">
        <v>17</v>
      </c>
      <c r="C9" s="10" t="s">
        <v>18</v>
      </c>
      <c r="D9" s="11" t="s">
        <v>19</v>
      </c>
      <c r="E9" s="11" t="s">
        <v>20</v>
      </c>
      <c r="F9" s="11" t="s">
        <v>21</v>
      </c>
      <c r="G9" s="12">
        <v>23255833</v>
      </c>
      <c r="H9" s="13">
        <v>4869312</v>
      </c>
      <c r="I9" s="63">
        <f>O9*$O$8</f>
        <v>20320.95</v>
      </c>
      <c r="K9" s="15">
        <v>321</v>
      </c>
      <c r="L9" s="62">
        <f>I9+1000</f>
        <v>21320.95</v>
      </c>
      <c r="M9"/>
      <c r="N9" s="16">
        <f t="shared" ref="N9:N15" si="0">I9/$N$8</f>
        <v>0.14563335363887198</v>
      </c>
      <c r="O9" s="16">
        <v>0.17</v>
      </c>
      <c r="P9"/>
      <c r="Q9"/>
      <c r="R9"/>
      <c r="S9"/>
      <c r="T9"/>
      <c r="U9"/>
      <c r="V9"/>
    </row>
    <row r="10" spans="2:22" ht="85" customHeight="1" x14ac:dyDescent="0.4">
      <c r="B10" s="68"/>
      <c r="C10" s="10" t="s">
        <v>22</v>
      </c>
      <c r="D10" s="11" t="s">
        <v>19</v>
      </c>
      <c r="E10" s="11" t="s">
        <v>20</v>
      </c>
      <c r="F10" s="11" t="s">
        <v>21</v>
      </c>
      <c r="G10" s="12">
        <v>38643687</v>
      </c>
      <c r="H10" s="13">
        <v>7728737</v>
      </c>
      <c r="I10" s="63">
        <f>O10*$O$8</f>
        <v>17930.25</v>
      </c>
      <c r="K10" s="15">
        <v>2930</v>
      </c>
      <c r="L10" s="62">
        <f>I10+1000</f>
        <v>18930.25</v>
      </c>
      <c r="M10"/>
      <c r="N10" s="16">
        <f t="shared" si="0"/>
        <v>0.12850001791665175</v>
      </c>
      <c r="O10" s="16">
        <v>0.15</v>
      </c>
      <c r="P10"/>
      <c r="Q10"/>
      <c r="R10"/>
      <c r="S10"/>
      <c r="T10"/>
      <c r="U10"/>
      <c r="V10"/>
    </row>
    <row r="11" spans="2:22" ht="85" customHeight="1" x14ac:dyDescent="0.4">
      <c r="B11" s="68"/>
      <c r="C11" s="10" t="s">
        <v>23</v>
      </c>
      <c r="D11" s="11" t="s">
        <v>19</v>
      </c>
      <c r="E11" s="11" t="s">
        <v>20</v>
      </c>
      <c r="F11" s="11" t="s">
        <v>24</v>
      </c>
      <c r="G11" s="60">
        <v>291468</v>
      </c>
      <c r="H11" s="17">
        <v>36801515</v>
      </c>
      <c r="I11" s="14">
        <v>20000</v>
      </c>
      <c r="K11" s="15"/>
      <c r="L11"/>
      <c r="M11"/>
      <c r="N11" s="16">
        <f t="shared" si="0"/>
        <v>0.14333321388898843</v>
      </c>
      <c r="O11" s="16"/>
      <c r="P11"/>
      <c r="Q11"/>
      <c r="R11"/>
      <c r="S11"/>
      <c r="T11"/>
      <c r="U11"/>
      <c r="V11"/>
    </row>
    <row r="12" spans="2:22" ht="85" customHeight="1" x14ac:dyDescent="0.4">
      <c r="B12" s="68"/>
      <c r="C12" s="10" t="s">
        <v>25</v>
      </c>
      <c r="D12" s="11" t="s">
        <v>19</v>
      </c>
      <c r="E12" s="11" t="s">
        <v>20</v>
      </c>
      <c r="F12" s="11" t="s">
        <v>21</v>
      </c>
      <c r="G12" s="12">
        <v>1406294</v>
      </c>
      <c r="H12" s="13">
        <v>281259</v>
      </c>
      <c r="I12" s="14">
        <f>O12*$O$8</f>
        <v>23907</v>
      </c>
      <c r="K12" s="15">
        <v>3907</v>
      </c>
      <c r="L12"/>
      <c r="M12"/>
      <c r="N12" s="16">
        <f t="shared" si="0"/>
        <v>0.1713333572222023</v>
      </c>
      <c r="O12" s="16">
        <v>0.2</v>
      </c>
      <c r="P12"/>
      <c r="Q12"/>
      <c r="R12"/>
      <c r="S12"/>
      <c r="T12"/>
      <c r="U12"/>
      <c r="V12"/>
    </row>
    <row r="13" spans="2:22" ht="85" customHeight="1" x14ac:dyDescent="0.4">
      <c r="B13" s="68"/>
      <c r="C13" s="10" t="s">
        <v>26</v>
      </c>
      <c r="D13" s="11" t="s">
        <v>27</v>
      </c>
      <c r="E13" s="11" t="s">
        <v>20</v>
      </c>
      <c r="F13" s="11" t="s">
        <v>28</v>
      </c>
      <c r="G13" s="59">
        <v>896513</v>
      </c>
      <c r="H13" s="17">
        <v>1992251</v>
      </c>
      <c r="I13" s="63">
        <f>O13*$O$8</f>
        <v>17930.25</v>
      </c>
      <c r="K13" s="15">
        <v>2930</v>
      </c>
      <c r="L13"/>
      <c r="M13"/>
      <c r="N13" s="16">
        <f t="shared" si="0"/>
        <v>0.12850001791665175</v>
      </c>
      <c r="O13" s="16">
        <v>0.15</v>
      </c>
      <c r="P13"/>
      <c r="Q13"/>
      <c r="R13"/>
      <c r="S13"/>
      <c r="T13"/>
      <c r="U13"/>
      <c r="V13"/>
    </row>
    <row r="14" spans="2:22" ht="85" customHeight="1" x14ac:dyDescent="0.4">
      <c r="B14" s="68"/>
      <c r="C14" s="10" t="s">
        <v>29</v>
      </c>
      <c r="D14" s="11" t="s">
        <v>19</v>
      </c>
      <c r="E14" s="11" t="s">
        <v>20</v>
      </c>
      <c r="F14" s="11" t="s">
        <v>28</v>
      </c>
      <c r="G14" s="59">
        <v>436042</v>
      </c>
      <c r="H14" s="17">
        <v>512990</v>
      </c>
      <c r="I14" s="63">
        <f>O14*$O$8</f>
        <v>20320.95</v>
      </c>
      <c r="K14" s="15">
        <v>321</v>
      </c>
      <c r="L14"/>
      <c r="M14"/>
      <c r="N14" s="16">
        <f t="shared" si="0"/>
        <v>0.14563335363887198</v>
      </c>
      <c r="O14" s="16">
        <v>0.17</v>
      </c>
      <c r="P14"/>
      <c r="Q14"/>
      <c r="R14"/>
      <c r="S14"/>
      <c r="T14"/>
      <c r="U14"/>
      <c r="V14"/>
    </row>
    <row r="15" spans="2:22" ht="85" customHeight="1" x14ac:dyDescent="0.4">
      <c r="B15" s="69"/>
      <c r="C15" s="10" t="s">
        <v>30</v>
      </c>
      <c r="D15" s="11" t="s">
        <v>19</v>
      </c>
      <c r="E15" s="11" t="s">
        <v>31</v>
      </c>
      <c r="F15" s="11" t="s">
        <v>21</v>
      </c>
      <c r="G15" s="12">
        <v>910743</v>
      </c>
      <c r="H15" s="13">
        <v>182149</v>
      </c>
      <c r="I15" s="63">
        <f>O15*$O$8</f>
        <v>19125.600000000002</v>
      </c>
      <c r="K15" s="3">
        <v>126</v>
      </c>
      <c r="L15"/>
      <c r="M15"/>
      <c r="N15" s="16">
        <f t="shared" si="0"/>
        <v>0.13706668577776188</v>
      </c>
      <c r="O15" s="16">
        <v>0.16</v>
      </c>
      <c r="P15"/>
      <c r="Q15"/>
      <c r="R15"/>
      <c r="S15"/>
      <c r="T15"/>
      <c r="U15"/>
      <c r="V15"/>
    </row>
    <row r="16" spans="2:22" ht="7" customHeight="1" x14ac:dyDescent="0.4">
      <c r="B16" s="18"/>
      <c r="C16" s="18"/>
      <c r="D16" s="18"/>
      <c r="E16" s="19"/>
      <c r="F16" s="19"/>
      <c r="G16" s="61"/>
      <c r="H16" s="20"/>
      <c r="I16" s="21"/>
      <c r="L16"/>
      <c r="M16"/>
      <c r="N16"/>
      <c r="O16"/>
      <c r="P16"/>
      <c r="Q16"/>
      <c r="R16"/>
      <c r="S16"/>
      <c r="T16"/>
      <c r="U16"/>
      <c r="V16"/>
    </row>
    <row r="17" spans="1:22" ht="16.5" x14ac:dyDescent="0.4">
      <c r="B17" s="22" t="s">
        <v>32</v>
      </c>
      <c r="C17" s="22"/>
      <c r="D17" s="22"/>
      <c r="E17" s="9"/>
      <c r="F17" s="9"/>
      <c r="G17" s="23"/>
      <c r="H17" s="24"/>
      <c r="I17" s="25">
        <f>SUM(I9:I16)</f>
        <v>139535</v>
      </c>
      <c r="K17" s="15">
        <f>SUM(K9:K15)</f>
        <v>10535</v>
      </c>
      <c r="L17"/>
      <c r="M17"/>
      <c r="N17"/>
      <c r="O17" s="58">
        <f>SUM(O9:O15)</f>
        <v>1</v>
      </c>
      <c r="P17"/>
      <c r="Q17"/>
      <c r="R17"/>
      <c r="S17"/>
      <c r="T17"/>
      <c r="U17"/>
      <c r="V17"/>
    </row>
    <row r="18" spans="1:22" ht="16.5" x14ac:dyDescent="0.4">
      <c r="B18" s="26" t="s">
        <v>33</v>
      </c>
      <c r="C18" s="26"/>
      <c r="D18" s="27"/>
      <c r="E18" s="28"/>
      <c r="F18" s="28"/>
      <c r="G18" s="29"/>
      <c r="H18" s="30">
        <v>7.4999999999999997E-2</v>
      </c>
      <c r="I18" s="31">
        <f>I17*H18</f>
        <v>10465.125</v>
      </c>
      <c r="L18"/>
      <c r="M18"/>
      <c r="N18"/>
      <c r="O18"/>
      <c r="P18"/>
      <c r="Q18"/>
      <c r="R18"/>
      <c r="S18"/>
      <c r="T18"/>
      <c r="U18"/>
      <c r="V18"/>
    </row>
    <row r="19" spans="1:22" ht="16.5" x14ac:dyDescent="0.4">
      <c r="B19" s="32" t="s">
        <v>34</v>
      </c>
      <c r="C19" s="32"/>
      <c r="D19" s="27"/>
      <c r="E19" s="28"/>
      <c r="F19" s="28"/>
      <c r="G19" s="29"/>
      <c r="H19" s="33">
        <v>0.05</v>
      </c>
      <c r="I19" s="31">
        <f>SUM(I17:I18)*H19</f>
        <v>7500.0062500000004</v>
      </c>
      <c r="L19"/>
      <c r="M19"/>
      <c r="N19"/>
      <c r="O19"/>
      <c r="P19"/>
      <c r="Q19"/>
      <c r="R19"/>
      <c r="S19"/>
      <c r="T19"/>
      <c r="U19"/>
      <c r="V19"/>
    </row>
    <row r="20" spans="1:22" ht="16.5" x14ac:dyDescent="0.4">
      <c r="B20" s="34" t="s">
        <v>35</v>
      </c>
      <c r="C20" s="34"/>
      <c r="D20" s="34"/>
      <c r="E20" s="35"/>
      <c r="F20" s="35"/>
      <c r="G20" s="36"/>
      <c r="H20" s="37"/>
      <c r="I20" s="38">
        <f>SUM(I17:I19)</f>
        <v>157500.13125000001</v>
      </c>
      <c r="L20"/>
      <c r="M20"/>
      <c r="N20"/>
      <c r="O20"/>
      <c r="P20"/>
      <c r="Q20"/>
      <c r="R20"/>
      <c r="S20"/>
      <c r="T20"/>
      <c r="U20"/>
      <c r="V20"/>
    </row>
    <row r="21" spans="1:22" s="5" customFormat="1" ht="16.5" thickBot="1" x14ac:dyDescent="0.45">
      <c r="A21" s="3"/>
      <c r="B21" s="3"/>
      <c r="C21" s="3"/>
      <c r="D21" s="3"/>
      <c r="E21" s="4"/>
      <c r="F21" s="4"/>
      <c r="L21"/>
      <c r="M21"/>
      <c r="N21"/>
      <c r="O21"/>
      <c r="P21"/>
      <c r="Q21"/>
      <c r="R21"/>
      <c r="S21"/>
      <c r="T21"/>
      <c r="U21"/>
      <c r="V21"/>
    </row>
    <row r="22" spans="1:22" s="5" customFormat="1" ht="16" x14ac:dyDescent="0.4">
      <c r="A22" s="3"/>
      <c r="B22" s="3"/>
      <c r="C22" s="39" t="s">
        <v>36</v>
      </c>
      <c r="D22" s="40"/>
      <c r="E22" s="41"/>
      <c r="F22" s="42"/>
      <c r="H22" s="43"/>
      <c r="J22"/>
      <c r="K22"/>
      <c r="L22"/>
      <c r="M22"/>
      <c r="N22"/>
      <c r="O22"/>
      <c r="P22"/>
      <c r="Q22"/>
      <c r="R22"/>
      <c r="S22"/>
      <c r="T22"/>
      <c r="U22"/>
      <c r="V22"/>
    </row>
    <row r="23" spans="1:22" s="5" customFormat="1" ht="16.5" x14ac:dyDescent="0.4">
      <c r="A23" s="3"/>
      <c r="B23" s="3"/>
      <c r="C23" s="44" t="s">
        <v>37</v>
      </c>
      <c r="D23" s="45"/>
      <c r="E23" s="4"/>
      <c r="F23" s="46"/>
      <c r="H23" s="43"/>
      <c r="I23" s="47"/>
      <c r="J23"/>
      <c r="K23"/>
      <c r="L23"/>
      <c r="M23"/>
      <c r="N23"/>
      <c r="O23"/>
      <c r="P23"/>
      <c r="Q23"/>
      <c r="R23"/>
      <c r="S23"/>
      <c r="T23"/>
      <c r="U23"/>
      <c r="V23"/>
    </row>
    <row r="24" spans="1:22" s="5" customFormat="1" ht="16" x14ac:dyDescent="0.4">
      <c r="A24" s="3"/>
      <c r="B24" s="3"/>
      <c r="C24" s="48" t="s">
        <v>38</v>
      </c>
      <c r="D24" s="49"/>
      <c r="E24" s="4"/>
      <c r="F24" s="46"/>
      <c r="G24" s="50"/>
      <c r="H24" s="43"/>
      <c r="I24" s="51"/>
      <c r="J24"/>
      <c r="K24"/>
      <c r="L24"/>
      <c r="M24"/>
      <c r="N24"/>
      <c r="O24"/>
      <c r="P24"/>
      <c r="Q24"/>
      <c r="R24"/>
      <c r="S24"/>
      <c r="T24"/>
      <c r="U24"/>
      <c r="V24"/>
    </row>
    <row r="25" spans="1:22" s="5" customFormat="1" ht="16" x14ac:dyDescent="0.4">
      <c r="A25" s="3"/>
      <c r="B25" s="3"/>
      <c r="C25" s="48" t="s">
        <v>39</v>
      </c>
      <c r="D25" s="49"/>
      <c r="E25" s="4"/>
      <c r="F25" s="46"/>
      <c r="G25" s="3"/>
      <c r="H25" s="52"/>
      <c r="I25" s="53"/>
      <c r="J25"/>
      <c r="K25"/>
      <c r="L25"/>
      <c r="M25"/>
      <c r="N25"/>
      <c r="O25"/>
      <c r="P25"/>
      <c r="Q25"/>
      <c r="R25"/>
    </row>
    <row r="26" spans="1:22" s="5" customFormat="1" ht="16.5" thickBot="1" x14ac:dyDescent="0.45">
      <c r="A26" s="3"/>
      <c r="B26" s="3"/>
      <c r="C26" s="54"/>
      <c r="D26" s="55"/>
      <c r="E26" s="56"/>
      <c r="F26" s="57"/>
      <c r="G26" s="3"/>
      <c r="H26" s="43"/>
      <c r="I26" s="3"/>
      <c r="J26"/>
      <c r="K26"/>
      <c r="L26"/>
      <c r="M26"/>
      <c r="N26"/>
      <c r="O26"/>
      <c r="P26"/>
      <c r="Q26"/>
      <c r="R26"/>
    </row>
    <row r="27" spans="1:22" s="5" customFormat="1" ht="16" x14ac:dyDescent="0.4">
      <c r="A27" s="3"/>
      <c r="B27" s="3"/>
      <c r="C27" s="3"/>
      <c r="D27" s="3"/>
      <c r="E27" s="4"/>
      <c r="F27" s="4"/>
      <c r="I27" s="53"/>
      <c r="J27"/>
      <c r="K27"/>
      <c r="L27"/>
      <c r="M27"/>
      <c r="N27"/>
      <c r="O27"/>
      <c r="P27"/>
      <c r="Q27"/>
      <c r="R27"/>
    </row>
    <row r="28" spans="1:22" ht="16" x14ac:dyDescent="0.4">
      <c r="J28"/>
      <c r="K28"/>
      <c r="L28"/>
      <c r="M28"/>
      <c r="N28"/>
      <c r="O28"/>
      <c r="P28"/>
      <c r="Q28"/>
      <c r="R28"/>
    </row>
    <row r="29" spans="1:22" s="5" customFormat="1" ht="16" x14ac:dyDescent="0.4">
      <c r="A29" s="3"/>
      <c r="B29" s="3"/>
      <c r="C29" s="3"/>
      <c r="D29" s="3"/>
      <c r="E29" s="4"/>
      <c r="F29" s="4"/>
      <c r="I29" s="53"/>
      <c r="J29"/>
      <c r="K29"/>
      <c r="L29"/>
      <c r="M29"/>
      <c r="N29"/>
      <c r="O29"/>
      <c r="P29"/>
      <c r="Q29"/>
      <c r="R29"/>
    </row>
    <row r="30" spans="1:22" ht="16" x14ac:dyDescent="0.4">
      <c r="J30"/>
      <c r="K30"/>
      <c r="L30"/>
      <c r="M30"/>
      <c r="N30"/>
      <c r="O30"/>
      <c r="P30"/>
      <c r="Q30"/>
      <c r="R30"/>
      <c r="S30"/>
    </row>
    <row r="31" spans="1:22" ht="16" x14ac:dyDescent="0.4">
      <c r="J31"/>
      <c r="K31"/>
      <c r="L31"/>
      <c r="M31"/>
      <c r="N31"/>
      <c r="O31"/>
      <c r="P31"/>
      <c r="Q31"/>
      <c r="R31"/>
      <c r="S31"/>
    </row>
    <row r="32" spans="1:22" ht="16" x14ac:dyDescent="0.4">
      <c r="J32"/>
      <c r="K32"/>
      <c r="L32"/>
      <c r="M32"/>
      <c r="N32"/>
      <c r="O32"/>
      <c r="P32"/>
      <c r="Q32"/>
      <c r="R32"/>
      <c r="S32"/>
    </row>
    <row r="33" spans="10:19" ht="16" x14ac:dyDescent="0.4">
      <c r="J33"/>
      <c r="K33"/>
      <c r="L33"/>
      <c r="M33"/>
      <c r="N33"/>
      <c r="O33"/>
      <c r="P33"/>
      <c r="Q33"/>
      <c r="R33"/>
      <c r="S33"/>
    </row>
    <row r="34" spans="10:19" ht="16" x14ac:dyDescent="0.4">
      <c r="J34"/>
      <c r="K34"/>
      <c r="L34"/>
      <c r="M34"/>
      <c r="N34"/>
      <c r="O34"/>
      <c r="P34"/>
      <c r="Q34"/>
      <c r="R34"/>
    </row>
    <row r="35" spans="10:19" ht="16" x14ac:dyDescent="0.4">
      <c r="J35"/>
      <c r="K35"/>
      <c r="L35"/>
      <c r="M35"/>
      <c r="N35"/>
      <c r="O35"/>
      <c r="P35"/>
      <c r="Q35"/>
      <c r="R35"/>
    </row>
    <row r="36" spans="10:19" ht="16" x14ac:dyDescent="0.4">
      <c r="J36"/>
      <c r="K36"/>
      <c r="L36"/>
      <c r="M36"/>
      <c r="N36"/>
      <c r="O36"/>
      <c r="P36"/>
      <c r="Q36"/>
      <c r="R36"/>
    </row>
    <row r="37" spans="10:19" ht="16" x14ac:dyDescent="0.4">
      <c r="J37"/>
      <c r="K37"/>
      <c r="L37"/>
      <c r="M37"/>
      <c r="N37"/>
      <c r="O37"/>
      <c r="P37"/>
      <c r="Q37"/>
      <c r="R37"/>
    </row>
    <row r="38" spans="10:19" ht="16" x14ac:dyDescent="0.4">
      <c r="J38"/>
      <c r="K38"/>
      <c r="L38"/>
      <c r="M38"/>
      <c r="N38"/>
      <c r="O38"/>
      <c r="P38"/>
      <c r="Q38"/>
      <c r="R38"/>
    </row>
    <row r="39" spans="10:19" ht="16" x14ac:dyDescent="0.4">
      <c r="J39"/>
      <c r="K39"/>
      <c r="L39"/>
      <c r="M39"/>
      <c r="N39"/>
      <c r="O39"/>
      <c r="P39"/>
      <c r="Q39"/>
      <c r="R39"/>
    </row>
    <row r="40" spans="10:19" ht="16" x14ac:dyDescent="0.4">
      <c r="J40"/>
      <c r="K40"/>
      <c r="L40"/>
      <c r="M40"/>
      <c r="N40"/>
      <c r="O40"/>
      <c r="P40"/>
      <c r="Q40"/>
      <c r="R40"/>
    </row>
    <row r="41" spans="10:19" ht="16" x14ac:dyDescent="0.4">
      <c r="J41"/>
      <c r="K41"/>
      <c r="L41"/>
      <c r="M41"/>
      <c r="N41"/>
      <c r="O41"/>
      <c r="P41"/>
      <c r="Q41"/>
      <c r="R41"/>
    </row>
  </sheetData>
  <mergeCells count="10">
    <mergeCell ref="H7:H8"/>
    <mergeCell ref="I7:I8"/>
    <mergeCell ref="B9:B15"/>
    <mergeCell ref="D3:G5"/>
    <mergeCell ref="B7:B8"/>
    <mergeCell ref="C7:C8"/>
    <mergeCell ref="D7:D8"/>
    <mergeCell ref="E7:E8"/>
    <mergeCell ref="F7:F8"/>
    <mergeCell ref="G7:G8"/>
  </mergeCells>
  <phoneticPr fontId="12" type="noConversion"/>
  <printOptions horizontalCentered="1" verticalCentered="1"/>
  <pageMargins left="0" right="0" top="0" bottom="0" header="0" footer="0"/>
  <pageSetup paperSize="8" scale="49" orientation="landscape" r:id="rId1"/>
  <drawing r:id="rId2"/>
</worksheet>
</file>

<file path=docMetadata/LabelInfo.xml><?xml version="1.0" encoding="utf-8"?>
<clbl:labelList xmlns:clbl="http://schemas.microsoft.com/office/2020/mipLabelMetadata">
  <clbl:label id="{0d2d24dc-7784-42ad-a576-f536bda6a418}" enabled="1" method="Standard" siteId="{816ef078-e1e2-4e49-b265-68b9d2a9ae92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EcoTank Hero Brand Camp (KSA)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Suvarna, Pooja Shiva</dc:creator>
  <cp:keywords/>
  <dc:description/>
  <cp:lastModifiedBy>Hilal, Razan</cp:lastModifiedBy>
  <cp:revision/>
  <dcterms:created xsi:type="dcterms:W3CDTF">2024-11-11T11:51:56Z</dcterms:created>
  <dcterms:modified xsi:type="dcterms:W3CDTF">2025-02-10T13:41:08Z</dcterms:modified>
  <cp:category/>
  <cp:contentStatus/>
</cp:coreProperties>
</file>