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sem 7\ROBOTICS\project\"/>
    </mc:Choice>
  </mc:AlternateContent>
  <xr:revisionPtr revIDLastSave="0" documentId="13_ncr:1_{3B3B0BA8-0357-42E1-89A0-2752194E6392}" xr6:coauthVersionLast="47" xr6:coauthVersionMax="47" xr10:uidLastSave="{00000000-0000-0000-0000-000000000000}"/>
  <bookViews>
    <workbookView xWindow="12480" yWindow="60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D55" i="1" l="1"/>
  <c r="E55" i="1" s="1"/>
  <c r="F55" i="1" s="1"/>
  <c r="D56" i="1"/>
  <c r="E56" i="1" s="1"/>
  <c r="D57" i="1"/>
  <c r="D58" i="1"/>
  <c r="D59" i="1"/>
  <c r="E59" i="1" s="1"/>
  <c r="F59" i="1" s="1"/>
  <c r="D60" i="1"/>
  <c r="E60" i="1" s="1"/>
  <c r="F60" i="1" s="1"/>
  <c r="D61" i="1"/>
  <c r="E61" i="1" s="1"/>
  <c r="F61" i="1" s="1"/>
  <c r="D62" i="1"/>
  <c r="E62" i="1" s="1"/>
  <c r="D63" i="1"/>
  <c r="E63" i="1" s="1"/>
  <c r="F63" i="1" s="1"/>
  <c r="D64" i="1"/>
  <c r="D65" i="1"/>
  <c r="E65" i="1" s="1"/>
  <c r="F65" i="1" s="1"/>
  <c r="D66" i="1"/>
  <c r="E66" i="1" s="1"/>
  <c r="F66" i="1" s="1"/>
  <c r="D67" i="1"/>
  <c r="E67" i="1" s="1"/>
  <c r="F67" i="1" s="1"/>
  <c r="D68" i="1"/>
  <c r="E68" i="1" s="1"/>
  <c r="D69" i="1"/>
  <c r="D70" i="1"/>
  <c r="D71" i="1"/>
  <c r="E71" i="1" s="1"/>
  <c r="F71" i="1" s="1"/>
  <c r="D72" i="1"/>
  <c r="E72" i="1" s="1"/>
  <c r="F72" i="1" s="1"/>
  <c r="D73" i="1"/>
  <c r="E73" i="1" s="1"/>
  <c r="F73" i="1" s="1"/>
  <c r="D74" i="1"/>
  <c r="E74" i="1" s="1"/>
  <c r="D75" i="1"/>
  <c r="E75" i="1" s="1"/>
  <c r="F75" i="1" s="1"/>
  <c r="D76" i="1"/>
  <c r="D77" i="1"/>
  <c r="E77" i="1" s="1"/>
  <c r="F77" i="1" s="1"/>
  <c r="D78" i="1"/>
  <c r="E78" i="1" s="1"/>
  <c r="F78" i="1" s="1"/>
  <c r="D79" i="1"/>
  <c r="E79" i="1" s="1"/>
  <c r="F79" i="1" s="1"/>
  <c r="D80" i="1"/>
  <c r="E80" i="1" s="1"/>
  <c r="D81" i="1"/>
  <c r="D82" i="1"/>
  <c r="D83" i="1"/>
  <c r="E83" i="1" s="1"/>
  <c r="F83" i="1" s="1"/>
  <c r="D84" i="1"/>
  <c r="E84" i="1" s="1"/>
  <c r="F84" i="1" s="1"/>
  <c r="D85" i="1"/>
  <c r="E85" i="1" s="1"/>
  <c r="F85" i="1" s="1"/>
  <c r="D86" i="1"/>
  <c r="E86" i="1" s="1"/>
  <c r="D87" i="1"/>
  <c r="D88" i="1"/>
  <c r="D89" i="1"/>
  <c r="E89" i="1" s="1"/>
  <c r="F89" i="1" s="1"/>
  <c r="D90" i="1"/>
  <c r="E90" i="1" s="1"/>
  <c r="F90" i="1" s="1"/>
  <c r="D91" i="1"/>
  <c r="E91" i="1" s="1"/>
  <c r="F91" i="1" s="1"/>
  <c r="D92" i="1"/>
  <c r="E92" i="1" s="1"/>
  <c r="D93" i="1"/>
  <c r="D94" i="1"/>
  <c r="D95" i="1"/>
  <c r="E95" i="1" s="1"/>
  <c r="F95" i="1" s="1"/>
  <c r="D96" i="1"/>
  <c r="E96" i="1" s="1"/>
  <c r="F96" i="1" s="1"/>
  <c r="D97" i="1"/>
  <c r="E97" i="1" s="1"/>
  <c r="F97" i="1" s="1"/>
  <c r="D98" i="1"/>
  <c r="E98" i="1" s="1"/>
  <c r="D99" i="1"/>
  <c r="D100" i="1"/>
  <c r="D101" i="1"/>
  <c r="E101" i="1" s="1"/>
  <c r="F101" i="1" s="1"/>
  <c r="D102" i="1"/>
  <c r="E102" i="1" s="1"/>
  <c r="F102" i="1" s="1"/>
  <c r="D103" i="1"/>
  <c r="E103" i="1" s="1"/>
  <c r="F103" i="1" s="1"/>
  <c r="D104" i="1"/>
  <c r="E104" i="1" s="1"/>
  <c r="D105" i="1"/>
  <c r="D106" i="1"/>
  <c r="D107" i="1"/>
  <c r="E107" i="1" s="1"/>
  <c r="F107" i="1" s="1"/>
  <c r="D108" i="1"/>
  <c r="E108" i="1" s="1"/>
  <c r="F108" i="1" s="1"/>
  <c r="D109" i="1"/>
  <c r="E109" i="1" s="1"/>
  <c r="F109" i="1" s="1"/>
  <c r="D110" i="1"/>
  <c r="E110" i="1" s="1"/>
  <c r="D47" i="1"/>
  <c r="D48" i="1"/>
  <c r="D49" i="1"/>
  <c r="E49" i="1" s="1"/>
  <c r="F49" i="1" s="1"/>
  <c r="D50" i="1"/>
  <c r="E50" i="1" s="1"/>
  <c r="D51" i="1"/>
  <c r="D52" i="1"/>
  <c r="D53" i="1"/>
  <c r="D54" i="1"/>
  <c r="E54" i="1" s="1"/>
  <c r="F54" i="1" s="1"/>
  <c r="D27" i="1"/>
  <c r="E27" i="1" l="1"/>
  <c r="F27" i="1" s="1"/>
  <c r="G75" i="1"/>
  <c r="H75" i="1" s="1"/>
  <c r="I75" i="1" s="1"/>
  <c r="G63" i="1"/>
  <c r="H63" i="1" s="1"/>
  <c r="I63" i="1" s="1"/>
  <c r="E69" i="1"/>
  <c r="F69" i="1" s="1"/>
  <c r="E57" i="1"/>
  <c r="F57" i="1" s="1"/>
  <c r="G104" i="1"/>
  <c r="H104" i="1" s="1"/>
  <c r="I104" i="1" s="1"/>
  <c r="F104" i="1"/>
  <c r="G86" i="1"/>
  <c r="H86" i="1" s="1"/>
  <c r="I86" i="1" s="1"/>
  <c r="F86" i="1"/>
  <c r="G74" i="1"/>
  <c r="H74" i="1" s="1"/>
  <c r="I74" i="1" s="1"/>
  <c r="F74" i="1"/>
  <c r="F56" i="1"/>
  <c r="G56" i="1"/>
  <c r="H56" i="1" s="1"/>
  <c r="I56" i="1" s="1"/>
  <c r="F50" i="1"/>
  <c r="G50" i="1"/>
  <c r="H50" i="1" s="1"/>
  <c r="I50" i="1" s="1"/>
  <c r="G98" i="1"/>
  <c r="H98" i="1" s="1"/>
  <c r="I98" i="1" s="1"/>
  <c r="F98" i="1"/>
  <c r="F80" i="1"/>
  <c r="G80" i="1"/>
  <c r="H80" i="1" s="1"/>
  <c r="I80" i="1" s="1"/>
  <c r="G62" i="1"/>
  <c r="H62" i="1" s="1"/>
  <c r="I62" i="1" s="1"/>
  <c r="F62" i="1"/>
  <c r="F92" i="1"/>
  <c r="G92" i="1"/>
  <c r="H92" i="1" s="1"/>
  <c r="I92" i="1" s="1"/>
  <c r="G68" i="1"/>
  <c r="H68" i="1" s="1"/>
  <c r="I68" i="1" s="1"/>
  <c r="F68" i="1"/>
  <c r="F110" i="1"/>
  <c r="G110" i="1"/>
  <c r="H110" i="1" s="1"/>
  <c r="I110" i="1" s="1"/>
  <c r="E48" i="1"/>
  <c r="F48" i="1" s="1"/>
  <c r="E53" i="1"/>
  <c r="F53" i="1" s="1"/>
  <c r="E47" i="1"/>
  <c r="F47" i="1" s="1"/>
  <c r="G109" i="1"/>
  <c r="H109" i="1" s="1"/>
  <c r="I109" i="1" s="1"/>
  <c r="G103" i="1"/>
  <c r="H103" i="1" s="1"/>
  <c r="I103" i="1" s="1"/>
  <c r="G97" i="1"/>
  <c r="H97" i="1" s="1"/>
  <c r="I97" i="1" s="1"/>
  <c r="G91" i="1"/>
  <c r="H91" i="1" s="1"/>
  <c r="I91" i="1" s="1"/>
  <c r="G85" i="1"/>
  <c r="H85" i="1" s="1"/>
  <c r="I85" i="1" s="1"/>
  <c r="G79" i="1"/>
  <c r="H79" i="1" s="1"/>
  <c r="I79" i="1" s="1"/>
  <c r="G73" i="1"/>
  <c r="H73" i="1" s="1"/>
  <c r="I73" i="1" s="1"/>
  <c r="G67" i="1"/>
  <c r="H67" i="1" s="1"/>
  <c r="I67" i="1" s="1"/>
  <c r="G61" i="1"/>
  <c r="H61" i="1" s="1"/>
  <c r="I61" i="1" s="1"/>
  <c r="G55" i="1"/>
  <c r="H55" i="1" s="1"/>
  <c r="I55" i="1" s="1"/>
  <c r="G49" i="1"/>
  <c r="H49" i="1" s="1"/>
  <c r="I49" i="1" s="1"/>
  <c r="E106" i="1"/>
  <c r="F106" i="1" s="1"/>
  <c r="E100" i="1"/>
  <c r="F100" i="1" s="1"/>
  <c r="E94" i="1"/>
  <c r="F94" i="1" s="1"/>
  <c r="E88" i="1"/>
  <c r="F88" i="1" s="1"/>
  <c r="E82" i="1"/>
  <c r="F82" i="1" s="1"/>
  <c r="E76" i="1"/>
  <c r="F76" i="1" s="1"/>
  <c r="E70" i="1"/>
  <c r="F70" i="1" s="1"/>
  <c r="E64" i="1"/>
  <c r="F64" i="1" s="1"/>
  <c r="E58" i="1"/>
  <c r="F58" i="1" s="1"/>
  <c r="E52" i="1"/>
  <c r="F52" i="1" s="1"/>
  <c r="G108" i="1"/>
  <c r="H108" i="1" s="1"/>
  <c r="I108" i="1" s="1"/>
  <c r="G102" i="1"/>
  <c r="H102" i="1" s="1"/>
  <c r="I102" i="1" s="1"/>
  <c r="G96" i="1"/>
  <c r="H96" i="1" s="1"/>
  <c r="I96" i="1" s="1"/>
  <c r="G90" i="1"/>
  <c r="H90" i="1" s="1"/>
  <c r="I90" i="1" s="1"/>
  <c r="G84" i="1"/>
  <c r="H84" i="1" s="1"/>
  <c r="I84" i="1" s="1"/>
  <c r="G78" i="1"/>
  <c r="H78" i="1" s="1"/>
  <c r="I78" i="1" s="1"/>
  <c r="G72" i="1"/>
  <c r="H72" i="1" s="1"/>
  <c r="I72" i="1" s="1"/>
  <c r="G66" i="1"/>
  <c r="H66" i="1" s="1"/>
  <c r="I66" i="1" s="1"/>
  <c r="G60" i="1"/>
  <c r="H60" i="1" s="1"/>
  <c r="I60" i="1" s="1"/>
  <c r="G54" i="1"/>
  <c r="H54" i="1" s="1"/>
  <c r="I54" i="1" s="1"/>
  <c r="E51" i="1"/>
  <c r="F51" i="1" s="1"/>
  <c r="G107" i="1"/>
  <c r="H107" i="1" s="1"/>
  <c r="I107" i="1" s="1"/>
  <c r="G101" i="1"/>
  <c r="H101" i="1" s="1"/>
  <c r="I101" i="1" s="1"/>
  <c r="G95" i="1"/>
  <c r="H95" i="1" s="1"/>
  <c r="I95" i="1" s="1"/>
  <c r="G89" i="1"/>
  <c r="H89" i="1" s="1"/>
  <c r="I89" i="1" s="1"/>
  <c r="G83" i="1"/>
  <c r="H83" i="1" s="1"/>
  <c r="I83" i="1" s="1"/>
  <c r="G77" i="1"/>
  <c r="H77" i="1" s="1"/>
  <c r="I77" i="1" s="1"/>
  <c r="G71" i="1"/>
  <c r="H71" i="1" s="1"/>
  <c r="I71" i="1" s="1"/>
  <c r="G65" i="1"/>
  <c r="H65" i="1" s="1"/>
  <c r="I65" i="1" s="1"/>
  <c r="G59" i="1"/>
  <c r="H59" i="1" s="1"/>
  <c r="I59" i="1" s="1"/>
  <c r="E105" i="1"/>
  <c r="F105" i="1" s="1"/>
  <c r="E99" i="1"/>
  <c r="F99" i="1" s="1"/>
  <c r="E93" i="1"/>
  <c r="F93" i="1" s="1"/>
  <c r="E87" i="1"/>
  <c r="F87" i="1" s="1"/>
  <c r="E81" i="1"/>
  <c r="F81" i="1" s="1"/>
  <c r="D28" i="1"/>
  <c r="E28" i="1" s="1"/>
  <c r="F28" i="1" s="1"/>
  <c r="D46" i="1"/>
  <c r="E46" i="1" s="1"/>
  <c r="F46" i="1" s="1"/>
  <c r="G27" i="1" l="1"/>
  <c r="H27" i="1" s="1"/>
  <c r="I27" i="1" s="1"/>
  <c r="G70" i="1"/>
  <c r="H70" i="1" s="1"/>
  <c r="I70" i="1" s="1"/>
  <c r="G76" i="1"/>
  <c r="H76" i="1" s="1"/>
  <c r="I76" i="1" s="1"/>
  <c r="G52" i="1"/>
  <c r="H52" i="1" s="1"/>
  <c r="I52" i="1" s="1"/>
  <c r="G47" i="1"/>
  <c r="H47" i="1" s="1"/>
  <c r="I47" i="1" s="1"/>
  <c r="G106" i="1"/>
  <c r="H106" i="1" s="1"/>
  <c r="I106" i="1" s="1"/>
  <c r="G57" i="1"/>
  <c r="H57" i="1" s="1"/>
  <c r="I57" i="1" s="1"/>
  <c r="G53" i="1"/>
  <c r="H53" i="1" s="1"/>
  <c r="I53" i="1" s="1"/>
  <c r="G69" i="1"/>
  <c r="H69" i="1" s="1"/>
  <c r="I69" i="1" s="1"/>
  <c r="G48" i="1"/>
  <c r="H48" i="1" s="1"/>
  <c r="I48" i="1" s="1"/>
  <c r="G87" i="1"/>
  <c r="H87" i="1" s="1"/>
  <c r="I87" i="1" s="1"/>
  <c r="G82" i="1"/>
  <c r="H82" i="1" s="1"/>
  <c r="I82" i="1" s="1"/>
  <c r="G81" i="1"/>
  <c r="H81" i="1" s="1"/>
  <c r="I81" i="1" s="1"/>
  <c r="G93" i="1"/>
  <c r="H93" i="1" s="1"/>
  <c r="I93" i="1" s="1"/>
  <c r="G88" i="1"/>
  <c r="H88" i="1" s="1"/>
  <c r="I88" i="1" s="1"/>
  <c r="G51" i="1"/>
  <c r="H51" i="1" s="1"/>
  <c r="I51" i="1" s="1"/>
  <c r="G99" i="1"/>
  <c r="H99" i="1" s="1"/>
  <c r="I99" i="1" s="1"/>
  <c r="G58" i="1"/>
  <c r="H58" i="1" s="1"/>
  <c r="I58" i="1" s="1"/>
  <c r="G94" i="1"/>
  <c r="H94" i="1" s="1"/>
  <c r="I94" i="1" s="1"/>
  <c r="G105" i="1"/>
  <c r="H105" i="1" s="1"/>
  <c r="I105" i="1" s="1"/>
  <c r="G64" i="1"/>
  <c r="H64" i="1" s="1"/>
  <c r="I64" i="1" s="1"/>
  <c r="G100" i="1"/>
  <c r="H100" i="1" s="1"/>
  <c r="I100" i="1" s="1"/>
  <c r="G28" i="1"/>
  <c r="H28" i="1" s="1"/>
  <c r="I28" i="1" s="1"/>
  <c r="G46" i="1"/>
  <c r="H46" i="1" s="1"/>
  <c r="I46" i="1" s="1"/>
  <c r="D29" i="1" l="1"/>
  <c r="E29" i="1" s="1"/>
  <c r="F29" i="1" s="1"/>
  <c r="D30" i="1" l="1"/>
  <c r="E30" i="1" s="1"/>
  <c r="F30" i="1" s="1"/>
  <c r="G29" i="1"/>
  <c r="H29" i="1" s="1"/>
  <c r="I29" i="1" s="1"/>
  <c r="G30" i="1" l="1"/>
  <c r="H30" i="1" s="1"/>
  <c r="I30" i="1" s="1"/>
  <c r="D31" i="1"/>
  <c r="E31" i="1" s="1"/>
  <c r="F31" i="1" s="1"/>
  <c r="G31" i="1" l="1"/>
  <c r="H31" i="1" s="1"/>
  <c r="I31" i="1" s="1"/>
  <c r="D32" i="1"/>
  <c r="E32" i="1" s="1"/>
  <c r="F32" i="1" s="1"/>
  <c r="G32" i="1" l="1"/>
  <c r="H32" i="1" s="1"/>
  <c r="I32" i="1" s="1"/>
  <c r="D34" i="1"/>
  <c r="E34" i="1" s="1"/>
  <c r="F34" i="1" s="1"/>
  <c r="D33" i="1"/>
  <c r="E33" i="1" s="1"/>
  <c r="F33" i="1" s="1"/>
  <c r="G33" i="1" l="1"/>
  <c r="H33" i="1" s="1"/>
  <c r="I33" i="1" s="1"/>
  <c r="D35" i="1"/>
  <c r="E35" i="1" s="1"/>
  <c r="F35" i="1" s="1"/>
  <c r="G34" i="1"/>
  <c r="H34" i="1" s="1"/>
  <c r="I34" i="1" s="1"/>
  <c r="G35" i="1" l="1"/>
  <c r="H35" i="1" s="1"/>
  <c r="I35" i="1" s="1"/>
  <c r="D36" i="1" l="1"/>
  <c r="E36" i="1" s="1"/>
  <c r="F36" i="1" s="1"/>
  <c r="G36" i="1" l="1"/>
  <c r="H36" i="1" s="1"/>
  <c r="I36" i="1" s="1"/>
  <c r="D37" i="1"/>
  <c r="E37" i="1" s="1"/>
  <c r="F37" i="1" s="1"/>
  <c r="G37" i="1" l="1"/>
  <c r="H37" i="1" s="1"/>
  <c r="I37" i="1" s="1"/>
  <c r="D38" i="1"/>
  <c r="E38" i="1" s="1"/>
  <c r="F38" i="1" s="1"/>
  <c r="D39" i="1" l="1"/>
  <c r="E39" i="1" s="1"/>
  <c r="F39" i="1" s="1"/>
  <c r="G38" i="1"/>
  <c r="H38" i="1" s="1"/>
  <c r="I38" i="1" s="1"/>
  <c r="G39" i="1" l="1"/>
  <c r="H39" i="1" s="1"/>
  <c r="I39" i="1" s="1"/>
  <c r="D40" i="1"/>
  <c r="E40" i="1" s="1"/>
  <c r="F40" i="1" s="1"/>
  <c r="G40" i="1" l="1"/>
  <c r="H40" i="1" s="1"/>
  <c r="I40" i="1" s="1"/>
  <c r="D41" i="1"/>
  <c r="E41" i="1" s="1"/>
  <c r="F41" i="1" s="1"/>
  <c r="D43" i="1" l="1"/>
  <c r="E43" i="1" s="1"/>
  <c r="F43" i="1" s="1"/>
  <c r="D42" i="1"/>
  <c r="E42" i="1" s="1"/>
  <c r="F42" i="1" s="1"/>
  <c r="G41" i="1"/>
  <c r="H41" i="1" s="1"/>
  <c r="I41" i="1" s="1"/>
  <c r="G42" i="1" l="1"/>
  <c r="H42" i="1" s="1"/>
  <c r="I42" i="1" s="1"/>
  <c r="G43" i="1"/>
  <c r="H43" i="1" s="1"/>
  <c r="I43" i="1" s="1"/>
  <c r="D44" i="1" l="1"/>
  <c r="E44" i="1" s="1"/>
  <c r="F44" i="1" s="1"/>
  <c r="G44" i="1" l="1"/>
  <c r="H44" i="1" s="1"/>
  <c r="I44" i="1" s="1"/>
  <c r="D45" i="1"/>
  <c r="E45" i="1" s="1"/>
  <c r="F45" i="1" s="1"/>
  <c r="G45" i="1" l="1"/>
  <c r="H45" i="1" s="1"/>
  <c r="I45" i="1" s="1"/>
</calcChain>
</file>

<file path=xl/sharedStrings.xml><?xml version="1.0" encoding="utf-8"?>
<sst xmlns="http://schemas.openxmlformats.org/spreadsheetml/2006/main" count="15" uniqueCount="15">
  <si>
    <t>Cubic Eqn;  y= 0.04x^3 + x^2 -0.5x +315</t>
  </si>
  <si>
    <t xml:space="preserve">Link 1 (A1)= </t>
  </si>
  <si>
    <t>Link 2 (A2)</t>
  </si>
  <si>
    <t>Points</t>
  </si>
  <si>
    <t>X</t>
  </si>
  <si>
    <t>Y</t>
  </si>
  <si>
    <t>cos_theta 2</t>
  </si>
  <si>
    <t>theta_2_rad</t>
  </si>
  <si>
    <t>theta_2_deg</t>
  </si>
  <si>
    <t>tan theta 1</t>
  </si>
  <si>
    <t>Theta 1_rad</t>
  </si>
  <si>
    <t>Theta 1 Deg</t>
  </si>
  <si>
    <t>X_Forward</t>
  </si>
  <si>
    <t>Y_Forward</t>
  </si>
  <si>
    <t>SEGMENT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</si>
</sst>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4" fillId="4" borderId="1" applyNumberFormat="0" applyAlignment="0" applyProtection="0"/>
    <xf numFmtId="0" fontId="7" fillId="8" borderId="2" applyNumberFormat="0" applyAlignment="0" applyProtection="0"/>
    <xf numFmtId="0" fontId="3" fillId="3" borderId="0" applyNumberFormat="0" applyBorder="0" applyAlignment="0" applyProtection="0"/>
    <xf numFmtId="0" fontId="6" fillId="7" borderId="0" applyNumberFormat="0" applyBorder="0" applyAlignment="0" applyProtection="0"/>
    <xf numFmtId="0" fontId="2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15">
    <xf numFmtId="0" fontId="0" fillId="0" borderId="0" xfId="0"/>
    <xf numFmtId="0" fontId="2" fillId="2" borderId="0" xfId="5"/>
    <xf numFmtId="0" fontId="3" fillId="3" borderId="0" xfId="3"/>
    <xf numFmtId="0" fontId="3" fillId="3" borderId="0" xfId="3" applyAlignment="1">
      <alignment horizontal="center" vertical="center"/>
    </xf>
    <xf numFmtId="0" fontId="4" fillId="4" borderId="1" xfId="1" applyAlignment="1">
      <alignment horizontal="center"/>
    </xf>
    <xf numFmtId="0" fontId="5" fillId="5" borderId="0" xfId="6"/>
    <xf numFmtId="0" fontId="5" fillId="6" borderId="0" xfId="7"/>
    <xf numFmtId="0" fontId="6" fillId="7" borderId="0" xfId="4"/>
    <xf numFmtId="0" fontId="7" fillId="8" borderId="2" xfId="2"/>
    <xf numFmtId="0" fontId="0" fillId="9" borderId="3" xfId="0" applyFill="1" applyBorder="1"/>
    <xf numFmtId="0" fontId="0" fillId="9" borderId="4" xfId="0" applyFill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16" fontId="1" fillId="0" borderId="0" xfId="0" applyNumberFormat="1" applyFont="1"/>
  </cellXfs>
  <cellStyles count="8">
    <cellStyle name="Accent1" xfId="6" builtinId="29"/>
    <cellStyle name="Accent6" xfId="7" builtinId="49"/>
    <cellStyle name="Bad" xfId="4" builtinId="27"/>
    <cellStyle name="Check Cell" xfId="1" builtinId="23"/>
    <cellStyle name="Good" xfId="3" builtinId="26"/>
    <cellStyle name="Input" xfId="2" builtinId="20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>
                <a:latin typeface="Times New Roman" panose="02020603050405020304" pitchFamily="18" charset="0"/>
                <a:cs typeface="Times New Roman" panose="02020603050405020304" pitchFamily="18" charset="0"/>
              </a:rPr>
              <a:t>Points</a:t>
            </a:r>
            <a:r>
              <a:rPr lang="en-US" sz="18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for "Hamdan" name</a:t>
            </a:r>
            <a:endParaRPr lang="en-US" sz="18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Sheet1!$B$26:$C$26</c:f>
              <c:strCache>
                <c:ptCount val="1"/>
                <c:pt idx="0">
                  <c:v>X Y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Sheet1!$B$27:$B$110</c:f>
              <c:numCache>
                <c:formatCode>General</c:formatCode>
                <c:ptCount val="84"/>
                <c:pt idx="0">
                  <c:v>51</c:v>
                </c:pt>
                <c:pt idx="1">
                  <c:v>55</c:v>
                </c:pt>
                <c:pt idx="2">
                  <c:v>67</c:v>
                </c:pt>
                <c:pt idx="3">
                  <c:v>74</c:v>
                </c:pt>
                <c:pt idx="4">
                  <c:v>71</c:v>
                </c:pt>
                <c:pt idx="5">
                  <c:v>67</c:v>
                </c:pt>
                <c:pt idx="6">
                  <c:v>57</c:v>
                </c:pt>
                <c:pt idx="7">
                  <c:v>56</c:v>
                </c:pt>
                <c:pt idx="8">
                  <c:v>56</c:v>
                </c:pt>
                <c:pt idx="9">
                  <c:v>79</c:v>
                </c:pt>
                <c:pt idx="10">
                  <c:v>83</c:v>
                </c:pt>
                <c:pt idx="11">
                  <c:v>76</c:v>
                </c:pt>
                <c:pt idx="12">
                  <c:v>70</c:v>
                </c:pt>
                <c:pt idx="13">
                  <c:v>69</c:v>
                </c:pt>
                <c:pt idx="14">
                  <c:v>94</c:v>
                </c:pt>
                <c:pt idx="15">
                  <c:v>94</c:v>
                </c:pt>
                <c:pt idx="16">
                  <c:v>87</c:v>
                </c:pt>
                <c:pt idx="17">
                  <c:v>83</c:v>
                </c:pt>
                <c:pt idx="18">
                  <c:v>83</c:v>
                </c:pt>
                <c:pt idx="19">
                  <c:v>85</c:v>
                </c:pt>
                <c:pt idx="20">
                  <c:v>90</c:v>
                </c:pt>
                <c:pt idx="21">
                  <c:v>94</c:v>
                </c:pt>
                <c:pt idx="22">
                  <c:v>95</c:v>
                </c:pt>
                <c:pt idx="23">
                  <c:v>94</c:v>
                </c:pt>
                <c:pt idx="24">
                  <c:v>93</c:v>
                </c:pt>
                <c:pt idx="25">
                  <c:v>93</c:v>
                </c:pt>
                <c:pt idx="26">
                  <c:v>95</c:v>
                </c:pt>
                <c:pt idx="27">
                  <c:v>99</c:v>
                </c:pt>
                <c:pt idx="28">
                  <c:v>99</c:v>
                </c:pt>
                <c:pt idx="29">
                  <c:v>102</c:v>
                </c:pt>
                <c:pt idx="30">
                  <c:v>106</c:v>
                </c:pt>
                <c:pt idx="31">
                  <c:v>101</c:v>
                </c:pt>
                <c:pt idx="32">
                  <c:v>102</c:v>
                </c:pt>
                <c:pt idx="33">
                  <c:v>107</c:v>
                </c:pt>
                <c:pt idx="34">
                  <c:v>113</c:v>
                </c:pt>
                <c:pt idx="35">
                  <c:v>113</c:v>
                </c:pt>
                <c:pt idx="36">
                  <c:v>110</c:v>
                </c:pt>
                <c:pt idx="37">
                  <c:v>109</c:v>
                </c:pt>
                <c:pt idx="38">
                  <c:v>114</c:v>
                </c:pt>
                <c:pt idx="39">
                  <c:v>121</c:v>
                </c:pt>
                <c:pt idx="40">
                  <c:v>120</c:v>
                </c:pt>
                <c:pt idx="41">
                  <c:v>117</c:v>
                </c:pt>
                <c:pt idx="42">
                  <c:v>117</c:v>
                </c:pt>
                <c:pt idx="43">
                  <c:v>136</c:v>
                </c:pt>
                <c:pt idx="44">
                  <c:v>136</c:v>
                </c:pt>
                <c:pt idx="45">
                  <c:v>132</c:v>
                </c:pt>
                <c:pt idx="46">
                  <c:v>127</c:v>
                </c:pt>
                <c:pt idx="47">
                  <c:v>126</c:v>
                </c:pt>
                <c:pt idx="48">
                  <c:v>127</c:v>
                </c:pt>
                <c:pt idx="49">
                  <c:v>127</c:v>
                </c:pt>
                <c:pt idx="50">
                  <c:v>132</c:v>
                </c:pt>
                <c:pt idx="51">
                  <c:v>137</c:v>
                </c:pt>
                <c:pt idx="52">
                  <c:v>139</c:v>
                </c:pt>
                <c:pt idx="53">
                  <c:v>142</c:v>
                </c:pt>
                <c:pt idx="54">
                  <c:v>145</c:v>
                </c:pt>
                <c:pt idx="55">
                  <c:v>136</c:v>
                </c:pt>
                <c:pt idx="56">
                  <c:v>135</c:v>
                </c:pt>
                <c:pt idx="57">
                  <c:v>136</c:v>
                </c:pt>
                <c:pt idx="58">
                  <c:v>156</c:v>
                </c:pt>
                <c:pt idx="59">
                  <c:v>156</c:v>
                </c:pt>
                <c:pt idx="60">
                  <c:v>150</c:v>
                </c:pt>
                <c:pt idx="61">
                  <c:v>144</c:v>
                </c:pt>
                <c:pt idx="62">
                  <c:v>144</c:v>
                </c:pt>
                <c:pt idx="63">
                  <c:v>146</c:v>
                </c:pt>
                <c:pt idx="64">
                  <c:v>151</c:v>
                </c:pt>
                <c:pt idx="65">
                  <c:v>155</c:v>
                </c:pt>
                <c:pt idx="66">
                  <c:v>157</c:v>
                </c:pt>
                <c:pt idx="67">
                  <c:v>156</c:v>
                </c:pt>
                <c:pt idx="68">
                  <c:v>154</c:v>
                </c:pt>
                <c:pt idx="69">
                  <c:v>154</c:v>
                </c:pt>
                <c:pt idx="70">
                  <c:v>157</c:v>
                </c:pt>
                <c:pt idx="71">
                  <c:v>168</c:v>
                </c:pt>
                <c:pt idx="72">
                  <c:v>168</c:v>
                </c:pt>
                <c:pt idx="73">
                  <c:v>165</c:v>
                </c:pt>
                <c:pt idx="74">
                  <c:v>162</c:v>
                </c:pt>
                <c:pt idx="75">
                  <c:v>163</c:v>
                </c:pt>
                <c:pt idx="76">
                  <c:v>169</c:v>
                </c:pt>
                <c:pt idx="77">
                  <c:v>175</c:v>
                </c:pt>
                <c:pt idx="78">
                  <c:v>175</c:v>
                </c:pt>
                <c:pt idx="79">
                  <c:v>172</c:v>
                </c:pt>
                <c:pt idx="80">
                  <c:v>169</c:v>
                </c:pt>
                <c:pt idx="81">
                  <c:v>171</c:v>
                </c:pt>
                <c:pt idx="82">
                  <c:v>175</c:v>
                </c:pt>
                <c:pt idx="83">
                  <c:v>178</c:v>
                </c:pt>
              </c:numCache>
            </c:numRef>
          </c:xVal>
          <c:yVal>
            <c:numRef>
              <c:f>Sheet1!$C$27:$C$110</c:f>
              <c:numCache>
                <c:formatCode>General</c:formatCode>
                <c:ptCount val="84"/>
                <c:pt idx="0">
                  <c:v>80</c:v>
                </c:pt>
                <c:pt idx="1">
                  <c:v>85</c:v>
                </c:pt>
                <c:pt idx="2">
                  <c:v>90</c:v>
                </c:pt>
                <c:pt idx="3">
                  <c:v>89</c:v>
                </c:pt>
                <c:pt idx="4">
                  <c:v>83</c:v>
                </c:pt>
                <c:pt idx="5">
                  <c:v>78</c:v>
                </c:pt>
                <c:pt idx="6">
                  <c:v>66</c:v>
                </c:pt>
                <c:pt idx="7">
                  <c:v>63</c:v>
                </c:pt>
                <c:pt idx="8">
                  <c:v>73</c:v>
                </c:pt>
                <c:pt idx="9">
                  <c:v>74</c:v>
                </c:pt>
                <c:pt idx="10">
                  <c:v>89</c:v>
                </c:pt>
                <c:pt idx="11">
                  <c:v>79</c:v>
                </c:pt>
                <c:pt idx="12">
                  <c:v>69</c:v>
                </c:pt>
                <c:pt idx="13">
                  <c:v>64</c:v>
                </c:pt>
                <c:pt idx="14">
                  <c:v>79</c:v>
                </c:pt>
                <c:pt idx="15">
                  <c:v>79</c:v>
                </c:pt>
                <c:pt idx="16">
                  <c:v>74</c:v>
                </c:pt>
                <c:pt idx="17">
                  <c:v>71</c:v>
                </c:pt>
                <c:pt idx="18">
                  <c:v>67</c:v>
                </c:pt>
                <c:pt idx="19">
                  <c:v>65</c:v>
                </c:pt>
                <c:pt idx="20">
                  <c:v>68</c:v>
                </c:pt>
                <c:pt idx="21">
                  <c:v>72</c:v>
                </c:pt>
                <c:pt idx="22">
                  <c:v>74</c:v>
                </c:pt>
                <c:pt idx="23">
                  <c:v>79</c:v>
                </c:pt>
                <c:pt idx="24">
                  <c:v>67</c:v>
                </c:pt>
                <c:pt idx="25">
                  <c:v>64</c:v>
                </c:pt>
                <c:pt idx="26">
                  <c:v>64</c:v>
                </c:pt>
                <c:pt idx="27">
                  <c:v>68</c:v>
                </c:pt>
                <c:pt idx="28">
                  <c:v>68</c:v>
                </c:pt>
                <c:pt idx="29">
                  <c:v>72</c:v>
                </c:pt>
                <c:pt idx="30">
                  <c:v>77</c:v>
                </c:pt>
                <c:pt idx="31">
                  <c:v>69</c:v>
                </c:pt>
                <c:pt idx="32">
                  <c:v>66</c:v>
                </c:pt>
                <c:pt idx="33">
                  <c:v>72</c:v>
                </c:pt>
                <c:pt idx="34">
                  <c:v>77</c:v>
                </c:pt>
                <c:pt idx="35">
                  <c:v>74</c:v>
                </c:pt>
                <c:pt idx="36">
                  <c:v>69</c:v>
                </c:pt>
                <c:pt idx="37">
                  <c:v>66</c:v>
                </c:pt>
                <c:pt idx="38">
                  <c:v>70</c:v>
                </c:pt>
                <c:pt idx="39">
                  <c:v>76</c:v>
                </c:pt>
                <c:pt idx="40">
                  <c:v>72</c:v>
                </c:pt>
                <c:pt idx="41">
                  <c:v>67</c:v>
                </c:pt>
                <c:pt idx="42">
                  <c:v>64</c:v>
                </c:pt>
                <c:pt idx="43">
                  <c:v>78</c:v>
                </c:pt>
                <c:pt idx="44">
                  <c:v>78</c:v>
                </c:pt>
                <c:pt idx="45">
                  <c:v>76</c:v>
                </c:pt>
                <c:pt idx="46">
                  <c:v>72</c:v>
                </c:pt>
                <c:pt idx="47">
                  <c:v>69</c:v>
                </c:pt>
                <c:pt idx="48">
                  <c:v>66</c:v>
                </c:pt>
                <c:pt idx="49">
                  <c:v>64</c:v>
                </c:pt>
                <c:pt idx="50">
                  <c:v>68</c:v>
                </c:pt>
                <c:pt idx="51">
                  <c:v>73</c:v>
                </c:pt>
                <c:pt idx="52">
                  <c:v>77</c:v>
                </c:pt>
                <c:pt idx="53">
                  <c:v>83</c:v>
                </c:pt>
                <c:pt idx="54">
                  <c:v>89</c:v>
                </c:pt>
                <c:pt idx="55">
                  <c:v>69</c:v>
                </c:pt>
                <c:pt idx="56">
                  <c:v>65</c:v>
                </c:pt>
                <c:pt idx="57">
                  <c:v>63</c:v>
                </c:pt>
                <c:pt idx="58">
                  <c:v>79</c:v>
                </c:pt>
                <c:pt idx="59">
                  <c:v>79</c:v>
                </c:pt>
                <c:pt idx="60">
                  <c:v>76</c:v>
                </c:pt>
                <c:pt idx="61">
                  <c:v>70</c:v>
                </c:pt>
                <c:pt idx="62">
                  <c:v>66</c:v>
                </c:pt>
                <c:pt idx="63">
                  <c:v>64</c:v>
                </c:pt>
                <c:pt idx="64">
                  <c:v>68</c:v>
                </c:pt>
                <c:pt idx="65">
                  <c:v>72</c:v>
                </c:pt>
                <c:pt idx="66">
                  <c:v>75</c:v>
                </c:pt>
                <c:pt idx="67">
                  <c:v>79</c:v>
                </c:pt>
                <c:pt idx="68">
                  <c:v>67</c:v>
                </c:pt>
                <c:pt idx="69">
                  <c:v>64</c:v>
                </c:pt>
                <c:pt idx="70">
                  <c:v>65</c:v>
                </c:pt>
                <c:pt idx="71">
                  <c:v>77</c:v>
                </c:pt>
                <c:pt idx="72">
                  <c:v>77</c:v>
                </c:pt>
                <c:pt idx="73">
                  <c:v>73</c:v>
                </c:pt>
                <c:pt idx="74">
                  <c:v>68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74</c:v>
                </c:pt>
                <c:pt idx="79">
                  <c:v>70</c:v>
                </c:pt>
                <c:pt idx="80">
                  <c:v>66</c:v>
                </c:pt>
                <c:pt idx="81">
                  <c:v>64</c:v>
                </c:pt>
                <c:pt idx="82">
                  <c:v>67</c:v>
                </c:pt>
                <c:pt idx="83">
                  <c:v>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CC-4BC8-B2B6-691B11C0F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117328"/>
        <c:axId val="866120528"/>
      </c:scatterChart>
      <c:valAx>
        <c:axId val="86611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20528"/>
        <c:crosses val="autoZero"/>
        <c:crossBetween val="midCat"/>
      </c:valAx>
      <c:valAx>
        <c:axId val="8661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11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The</a:t>
            </a:r>
            <a:r>
              <a:rPr lang="en-MY" baseline="0"/>
              <a:t> change in angle for two Revolute joint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Sheet1!$E$26</c:f>
              <c:strCache>
                <c:ptCount val="1"/>
                <c:pt idx="0">
                  <c:v>theta_2_rad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Sheet1!$E$27:$E$110</c:f>
              <c:numCache>
                <c:formatCode>General</c:formatCode>
                <c:ptCount val="84"/>
                <c:pt idx="0">
                  <c:v>2.1531006974097506</c:v>
                </c:pt>
                <c:pt idx="1">
                  <c:v>2.0800204983301254</c:v>
                </c:pt>
                <c:pt idx="2">
                  <c:v>1.950397431543951</c:v>
                </c:pt>
                <c:pt idx="3">
                  <c:v>1.9072588078779853</c:v>
                </c:pt>
                <c:pt idx="4">
                  <c:v>1.9861351829175518</c:v>
                </c:pt>
                <c:pt idx="5">
                  <c:v>2.0616171853394047</c:v>
                </c:pt>
                <c:pt idx="6">
                  <c:v>2.2392204371318725</c:v>
                </c:pt>
                <c:pt idx="7">
                  <c:v>2.2714925082166331</c:v>
                </c:pt>
                <c:pt idx="8">
                  <c:v>2.1855410497785943</c:v>
                </c:pt>
                <c:pt idx="9">
                  <c:v>1.997805079327466</c:v>
                </c:pt>
                <c:pt idx="10">
                  <c:v>1.8333007576346028</c:v>
                </c:pt>
                <c:pt idx="11">
                  <c:v>1.9813859343134843</c:v>
                </c:pt>
                <c:pt idx="12">
                  <c:v>2.1140804091387002</c:v>
                </c:pt>
                <c:pt idx="13">
                  <c:v>2.1617461276391343</c:v>
                </c:pt>
                <c:pt idx="14">
                  <c:v>1.8195023476364507</c:v>
                </c:pt>
                <c:pt idx="15">
                  <c:v>1.8195023476364507</c:v>
                </c:pt>
                <c:pt idx="16">
                  <c:v>1.9259665826479297</c:v>
                </c:pt>
                <c:pt idx="17">
                  <c:v>1.9861351829175518</c:v>
                </c:pt>
                <c:pt idx="18">
                  <c:v>2.0165078503132103</c:v>
                </c:pt>
                <c:pt idx="19">
                  <c:v>2.0125218498023871</c:v>
                </c:pt>
                <c:pt idx="20">
                  <c:v>1.9431405287923673</c:v>
                </c:pt>
                <c:pt idx="21">
                  <c:v>1.8744408685189828</c:v>
                </c:pt>
                <c:pt idx="22">
                  <c:v>1.8493340244765544</c:v>
                </c:pt>
                <c:pt idx="23">
                  <c:v>1.8195023476364507</c:v>
                </c:pt>
                <c:pt idx="24">
                  <c:v>1.9210115773414072</c:v>
                </c:pt>
                <c:pt idx="25">
                  <c:v>1.9420135346826592</c:v>
                </c:pt>
                <c:pt idx="26">
                  <c:v>1.9219166573545985</c:v>
                </c:pt>
                <c:pt idx="27">
                  <c:v>1.8532885994573176</c:v>
                </c:pt>
                <c:pt idx="28">
                  <c:v>1.8532885994573176</c:v>
                </c:pt>
                <c:pt idx="29">
                  <c:v>1.7932259092717626</c:v>
                </c:pt>
                <c:pt idx="30">
                  <c:v>1.7130253696108757</c:v>
                </c:pt>
                <c:pt idx="31">
                  <c:v>1.8254393921308232</c:v>
                </c:pt>
                <c:pt idx="32">
                  <c:v>1.8358903416256063</c:v>
                </c:pt>
                <c:pt idx="33">
                  <c:v>1.7399518648363284</c:v>
                </c:pt>
                <c:pt idx="34">
                  <c:v>1.6359423971185119</c:v>
                </c:pt>
                <c:pt idx="35">
                  <c:v>1.6586593322155025</c:v>
                </c:pt>
                <c:pt idx="36">
                  <c:v>1.7283979422431686</c:v>
                </c:pt>
                <c:pt idx="37">
                  <c:v>1.7600744909712467</c:v>
                </c:pt>
                <c:pt idx="38">
                  <c:v>1.6761913416727687</c:v>
                </c:pt>
                <c:pt idx="39">
                  <c:v>1.5499448158386093</c:v>
                </c:pt>
                <c:pt idx="40">
                  <c:v>1.5915978269056352</c:v>
                </c:pt>
                <c:pt idx="41">
                  <c:v>1.6620228094060423</c:v>
                </c:pt>
                <c:pt idx="42">
                  <c:v>1.681773987461993</c:v>
                </c:pt>
                <c:pt idx="43">
                  <c:v>1.3397460672883765</c:v>
                </c:pt>
                <c:pt idx="44">
                  <c:v>1.3397460672883765</c:v>
                </c:pt>
                <c:pt idx="45">
                  <c:v>1.410105673842986</c:v>
                </c:pt>
                <c:pt idx="46">
                  <c:v>1.5050990773634327</c:v>
                </c:pt>
                <c:pt idx="47">
                  <c:v>1.53894093944249</c:v>
                </c:pt>
                <c:pt idx="48">
                  <c:v>1.5465439494131166</c:v>
                </c:pt>
                <c:pt idx="49">
                  <c:v>1.5595460894766928</c:v>
                </c:pt>
                <c:pt idx="50">
                  <c:v>1.4682165200908976</c:v>
                </c:pt>
                <c:pt idx="51">
                  <c:v>1.3644347883277266</c:v>
                </c:pt>
                <c:pt idx="52">
                  <c:v>1.3051841772246935</c:v>
                </c:pt>
                <c:pt idx="53">
                  <c:v>1.2103947920058893</c:v>
                </c:pt>
                <c:pt idx="54">
                  <c:v>1.1070521122929564</c:v>
                </c:pt>
                <c:pt idx="55">
                  <c:v>1.4072177982350145</c:v>
                </c:pt>
                <c:pt idx="56">
                  <c:v>1.4479878616092627</c:v>
                </c:pt>
                <c:pt idx="57">
                  <c:v>1.4472321348102932</c:v>
                </c:pt>
                <c:pt idx="58">
                  <c:v>1.0135513234790752</c:v>
                </c:pt>
                <c:pt idx="59">
                  <c:v>1.0135513234790752</c:v>
                </c:pt>
                <c:pt idx="60">
                  <c:v>1.1441720678589675</c:v>
                </c:pt>
                <c:pt idx="61">
                  <c:v>1.2851267035106964</c:v>
                </c:pt>
                <c:pt idx="62">
                  <c:v>1.3133622767197999</c:v>
                </c:pt>
                <c:pt idx="63">
                  <c:v>1.296780097491014</c:v>
                </c:pt>
                <c:pt idx="64">
                  <c:v>1.1904414581624105</c:v>
                </c:pt>
                <c:pt idx="65">
                  <c:v>1.0922942586706004</c:v>
                </c:pt>
                <c:pt idx="66">
                  <c:v>1.0313045707681965</c:v>
                </c:pt>
                <c:pt idx="67">
                  <c:v>1.0135513234790752</c:v>
                </c:pt>
                <c:pt idx="68">
                  <c:v>1.1480681506129009</c:v>
                </c:pt>
                <c:pt idx="69">
                  <c:v>1.1695130473251478</c:v>
                </c:pt>
                <c:pt idx="70">
                  <c:v>1.1110731966808958</c:v>
                </c:pt>
                <c:pt idx="71">
                  <c:v>0.78462964059484119</c:v>
                </c:pt>
                <c:pt idx="72">
                  <c:v>0.78462964059484119</c:v>
                </c:pt>
                <c:pt idx="73">
                  <c:v>0.892201216424516</c:v>
                </c:pt>
                <c:pt idx="74">
                  <c:v>0.99631434600748592</c:v>
                </c:pt>
                <c:pt idx="75">
                  <c:v>0.992915617386259</c:v>
                </c:pt>
                <c:pt idx="76">
                  <c:v>0.82289729732645012</c:v>
                </c:pt>
                <c:pt idx="77">
                  <c:v>0.5957996914956496</c:v>
                </c:pt>
                <c:pt idx="78">
                  <c:v>0.63503657578791295</c:v>
                </c:pt>
                <c:pt idx="79">
                  <c:v>0.76092274997170639</c:v>
                </c:pt>
                <c:pt idx="80">
                  <c:v>0.86866022107638652</c:v>
                </c:pt>
                <c:pt idx="81">
                  <c:v>0.84082267602554717</c:v>
                </c:pt>
                <c:pt idx="82">
                  <c:v>0.71407402918764018</c:v>
                </c:pt>
                <c:pt idx="83">
                  <c:v>0.59312141546057984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88-4F72-BB7C-5C8E4A8B86BF}"/>
            </c:ext>
          </c:extLst>
        </c:ser>
        <c:ser>
          <c:idx val="1"/>
          <c:order val="1"/>
          <c:tx>
            <c:strRef>
              <c:f>Sheet1!$H$26</c:f>
              <c:strCache>
                <c:ptCount val="1"/>
                <c:pt idx="0">
                  <c:v>Theta 1_rad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Sheet1!$H$27:$H$110</c:f>
              <c:numCache>
                <c:formatCode>General</c:formatCode>
                <c:ptCount val="84"/>
                <c:pt idx="0">
                  <c:v>0.14914831151167396</c:v>
                </c:pt>
                <c:pt idx="1">
                  <c:v>9.6580236834610977E-2</c:v>
                </c:pt>
                <c:pt idx="2">
                  <c:v>0.13390992523089598</c:v>
                </c:pt>
                <c:pt idx="3">
                  <c:v>0.28883988894284501</c:v>
                </c:pt>
                <c:pt idx="4">
                  <c:v>0.43118350496801716</c:v>
                </c:pt>
                <c:pt idx="5">
                  <c:v>0.49128990204506395</c:v>
                </c:pt>
                <c:pt idx="6">
                  <c:v>0.57771439347020959</c:v>
                </c:pt>
                <c:pt idx="7">
                  <c:v>0.62579355885556365</c:v>
                </c:pt>
                <c:pt idx="8">
                  <c:v>0.39189797619795902</c:v>
                </c:pt>
                <c:pt idx="9">
                  <c:v>0.93500265464238652</c:v>
                </c:pt>
                <c:pt idx="10">
                  <c:v>0.52705493872056353</c:v>
                </c:pt>
                <c:pt idx="11">
                  <c:v>0.69271442163150487</c:v>
                </c:pt>
                <c:pt idx="12">
                  <c:v>0.81122205714034279</c:v>
                </c:pt>
                <c:pt idx="13">
                  <c:v>0.9082838327801076</c:v>
                </c:pt>
                <c:pt idx="14">
                  <c:v>1.3918515481023348</c:v>
                </c:pt>
                <c:pt idx="15">
                  <c:v>1.3918515481023348</c:v>
                </c:pt>
                <c:pt idx="16">
                  <c:v>1.2081651551321431</c:v>
                </c:pt>
                <c:pt idx="17">
                  <c:v>1.1396128218268795</c:v>
                </c:pt>
                <c:pt idx="18">
                  <c:v>1.2253202297155668</c:v>
                </c:pt>
                <c:pt idx="19">
                  <c:v>1.3212795945165814</c:v>
                </c:pt>
                <c:pt idx="20">
                  <c:v>1.4219849368761879</c:v>
                </c:pt>
                <c:pt idx="21">
                  <c:v>1.4992291823378872</c:v>
                </c:pt>
                <c:pt idx="22">
                  <c:v>1.5106807270015543</c:v>
                </c:pt>
                <c:pt idx="23">
                  <c:v>1.3918515481023348</c:v>
                </c:pt>
                <c:pt idx="24">
                  <c:v>1.5283387224002352</c:v>
                </c:pt>
                <c:pt idx="25">
                  <c:v>1.5625908928033185</c:v>
                </c:pt>
                <c:pt idx="26">
                  <c:v>-1.5236124378194629</c:v>
                </c:pt>
                <c:pt idx="27">
                  <c:v>-1.4390655821832448</c:v>
                </c:pt>
                <c:pt idx="28">
                  <c:v>-1.4390655821832448</c:v>
                </c:pt>
                <c:pt idx="29">
                  <c:v>-1.3601678301776883</c:v>
                </c:pt>
                <c:pt idx="30">
                  <c:v>-1.2078488412797075</c:v>
                </c:pt>
                <c:pt idx="31">
                  <c:v>-1.3826257388272294</c:v>
                </c:pt>
                <c:pt idx="32">
                  <c:v>-1.3419819880997976</c:v>
                </c:pt>
                <c:pt idx="33">
                  <c:v>-1.194521429089012</c:v>
                </c:pt>
                <c:pt idx="34">
                  <c:v>-0.95570631160104103</c:v>
                </c:pt>
                <c:pt idx="35">
                  <c:v>-0.99313877146166329</c:v>
                </c:pt>
                <c:pt idx="36">
                  <c:v>-1.1173853084460947</c:v>
                </c:pt>
                <c:pt idx="37">
                  <c:v>-1.1540500835834744</c:v>
                </c:pt>
                <c:pt idx="38">
                  <c:v>-1.0024974425041511</c:v>
                </c:pt>
                <c:pt idx="39">
                  <c:v>-0.73978652580411464</c:v>
                </c:pt>
                <c:pt idx="40">
                  <c:v>-0.8269786838390113</c:v>
                </c:pt>
                <c:pt idx="41">
                  <c:v>-0.9518178288472281</c:v>
                </c:pt>
                <c:pt idx="42">
                  <c:v>-0.97286506453677091</c:v>
                </c:pt>
                <c:pt idx="43">
                  <c:v>-0.38085882093587664</c:v>
                </c:pt>
                <c:pt idx="44">
                  <c:v>-0.38085882093587664</c:v>
                </c:pt>
                <c:pt idx="45">
                  <c:v>-0.49479543155755989</c:v>
                </c:pt>
                <c:pt idx="46">
                  <c:v>-0.66705863048596703</c:v>
                </c:pt>
                <c:pt idx="47">
                  <c:v>-0.73095792279710092</c:v>
                </c:pt>
                <c:pt idx="48">
                  <c:v>-0.74704862802226968</c:v>
                </c:pt>
                <c:pt idx="49">
                  <c:v>-0.76834570541519887</c:v>
                </c:pt>
                <c:pt idx="50">
                  <c:v>-0.62633180898784602</c:v>
                </c:pt>
                <c:pt idx="51">
                  <c:v>-0.45786717250646408</c:v>
                </c:pt>
                <c:pt idx="52">
                  <c:v>-0.34979626883317266</c:v>
                </c:pt>
                <c:pt idx="53">
                  <c:v>-0.17820936804810861</c:v>
                </c:pt>
                <c:pt idx="54">
                  <c:v>-6.7248247221711908E-3</c:v>
                </c:pt>
                <c:pt idx="55">
                  <c:v>-0.53965706012451353</c:v>
                </c:pt>
                <c:pt idx="56">
                  <c:v>-0.61151072935451412</c:v>
                </c:pt>
                <c:pt idx="57">
                  <c:v>-0.61833564343249781</c:v>
                </c:pt>
                <c:pt idx="58">
                  <c:v>-6.7673095976011163E-2</c:v>
                </c:pt>
                <c:pt idx="59">
                  <c:v>-6.7673095976011163E-2</c:v>
                </c:pt>
                <c:pt idx="60">
                  <c:v>-0.20095944074172917</c:v>
                </c:pt>
                <c:pt idx="61">
                  <c:v>-0.39126472032724874</c:v>
                </c:pt>
                <c:pt idx="62">
                  <c:v>-0.45008481887167967</c:v>
                </c:pt>
                <c:pt idx="63">
                  <c:v>-0.44597633030884731</c:v>
                </c:pt>
                <c:pt idx="64">
                  <c:v>-0.31542525055568621</c:v>
                </c:pt>
                <c:pt idx="65">
                  <c:v>-0.19708538405996567</c:v>
                </c:pt>
                <c:pt idx="66">
                  <c:v>-0.12157509531040468</c:v>
                </c:pt>
                <c:pt idx="67">
                  <c:v>-6.7673095976011163E-2</c:v>
                </c:pt>
                <c:pt idx="68">
                  <c:v>-0.28635990256262484</c:v>
                </c:pt>
                <c:pt idx="69">
                  <c:v>-0.32766631522073725</c:v>
                </c:pt>
                <c:pt idx="70">
                  <c:v>-0.27138018283270643</c:v>
                </c:pt>
                <c:pt idx="71">
                  <c:v>5.4944859112943556E-2</c:v>
                </c:pt>
                <c:pt idx="72">
                  <c:v>5.4944859112943556E-2</c:v>
                </c:pt>
                <c:pt idx="73">
                  <c:v>-4.5415440659972765E-2</c:v>
                </c:pt>
                <c:pt idx="74">
                  <c:v>-0.15952493961510328</c:v>
                </c:pt>
                <c:pt idx="75">
                  <c:v>-0.1734807497458172</c:v>
                </c:pt>
                <c:pt idx="76">
                  <c:v>-1.9878195902914956E-2</c:v>
                </c:pt>
                <c:pt idx="77">
                  <c:v>0.15253777979548699</c:v>
                </c:pt>
                <c:pt idx="78">
                  <c:v>0.10899269661536881</c:v>
                </c:pt>
                <c:pt idx="79">
                  <c:v>8.3952748757089683E-3</c:v>
                </c:pt>
                <c:pt idx="80">
                  <c:v>-8.9326854492872518E-2</c:v>
                </c:pt>
                <c:pt idx="81">
                  <c:v>-8.7203532538709938E-2</c:v>
                </c:pt>
                <c:pt idx="82">
                  <c:v>1.1471126917632964E-2</c:v>
                </c:pt>
                <c:pt idx="83">
                  <c:v>9.9334927520355845E-2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88-4F72-BB7C-5C8E4A8B8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3552064"/>
        <c:axId val="1883552480"/>
      </c:lineChart>
      <c:catAx>
        <c:axId val="188355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52480"/>
        <c:crosses val="autoZero"/>
        <c:auto val="1"/>
        <c:lblAlgn val="ctr"/>
        <c:lblOffset val="100"/>
        <c:noMultiLvlLbl val="0"/>
      </c:catAx>
      <c:valAx>
        <c:axId val="18835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200"/>
                  <a:t>Angle</a:t>
                </a:r>
                <a:r>
                  <a:rPr lang="en-MY" sz="1200" baseline="0"/>
                  <a:t> of the Revolute joint (rad)</a:t>
                </a:r>
                <a:endParaRPr lang="en-MY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5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261102</xdr:colOff>
      <xdr:row>23</xdr:row>
      <xdr:rowOff>136117</xdr:rowOff>
    </xdr:from>
    <xdr:to>
      <xdr:col>26</xdr:col>
      <xdr:colOff>497321</xdr:colOff>
      <xdr:row>54</xdr:row>
      <xdr:rowOff>135445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3E0071-6AA4-4805-B14E-1411E00BC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401009</xdr:colOff>
      <xdr:row>54</xdr:row>
      <xdr:rowOff>124384</xdr:rowOff>
    </xdr:from>
    <xdr:to>
      <xdr:col>23</xdr:col>
      <xdr:colOff>372995</xdr:colOff>
      <xdr:row>77</xdr:row>
      <xdr:rowOff>56029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B42983-E5D0-4477-948F-21BF885D2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11"/>
  <sheetViews>
    <sheetView tabSelected="1" topLeftCell="A12" zoomScale="85" zoomScaleNormal="85" workbookViewId="0">
      <selection activeCell="A28" sqref="A28:XFD28"/>
    </sheetView>
  </sheetViews>
  <sheetFormatPr defaultColWidth="9" defaultRowHeight="15"/>
  <cols>
    <col min="2" max="2" width="14.140625"/>
    <col min="3" max="3" width="12.85546875"/>
    <col min="4" max="4" width="12.7109375" customWidth="1"/>
    <col min="5" max="5" width="12.140625" customWidth="1"/>
    <col min="6" max="6" width="13.85546875" customWidth="1"/>
    <col min="7" max="7" width="12.85546875" customWidth="1"/>
    <col min="8" max="9" width="13" customWidth="1"/>
    <col min="10" max="10" width="13.5703125" customWidth="1"/>
    <col min="11" max="11" width="15" customWidth="1"/>
    <col min="12" max="12" width="16.85546875" customWidth="1"/>
    <col min="13" max="13" width="12.85546875" customWidth="1"/>
    <col min="14" max="14" width="13.7109375" customWidth="1"/>
  </cols>
  <sheetData>
    <row r="2" spans="1:16">
      <c r="A2" s="1" t="s">
        <v>0</v>
      </c>
      <c r="B2" s="1"/>
      <c r="C2" s="1"/>
      <c r="D2" s="1"/>
      <c r="G2" s="2" t="s">
        <v>1</v>
      </c>
      <c r="H2" s="2">
        <v>100</v>
      </c>
      <c r="I2" s="7" t="s">
        <v>2</v>
      </c>
      <c r="J2" s="7">
        <v>100</v>
      </c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4"/>
      <c r="B5" s="5"/>
      <c r="C5" s="6"/>
      <c r="F5" s="1"/>
      <c r="G5" s="1"/>
      <c r="H5" s="1"/>
      <c r="J5" s="7"/>
      <c r="K5" s="7"/>
      <c r="L5" s="7"/>
      <c r="M5" s="8"/>
      <c r="N5" s="8"/>
    </row>
    <row r="6" spans="1:16">
      <c r="A6" s="4"/>
    </row>
    <row r="7" spans="1:16">
      <c r="A7" s="4"/>
    </row>
    <row r="8" spans="1:16">
      <c r="A8" s="4"/>
    </row>
    <row r="9" spans="1:16">
      <c r="A9" s="4"/>
    </row>
    <row r="10" spans="1:16">
      <c r="A10" s="4"/>
    </row>
    <row r="11" spans="1:16">
      <c r="A11" s="4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4"/>
      <c r="B13" s="5"/>
      <c r="C13" s="6"/>
      <c r="F13" s="1"/>
      <c r="G13" s="1"/>
      <c r="H13" s="1"/>
      <c r="J13" s="7"/>
      <c r="K13" s="7"/>
      <c r="L13" s="7"/>
      <c r="M13" s="8"/>
      <c r="N13" s="8"/>
    </row>
    <row r="14" spans="1:16">
      <c r="A14" s="4"/>
    </row>
    <row r="15" spans="1:16">
      <c r="A15" s="4"/>
    </row>
    <row r="16" spans="1:16">
      <c r="A16" s="4"/>
    </row>
    <row r="17" spans="1:23">
      <c r="A17" s="4"/>
    </row>
    <row r="18" spans="1:23">
      <c r="A18" s="4"/>
    </row>
    <row r="19" spans="1:23">
      <c r="A19" s="4"/>
      <c r="T19" s="13"/>
      <c r="U19" s="13"/>
      <c r="V19" s="13"/>
      <c r="W19" s="13"/>
    </row>
    <row r="20" spans="1:23">
      <c r="A20" s="4"/>
      <c r="S20" s="13"/>
    </row>
    <row r="21" spans="1:23">
      <c r="A21" s="4"/>
      <c r="S21" s="14"/>
    </row>
    <row r="22" spans="1:23">
      <c r="A22" s="4"/>
      <c r="S22" s="13"/>
    </row>
    <row r="23" spans="1:23">
      <c r="A23" s="4"/>
      <c r="S23" s="13"/>
    </row>
    <row r="24" spans="1:23">
      <c r="A24" s="4"/>
    </row>
    <row r="25" spans="1:23" ht="16.5" thickTop="1" thickBot="1">
      <c r="A25" s="2"/>
      <c r="B25" s="2"/>
      <c r="C25" s="2"/>
      <c r="D25" s="2"/>
      <c r="E25" s="2"/>
      <c r="F25" s="2"/>
      <c r="G25" s="2"/>
      <c r="H25" s="2" t="s">
        <v>14</v>
      </c>
      <c r="I25" s="2"/>
      <c r="J25" s="2"/>
      <c r="K25" s="2"/>
      <c r="L25" s="2"/>
      <c r="M25" s="2"/>
      <c r="N25" s="2"/>
      <c r="O25" s="2"/>
      <c r="P25" s="2"/>
    </row>
    <row r="26" spans="1:23" ht="16.5" thickTop="1" thickBot="1">
      <c r="A26" s="4" t="s">
        <v>3</v>
      </c>
      <c r="B26" s="5" t="s">
        <v>4</v>
      </c>
      <c r="C26" s="6" t="s">
        <v>5</v>
      </c>
      <c r="D26" s="1" t="s">
        <v>6</v>
      </c>
      <c r="E26" s="1" t="s">
        <v>7</v>
      </c>
      <c r="F26" s="1" t="s">
        <v>8</v>
      </c>
      <c r="G26" s="7" t="s">
        <v>9</v>
      </c>
      <c r="H26" s="7" t="s">
        <v>10</v>
      </c>
      <c r="I26" s="7" t="s">
        <v>11</v>
      </c>
      <c r="J26" s="8" t="s">
        <v>12</v>
      </c>
      <c r="K26" s="8" t="s">
        <v>13</v>
      </c>
    </row>
    <row r="27" spans="1:23" ht="16.5" thickTop="1" thickBot="1">
      <c r="A27" s="4">
        <v>1</v>
      </c>
      <c r="B27" s="9">
        <v>51</v>
      </c>
      <c r="C27" s="10">
        <v>80</v>
      </c>
      <c r="D27">
        <f>(B27*B27+C27*C27-$H$2*$H$2-$J$2*$J$2)/(2*$H$2*$J$2)</f>
        <v>-0.54995000000000005</v>
      </c>
      <c r="E27">
        <f>ACOS(D27)</f>
        <v>2.1531006974097506</v>
      </c>
      <c r="F27">
        <f>E27*180/PI()</f>
        <v>123.36358282825286</v>
      </c>
      <c r="G27">
        <f>(($H$2*C27)+($J$2*C27*D27)-($J$2*B27*SIN(E27)))/(($H$2*B27)+($J$2*B27*D27)-($J$2*C27*SIN(E27)))</f>
        <v>0.15026418733432462</v>
      </c>
      <c r="H27">
        <f>ATAN(G27)</f>
        <v>0.14914831151167396</v>
      </c>
      <c r="I27">
        <f>H27*180/PI()</f>
        <v>8.5455687711213901</v>
      </c>
    </row>
    <row r="28" spans="1:23" ht="16.5" thickTop="1" thickBot="1">
      <c r="A28" s="4">
        <v>2</v>
      </c>
      <c r="B28" s="11">
        <v>55</v>
      </c>
      <c r="C28" s="12">
        <v>85</v>
      </c>
      <c r="D28">
        <f>(B28*B28+C28*C28-$H$2*$H$2-$J$2*$J$2)/(2*$H$2*$J$2)</f>
        <v>-0.48749999999999999</v>
      </c>
      <c r="E28">
        <f t="shared" ref="E28:E91" si="0">ACOS(D28)</f>
        <v>2.0800204983301254</v>
      </c>
      <c r="F28">
        <f t="shared" ref="F28:F91" si="1">E28*180/PI()</f>
        <v>119.17639585501448</v>
      </c>
      <c r="G28">
        <f>(($H$2*C28)+($J$2*C28*D28)-($J$2*B28*SIN(E28)))/(($H$2*B28)+($J$2*B28*D28)-($J$2*C28*SIN(E28)))</f>
        <v>9.6881653347352589E-2</v>
      </c>
      <c r="H28">
        <f t="shared" ref="H28:H91" si="2">ATAN(G28)</f>
        <v>9.6580236834610977E-2</v>
      </c>
      <c r="I28">
        <f t="shared" ref="I28:I91" si="3">H28*180/PI()</f>
        <v>5.5336399549971427</v>
      </c>
    </row>
    <row r="29" spans="1:23" ht="16.5" thickTop="1" thickBot="1">
      <c r="A29" s="4">
        <v>3</v>
      </c>
      <c r="B29" s="9">
        <v>67</v>
      </c>
      <c r="C29" s="10">
        <v>90</v>
      </c>
      <c r="D29">
        <f>(B29*B29+C29*C29-$H$2*$H$2-$J$2*$J$2)/(2*$H$2*$J$2)</f>
        <v>-0.37054999999999999</v>
      </c>
      <c r="E29">
        <f t="shared" si="0"/>
        <v>1.950397431543951</v>
      </c>
      <c r="F29">
        <f t="shared" si="1"/>
        <v>111.74954120062429</v>
      </c>
      <c r="G29">
        <f>(($H$2*C29)+($J$2*C29*D29)-($J$2*B29*SIN(E29)))/(($H$2*B29)+($J$2*B29*D29)-($J$2*C29*SIN(E29)))</f>
        <v>0.13471612677604511</v>
      </c>
      <c r="H29">
        <f t="shared" si="2"/>
        <v>0.13390992523089598</v>
      </c>
      <c r="I29">
        <f t="shared" si="3"/>
        <v>7.6724735506427555</v>
      </c>
    </row>
    <row r="30" spans="1:23" ht="16.5" thickTop="1" thickBot="1">
      <c r="A30" s="4">
        <v>4</v>
      </c>
      <c r="B30" s="11">
        <v>74</v>
      </c>
      <c r="C30" s="12">
        <v>89</v>
      </c>
      <c r="D30">
        <f>(B30*B30+C30*C30-$H$2*$H$2-$J$2*$J$2)/(2*$H$2*$J$2)</f>
        <v>-0.33015</v>
      </c>
      <c r="E30">
        <f t="shared" si="0"/>
        <v>1.9072588078779853</v>
      </c>
      <c r="F30">
        <f t="shared" si="1"/>
        <v>109.27788013056129</v>
      </c>
      <c r="G30">
        <f>(($H$2*C30)+($J$2*C30*D30)-($J$2*B30*SIN(E30)))/(($H$2*B30)+($J$2*B30*D30)-($J$2*C30*SIN(E30)))</f>
        <v>0.29714980406864344</v>
      </c>
      <c r="H30">
        <f t="shared" si="2"/>
        <v>0.28883988894284501</v>
      </c>
      <c r="I30">
        <f t="shared" si="3"/>
        <v>16.549306591452432</v>
      </c>
    </row>
    <row r="31" spans="1:23" ht="16.5" thickTop="1" thickBot="1">
      <c r="A31" s="4">
        <v>5</v>
      </c>
      <c r="B31" s="9">
        <v>71</v>
      </c>
      <c r="C31" s="10">
        <v>83</v>
      </c>
      <c r="D31">
        <f>(B31*B31+C31*C31-$H$2*$H$2-$J$2*$J$2)/(2*$H$2*$J$2)</f>
        <v>-0.40350000000000003</v>
      </c>
      <c r="E31">
        <f t="shared" si="0"/>
        <v>1.9861351829175518</v>
      </c>
      <c r="F31">
        <f t="shared" si="1"/>
        <v>113.79716352361947</v>
      </c>
      <c r="G31">
        <f>(($H$2*C31)+($J$2*C31*D31)-($J$2*B31*SIN(E31)))/(($H$2*B31)+($J$2*B31*D31)-($J$2*C31*SIN(E31)))</f>
        <v>0.46005423748124341</v>
      </c>
      <c r="H31">
        <f t="shared" si="2"/>
        <v>0.43118350496801716</v>
      </c>
      <c r="I31">
        <f t="shared" si="3"/>
        <v>24.704995030325549</v>
      </c>
    </row>
    <row r="32" spans="1:23" ht="16.5" thickTop="1" thickBot="1">
      <c r="A32" s="4">
        <v>6</v>
      </c>
      <c r="B32" s="11">
        <v>67</v>
      </c>
      <c r="C32" s="12">
        <v>78</v>
      </c>
      <c r="D32">
        <f>(B32*B32+C32*C32-$H$2*$H$2-$J$2*$J$2)/(2*$H$2*$J$2)</f>
        <v>-0.47134999999999999</v>
      </c>
      <c r="E32">
        <f t="shared" si="0"/>
        <v>2.0616171853394047</v>
      </c>
      <c r="F32">
        <f t="shared" si="1"/>
        <v>118.12196369158792</v>
      </c>
      <c r="G32">
        <f>(($H$2*C32)+($J$2*C32*D32)-($J$2*B32*SIN(E32)))/(($H$2*B32)+($J$2*B32*D32)-($J$2*C32*SIN(E32)))</f>
        <v>0.53504617124522347</v>
      </c>
      <c r="H32">
        <f t="shared" si="2"/>
        <v>0.49128990204506395</v>
      </c>
      <c r="I32">
        <f t="shared" si="3"/>
        <v>28.148837904577796</v>
      </c>
    </row>
    <row r="33" spans="1:9" ht="16.5" thickTop="1" thickBot="1">
      <c r="A33" s="4">
        <v>7</v>
      </c>
      <c r="B33" s="9">
        <v>57</v>
      </c>
      <c r="C33" s="10">
        <v>66</v>
      </c>
      <c r="D33">
        <f>(B33*B33+C33*C33-$H$2*$H$2-$J$2*$J$2)/(2*$H$2*$J$2)</f>
        <v>-0.61975000000000002</v>
      </c>
      <c r="E33">
        <f t="shared" si="0"/>
        <v>2.2392204371318725</v>
      </c>
      <c r="F33">
        <f t="shared" si="1"/>
        <v>128.29788044709559</v>
      </c>
      <c r="G33">
        <f>(($H$2*C33)+($J$2*C33*D33)-($J$2*B33*SIN(E33)))/(($H$2*B33)+($J$2*B33*D33)-($J$2*C33*SIN(E33)))</f>
        <v>0.65190663421352912</v>
      </c>
      <c r="H33">
        <f t="shared" si="2"/>
        <v>0.57771439347020959</v>
      </c>
      <c r="I33">
        <f t="shared" si="3"/>
        <v>33.100596509803218</v>
      </c>
    </row>
    <row r="34" spans="1:9" ht="16.5" thickTop="1" thickBot="1">
      <c r="A34" s="4">
        <v>8</v>
      </c>
      <c r="B34" s="11">
        <v>56</v>
      </c>
      <c r="C34" s="12">
        <v>63</v>
      </c>
      <c r="D34">
        <f>(B34*B34+C34*C34-$H$2*$H$2-$J$2*$J$2)/(2*$H$2*$J$2)</f>
        <v>-0.64475000000000005</v>
      </c>
      <c r="E34">
        <f t="shared" si="0"/>
        <v>2.2714925082166331</v>
      </c>
      <c r="F34">
        <f t="shared" si="1"/>
        <v>130.14693391639855</v>
      </c>
      <c r="G34">
        <f>(($H$2*C34)+($J$2*C34*D34)-($J$2*B34*SIN(E34)))/(($H$2*B34)+($J$2*B34*D34)-($J$2*C34*SIN(E34)))</f>
        <v>0.72269177031151943</v>
      </c>
      <c r="H34">
        <f t="shared" si="2"/>
        <v>0.62579355885556365</v>
      </c>
      <c r="I34">
        <f t="shared" si="3"/>
        <v>35.85532976889548</v>
      </c>
    </row>
    <row r="35" spans="1:9" ht="16.5" thickTop="1" thickBot="1">
      <c r="A35" s="4">
        <v>9</v>
      </c>
      <c r="B35" s="9">
        <v>56</v>
      </c>
      <c r="C35" s="10">
        <v>73</v>
      </c>
      <c r="D35">
        <f>(B35*B35+C35*C35-$H$2*$H$2-$J$2*$J$2)/(2*$H$2*$J$2)</f>
        <v>-0.57674999999999998</v>
      </c>
      <c r="E35">
        <f t="shared" si="0"/>
        <v>2.1855410497785943</v>
      </c>
      <c r="F35">
        <f t="shared" si="1"/>
        <v>125.22227810490483</v>
      </c>
      <c r="G35">
        <f>(($H$2*C35)+($J$2*C35*D35)-($J$2*B35*SIN(E35)))/(($H$2*B35)+($J$2*B35*D35)-($J$2*C35*SIN(E35)))</f>
        <v>0.41327532003326534</v>
      </c>
      <c r="H35">
        <f t="shared" si="2"/>
        <v>0.39189797619795902</v>
      </c>
      <c r="I35">
        <f t="shared" si="3"/>
        <v>22.454100035861444</v>
      </c>
    </row>
    <row r="36" spans="1:9" ht="16.5" thickTop="1" thickBot="1">
      <c r="A36" s="4">
        <v>10</v>
      </c>
      <c r="B36" s="11">
        <v>79</v>
      </c>
      <c r="C36" s="12">
        <v>74</v>
      </c>
      <c r="D36">
        <f>(B36*B36+C36*C36-$H$2*$H$2-$J$2*$J$2)/(2*$H$2*$J$2)</f>
        <v>-0.41415000000000002</v>
      </c>
      <c r="E36">
        <f t="shared" si="0"/>
        <v>1.997805079327466</v>
      </c>
      <c r="F36">
        <f t="shared" si="1"/>
        <v>114.46579933526242</v>
      </c>
      <c r="G36">
        <f>(($H$2*C36)+($J$2*C36*D36)-($J$2*B36*SIN(E36)))/(($H$2*B36)+($J$2*B36*D36)-($J$2*C36*SIN(E36)))</f>
        <v>1.3549656138199062</v>
      </c>
      <c r="H36">
        <f t="shared" si="2"/>
        <v>0.93500265464238652</v>
      </c>
      <c r="I36">
        <f t="shared" si="3"/>
        <v>53.571705944536838</v>
      </c>
    </row>
    <row r="37" spans="1:9" ht="16.5" thickTop="1" thickBot="1">
      <c r="A37" s="4">
        <v>11</v>
      </c>
      <c r="B37" s="9">
        <v>83</v>
      </c>
      <c r="C37" s="10">
        <v>89</v>
      </c>
      <c r="D37">
        <f>(B37*B37+C37*C37-$H$2*$H$2-$J$2*$J$2)/(2*$H$2*$J$2)</f>
        <v>-0.25950000000000001</v>
      </c>
      <c r="E37">
        <f t="shared" si="0"/>
        <v>1.8333007576346028</v>
      </c>
      <c r="F37">
        <f t="shared" si="1"/>
        <v>105.04039599059898</v>
      </c>
      <c r="G37">
        <f>(($H$2*C37)+($J$2*C37*D37)-($J$2*B37*SIN(E37)))/(($H$2*B37)+($J$2*B37*D37)-($J$2*C37*SIN(E37)))</f>
        <v>0.58196771880735643</v>
      </c>
      <c r="H37">
        <f t="shared" si="2"/>
        <v>0.52705493872056353</v>
      </c>
      <c r="I37">
        <f t="shared" si="3"/>
        <v>30.198023560214523</v>
      </c>
    </row>
    <row r="38" spans="1:9" ht="16.5" thickTop="1" thickBot="1">
      <c r="A38" s="4">
        <v>12</v>
      </c>
      <c r="B38" s="11">
        <v>76</v>
      </c>
      <c r="C38" s="12">
        <v>79</v>
      </c>
      <c r="D38">
        <f>(B38*B38+C38*C38-$H$2*$H$2-$J$2*$J$2)/(2*$H$2*$J$2)</f>
        <v>-0.39915</v>
      </c>
      <c r="E38">
        <f t="shared" si="0"/>
        <v>1.9813859343134843</v>
      </c>
      <c r="F38">
        <f t="shared" si="1"/>
        <v>113.52505162274801</v>
      </c>
      <c r="G38">
        <f>(($H$2*C38)+($J$2*C38*D38)-($J$2*B38*SIN(E38)))/(($H$2*B38)+($J$2*B38*D38)-($J$2*C38*SIN(E38)))</f>
        <v>0.82990979349032667</v>
      </c>
      <c r="H38">
        <f t="shared" si="2"/>
        <v>0.69271442163150487</v>
      </c>
      <c r="I38">
        <f t="shared" si="3"/>
        <v>39.689612767331049</v>
      </c>
    </row>
    <row r="39" spans="1:9" ht="16.5" thickTop="1" thickBot="1">
      <c r="A39" s="4">
        <v>13</v>
      </c>
      <c r="B39" s="9">
        <v>70</v>
      </c>
      <c r="C39" s="10">
        <v>69</v>
      </c>
      <c r="D39">
        <f>(B39*B39+C39*C39-$H$2*$H$2-$J$2*$J$2)/(2*$H$2*$J$2)</f>
        <v>-0.51695000000000002</v>
      </c>
      <c r="E39">
        <f t="shared" si="0"/>
        <v>2.1140804091387002</v>
      </c>
      <c r="F39">
        <f t="shared" si="1"/>
        <v>121.12788499493784</v>
      </c>
      <c r="G39">
        <f>(($H$2*C39)+($J$2*C39*D39)-($J$2*B39*SIN(E39)))/(($H$2*B39)+($J$2*B39*D39)-($J$2*C39*SIN(E39)))</f>
        <v>1.053028990912555</v>
      </c>
      <c r="H39">
        <f t="shared" si="2"/>
        <v>0.81122205714034279</v>
      </c>
      <c r="I39">
        <f t="shared" si="3"/>
        <v>46.479600122062152</v>
      </c>
    </row>
    <row r="40" spans="1:9" ht="16.5" thickTop="1" thickBot="1">
      <c r="A40" s="4">
        <v>14</v>
      </c>
      <c r="B40" s="11">
        <v>69</v>
      </c>
      <c r="C40" s="12">
        <v>64</v>
      </c>
      <c r="D40">
        <f>(B40*B40+C40*C40-$H$2*$H$2-$J$2*$J$2)/(2*$H$2*$J$2)</f>
        <v>-0.55715000000000003</v>
      </c>
      <c r="E40">
        <f t="shared" si="0"/>
        <v>2.1617461276391343</v>
      </c>
      <c r="F40">
        <f t="shared" si="1"/>
        <v>123.85892949247135</v>
      </c>
      <c r="G40">
        <f>(($H$2*C40)+($J$2*C40*D40)-($J$2*B40*SIN(E40)))/(($H$2*B40)+($J$2*B40*D40)-($J$2*C40*SIN(E40)))</f>
        <v>1.2818234236486359</v>
      </c>
      <c r="H40">
        <f t="shared" si="2"/>
        <v>0.9082838327801076</v>
      </c>
      <c r="I40">
        <f t="shared" si="3"/>
        <v>52.040830218266386</v>
      </c>
    </row>
    <row r="41" spans="1:9" ht="16.5" thickTop="1" thickBot="1">
      <c r="A41" s="4">
        <v>15</v>
      </c>
      <c r="B41" s="9">
        <v>94</v>
      </c>
      <c r="C41" s="10">
        <v>79</v>
      </c>
      <c r="D41">
        <f>(B41*B41+C41*C41-$H$2*$H$2-$J$2*$J$2)/(2*$H$2*$J$2)</f>
        <v>-0.24615000000000001</v>
      </c>
      <c r="E41">
        <f t="shared" si="0"/>
        <v>1.8195023476364507</v>
      </c>
      <c r="F41">
        <f t="shared" si="1"/>
        <v>104.24980533371374</v>
      </c>
      <c r="G41">
        <f>(($H$2*C41)+($J$2*C41*D41)-($J$2*B41*SIN(E41)))/(($H$2*B41)+($J$2*B41*D41)-($J$2*C41*SIN(E41)))</f>
        <v>5.5285401851045064</v>
      </c>
      <c r="H41">
        <f t="shared" si="2"/>
        <v>1.3918515481023348</v>
      </c>
      <c r="I41">
        <f t="shared" si="3"/>
        <v>79.747219415013674</v>
      </c>
    </row>
    <row r="42" spans="1:9" ht="16.5" thickTop="1" thickBot="1">
      <c r="A42" s="4">
        <v>16</v>
      </c>
      <c r="B42" s="9">
        <v>94</v>
      </c>
      <c r="C42" s="10">
        <v>79</v>
      </c>
      <c r="D42">
        <f>(B42*B42+C42*C42-$H$2*$H$2-$J$2*$J$2)/(2*$H$2*$J$2)</f>
        <v>-0.24615000000000001</v>
      </c>
      <c r="E42">
        <f t="shared" si="0"/>
        <v>1.8195023476364507</v>
      </c>
      <c r="F42">
        <f t="shared" si="1"/>
        <v>104.24980533371374</v>
      </c>
      <c r="G42">
        <f>(($H$2*C42)+($J$2*C42*D42)-($J$2*B42*SIN(E42)))/(($H$2*B42)+($J$2*B42*D42)-($J$2*C42*SIN(E42)))</f>
        <v>5.5285401851045064</v>
      </c>
      <c r="H42">
        <f t="shared" si="2"/>
        <v>1.3918515481023348</v>
      </c>
      <c r="I42">
        <f t="shared" si="3"/>
        <v>79.747219415013674</v>
      </c>
    </row>
    <row r="43" spans="1:9" ht="16.5" thickTop="1" thickBot="1">
      <c r="A43" s="4">
        <v>17</v>
      </c>
      <c r="B43" s="11">
        <v>87</v>
      </c>
      <c r="C43" s="12">
        <v>74</v>
      </c>
      <c r="D43">
        <f>(B43*B43+C43*C43-$H$2*$H$2-$J$2*$J$2)/(2*$H$2*$J$2)</f>
        <v>-0.34775</v>
      </c>
      <c r="E43">
        <f t="shared" si="0"/>
        <v>1.9259665826479297</v>
      </c>
      <c r="F43">
        <f t="shared" si="1"/>
        <v>110.34975666896042</v>
      </c>
      <c r="G43">
        <f>(($H$2*C43)+($J$2*C43*D43)-($J$2*B43*SIN(E43)))/(($H$2*B43)+($J$2*B43*D43)-($J$2*C43*SIN(E43)))</f>
        <v>2.6356726303446791</v>
      </c>
      <c r="H43">
        <f t="shared" si="2"/>
        <v>1.2081651551321431</v>
      </c>
      <c r="I43">
        <f t="shared" si="3"/>
        <v>69.222764343840169</v>
      </c>
    </row>
    <row r="44" spans="1:9" ht="16.5" thickTop="1" thickBot="1">
      <c r="A44" s="4">
        <v>18</v>
      </c>
      <c r="B44" s="9">
        <v>83</v>
      </c>
      <c r="C44" s="10">
        <v>71</v>
      </c>
      <c r="D44">
        <f>(B44*B44+C44*C44-$H$2*$H$2-$J$2*$J$2)/(2*$H$2*$J$2)</f>
        <v>-0.40350000000000003</v>
      </c>
      <c r="E44">
        <f t="shared" si="0"/>
        <v>1.9861351829175518</v>
      </c>
      <c r="F44">
        <f t="shared" si="1"/>
        <v>113.79716352361947</v>
      </c>
      <c r="G44">
        <f>(($H$2*C44)+($J$2*C44*D44)-($J$2*B44*SIN(E44)))/(($H$2*B44)+($J$2*B44*D44)-($J$2*C44*SIN(E44)))</f>
        <v>2.173656752897033</v>
      </c>
      <c r="H44">
        <f t="shared" si="2"/>
        <v>1.1396128218268795</v>
      </c>
      <c r="I44">
        <f t="shared" si="3"/>
        <v>65.295004969674451</v>
      </c>
    </row>
    <row r="45" spans="1:9" ht="16.5" thickTop="1" thickBot="1">
      <c r="A45" s="4">
        <v>19</v>
      </c>
      <c r="B45" s="11">
        <v>83</v>
      </c>
      <c r="C45" s="12">
        <v>67</v>
      </c>
      <c r="D45">
        <f>(B45*B45+C45*C45-$H$2*$H$2-$J$2*$J$2)/(2*$H$2*$J$2)</f>
        <v>-0.43109999999999998</v>
      </c>
      <c r="E45">
        <f t="shared" si="0"/>
        <v>2.0165078503132103</v>
      </c>
      <c r="F45">
        <f t="shared" si="1"/>
        <v>115.53738917794531</v>
      </c>
      <c r="G45">
        <f>(($H$2*C45)+($J$2*C45*D45)-($J$2*B45*SIN(E45)))/(($H$2*B45)+($J$2*B45*D45)-($J$2*C45*SIN(E45)))</f>
        <v>2.7784707129025308</v>
      </c>
      <c r="H45">
        <f t="shared" si="2"/>
        <v>1.2253202297155668</v>
      </c>
      <c r="I45">
        <f t="shared" si="3"/>
        <v>70.205677714702489</v>
      </c>
    </row>
    <row r="46" spans="1:9" ht="16.5" thickTop="1" thickBot="1">
      <c r="A46" s="4">
        <f>A45+1</f>
        <v>20</v>
      </c>
      <c r="B46" s="9">
        <v>85</v>
      </c>
      <c r="C46" s="10">
        <v>65</v>
      </c>
      <c r="D46">
        <f>(B46*B46+C46*C46-$H$2*$H$2-$J$2*$J$2)/(2*$H$2*$J$2)</f>
        <v>-0.42749999999999999</v>
      </c>
      <c r="E46">
        <f t="shared" si="0"/>
        <v>2.0125218498023871</v>
      </c>
      <c r="F46">
        <f t="shared" si="1"/>
        <v>115.30900817153815</v>
      </c>
      <c r="G46">
        <f>(($H$2*C46)+($J$2*C46*D46)-($J$2*B46*SIN(E46)))/(($H$2*B46)+($J$2*B46*D46)-($J$2*C46*SIN(E46)))</f>
        <v>3.9242277432353605</v>
      </c>
      <c r="H46">
        <f t="shared" si="2"/>
        <v>1.3212795945165814</v>
      </c>
      <c r="I46">
        <f t="shared" si="3"/>
        <v>75.703744322556858</v>
      </c>
    </row>
    <row r="47" spans="1:9" ht="16.5" thickTop="1" thickBot="1">
      <c r="A47" s="4">
        <f>A46+1</f>
        <v>21</v>
      </c>
      <c r="B47" s="11">
        <v>90</v>
      </c>
      <c r="C47" s="12">
        <v>68</v>
      </c>
      <c r="D47">
        <f>(B47*B47+C47*C47-$H$2*$H$2-$J$2*$J$2)/(2*$H$2*$J$2)</f>
        <v>-0.36380000000000001</v>
      </c>
      <c r="E47">
        <f t="shared" si="0"/>
        <v>1.9431405287923673</v>
      </c>
      <c r="F47">
        <f t="shared" si="1"/>
        <v>111.33375130062167</v>
      </c>
      <c r="G47">
        <f>(($H$2*C47)+($J$2*C47*D47)-($J$2*B47*SIN(E47)))/(($H$2*B47)+($J$2*B47*D47)-($J$2*C47*SIN(E47)))</f>
        <v>6.670238547947041</v>
      </c>
      <c r="H47">
        <f t="shared" si="2"/>
        <v>1.4219849368761879</v>
      </c>
      <c r="I47">
        <f t="shared" si="3"/>
        <v>81.473735414182343</v>
      </c>
    </row>
    <row r="48" spans="1:9" ht="16.5" thickTop="1" thickBot="1">
      <c r="A48" s="4">
        <f>A47+1</f>
        <v>22</v>
      </c>
      <c r="B48" s="9">
        <v>94</v>
      </c>
      <c r="C48" s="10">
        <v>72</v>
      </c>
      <c r="D48">
        <f>(B48*B48+C48*C48-$H$2*$H$2-$J$2*$J$2)/(2*$H$2*$J$2)</f>
        <v>-0.29899999999999999</v>
      </c>
      <c r="E48">
        <f t="shared" si="0"/>
        <v>1.8744408685189828</v>
      </c>
      <c r="F48">
        <f t="shared" si="1"/>
        <v>107.39755071297417</v>
      </c>
      <c r="G48">
        <f>(($H$2*C48)+($J$2*C48*D48)-($J$2*B48*SIN(E48)))/(($H$2*B48)+($J$2*B48*D48)-($J$2*C48*SIN(E48)))</f>
        <v>13.949028411520674</v>
      </c>
      <c r="H48">
        <f t="shared" si="2"/>
        <v>1.4992291823378872</v>
      </c>
      <c r="I48">
        <f t="shared" si="3"/>
        <v>85.899504670810273</v>
      </c>
    </row>
    <row r="49" spans="1:9" ht="16.5" thickTop="1" thickBot="1">
      <c r="A49" s="4">
        <f>A48+1</f>
        <v>23</v>
      </c>
      <c r="B49" s="11">
        <v>95</v>
      </c>
      <c r="C49" s="12">
        <v>74</v>
      </c>
      <c r="D49">
        <f>(B49*B49+C49*C49-$H$2*$H$2-$J$2*$J$2)/(2*$H$2*$J$2)</f>
        <v>-0.27495000000000003</v>
      </c>
      <c r="E49">
        <f t="shared" si="0"/>
        <v>1.8493340244765544</v>
      </c>
      <c r="F49">
        <f t="shared" si="1"/>
        <v>105.95903451244985</v>
      </c>
      <c r="G49">
        <f>(($H$2*C49)+($J$2*C49*D49)-($J$2*B49*SIN(E49)))/(($H$2*B49)+($J$2*B49*D49)-($J$2*C49*SIN(E49)))</f>
        <v>16.614573998454564</v>
      </c>
      <c r="H49">
        <f t="shared" si="2"/>
        <v>1.5106807270015543</v>
      </c>
      <c r="I49">
        <f t="shared" si="3"/>
        <v>86.555629848943965</v>
      </c>
    </row>
    <row r="50" spans="1:9" ht="16.5" thickTop="1" thickBot="1">
      <c r="A50" s="4">
        <f>A49+1</f>
        <v>24</v>
      </c>
      <c r="B50" s="9">
        <v>94</v>
      </c>
      <c r="C50" s="10">
        <v>79</v>
      </c>
      <c r="D50">
        <f>(B50*B50+C50*C50-$H$2*$H$2-$J$2*$J$2)/(2*$H$2*$J$2)</f>
        <v>-0.24615000000000001</v>
      </c>
      <c r="E50">
        <f t="shared" si="0"/>
        <v>1.8195023476364507</v>
      </c>
      <c r="F50">
        <f t="shared" si="1"/>
        <v>104.24980533371374</v>
      </c>
      <c r="G50">
        <f>(($H$2*C50)+($J$2*C50*D50)-($J$2*B50*SIN(E50)))/(($H$2*B50)+($J$2*B50*D50)-($J$2*C50*SIN(E50)))</f>
        <v>5.5285401851045064</v>
      </c>
      <c r="H50">
        <f t="shared" si="2"/>
        <v>1.3918515481023348</v>
      </c>
      <c r="I50">
        <f t="shared" si="3"/>
        <v>79.747219415013674</v>
      </c>
    </row>
    <row r="51" spans="1:9" ht="16.5" thickTop="1" thickBot="1">
      <c r="A51" s="4">
        <f>A50+1</f>
        <v>25</v>
      </c>
      <c r="B51" s="11">
        <v>93</v>
      </c>
      <c r="C51" s="12">
        <v>67</v>
      </c>
      <c r="D51">
        <f>(B51*B51+C51*C51-$H$2*$H$2-$J$2*$J$2)/(2*$H$2*$J$2)</f>
        <v>-0.34310000000000002</v>
      </c>
      <c r="E51">
        <f t="shared" si="0"/>
        <v>1.9210115773414072</v>
      </c>
      <c r="F51">
        <f t="shared" si="1"/>
        <v>110.06585577743176</v>
      </c>
      <c r="G51">
        <f>(($H$2*C51)+($J$2*C51*D51)-($J$2*B51*SIN(E51)))/(($H$2*B51)+($J$2*B51*D51)-($J$2*C51*SIN(E51)))</f>
        <v>23.538752581566058</v>
      </c>
      <c r="H51">
        <f t="shared" si="2"/>
        <v>1.5283387224002352</v>
      </c>
      <c r="I51">
        <f t="shared" si="3"/>
        <v>87.567358459949801</v>
      </c>
    </row>
    <row r="52" spans="1:9" ht="16.5" thickTop="1" thickBot="1">
      <c r="A52" s="4">
        <f>A51+1</f>
        <v>26</v>
      </c>
      <c r="B52" s="9">
        <v>93</v>
      </c>
      <c r="C52" s="10">
        <v>64</v>
      </c>
      <c r="D52">
        <f>(B52*B52+C52*C52-$H$2*$H$2-$J$2*$J$2)/(2*$H$2*$J$2)</f>
        <v>-0.36275000000000002</v>
      </c>
      <c r="E52">
        <f t="shared" si="0"/>
        <v>1.9420135346826592</v>
      </c>
      <c r="F52">
        <f t="shared" si="1"/>
        <v>111.2691792945993</v>
      </c>
      <c r="G52">
        <f>(($H$2*C52)+($J$2*C52*D52)-($J$2*B52*SIN(E52)))/(($H$2*B52)+($J$2*B52*D52)-($J$2*C52*SIN(E52)))</f>
        <v>121.86772300851253</v>
      </c>
      <c r="H52">
        <f t="shared" si="2"/>
        <v>1.5625908928033185</v>
      </c>
      <c r="I52">
        <f t="shared" si="3"/>
        <v>89.529863263209393</v>
      </c>
    </row>
    <row r="53" spans="1:9" ht="16.5" thickTop="1" thickBot="1">
      <c r="A53" s="4">
        <f>A52+1</f>
        <v>27</v>
      </c>
      <c r="B53" s="11">
        <v>95</v>
      </c>
      <c r="C53" s="12">
        <v>64</v>
      </c>
      <c r="D53">
        <f>(B53*B53+C53*C53-$H$2*$H$2-$J$2*$J$2)/(2*$H$2*$J$2)</f>
        <v>-0.34394999999999998</v>
      </c>
      <c r="E53">
        <f t="shared" si="0"/>
        <v>1.9219166573545985</v>
      </c>
      <c r="F53">
        <f t="shared" si="1"/>
        <v>110.11771304230926</v>
      </c>
      <c r="G53">
        <f>(($H$2*C53)+($J$2*C53*D53)-($J$2*B53*SIN(E53)))/(($H$2*B53)+($J$2*B53*D53)-($J$2*C53*SIN(E53)))</f>
        <v>-21.177944528754065</v>
      </c>
      <c r="H53">
        <f t="shared" si="2"/>
        <v>-1.5236124378194629</v>
      </c>
      <c r="I53">
        <f t="shared" si="3"/>
        <v>-87.296562300693793</v>
      </c>
    </row>
    <row r="54" spans="1:9" ht="16.5" thickTop="1" thickBot="1">
      <c r="A54" s="4">
        <f>A53+1</f>
        <v>28</v>
      </c>
      <c r="B54" s="9">
        <v>99</v>
      </c>
      <c r="C54" s="10">
        <v>68</v>
      </c>
      <c r="D54">
        <f>(B54*B54+C54*C54-$H$2*$H$2-$J$2*$J$2)/(2*$H$2*$J$2)</f>
        <v>-0.27875</v>
      </c>
      <c r="E54">
        <f t="shared" si="0"/>
        <v>1.8532885994573176</v>
      </c>
      <c r="F54">
        <f t="shared" si="1"/>
        <v>106.1856149686156</v>
      </c>
      <c r="G54">
        <f>(($H$2*C54)+($J$2*C54*D54)-($J$2*B54*SIN(E54)))/(($H$2*B54)+($J$2*B54*D54)-($J$2*C54*SIN(E54)))</f>
        <v>-7.5472811640641533</v>
      </c>
      <c r="H54">
        <f t="shared" si="2"/>
        <v>-1.4390655821832448</v>
      </c>
      <c r="I54">
        <f t="shared" si="3"/>
        <v>-82.452384301636641</v>
      </c>
    </row>
    <row r="55" spans="1:9" ht="16.5" thickTop="1" thickBot="1">
      <c r="A55" s="4">
        <f>A54+1</f>
        <v>29</v>
      </c>
      <c r="B55" s="9">
        <v>99</v>
      </c>
      <c r="C55" s="10">
        <v>68</v>
      </c>
      <c r="D55">
        <f>(B55*B55+C55*C55-$H$2*$H$2-$J$2*$J$2)/(2*$H$2*$J$2)</f>
        <v>-0.27875</v>
      </c>
      <c r="E55">
        <f t="shared" si="0"/>
        <v>1.8532885994573176</v>
      </c>
      <c r="F55">
        <f t="shared" si="1"/>
        <v>106.1856149686156</v>
      </c>
      <c r="G55">
        <f>(($H$2*C55)+($J$2*C55*D55)-($J$2*B55*SIN(E55)))/(($H$2*B55)+($J$2*B55*D55)-($J$2*C55*SIN(E55)))</f>
        <v>-7.5472811640641533</v>
      </c>
      <c r="H55">
        <f t="shared" si="2"/>
        <v>-1.4390655821832448</v>
      </c>
      <c r="I55">
        <f t="shared" si="3"/>
        <v>-82.452384301636641</v>
      </c>
    </row>
    <row r="56" spans="1:9" ht="16.5" thickTop="1" thickBot="1">
      <c r="A56" s="4">
        <f>A55+1</f>
        <v>30</v>
      </c>
      <c r="B56" s="11">
        <v>102</v>
      </c>
      <c r="C56" s="12">
        <v>72</v>
      </c>
      <c r="D56">
        <f>(B56*B56+C56*C56-$H$2*$H$2-$J$2*$J$2)/(2*$H$2*$J$2)</f>
        <v>-0.22059999999999999</v>
      </c>
      <c r="E56">
        <f t="shared" si="0"/>
        <v>1.7932259092717626</v>
      </c>
      <c r="F56">
        <f t="shared" si="1"/>
        <v>102.74427631478147</v>
      </c>
      <c r="G56">
        <f>(($H$2*C56)+($J$2*C56*D56)-($J$2*B56*SIN(E56)))/(($H$2*B56)+($J$2*B56*D56)-($J$2*C56*SIN(E56)))</f>
        <v>-4.6772776300344079</v>
      </c>
      <c r="H56">
        <f t="shared" si="2"/>
        <v>-1.3601678301776883</v>
      </c>
      <c r="I56">
        <f t="shared" si="3"/>
        <v>-77.931876098648431</v>
      </c>
    </row>
    <row r="57" spans="1:9" ht="16.5" thickTop="1" thickBot="1">
      <c r="A57" s="4">
        <f>A56+1</f>
        <v>31</v>
      </c>
      <c r="B57" s="9">
        <v>106</v>
      </c>
      <c r="C57" s="10">
        <v>77</v>
      </c>
      <c r="D57">
        <f>(B57*B57+C57*C57-$H$2*$H$2-$J$2*$J$2)/(2*$H$2*$J$2)</f>
        <v>-0.14174999999999999</v>
      </c>
      <c r="E57">
        <f t="shared" si="0"/>
        <v>1.7130253696108757</v>
      </c>
      <c r="F57">
        <f t="shared" si="1"/>
        <v>98.149123877541072</v>
      </c>
      <c r="G57">
        <f>(($H$2*C57)+($J$2*C57*D57)-($J$2*B57*SIN(E57)))/(($H$2*B57)+($J$2*B57*D57)-($J$2*C57*SIN(E57)))</f>
        <v>-2.6331610506633796</v>
      </c>
      <c r="H57">
        <f t="shared" si="2"/>
        <v>-1.2078488412797075</v>
      </c>
      <c r="I57">
        <f t="shared" si="3"/>
        <v>-69.204640895094087</v>
      </c>
    </row>
    <row r="58" spans="1:9" ht="16.5" thickTop="1" thickBot="1">
      <c r="A58" s="4">
        <f>A57+1</f>
        <v>32</v>
      </c>
      <c r="B58" s="11">
        <v>101</v>
      </c>
      <c r="C58" s="12">
        <v>69</v>
      </c>
      <c r="D58">
        <f>(B58*B58+C58*C58-$H$2*$H$2-$J$2*$J$2)/(2*$H$2*$J$2)</f>
        <v>-0.25190000000000001</v>
      </c>
      <c r="E58">
        <f t="shared" si="0"/>
        <v>1.8254393921308232</v>
      </c>
      <c r="F58">
        <f t="shared" si="1"/>
        <v>104.58997292602267</v>
      </c>
      <c r="G58">
        <f>(($H$2*C58)+($J$2*C58*D58)-($J$2*B58*SIN(E58)))/(($H$2*B58)+($J$2*B58*D58)-($J$2*C58*SIN(E58)))</f>
        <v>-5.2514547153109845</v>
      </c>
      <c r="H58">
        <f t="shared" si="2"/>
        <v>-1.3826257388272294</v>
      </c>
      <c r="I58">
        <f t="shared" si="3"/>
        <v>-79.218619480957486</v>
      </c>
    </row>
    <row r="59" spans="1:9" ht="16.5" thickTop="1" thickBot="1">
      <c r="A59" s="4">
        <f>A58+1</f>
        <v>33</v>
      </c>
      <c r="B59" s="9">
        <v>102</v>
      </c>
      <c r="C59" s="10">
        <v>66</v>
      </c>
      <c r="D59">
        <f>(B59*B59+C59*C59-$H$2*$H$2-$J$2*$J$2)/(2*$H$2*$J$2)</f>
        <v>-0.26200000000000001</v>
      </c>
      <c r="E59">
        <f t="shared" si="0"/>
        <v>1.8358903416256063</v>
      </c>
      <c r="F59">
        <f t="shared" si="1"/>
        <v>105.18876822397812</v>
      </c>
      <c r="G59">
        <f>(($H$2*C59)+($J$2*C59*D59)-($J$2*B59*SIN(E59)))/(($H$2*B59)+($J$2*B59*D59)-($J$2*C59*SIN(E59)))</f>
        <v>-4.2938164857676373</v>
      </c>
      <c r="H59">
        <f t="shared" si="2"/>
        <v>-1.3419819880997976</v>
      </c>
      <c r="I59">
        <f t="shared" si="3"/>
        <v>-76.889904100693869</v>
      </c>
    </row>
    <row r="60" spans="1:9" ht="16.5" thickTop="1" thickBot="1">
      <c r="A60" s="4">
        <f>A59+1</f>
        <v>34</v>
      </c>
      <c r="B60" s="11">
        <v>107</v>
      </c>
      <c r="C60" s="12">
        <v>72</v>
      </c>
      <c r="D60">
        <f>(B60*B60+C60*C60-$H$2*$H$2-$J$2*$J$2)/(2*$H$2*$J$2)</f>
        <v>-0.16835</v>
      </c>
      <c r="E60">
        <f t="shared" si="0"/>
        <v>1.7399518648363284</v>
      </c>
      <c r="F60">
        <f t="shared" si="1"/>
        <v>99.691898411038679</v>
      </c>
      <c r="G60">
        <f>(($H$2*C60)+($J$2*C60*D60)-($J$2*B60*SIN(E60)))/(($H$2*B60)+($J$2*B60*D60)-($J$2*C60*SIN(E60)))</f>
        <v>-2.5310064183095267</v>
      </c>
      <c r="H60">
        <f t="shared" si="2"/>
        <v>-1.194521429089012</v>
      </c>
      <c r="I60">
        <f t="shared" si="3"/>
        <v>-68.441036424736041</v>
      </c>
    </row>
    <row r="61" spans="1:9" ht="16.5" thickTop="1" thickBot="1">
      <c r="A61" s="4">
        <f>A60+1</f>
        <v>35</v>
      </c>
      <c r="B61" s="9">
        <v>113</v>
      </c>
      <c r="C61" s="10">
        <v>77</v>
      </c>
      <c r="D61">
        <f>(B61*B61+C61*C61-$H$2*$H$2-$J$2*$J$2)/(2*$H$2*$J$2)</f>
        <v>-6.5100000000000005E-2</v>
      </c>
      <c r="E61">
        <f t="shared" si="0"/>
        <v>1.6359423971185119</v>
      </c>
      <c r="F61">
        <f t="shared" si="1"/>
        <v>93.732594881405632</v>
      </c>
      <c r="G61">
        <f>(($H$2*C61)+($J$2*C61*D61)-($J$2*B61*SIN(E61)))/(($H$2*B61)+($J$2*B61*D61)-($J$2*C61*SIN(E61)))</f>
        <v>-1.4153832875088874</v>
      </c>
      <c r="H61">
        <f t="shared" si="2"/>
        <v>-0.95570631160104103</v>
      </c>
      <c r="I61">
        <f t="shared" si="3"/>
        <v>-54.757938108754395</v>
      </c>
    </row>
    <row r="62" spans="1:9" ht="16.5" thickTop="1" thickBot="1">
      <c r="A62" s="4">
        <f>A61+1</f>
        <v>36</v>
      </c>
      <c r="B62" s="11">
        <v>113</v>
      </c>
      <c r="C62" s="12">
        <v>74</v>
      </c>
      <c r="D62">
        <f>(B62*B62+C62*C62-$H$2*$H$2-$J$2*$J$2)/(2*$H$2*$J$2)</f>
        <v>-8.7749999999999995E-2</v>
      </c>
      <c r="E62">
        <f t="shared" si="0"/>
        <v>1.6586593322155025</v>
      </c>
      <c r="F62">
        <f t="shared" si="1"/>
        <v>95.034179385935801</v>
      </c>
      <c r="G62">
        <f>(($H$2*C62)+($J$2*C62*D62)-($J$2*B62*SIN(E62)))/(($H$2*B62)+($J$2*B62*D62)-($J$2*C62*SIN(E62)))</f>
        <v>-1.5341525903327295</v>
      </c>
      <c r="H62">
        <f t="shared" si="2"/>
        <v>-0.99313877146166329</v>
      </c>
      <c r="I62">
        <f t="shared" si="3"/>
        <v>-56.902660075560917</v>
      </c>
    </row>
    <row r="63" spans="1:9" ht="16.5" thickTop="1" thickBot="1">
      <c r="A63" s="4">
        <f>A62+1</f>
        <v>37</v>
      </c>
      <c r="B63" s="9">
        <v>110</v>
      </c>
      <c r="C63" s="10">
        <v>69</v>
      </c>
      <c r="D63">
        <f>(B63*B63+C63*C63-$H$2*$H$2-$J$2*$J$2)/(2*$H$2*$J$2)</f>
        <v>-0.15695000000000001</v>
      </c>
      <c r="E63">
        <f t="shared" si="0"/>
        <v>1.7283979422431686</v>
      </c>
      <c r="F63">
        <f t="shared" si="1"/>
        <v>99.029907409629772</v>
      </c>
      <c r="G63">
        <f>(($H$2*C63)+($J$2*C63*D63)-($J$2*B63*SIN(E63)))/(($H$2*B63)+($J$2*B63*D63)-($J$2*C63*SIN(E63)))</f>
        <v>-2.0522545963115495</v>
      </c>
      <c r="H63">
        <f t="shared" si="2"/>
        <v>-1.1173853084460947</v>
      </c>
      <c r="I63">
        <f t="shared" si="3"/>
        <v>-64.021462263884928</v>
      </c>
    </row>
    <row r="64" spans="1:9" ht="16.5" thickTop="1" thickBot="1">
      <c r="A64" s="4">
        <f>A63+1</f>
        <v>38</v>
      </c>
      <c r="B64" s="11">
        <v>109</v>
      </c>
      <c r="C64" s="12">
        <v>66</v>
      </c>
      <c r="D64">
        <f>(B64*B64+C64*C64-$H$2*$H$2-$J$2*$J$2)/(2*$H$2*$J$2)</f>
        <v>-0.18815000000000001</v>
      </c>
      <c r="E64">
        <f t="shared" si="0"/>
        <v>1.7600744909712467</v>
      </c>
      <c r="F64">
        <f t="shared" si="1"/>
        <v>100.84483996128915</v>
      </c>
      <c r="G64">
        <f>(($H$2*C64)+($J$2*C64*D64)-($J$2*B64*SIN(E64)))/(($H$2*B64)+($J$2*B64*D64)-($J$2*C64*SIN(E64)))</f>
        <v>-2.2589908058242818</v>
      </c>
      <c r="H64">
        <f t="shared" si="2"/>
        <v>-1.1540500835834744</v>
      </c>
      <c r="I64">
        <f t="shared" si="3"/>
        <v>-66.12219913605297</v>
      </c>
    </row>
    <row r="65" spans="1:9" ht="16.5" thickTop="1" thickBot="1">
      <c r="A65" s="4">
        <f>A64+1</f>
        <v>39</v>
      </c>
      <c r="B65" s="9">
        <v>114</v>
      </c>
      <c r="C65" s="10">
        <v>70</v>
      </c>
      <c r="D65">
        <f>(B65*B65+C65*C65-$H$2*$H$2-$J$2*$J$2)/(2*$H$2*$J$2)</f>
        <v>-0.1052</v>
      </c>
      <c r="E65">
        <f t="shared" si="0"/>
        <v>1.6761913416727687</v>
      </c>
      <c r="F65">
        <f t="shared" si="1"/>
        <v>96.038689534220595</v>
      </c>
      <c r="G65">
        <f>(($H$2*C65)+($J$2*C65*D65)-($J$2*B65*SIN(E65)))/(($H$2*B65)+($J$2*B65*D65)-($J$2*C65*SIN(E65)))</f>
        <v>-1.5659961839365046</v>
      </c>
      <c r="H65">
        <f t="shared" si="2"/>
        <v>-1.0024974425041511</v>
      </c>
      <c r="I65">
        <f t="shared" si="3"/>
        <v>-57.438872428146766</v>
      </c>
    </row>
    <row r="66" spans="1:9" ht="16.5" thickTop="1" thickBot="1">
      <c r="A66" s="4">
        <f>A65+1</f>
        <v>40</v>
      </c>
      <c r="B66" s="11">
        <v>121</v>
      </c>
      <c r="C66" s="12">
        <v>76</v>
      </c>
      <c r="D66">
        <f>(B66*B66+C66*C66-$H$2*$H$2-$J$2*$J$2)/(2*$H$2*$J$2)</f>
        <v>2.085E-2</v>
      </c>
      <c r="E66">
        <f t="shared" si="0"/>
        <v>1.5499448158386093</v>
      </c>
      <c r="F66">
        <f t="shared" si="1"/>
        <v>88.805296425733943</v>
      </c>
      <c r="G66">
        <f>(($H$2*C66)+($J$2*C66*D66)-($J$2*B66*SIN(E66)))/(($H$2*B66)+($J$2*B66*D66)-($J$2*C66*SIN(E66)))</f>
        <v>-0.91269815498621953</v>
      </c>
      <c r="H66">
        <f t="shared" si="2"/>
        <v>-0.73978652580411464</v>
      </c>
      <c r="I66">
        <f t="shared" si="3"/>
        <v>-42.386645669221735</v>
      </c>
    </row>
    <row r="67" spans="1:9" ht="16.5" thickTop="1" thickBot="1">
      <c r="A67" s="4">
        <f>A66+1</f>
        <v>41</v>
      </c>
      <c r="B67" s="9">
        <v>120</v>
      </c>
      <c r="C67" s="10">
        <v>72</v>
      </c>
      <c r="D67">
        <f>(B67*B67+C67*C67-$H$2*$H$2-$J$2*$J$2)/(2*$H$2*$J$2)</f>
        <v>-2.0799999999999999E-2</v>
      </c>
      <c r="E67">
        <f t="shared" si="0"/>
        <v>1.5915978269056352</v>
      </c>
      <c r="F67">
        <f t="shared" si="1"/>
        <v>91.191838163886246</v>
      </c>
      <c r="G67">
        <f>(($H$2*C67)+($J$2*C67*D67)-($J$2*B67*SIN(E67)))/(($H$2*B67)+($J$2*B67*D67)-($J$2*C67*SIN(E67)))</f>
        <v>-1.0868211514937915</v>
      </c>
      <c r="H67">
        <f t="shared" si="2"/>
        <v>-0.8269786838390113</v>
      </c>
      <c r="I67">
        <f t="shared" si="3"/>
        <v>-47.382388331259008</v>
      </c>
    </row>
    <row r="68" spans="1:9" ht="16.5" thickTop="1" thickBot="1">
      <c r="A68" s="4">
        <f>A67+1</f>
        <v>42</v>
      </c>
      <c r="B68" s="11">
        <v>117</v>
      </c>
      <c r="C68" s="12">
        <v>67</v>
      </c>
      <c r="D68">
        <f>(B68*B68+C68*C68-$H$2*$H$2-$J$2*$J$2)/(2*$H$2*$J$2)</f>
        <v>-9.11E-2</v>
      </c>
      <c r="E68">
        <f t="shared" si="0"/>
        <v>1.6620228094060423</v>
      </c>
      <c r="F68">
        <f t="shared" si="1"/>
        <v>95.226892433442245</v>
      </c>
      <c r="G68">
        <f>(($H$2*C68)+($J$2*C68*D68)-($J$2*B68*SIN(E68)))/(($H$2*B68)+($J$2*B68*D68)-($J$2*C68*SIN(E68)))</f>
        <v>-1.4037688328114308</v>
      </c>
      <c r="H68">
        <f t="shared" si="2"/>
        <v>-0.9518178288472281</v>
      </c>
      <c r="I68">
        <f t="shared" si="3"/>
        <v>-54.535144458251501</v>
      </c>
    </row>
    <row r="69" spans="1:9" ht="16.5" thickTop="1" thickBot="1">
      <c r="A69" s="4">
        <f>A68+1</f>
        <v>43</v>
      </c>
      <c r="B69" s="9">
        <v>117</v>
      </c>
      <c r="C69" s="10">
        <v>64</v>
      </c>
      <c r="D69">
        <f>(B69*B69+C69*C69-$H$2*$H$2-$J$2*$J$2)/(2*$H$2*$J$2)</f>
        <v>-0.11075</v>
      </c>
      <c r="E69">
        <f t="shared" si="0"/>
        <v>1.681773987461993</v>
      </c>
      <c r="F69">
        <f t="shared" si="1"/>
        <v>96.358551576459632</v>
      </c>
      <c r="G69">
        <f>(($H$2*C69)+($J$2*C69*D69)-($J$2*B69*SIN(E69)))/(($H$2*B69)+($J$2*B69*D69)-($J$2*C69*SIN(E69)))</f>
        <v>-1.4682043466824566</v>
      </c>
      <c r="H69">
        <f t="shared" si="2"/>
        <v>-0.97286506453677091</v>
      </c>
      <c r="I69">
        <f t="shared" si="3"/>
        <v>-55.741062233679429</v>
      </c>
    </row>
    <row r="70" spans="1:9" ht="16.5" thickTop="1" thickBot="1">
      <c r="A70" s="4">
        <f>A69+1</f>
        <v>44</v>
      </c>
      <c r="B70" s="11">
        <v>136</v>
      </c>
      <c r="C70" s="12">
        <v>78</v>
      </c>
      <c r="D70">
        <f>(B70*B70+C70*C70-$H$2*$H$2-$J$2*$J$2)/(2*$H$2*$J$2)</f>
        <v>0.22900000000000001</v>
      </c>
      <c r="E70">
        <f t="shared" si="0"/>
        <v>1.3397460672883765</v>
      </c>
      <c r="F70">
        <f t="shared" si="1"/>
        <v>76.761795274873975</v>
      </c>
      <c r="G70">
        <f>(($H$2*C70)+($J$2*C70*D70)-($J$2*B70*SIN(E70)))/(($H$2*B70)+($J$2*B70*D70)-($J$2*C70*SIN(E70)))</f>
        <v>-0.40040889249685807</v>
      </c>
      <c r="H70">
        <f t="shared" si="2"/>
        <v>-0.38085882093587664</v>
      </c>
      <c r="I70">
        <f t="shared" si="3"/>
        <v>-21.821603029954488</v>
      </c>
    </row>
    <row r="71" spans="1:9" ht="16.5" thickTop="1" thickBot="1">
      <c r="A71" s="4">
        <f>A70+1</f>
        <v>45</v>
      </c>
      <c r="B71" s="9">
        <v>136</v>
      </c>
      <c r="C71" s="10">
        <v>78</v>
      </c>
      <c r="D71">
        <f>(B71*B71+C71*C71-$H$2*$H$2-$J$2*$J$2)/(2*$H$2*$J$2)</f>
        <v>0.22900000000000001</v>
      </c>
      <c r="E71">
        <f t="shared" si="0"/>
        <v>1.3397460672883765</v>
      </c>
      <c r="F71">
        <f t="shared" si="1"/>
        <v>76.761795274873975</v>
      </c>
      <c r="G71">
        <f>(($H$2*C71)+($J$2*C71*D71)-($J$2*B71*SIN(E71)))/(($H$2*B71)+($J$2*B71*D71)-($J$2*C71*SIN(E71)))</f>
        <v>-0.40040889249685807</v>
      </c>
      <c r="H71">
        <f t="shared" si="2"/>
        <v>-0.38085882093587664</v>
      </c>
      <c r="I71">
        <f t="shared" si="3"/>
        <v>-21.821603029954488</v>
      </c>
    </row>
    <row r="72" spans="1:9" ht="16.5" thickTop="1" thickBot="1">
      <c r="A72" s="4">
        <f>A71+1</f>
        <v>46</v>
      </c>
      <c r="B72" s="11">
        <v>132</v>
      </c>
      <c r="C72" s="12">
        <v>76</v>
      </c>
      <c r="D72">
        <f>(B72*B72+C72*C72-$H$2*$H$2-$J$2*$J$2)/(2*$H$2*$J$2)</f>
        <v>0.16</v>
      </c>
      <c r="E72">
        <f t="shared" si="0"/>
        <v>1.410105673842986</v>
      </c>
      <c r="F72">
        <f t="shared" si="1"/>
        <v>80.7931037786541</v>
      </c>
      <c r="G72">
        <f>(($H$2*C72)+($J$2*C72*D72)-($J$2*B72*SIN(E72)))/(($H$2*B72)+($J$2*B72*D72)-($J$2*C72*SIN(E72)))</f>
        <v>-0.53956373587468587</v>
      </c>
      <c r="H72">
        <f t="shared" si="2"/>
        <v>-0.49479543155755989</v>
      </c>
      <c r="I72">
        <f t="shared" si="3"/>
        <v>-28.349689950602368</v>
      </c>
    </row>
    <row r="73" spans="1:9" ht="16.5" thickTop="1" thickBot="1">
      <c r="A73" s="4">
        <f>A72+1</f>
        <v>47</v>
      </c>
      <c r="B73" s="9">
        <v>127</v>
      </c>
      <c r="C73" s="10">
        <v>72</v>
      </c>
      <c r="D73">
        <f>(B73*B73+C73*C73-$H$2*$H$2-$J$2*$J$2)/(2*$H$2*$J$2)</f>
        <v>6.565E-2</v>
      </c>
      <c r="E73">
        <f t="shared" si="0"/>
        <v>1.5050990773634327</v>
      </c>
      <c r="F73">
        <f t="shared" si="1"/>
        <v>86.235824881958877</v>
      </c>
      <c r="G73">
        <f>(($H$2*C73)+($J$2*C73*D73)-($J$2*B73*SIN(E73)))/(($H$2*B73)+($J$2*B73*D73)-($J$2*C73*SIN(E73)))</f>
        <v>-0.78747772243509284</v>
      </c>
      <c r="H73">
        <f t="shared" si="2"/>
        <v>-0.66705863048596703</v>
      </c>
      <c r="I73">
        <f t="shared" si="3"/>
        <v>-38.219644214622626</v>
      </c>
    </row>
    <row r="74" spans="1:9" ht="16.5" thickTop="1" thickBot="1">
      <c r="A74" s="4">
        <f>A73+1</f>
        <v>48</v>
      </c>
      <c r="B74" s="11">
        <v>126</v>
      </c>
      <c r="C74" s="12">
        <v>69</v>
      </c>
      <c r="D74">
        <f>(B74*B74+C74*C74-$H$2*$H$2-$J$2*$J$2)/(2*$H$2*$J$2)</f>
        <v>3.1850000000000003E-2</v>
      </c>
      <c r="E74">
        <f t="shared" si="0"/>
        <v>1.53894093944249</v>
      </c>
      <c r="F74">
        <f t="shared" si="1"/>
        <v>88.174820749952687</v>
      </c>
      <c r="G74">
        <f>(($H$2*C74)+($J$2*C74*D74)-($J$2*B74*SIN(E74)))/(($H$2*B74)+($J$2*B74*D74)-($J$2*C74*SIN(E74)))</f>
        <v>-0.89664411140809963</v>
      </c>
      <c r="H74">
        <f t="shared" si="2"/>
        <v>-0.73095792279710092</v>
      </c>
      <c r="I74">
        <f t="shared" si="3"/>
        <v>-41.880803977923343</v>
      </c>
    </row>
    <row r="75" spans="1:9" ht="16.5" thickTop="1" thickBot="1">
      <c r="A75" s="4">
        <f>A74+1</f>
        <v>49</v>
      </c>
      <c r="B75" s="9">
        <v>127</v>
      </c>
      <c r="C75" s="10">
        <v>66</v>
      </c>
      <c r="D75">
        <f>(B75*B75+C75*C75-$H$2*$H$2-$J$2*$J$2)/(2*$H$2*$J$2)</f>
        <v>2.4250000000000001E-2</v>
      </c>
      <c r="E75">
        <f t="shared" si="0"/>
        <v>1.5465439494131166</v>
      </c>
      <c r="F75">
        <f t="shared" si="1"/>
        <v>88.610441132865475</v>
      </c>
      <c r="G75">
        <f>(($H$2*C75)+($J$2*C75*D75)-($J$2*B75*SIN(E75)))/(($H$2*B75)+($J$2*B75*D75)-($J$2*C75*SIN(E75)))</f>
        <v>-0.92609877482582414</v>
      </c>
      <c r="H75">
        <f t="shared" si="2"/>
        <v>-0.74704862802226968</v>
      </c>
      <c r="I75">
        <f t="shared" si="3"/>
        <v>-42.802733476714614</v>
      </c>
    </row>
    <row r="76" spans="1:9" ht="16.5" thickTop="1" thickBot="1">
      <c r="A76" s="4">
        <f>A75+1</f>
        <v>50</v>
      </c>
      <c r="B76" s="11">
        <v>127</v>
      </c>
      <c r="C76" s="12">
        <v>64</v>
      </c>
      <c r="D76">
        <f>(B76*B76+C76*C76-$H$2*$H$2-$J$2*$J$2)/(2*$H$2*$J$2)</f>
        <v>1.125E-2</v>
      </c>
      <c r="E76">
        <f t="shared" si="0"/>
        <v>1.5595460894766928</v>
      </c>
      <c r="F76">
        <f t="shared" si="1"/>
        <v>89.355408883146353</v>
      </c>
      <c r="G76">
        <f>(($H$2*C76)+($J$2*C76*D76)-($J$2*B76*SIN(E76)))/(($H$2*B76)+($J$2*B76*D76)-($J$2*C76*SIN(E76)))</f>
        <v>-0.96646370952515226</v>
      </c>
      <c r="H76">
        <f t="shared" si="2"/>
        <v>-0.76834570541519887</v>
      </c>
      <c r="I76">
        <f t="shared" si="3"/>
        <v>-44.022966127292932</v>
      </c>
    </row>
    <row r="77" spans="1:9" ht="16.5" thickTop="1" thickBot="1">
      <c r="A77" s="4">
        <f>A76+1</f>
        <v>51</v>
      </c>
      <c r="B77" s="9">
        <v>132</v>
      </c>
      <c r="C77" s="10">
        <v>68</v>
      </c>
      <c r="D77">
        <f>(B77*B77+C77*C77-$H$2*$H$2-$J$2*$J$2)/(2*$H$2*$J$2)</f>
        <v>0.1024</v>
      </c>
      <c r="E77">
        <f t="shared" si="0"/>
        <v>1.4682165200908976</v>
      </c>
      <c r="F77">
        <f t="shared" si="1"/>
        <v>84.122610012593071</v>
      </c>
      <c r="G77">
        <f>(($H$2*C77)+($J$2*C77*D77)-($J$2*B77*SIN(E77)))/(($H$2*B77)+($J$2*B77*D77)-($J$2*C77*SIN(E77)))</f>
        <v>-0.72351145847897314</v>
      </c>
      <c r="H77">
        <f t="shared" si="2"/>
        <v>-0.62633180898784602</v>
      </c>
      <c r="I77">
        <f t="shared" si="3"/>
        <v>-35.886169229797616</v>
      </c>
    </row>
    <row r="78" spans="1:9" ht="16.5" thickTop="1" thickBot="1">
      <c r="A78" s="4">
        <f>A77+1</f>
        <v>52</v>
      </c>
      <c r="B78" s="11">
        <v>137</v>
      </c>
      <c r="C78" s="12">
        <v>73</v>
      </c>
      <c r="D78">
        <f>(B78*B78+C78*C78-$H$2*$H$2-$J$2*$J$2)/(2*$H$2*$J$2)</f>
        <v>0.2049</v>
      </c>
      <c r="E78">
        <f t="shared" si="0"/>
        <v>1.3644347883277266</v>
      </c>
      <c r="F78">
        <f t="shared" si="1"/>
        <v>78.176354792004574</v>
      </c>
      <c r="G78">
        <f>(($H$2*C78)+($J$2*C78*D78)-($J$2*B78*SIN(E78)))/(($H$2*B78)+($J$2*B78*D78)-($J$2*C78*SIN(E78)))</f>
        <v>-0.49279519758753454</v>
      </c>
      <c r="H78">
        <f t="shared" si="2"/>
        <v>-0.45786717250646408</v>
      </c>
      <c r="I78">
        <f t="shared" si="3"/>
        <v>-26.233856562208793</v>
      </c>
    </row>
    <row r="79" spans="1:9" ht="16.5" thickTop="1" thickBot="1">
      <c r="A79" s="4">
        <f>A78+1</f>
        <v>53</v>
      </c>
      <c r="B79" s="9">
        <v>139</v>
      </c>
      <c r="C79" s="10">
        <v>77</v>
      </c>
      <c r="D79">
        <f>(B79*B79+C79*C79-$H$2*$H$2-$J$2*$J$2)/(2*$H$2*$J$2)</f>
        <v>0.26250000000000001</v>
      </c>
      <c r="E79">
        <f t="shared" si="0"/>
        <v>1.3051841772246935</v>
      </c>
      <c r="F79">
        <f t="shared" si="1"/>
        <v>74.781544842229806</v>
      </c>
      <c r="G79">
        <f>(($H$2*C79)+($J$2*C79*D79)-($J$2*B79*SIN(E79)))/(($H$2*B79)+($J$2*B79*D79)-($J$2*C79*SIN(E79)))</f>
        <v>-0.36479763450622604</v>
      </c>
      <c r="H79">
        <f t="shared" si="2"/>
        <v>-0.34979626883317266</v>
      </c>
      <c r="I79">
        <f t="shared" si="3"/>
        <v>-20.041849893564333</v>
      </c>
    </row>
    <row r="80" spans="1:9" ht="16.5" thickTop="1" thickBot="1">
      <c r="A80" s="4">
        <f>A79+1</f>
        <v>54</v>
      </c>
      <c r="B80" s="11">
        <v>142</v>
      </c>
      <c r="C80" s="12">
        <v>83</v>
      </c>
      <c r="D80">
        <f>(B80*B80+C80*C80-$H$2*$H$2-$J$2*$J$2)/(2*$H$2*$J$2)</f>
        <v>0.35265000000000002</v>
      </c>
      <c r="E80">
        <f t="shared" si="0"/>
        <v>1.2103947920058893</v>
      </c>
      <c r="F80">
        <f t="shared" si="1"/>
        <v>69.35051312655257</v>
      </c>
      <c r="G80">
        <f>(($H$2*C80)+($J$2*C80*D80)-($J$2*B80*SIN(E80)))/(($H$2*B80)+($J$2*B80*D80)-($J$2*C80*SIN(E80)))</f>
        <v>-0.18012020466269538</v>
      </c>
      <c r="H80">
        <f t="shared" si="2"/>
        <v>-0.17820936804810861</v>
      </c>
      <c r="I80">
        <f t="shared" si="3"/>
        <v>-10.210644658850168</v>
      </c>
    </row>
    <row r="81" spans="1:9" ht="16.5" thickTop="1" thickBot="1">
      <c r="A81" s="4">
        <f>A80+1</f>
        <v>55</v>
      </c>
      <c r="B81" s="9">
        <v>145</v>
      </c>
      <c r="C81" s="10">
        <v>89</v>
      </c>
      <c r="D81">
        <f>(B81*B81+C81*C81-$H$2*$H$2-$J$2*$J$2)/(2*$H$2*$J$2)</f>
        <v>0.44729999999999998</v>
      </c>
      <c r="E81">
        <f t="shared" si="0"/>
        <v>1.1070521122929564</v>
      </c>
      <c r="F81">
        <f t="shared" si="1"/>
        <v>63.429413735429286</v>
      </c>
      <c r="G81">
        <f>(($H$2*C81)+($J$2*C81*D81)-($J$2*B81*SIN(E81)))/(($H$2*B81)+($J$2*B81*D81)-($J$2*C81*SIN(E81)))</f>
        <v>-6.7249260968541879E-3</v>
      </c>
      <c r="H81">
        <f t="shared" si="2"/>
        <v>-6.7248247221711908E-3</v>
      </c>
      <c r="I81">
        <f t="shared" si="3"/>
        <v>-0.38530407454564564</v>
      </c>
    </row>
    <row r="82" spans="1:9" ht="16.5" thickTop="1" thickBot="1">
      <c r="A82" s="4">
        <f>A81+1</f>
        <v>56</v>
      </c>
      <c r="B82" s="11">
        <v>136</v>
      </c>
      <c r="C82" s="12">
        <v>69</v>
      </c>
      <c r="D82">
        <f>(B82*B82+C82*C82-$H$2*$H$2-$J$2*$J$2)/(2*$H$2*$J$2)</f>
        <v>0.16284999999999999</v>
      </c>
      <c r="E82">
        <f t="shared" si="0"/>
        <v>1.4072177982350145</v>
      </c>
      <c r="F82">
        <f t="shared" si="1"/>
        <v>80.627640694558565</v>
      </c>
      <c r="G82">
        <f>(($H$2*C82)+($J$2*C82*D82)-($J$2*B82*SIN(E82)))/(($H$2*B82)+($J$2*B82*D82)-($J$2*C82*SIN(E82)))</f>
        <v>-0.59896355533672263</v>
      </c>
      <c r="H82">
        <f t="shared" si="2"/>
        <v>-0.53965706012451353</v>
      </c>
      <c r="I82">
        <f t="shared" si="3"/>
        <v>-30.920071929572337</v>
      </c>
    </row>
    <row r="83" spans="1:9" ht="16.5" thickTop="1" thickBot="1">
      <c r="A83" s="4">
        <f>A82+1</f>
        <v>57</v>
      </c>
      <c r="B83" s="9">
        <v>135</v>
      </c>
      <c r="C83" s="10">
        <v>65</v>
      </c>
      <c r="D83">
        <f>(B83*B83+C83*C83-$H$2*$H$2-$J$2*$J$2)/(2*$H$2*$J$2)</f>
        <v>0.1225</v>
      </c>
      <c r="E83">
        <f t="shared" si="0"/>
        <v>1.4479878616092627</v>
      </c>
      <c r="F83">
        <f t="shared" si="1"/>
        <v>82.963593256383874</v>
      </c>
      <c r="G83">
        <f>(($H$2*C83)+($J$2*C83*D83)-($J$2*B83*SIN(E83)))/(($H$2*B83)+($J$2*B83*D83)-($J$2*C83*SIN(E83)))</f>
        <v>-0.70116994272952327</v>
      </c>
      <c r="H83">
        <f t="shared" si="2"/>
        <v>-0.61151072935451412</v>
      </c>
      <c r="I83">
        <f t="shared" si="3"/>
        <v>-35.036983918980404</v>
      </c>
    </row>
    <row r="84" spans="1:9" ht="16.5" thickTop="1" thickBot="1">
      <c r="A84" s="4">
        <f>A83+1</f>
        <v>58</v>
      </c>
      <c r="B84" s="11">
        <v>136</v>
      </c>
      <c r="C84" s="12">
        <v>63</v>
      </c>
      <c r="D84">
        <f>(B84*B84+C84*C84-$H$2*$H$2-$J$2*$J$2)/(2*$H$2*$J$2)</f>
        <v>0.12325</v>
      </c>
      <c r="E84">
        <f t="shared" si="0"/>
        <v>1.4472321348102932</v>
      </c>
      <c r="F84">
        <f t="shared" si="1"/>
        <v>82.920293300338002</v>
      </c>
      <c r="G84">
        <f>(($H$2*C84)+($J$2*C84*D84)-($J$2*B84*SIN(E84)))/(($H$2*B84)+($J$2*B84*D84)-($J$2*C84*SIN(E84)))</f>
        <v>-0.7113993636596081</v>
      </c>
      <c r="H84">
        <f t="shared" si="2"/>
        <v>-0.61833564343249781</v>
      </c>
      <c r="I84">
        <f t="shared" si="3"/>
        <v>-35.428022691188289</v>
      </c>
    </row>
    <row r="85" spans="1:9" ht="16.5" thickTop="1" thickBot="1">
      <c r="A85" s="4">
        <f>A84+1</f>
        <v>59</v>
      </c>
      <c r="B85" s="9">
        <v>156</v>
      </c>
      <c r="C85" s="10">
        <v>79</v>
      </c>
      <c r="D85">
        <f>(B85*B85+C85*C85-$H$2*$H$2-$J$2*$J$2)/(2*$H$2*$J$2)</f>
        <v>0.52885000000000004</v>
      </c>
      <c r="E85">
        <f t="shared" si="0"/>
        <v>1.0135513234790752</v>
      </c>
      <c r="F85">
        <f t="shared" si="1"/>
        <v>58.072213155249869</v>
      </c>
      <c r="G85">
        <f>(($H$2*C85)+($J$2*C85*D85)-($J$2*B85*SIN(E85)))/(($H$2*B85)+($J$2*B85*D85)-($J$2*C85*SIN(E85)))</f>
        <v>-6.7776591887800497E-2</v>
      </c>
      <c r="H85">
        <f t="shared" si="2"/>
        <v>-6.7673095976011163E-2</v>
      </c>
      <c r="I85">
        <f t="shared" si="3"/>
        <v>-3.8773827860091941</v>
      </c>
    </row>
    <row r="86" spans="1:9" ht="16.5" thickTop="1" thickBot="1">
      <c r="A86" s="4">
        <f>A85+1</f>
        <v>60</v>
      </c>
      <c r="B86" s="9">
        <v>156</v>
      </c>
      <c r="C86" s="10">
        <v>79</v>
      </c>
      <c r="D86">
        <f>(B86*B86+C86*C86-$H$2*$H$2-$J$2*$J$2)/(2*$H$2*$J$2)</f>
        <v>0.52885000000000004</v>
      </c>
      <c r="E86">
        <f t="shared" si="0"/>
        <v>1.0135513234790752</v>
      </c>
      <c r="F86">
        <f t="shared" si="1"/>
        <v>58.072213155249869</v>
      </c>
      <c r="G86">
        <f>(($H$2*C86)+($J$2*C86*D86)-($J$2*B86*SIN(E86)))/(($H$2*B86)+($J$2*B86*D86)-($J$2*C86*SIN(E86)))</f>
        <v>-6.7776591887800497E-2</v>
      </c>
      <c r="H86">
        <f t="shared" si="2"/>
        <v>-6.7673095976011163E-2</v>
      </c>
      <c r="I86">
        <f t="shared" si="3"/>
        <v>-3.8773827860091941</v>
      </c>
    </row>
    <row r="87" spans="1:9" ht="16.5" thickTop="1" thickBot="1">
      <c r="A87" s="4">
        <f>A86+1</f>
        <v>61</v>
      </c>
      <c r="B87" s="11">
        <v>150</v>
      </c>
      <c r="C87" s="12">
        <v>76</v>
      </c>
      <c r="D87">
        <f>(B87*B87+C87*C87-$H$2*$H$2-$J$2*$J$2)/(2*$H$2*$J$2)</f>
        <v>0.4138</v>
      </c>
      <c r="E87">
        <f t="shared" si="0"/>
        <v>1.1441720678589675</v>
      </c>
      <c r="F87">
        <f t="shared" si="1"/>
        <v>65.556230525074866</v>
      </c>
      <c r="G87">
        <f>(($H$2*C87)+($J$2*C87*D87)-($J$2*B87*SIN(E87)))/(($H$2*B87)+($J$2*B87*D87)-($J$2*C87*SIN(E87)))</f>
        <v>-0.20370909558589231</v>
      </c>
      <c r="H87">
        <f t="shared" si="2"/>
        <v>-0.20095944074172917</v>
      </c>
      <c r="I87">
        <f t="shared" si="3"/>
        <v>-11.514127807810446</v>
      </c>
    </row>
    <row r="88" spans="1:9" ht="16.5" thickTop="1" thickBot="1">
      <c r="A88" s="4">
        <f>A87+1</f>
        <v>62</v>
      </c>
      <c r="B88" s="9">
        <v>144</v>
      </c>
      <c r="C88" s="10">
        <v>70</v>
      </c>
      <c r="D88">
        <f>(B88*B88+C88*C88-$H$2*$H$2-$J$2*$J$2)/(2*$H$2*$J$2)</f>
        <v>0.28179999999999999</v>
      </c>
      <c r="E88">
        <f t="shared" si="0"/>
        <v>1.2851267035106964</v>
      </c>
      <c r="F88">
        <f t="shared" si="1"/>
        <v>73.632336250723171</v>
      </c>
      <c r="G88">
        <f>(($H$2*C88)+($J$2*C88*D88)-($J$2*B88*SIN(E88)))/(($H$2*B88)+($J$2*B88*D88)-($J$2*C88*SIN(E88)))</f>
        <v>-0.41253410016731884</v>
      </c>
      <c r="H88">
        <f t="shared" si="2"/>
        <v>-0.39126472032724874</v>
      </c>
      <c r="I88">
        <f t="shared" si="3"/>
        <v>-22.417817147117862</v>
      </c>
    </row>
    <row r="89" spans="1:9" ht="16.5" thickTop="1" thickBot="1">
      <c r="A89" s="4">
        <f>A88+1</f>
        <v>63</v>
      </c>
      <c r="B89" s="11">
        <v>144</v>
      </c>
      <c r="C89" s="12">
        <v>66</v>
      </c>
      <c r="D89">
        <f>(B89*B89+C89*C89-$H$2*$H$2-$J$2*$J$2)/(2*$H$2*$J$2)</f>
        <v>0.25459999999999999</v>
      </c>
      <c r="E89">
        <f t="shared" si="0"/>
        <v>1.3133622767197999</v>
      </c>
      <c r="F89">
        <f t="shared" si="1"/>
        <v>75.25011542773747</v>
      </c>
      <c r="G89">
        <f>(($H$2*C89)+($J$2*C89*D89)-($J$2*B89*SIN(E89)))/(($H$2*B89)+($J$2*B89*D89)-($J$2*C89*SIN(E89)))</f>
        <v>-0.48315968059662873</v>
      </c>
      <c r="H89">
        <f t="shared" si="2"/>
        <v>-0.45008481887167967</v>
      </c>
      <c r="I89">
        <f t="shared" si="3"/>
        <v>-25.787960544257352</v>
      </c>
    </row>
    <row r="90" spans="1:9" ht="16.5" thickTop="1" thickBot="1">
      <c r="A90" s="4">
        <f>A89+1</f>
        <v>64</v>
      </c>
      <c r="B90" s="9">
        <v>146</v>
      </c>
      <c r="C90" s="10">
        <v>64</v>
      </c>
      <c r="D90">
        <f>(B90*B90+C90*C90-$H$2*$H$2-$J$2*$J$2)/(2*$H$2*$J$2)</f>
        <v>0.27060000000000001</v>
      </c>
      <c r="E90">
        <f t="shared" si="0"/>
        <v>1.296780097491014</v>
      </c>
      <c r="F90">
        <f t="shared" si="1"/>
        <v>74.300026542798534</v>
      </c>
      <c r="G90">
        <f>(($H$2*C90)+($J$2*C90*D90)-($J$2*B90*SIN(E90)))/(($H$2*B90)+($J$2*B90*D90)-($J$2*C90*SIN(E90)))</f>
        <v>-0.47810210411622106</v>
      </c>
      <c r="H90">
        <f t="shared" si="2"/>
        <v>-0.44597633030884731</v>
      </c>
      <c r="I90">
        <f t="shared" si="3"/>
        <v>-25.552561489429287</v>
      </c>
    </row>
    <row r="91" spans="1:9" ht="16.5" thickTop="1" thickBot="1">
      <c r="A91" s="4">
        <f>A90+1</f>
        <v>65</v>
      </c>
      <c r="B91" s="11">
        <v>151</v>
      </c>
      <c r="C91" s="12">
        <v>68</v>
      </c>
      <c r="D91">
        <f>(B91*B91+C91*C91-$H$2*$H$2-$J$2*$J$2)/(2*$H$2*$J$2)</f>
        <v>0.37125000000000002</v>
      </c>
      <c r="E91">
        <f t="shared" si="0"/>
        <v>1.1904414581624105</v>
      </c>
      <c r="F91">
        <f t="shared" si="1"/>
        <v>68.207271310105682</v>
      </c>
      <c r="G91">
        <f>(($H$2*C91)+($J$2*C91*D91)-($J$2*B91*SIN(E91)))/(($H$2*B91)+($J$2*B91*D91)-($J$2*C91*SIN(E91)))</f>
        <v>-0.3263199117606243</v>
      </c>
      <c r="H91">
        <f t="shared" si="2"/>
        <v>-0.31542525055568621</v>
      </c>
      <c r="I91">
        <f t="shared" si="3"/>
        <v>-18.072535608697343</v>
      </c>
    </row>
    <row r="92" spans="1:9" ht="16.5" thickTop="1" thickBot="1">
      <c r="A92" s="4">
        <f>A91+1</f>
        <v>66</v>
      </c>
      <c r="B92" s="9">
        <v>155</v>
      </c>
      <c r="C92" s="10">
        <v>72</v>
      </c>
      <c r="D92">
        <f>(B92*B92+C92*C92-$H$2*$H$2-$J$2*$J$2)/(2*$H$2*$J$2)</f>
        <v>0.46045000000000003</v>
      </c>
      <c r="E92">
        <f t="shared" ref="E92:E110" si="4">ACOS(D92)</f>
        <v>1.0922942586706004</v>
      </c>
      <c r="F92">
        <f t="shared" ref="F92:F110" si="5">E92*180/PI()</f>
        <v>62.583851008196426</v>
      </c>
      <c r="G92">
        <f>(($H$2*C92)+($J$2*C92*D92)-($J$2*B92*SIN(E92)))/(($H$2*B92)+($J$2*B92*D92)-($J$2*C92*SIN(E92)))</f>
        <v>-0.19967743717837944</v>
      </c>
      <c r="H92">
        <f t="shared" ref="H92:H110" si="6">ATAN(G92)</f>
        <v>-0.19708538405996567</v>
      </c>
      <c r="I92">
        <f t="shared" ref="I92:I110" si="7">H92*180/PI()</f>
        <v>-11.292160710350943</v>
      </c>
    </row>
    <row r="93" spans="1:9" ht="16.5" thickTop="1" thickBot="1">
      <c r="A93" s="4">
        <f>A92+1</f>
        <v>67</v>
      </c>
      <c r="B93" s="11">
        <v>157</v>
      </c>
      <c r="C93" s="12">
        <v>75</v>
      </c>
      <c r="D93">
        <f>(B93*B93+C93*C93-$H$2*$H$2-$J$2*$J$2)/(2*$H$2*$J$2)</f>
        <v>0.51370000000000005</v>
      </c>
      <c r="E93">
        <f t="shared" si="4"/>
        <v>1.0313045707681965</v>
      </c>
      <c r="F93">
        <f t="shared" si="5"/>
        <v>59.08939929756859</v>
      </c>
      <c r="G93">
        <f>(($H$2*C93)+($J$2*C93*D93)-($J$2*B93*SIN(E93)))/(($H$2*B93)+($J$2*B93*D93)-($J$2*C93*SIN(E93)))</f>
        <v>-0.12217763830295923</v>
      </c>
      <c r="H93">
        <f t="shared" si="6"/>
        <v>-0.12157509531040468</v>
      </c>
      <c r="I93">
        <f t="shared" si="7"/>
        <v>-6.9657398551869152</v>
      </c>
    </row>
    <row r="94" spans="1:9" ht="16.5" thickTop="1" thickBot="1">
      <c r="A94" s="4">
        <f>A93+1</f>
        <v>68</v>
      </c>
      <c r="B94" s="9">
        <v>156</v>
      </c>
      <c r="C94" s="10">
        <v>79</v>
      </c>
      <c r="D94">
        <f>(B94*B94+C94*C94-$H$2*$H$2-$J$2*$J$2)/(2*$H$2*$J$2)</f>
        <v>0.52885000000000004</v>
      </c>
      <c r="E94">
        <f t="shared" si="4"/>
        <v>1.0135513234790752</v>
      </c>
      <c r="F94">
        <f t="shared" si="5"/>
        <v>58.072213155249869</v>
      </c>
      <c r="G94">
        <f>(($H$2*C94)+($J$2*C94*D94)-($J$2*B94*SIN(E94)))/(($H$2*B94)+($J$2*B94*D94)-($J$2*C94*SIN(E94)))</f>
        <v>-6.7776591887800497E-2</v>
      </c>
      <c r="H94">
        <f t="shared" si="6"/>
        <v>-6.7673095976011163E-2</v>
      </c>
      <c r="I94">
        <f t="shared" si="7"/>
        <v>-3.8773827860091941</v>
      </c>
    </row>
    <row r="95" spans="1:9" ht="16.5" thickTop="1" thickBot="1">
      <c r="A95" s="4">
        <f>A94+1</f>
        <v>69</v>
      </c>
      <c r="B95" s="11">
        <v>154</v>
      </c>
      <c r="C95" s="12">
        <v>67</v>
      </c>
      <c r="D95">
        <f>(B95*B95+C95*C95-$H$2*$H$2-$J$2*$J$2)/(2*$H$2*$J$2)</f>
        <v>0.41025</v>
      </c>
      <c r="E95">
        <f t="shared" si="4"/>
        <v>1.1480681506129009</v>
      </c>
      <c r="F95">
        <f t="shared" si="5"/>
        <v>65.779459623508956</v>
      </c>
      <c r="G95">
        <f>(($H$2*C95)+($J$2*C95*D95)-($J$2*B95*SIN(E95)))/(($H$2*B95)+($J$2*B95*D95)-($J$2*C95*SIN(E95)))</f>
        <v>-0.29445282178720505</v>
      </c>
      <c r="H95">
        <f t="shared" si="6"/>
        <v>-0.28635990256262484</v>
      </c>
      <c r="I95">
        <f t="shared" si="7"/>
        <v>-16.407213838615888</v>
      </c>
    </row>
    <row r="96" spans="1:9" ht="16.5" thickTop="1" thickBot="1">
      <c r="A96" s="4">
        <f>A95+1</f>
        <v>70</v>
      </c>
      <c r="B96" s="9">
        <v>154</v>
      </c>
      <c r="C96" s="10">
        <v>64</v>
      </c>
      <c r="D96">
        <f>(B96*B96+C96*C96-$H$2*$H$2-$J$2*$J$2)/(2*$H$2*$J$2)</f>
        <v>0.3906</v>
      </c>
      <c r="E96">
        <f t="shared" si="4"/>
        <v>1.1695130473251478</v>
      </c>
      <c r="F96">
        <f t="shared" si="5"/>
        <v>67.008161697214689</v>
      </c>
      <c r="G96">
        <f>(($H$2*C96)+($J$2*C96*D96)-($J$2*B96*SIN(E96)))/(($H$2*B96)+($J$2*B96*D96)-($J$2*C96*SIN(E96)))</f>
        <v>-0.33991946507246723</v>
      </c>
      <c r="H96">
        <f t="shared" si="6"/>
        <v>-0.32766631522073725</v>
      </c>
      <c r="I96">
        <f t="shared" si="7"/>
        <v>-18.773896950751492</v>
      </c>
    </row>
    <row r="97" spans="1:9" ht="16.5" thickTop="1" thickBot="1">
      <c r="A97" s="4">
        <f>A96+1</f>
        <v>71</v>
      </c>
      <c r="B97" s="11">
        <v>157</v>
      </c>
      <c r="C97" s="12">
        <v>65</v>
      </c>
      <c r="D97">
        <f>(B97*B97+C97*C97-$H$2*$H$2-$J$2*$J$2)/(2*$H$2*$J$2)</f>
        <v>0.44369999999999998</v>
      </c>
      <c r="E97">
        <f t="shared" si="4"/>
        <v>1.1110731966808958</v>
      </c>
      <c r="F97">
        <f t="shared" si="5"/>
        <v>63.659804899924154</v>
      </c>
      <c r="G97">
        <f>(($H$2*C97)+($J$2*C97*D97)-($J$2*B97*SIN(E97)))/(($H$2*B97)+($J$2*B97*D97)-($J$2*C97*SIN(E97)))</f>
        <v>-0.27824460264230683</v>
      </c>
      <c r="H97">
        <f t="shared" si="6"/>
        <v>-0.27138018283270643</v>
      </c>
      <c r="I97">
        <f t="shared" si="7"/>
        <v>-15.548939119802716</v>
      </c>
    </row>
    <row r="98" spans="1:9" ht="16.5" thickTop="1" thickBot="1">
      <c r="A98" s="4">
        <f>A97+1</f>
        <v>72</v>
      </c>
      <c r="B98" s="9">
        <v>168</v>
      </c>
      <c r="C98" s="10">
        <v>77</v>
      </c>
      <c r="D98">
        <f>(B98*B98+C98*C98-$H$2*$H$2-$J$2*$J$2)/(2*$H$2*$J$2)</f>
        <v>0.70765</v>
      </c>
      <c r="E98">
        <f t="shared" si="4"/>
        <v>0.78462964059484119</v>
      </c>
      <c r="F98">
        <f t="shared" si="5"/>
        <v>44.955966886951053</v>
      </c>
      <c r="G98">
        <f>(($H$2*C98)+($J$2*C98*D98)-($J$2*B98*SIN(E98)))/(($H$2*B98)+($J$2*B98*D98)-($J$2*C98*SIN(E98)))</f>
        <v>5.5000217662829094E-2</v>
      </c>
      <c r="H98">
        <f t="shared" si="6"/>
        <v>5.4944859112943556E-2</v>
      </c>
      <c r="I98">
        <f t="shared" si="7"/>
        <v>3.1481085331125858</v>
      </c>
    </row>
    <row r="99" spans="1:9" ht="16.5" thickTop="1" thickBot="1">
      <c r="A99" s="4">
        <f>A98+1</f>
        <v>73</v>
      </c>
      <c r="B99" s="9">
        <v>168</v>
      </c>
      <c r="C99" s="10">
        <v>77</v>
      </c>
      <c r="D99">
        <f>(B99*B99+C99*C99-$H$2*$H$2-$J$2*$J$2)/(2*$H$2*$J$2)</f>
        <v>0.70765</v>
      </c>
      <c r="E99">
        <f t="shared" si="4"/>
        <v>0.78462964059484119</v>
      </c>
      <c r="F99">
        <f t="shared" si="5"/>
        <v>44.955966886951053</v>
      </c>
      <c r="G99">
        <f>(($H$2*C99)+($J$2*C99*D99)-($J$2*B99*SIN(E99)))/(($H$2*B99)+($J$2*B99*D99)-($J$2*C99*SIN(E99)))</f>
        <v>5.5000217662829094E-2</v>
      </c>
      <c r="H99">
        <f t="shared" si="6"/>
        <v>5.4944859112943556E-2</v>
      </c>
      <c r="I99">
        <f t="shared" si="7"/>
        <v>3.1481085331125858</v>
      </c>
    </row>
    <row r="100" spans="1:9" ht="16.5" thickTop="1" thickBot="1">
      <c r="A100" s="4">
        <f>A99+1</f>
        <v>74</v>
      </c>
      <c r="B100" s="11">
        <v>165</v>
      </c>
      <c r="C100" s="12">
        <v>73</v>
      </c>
      <c r="D100">
        <f>(B100*B100+C100*C100-$H$2*$H$2-$J$2*$J$2)/(2*$H$2*$J$2)</f>
        <v>0.62770000000000004</v>
      </c>
      <c r="E100">
        <f t="shared" si="4"/>
        <v>0.892201216424516</v>
      </c>
      <c r="F100">
        <f t="shared" si="5"/>
        <v>51.119364177562915</v>
      </c>
      <c r="G100">
        <f>(($H$2*C100)+($J$2*C100*D100)-($J$2*B100*SIN(E100)))/(($H$2*B100)+($J$2*B100*D100)-($J$2*C100*SIN(E100)))</f>
        <v>-4.5446690499951384E-2</v>
      </c>
      <c r="H100">
        <f t="shared" si="6"/>
        <v>-4.5415440659972765E-2</v>
      </c>
      <c r="I100">
        <f t="shared" si="7"/>
        <v>-2.6021130745432735</v>
      </c>
    </row>
    <row r="101" spans="1:9" ht="16.5" thickTop="1" thickBot="1">
      <c r="A101" s="4">
        <f>A100+1</f>
        <v>75</v>
      </c>
      <c r="B101" s="9">
        <v>162</v>
      </c>
      <c r="C101" s="10">
        <v>68</v>
      </c>
      <c r="D101">
        <f>(B101*B101+C101*C101-$H$2*$H$2-$J$2*$J$2)/(2*$H$2*$J$2)</f>
        <v>0.54339999999999999</v>
      </c>
      <c r="E101">
        <f t="shared" si="4"/>
        <v>0.99631434600748592</v>
      </c>
      <c r="F101">
        <f t="shared" si="5"/>
        <v>57.084607094565726</v>
      </c>
      <c r="G101">
        <f>(($H$2*C101)+($J$2*C101*D101)-($J$2*B101*SIN(E101)))/(($H$2*B101)+($J$2*B101*D101)-($J$2*C101*SIN(E101)))</f>
        <v>-0.16089206552525828</v>
      </c>
      <c r="H101">
        <f t="shared" si="6"/>
        <v>-0.15952493961510328</v>
      </c>
      <c r="I101">
        <f t="shared" si="7"/>
        <v>-9.1401057670247283</v>
      </c>
    </row>
    <row r="102" spans="1:9" ht="16.5" thickTop="1" thickBot="1">
      <c r="A102" s="4">
        <f>A101+1</f>
        <v>76</v>
      </c>
      <c r="B102" s="11">
        <v>163</v>
      </c>
      <c r="C102" s="12">
        <v>66</v>
      </c>
      <c r="D102">
        <f>(B102*B102+C102*C102-$H$2*$H$2-$J$2*$J$2)/(2*$H$2*$J$2)</f>
        <v>0.54625000000000001</v>
      </c>
      <c r="E102">
        <f t="shared" si="4"/>
        <v>0.992915617386259</v>
      </c>
      <c r="F102">
        <f t="shared" si="5"/>
        <v>56.889874288859104</v>
      </c>
      <c r="G102">
        <f>(($H$2*C102)+($J$2*C102*D102)-($J$2*B102*SIN(E102)))/(($H$2*B102)+($J$2*B102*D102)-($J$2*C102*SIN(E102)))</f>
        <v>-0.17524229269159627</v>
      </c>
      <c r="H102">
        <f t="shared" si="6"/>
        <v>-0.1734807497458172</v>
      </c>
      <c r="I102">
        <f t="shared" si="7"/>
        <v>-9.939714787200554</v>
      </c>
    </row>
    <row r="103" spans="1:9" ht="16.5" thickTop="1" thickBot="1">
      <c r="A103" s="4">
        <f>A102+1</f>
        <v>77</v>
      </c>
      <c r="B103" s="9">
        <v>169</v>
      </c>
      <c r="C103" s="10">
        <v>71</v>
      </c>
      <c r="D103">
        <f>(B103*B103+C103*C103-$H$2*$H$2-$J$2*$J$2)/(2*$H$2*$J$2)</f>
        <v>0.68010000000000004</v>
      </c>
      <c r="E103">
        <f t="shared" si="4"/>
        <v>0.82289729732645012</v>
      </c>
      <c r="F103">
        <f t="shared" si="5"/>
        <v>47.148542109527632</v>
      </c>
      <c r="G103">
        <f>(($H$2*C103)+($J$2*C103*D103)-($J$2*B103*SIN(E103)))/(($H$2*B103)+($J$2*B103*D103)-($J$2*C103*SIN(E103)))</f>
        <v>-1.9880814557962898E-2</v>
      </c>
      <c r="H103">
        <f t="shared" si="6"/>
        <v>-1.9878195902914956E-2</v>
      </c>
      <c r="I103">
        <f t="shared" si="7"/>
        <v>-1.1389367295712716</v>
      </c>
    </row>
    <row r="104" spans="1:9" ht="16.5" thickTop="1" thickBot="1">
      <c r="A104" s="4">
        <f>A103+1</f>
        <v>78</v>
      </c>
      <c r="B104" s="11">
        <v>175</v>
      </c>
      <c r="C104" s="12">
        <v>77</v>
      </c>
      <c r="D104">
        <f>(B104*B104+C104*C104-$H$2*$H$2-$J$2*$J$2)/(2*$H$2*$J$2)</f>
        <v>0.82769999999999999</v>
      </c>
      <c r="E104">
        <f t="shared" si="4"/>
        <v>0.5957996914956496</v>
      </c>
      <c r="F104">
        <f t="shared" si="5"/>
        <v>34.136807757897209</v>
      </c>
      <c r="G104">
        <f>(($H$2*C104)+($J$2*C104*D104)-($J$2*B104*SIN(E104)))/(($H$2*B104)+($J$2*B104*D104)-($J$2*C104*SIN(E104)))</f>
        <v>0.15373196700195435</v>
      </c>
      <c r="H104">
        <f t="shared" si="6"/>
        <v>0.15253777979548699</v>
      </c>
      <c r="I104">
        <f t="shared" si="7"/>
        <v>8.7397709985773275</v>
      </c>
    </row>
    <row r="105" spans="1:9" ht="16.5" thickTop="1" thickBot="1">
      <c r="A105" s="4">
        <f>A104+1</f>
        <v>79</v>
      </c>
      <c r="B105" s="9">
        <v>175</v>
      </c>
      <c r="C105" s="10">
        <v>74</v>
      </c>
      <c r="D105">
        <f>(B105*B105+C105*C105-$H$2*$H$2-$J$2*$J$2)/(2*$H$2*$J$2)</f>
        <v>0.80505000000000004</v>
      </c>
      <c r="E105">
        <f t="shared" si="4"/>
        <v>0.63503657578791295</v>
      </c>
      <c r="F105">
        <f t="shared" si="5"/>
        <v>36.384915629087054</v>
      </c>
      <c r="G105">
        <f>(($H$2*C105)+($J$2*C105*D105)-($J$2*B105*SIN(E105)))/(($H$2*B105)+($J$2*B105*D105)-($J$2*C105*SIN(E105)))</f>
        <v>0.10942634690309448</v>
      </c>
      <c r="H105">
        <f t="shared" si="6"/>
        <v>0.10899269661536881</v>
      </c>
      <c r="I105">
        <f t="shared" si="7"/>
        <v>6.2448215138104457</v>
      </c>
    </row>
    <row r="106" spans="1:9" ht="16.5" thickTop="1" thickBot="1">
      <c r="A106" s="4">
        <f>A105+1</f>
        <v>80</v>
      </c>
      <c r="B106" s="11">
        <v>172</v>
      </c>
      <c r="C106" s="12">
        <v>70</v>
      </c>
      <c r="D106">
        <f>(B106*B106+C106*C106-$H$2*$H$2-$J$2*$J$2)/(2*$H$2*$J$2)</f>
        <v>0.72419999999999995</v>
      </c>
      <c r="E106">
        <f t="shared" si="4"/>
        <v>0.76092274997170639</v>
      </c>
      <c r="F106">
        <f t="shared" si="5"/>
        <v>43.597662108867155</v>
      </c>
      <c r="G106">
        <f>(($H$2*C106)+($J$2*C106*D106)-($J$2*B106*SIN(E106)))/(($H$2*B106)+($J$2*B106*D106)-($J$2*C106*SIN(E106)))</f>
        <v>8.3954721160523597E-3</v>
      </c>
      <c r="H106">
        <f t="shared" si="6"/>
        <v>8.3952748757089683E-3</v>
      </c>
      <c r="I106">
        <f t="shared" si="7"/>
        <v>0.48101381823034062</v>
      </c>
    </row>
    <row r="107" spans="1:9" ht="16.5" thickTop="1" thickBot="1">
      <c r="A107" s="4">
        <f>A106+1</f>
        <v>81</v>
      </c>
      <c r="B107" s="9">
        <v>169</v>
      </c>
      <c r="C107" s="10">
        <v>66</v>
      </c>
      <c r="D107">
        <f>(B107*B107+C107*C107-$H$2*$H$2-$J$2*$J$2)/(2*$H$2*$J$2)</f>
        <v>0.64585000000000004</v>
      </c>
      <c r="E107">
        <f t="shared" si="4"/>
        <v>0.86866022107638652</v>
      </c>
      <c r="F107">
        <f t="shared" si="5"/>
        <v>49.77056449857799</v>
      </c>
      <c r="G107">
        <f>(($H$2*C107)+($J$2*C107*D107)-($J$2*B107*SIN(E107)))/(($H$2*B107)+($J$2*B107*D107)-($J$2*C107*SIN(E107)))</f>
        <v>-8.9565203464680859E-2</v>
      </c>
      <c r="H107">
        <f t="shared" si="6"/>
        <v>-8.9326854492872518E-2</v>
      </c>
      <c r="I107">
        <f t="shared" si="7"/>
        <v>-5.118051759620811</v>
      </c>
    </row>
    <row r="108" spans="1:9" ht="16.5" thickTop="1" thickBot="1">
      <c r="A108" s="4">
        <f>A107+1</f>
        <v>82</v>
      </c>
      <c r="B108" s="11">
        <v>171</v>
      </c>
      <c r="C108" s="12">
        <v>64</v>
      </c>
      <c r="D108">
        <f>(B108*B108+C108*C108-$H$2*$H$2-$J$2*$J$2)/(2*$H$2*$J$2)</f>
        <v>0.66685000000000005</v>
      </c>
      <c r="E108">
        <f t="shared" si="4"/>
        <v>0.84082267602554717</v>
      </c>
      <c r="F108">
        <f t="shared" si="5"/>
        <v>48.175590655159603</v>
      </c>
      <c r="G108">
        <f>(($H$2*C108)+($J$2*C108*D108)-($J$2*B108*SIN(E108)))/(($H$2*B108)+($J$2*B108*D108)-($J$2*C108*SIN(E108)))</f>
        <v>-8.7425252130513983E-2</v>
      </c>
      <c r="H108">
        <f t="shared" si="6"/>
        <v>-8.7203532538709938E-2</v>
      </c>
      <c r="I108">
        <f t="shared" si="7"/>
        <v>-4.9963943730998244</v>
      </c>
    </row>
    <row r="109" spans="1:9" ht="16.5" thickTop="1" thickBot="1">
      <c r="A109" s="4">
        <f>A108+1</f>
        <v>83</v>
      </c>
      <c r="B109" s="9">
        <v>175</v>
      </c>
      <c r="C109" s="10">
        <v>67</v>
      </c>
      <c r="D109">
        <f>(B109*B109+C109*C109-$H$2*$H$2-$J$2*$J$2)/(2*$H$2*$J$2)</f>
        <v>0.75570000000000004</v>
      </c>
      <c r="E109">
        <f t="shared" si="4"/>
        <v>0.71407402918764018</v>
      </c>
      <c r="F109">
        <f t="shared" si="5"/>
        <v>40.913428132353346</v>
      </c>
      <c r="G109">
        <f>(($H$2*C109)+($J$2*C109*D109)-($J$2*B109*SIN(E109)))/(($H$2*B109)+($J$2*B109*D109)-($J$2*C109*SIN(E109)))</f>
        <v>1.1471630093564694E-2</v>
      </c>
      <c r="H109">
        <f t="shared" si="6"/>
        <v>1.1471126917632964E-2</v>
      </c>
      <c r="I109">
        <f t="shared" si="7"/>
        <v>0.65724715863928207</v>
      </c>
    </row>
    <row r="110" spans="1:9" ht="16.5" thickTop="1" thickBot="1">
      <c r="A110" s="4">
        <f>A109+1</f>
        <v>84</v>
      </c>
      <c r="B110" s="11">
        <v>178</v>
      </c>
      <c r="C110" s="12">
        <v>70</v>
      </c>
      <c r="D110">
        <f>(B110*B110+C110*C110-$H$2*$H$2-$J$2*$J$2)/(2*$H$2*$J$2)</f>
        <v>0.82920000000000005</v>
      </c>
      <c r="E110">
        <f t="shared" si="4"/>
        <v>0.59312141546057984</v>
      </c>
      <c r="F110">
        <f t="shared" si="5"/>
        <v>33.983353844716675</v>
      </c>
      <c r="G110">
        <f>(($H$2*C110)+($J$2*C110*D110)-($J$2*B110*SIN(E110)))/(($H$2*B110)+($J$2*B110*D110)-($J$2*C110*SIN(E110)))</f>
        <v>9.9662949015206045E-2</v>
      </c>
      <c r="H110">
        <f t="shared" si="6"/>
        <v>9.9334927520355845E-2</v>
      </c>
      <c r="I110">
        <f t="shared" si="7"/>
        <v>5.6914721051543218</v>
      </c>
    </row>
    <row r="111" spans="1:9" ht="15.75" thickTop="1"/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Eiman Salleh</dc:creator>
  <cp:lastModifiedBy>HAMDAN</cp:lastModifiedBy>
  <cp:lastPrinted>2021-05-18T14:51:37Z</cp:lastPrinted>
  <dcterms:created xsi:type="dcterms:W3CDTF">2021-05-02T15:02:00Z</dcterms:created>
  <dcterms:modified xsi:type="dcterms:W3CDTF">2021-06-08T19:12:51Z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