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Minaeizae\PycharmProjects\COVID19_APP\assets\nz-covid-data\vaccine-data\2021-11-24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1" l="1"/>
  <c r="J16" i="1"/>
  <c r="J14" i="1"/>
  <c r="J6" i="1"/>
  <c r="J7" i="1"/>
  <c r="J8" i="1"/>
  <c r="I16" i="1"/>
  <c r="I14" i="1"/>
  <c r="H15" i="1"/>
  <c r="H16" i="1"/>
  <c r="H14" i="1"/>
  <c r="G15" i="1"/>
  <c r="G16" i="1"/>
  <c r="G14" i="1"/>
  <c r="I6" i="1"/>
  <c r="I7" i="1"/>
  <c r="I8" i="1"/>
</calcChain>
</file>

<file path=xl/sharedStrings.xml><?xml version="1.0" encoding="utf-8"?>
<sst xmlns="http://schemas.openxmlformats.org/spreadsheetml/2006/main" count="25" uniqueCount="23">
  <si>
    <t>Whangarei District</t>
  </si>
  <si>
    <t>Kaipara District</t>
  </si>
  <si>
    <t>Far North District</t>
  </si>
  <si>
    <t>Number of doses to reach (90%) second dose</t>
  </si>
  <si>
    <t>Number of doses to reach (90%) first dose</t>
  </si>
  <si>
    <t>% Second Dose</t>
  </si>
  <si>
    <t>% First Dose</t>
  </si>
  <si>
    <t>Second Dose</t>
  </si>
  <si>
    <t>First Dose</t>
  </si>
  <si>
    <t>Population</t>
  </si>
  <si>
    <t>Territorial Authority</t>
  </si>
  <si>
    <t xml:space="preserve">Ethnicity </t>
  </si>
  <si>
    <t>Maori</t>
  </si>
  <si>
    <t>Pacific people</t>
  </si>
  <si>
    <t xml:space="preserve">All Ethnicity </t>
  </si>
  <si>
    <t xml:space="preserve">Poulation </t>
  </si>
  <si>
    <t xml:space="preserve">First Dose </t>
  </si>
  <si>
    <t xml:space="preserve">Second Dose </t>
  </si>
  <si>
    <t>% First does</t>
  </si>
  <si>
    <t xml:space="preserve">% Second dose </t>
  </si>
  <si>
    <t xml:space="preserve">Data source : Git hub of the Ministry of Health updated on 24-11-2021, </t>
  </si>
  <si>
    <t>Data Source: Minstery of Health website updated on 29-11-2021</t>
  </si>
  <si>
    <t>reach 90%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</si>
</sst>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1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C5:J8" totalsRowShown="0" headerRowDxfId="15">
  <autoFilter ref="C5:J8"/>
  <tableColumns count="8">
    <tableColumn id="1" name="Territorial Authority"/>
    <tableColumn id="2" name="Population" dataDxfId="14"/>
    <tableColumn id="3" name="First Dose" dataDxfId="13"/>
    <tableColumn id="4" name="Second Dose" dataDxfId="12"/>
    <tableColumn id="5" name="% First Dose" dataDxfId="11"/>
    <tableColumn id="6" name="% Second Dose" dataDxfId="10"/>
    <tableColumn id="7" name="Number of doses to reach (90%) first dose" dataDxfId="9">
      <calculatedColumnFormula>ROUND(D6*0.9-E6,0)</calculatedColumnFormula>
    </tableColumn>
    <tableColumn id="8" name="Number of doses to reach (90%) second dose" dataDxfId="8">
      <calculatedColumnFormula>ROUND(D6*0.9-F6,0)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C13:J16" totalsRowShown="0" headerRowDxfId="7">
  <autoFilter ref="C13:J16"/>
  <tableColumns count="8">
    <tableColumn id="1" name="Ethnicity "/>
    <tableColumn id="2" name="Poulation " dataDxfId="6"/>
    <tableColumn id="3" name="First Dose " dataDxfId="5"/>
    <tableColumn id="4" name="Second Dose " dataDxfId="4"/>
    <tableColumn id="5" name="% First does" dataDxfId="3">
      <calculatedColumnFormula>E14/D14</calculatedColumnFormula>
    </tableColumn>
    <tableColumn id="6" name="% Second dose " dataDxfId="2">
      <calculatedColumnFormula>F14/D14</calculatedColumnFormula>
    </tableColumn>
    <tableColumn id="7" name="Number of doses to reach (90%) first dose" dataDxfId="1">
      <calculatedColumnFormula>ROUND(D14*0.9-E14,0)</calculatedColumnFormula>
    </tableColumn>
    <tableColumn id="8" name="Number of doses to reach (90%) second dose" dataDxfId="0">
      <calculatedColumnFormula>ROUND(D14*0.9-F14,0)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16"/>
  <sheetViews>
    <sheetView tabSelected="1" workbookViewId="0">
      <selection activeCell="I22" sqref="I22"/>
    </sheetView>
  </sheetViews>
  <sheetFormatPr defaultRowHeight="15" x14ac:dyDescent="0.25"/>
  <cols>
    <col min="3" max="3" width="16.85546875" customWidth="1"/>
    <col min="4" max="4" width="14.7109375" customWidth="1"/>
    <col min="5" max="5" width="16" customWidth="1"/>
    <col min="6" max="6" width="14.85546875" customWidth="1"/>
    <col min="7" max="7" width="15.7109375" customWidth="1"/>
    <col min="8" max="8" width="17.28515625" customWidth="1"/>
    <col min="9" max="9" width="23.140625" customWidth="1"/>
    <col min="10" max="10" width="22.42578125" customWidth="1"/>
  </cols>
  <sheetData>
    <row r="1" spans="3:10" x14ac:dyDescent="0.25">
      <c r="C1" s="6" t="s">
        <v>20</v>
      </c>
      <c r="D1" s="6"/>
      <c r="E1" s="6"/>
      <c r="F1" s="6"/>
      <c r="G1" s="6"/>
      <c r="H1" s="6"/>
      <c r="I1" s="6"/>
      <c r="J1" s="6"/>
    </row>
    <row r="2" spans="3:10" x14ac:dyDescent="0.25">
      <c r="C2" s="6"/>
      <c r="D2" s="6"/>
      <c r="E2" s="6"/>
      <c r="F2" s="6"/>
      <c r="G2" s="6"/>
      <c r="H2" s="6"/>
      <c r="I2" s="6"/>
      <c r="J2" s="6"/>
    </row>
    <row r="3" spans="3:10" x14ac:dyDescent="0.25">
      <c r="C3" s="6"/>
      <c r="D3" s="6"/>
      <c r="E3" s="6"/>
      <c r="F3" s="6"/>
      <c r="G3" s="6"/>
      <c r="H3" s="6"/>
      <c r="I3" s="6"/>
      <c r="J3" s="6"/>
    </row>
    <row r="5" spans="3:10" ht="45" x14ac:dyDescent="0.25">
      <c r="C5" s="4" t="s">
        <v>10</v>
      </c>
      <c r="D5" s="4" t="s">
        <v>9</v>
      </c>
      <c r="E5" s="4" t="s">
        <v>8</v>
      </c>
      <c r="F5" s="4" t="s">
        <v>7</v>
      </c>
      <c r="G5" s="4" t="s">
        <v>6</v>
      </c>
      <c r="H5" s="4" t="s">
        <v>5</v>
      </c>
      <c r="I5" s="4" t="s">
        <v>4</v>
      </c>
      <c r="J5" s="4" t="s">
        <v>3</v>
      </c>
    </row>
    <row r="6" spans="3:10" x14ac:dyDescent="0.25">
      <c r="C6" t="s">
        <v>2</v>
      </c>
      <c r="D6" s="3">
        <v>56422</v>
      </c>
      <c r="E6" s="3">
        <v>45819</v>
      </c>
      <c r="F6" s="3">
        <v>39841</v>
      </c>
      <c r="G6" s="2">
        <v>0.81</v>
      </c>
      <c r="H6" s="2">
        <v>0.71</v>
      </c>
      <c r="I6" s="1">
        <f>ROUND(D6*0.9-E6,0)</f>
        <v>4961</v>
      </c>
      <c r="J6" s="1">
        <f>ROUND(D6*0.9-F6,0)</f>
        <v>10939</v>
      </c>
    </row>
    <row r="7" spans="3:10" x14ac:dyDescent="0.25">
      <c r="C7" t="s">
        <v>1</v>
      </c>
      <c r="D7" s="3">
        <v>20198</v>
      </c>
      <c r="E7" s="3">
        <v>16694</v>
      </c>
      <c r="F7" s="3">
        <v>14719</v>
      </c>
      <c r="G7" s="2">
        <v>0.83</v>
      </c>
      <c r="H7" s="2">
        <v>0.73</v>
      </c>
      <c r="I7" s="1">
        <f>ROUND(D7*0.9-E7,0)</f>
        <v>1484</v>
      </c>
      <c r="J7" s="1">
        <f>ROUND(D7*0.9-F7,0)</f>
        <v>3459</v>
      </c>
    </row>
    <row r="8" spans="3:10" x14ac:dyDescent="0.25">
      <c r="C8" t="s">
        <v>0</v>
      </c>
      <c r="D8" s="3">
        <v>78696</v>
      </c>
      <c r="E8" s="3">
        <v>68116</v>
      </c>
      <c r="F8" s="3">
        <v>60905</v>
      </c>
      <c r="G8" s="2">
        <v>0.87</v>
      </c>
      <c r="H8" s="2">
        <v>0.77</v>
      </c>
      <c r="I8" s="1">
        <f>ROUND(D8*0.9-E8,0)</f>
        <v>2710</v>
      </c>
      <c r="J8" s="1">
        <f>ROUND(D8*0.9-F8,0)</f>
        <v>9921</v>
      </c>
    </row>
    <row r="9" spans="3:10" x14ac:dyDescent="0.25">
      <c r="C9" s="6" t="s">
        <v>21</v>
      </c>
      <c r="D9" s="6"/>
      <c r="E9" s="6"/>
      <c r="F9" s="6"/>
      <c r="G9" s="6"/>
      <c r="H9" s="6"/>
      <c r="I9" s="6"/>
      <c r="J9" s="6"/>
    </row>
    <row r="10" spans="3:10" x14ac:dyDescent="0.25">
      <c r="C10" s="6"/>
      <c r="D10" s="6"/>
      <c r="E10" s="6"/>
      <c r="F10" s="6"/>
      <c r="G10" s="6"/>
      <c r="H10" s="6"/>
      <c r="I10" s="6"/>
      <c r="J10" s="6"/>
    </row>
    <row r="11" spans="3:10" x14ac:dyDescent="0.25">
      <c r="C11" s="6"/>
      <c r="D11" s="6"/>
      <c r="E11" s="6"/>
      <c r="F11" s="6"/>
      <c r="G11" s="6"/>
      <c r="H11" s="6"/>
      <c r="I11" s="6"/>
      <c r="J11" s="6"/>
    </row>
    <row r="12" spans="3:10" x14ac:dyDescent="0.25">
      <c r="C12" s="6"/>
      <c r="D12" s="6"/>
      <c r="E12" s="6"/>
      <c r="F12" s="6"/>
      <c r="G12" s="6"/>
      <c r="H12" s="6"/>
      <c r="I12" s="6"/>
      <c r="J12" s="6"/>
    </row>
    <row r="13" spans="3:10" ht="45" x14ac:dyDescent="0.25">
      <c r="C13" s="4" t="s">
        <v>11</v>
      </c>
      <c r="D13" s="4" t="s">
        <v>15</v>
      </c>
      <c r="E13" s="4" t="s">
        <v>16</v>
      </c>
      <c r="F13" s="4" t="s">
        <v>17</v>
      </c>
      <c r="G13" s="4" t="s">
        <v>18</v>
      </c>
      <c r="H13" s="4" t="s">
        <v>19</v>
      </c>
      <c r="I13" s="5" t="s">
        <v>4</v>
      </c>
      <c r="J13" s="5" t="s">
        <v>3</v>
      </c>
    </row>
    <row r="14" spans="3:10" x14ac:dyDescent="0.25">
      <c r="C14" t="s">
        <v>12</v>
      </c>
      <c r="D14" s="1">
        <v>50488</v>
      </c>
      <c r="E14" s="1">
        <v>38890</v>
      </c>
      <c r="F14" s="1">
        <v>31599</v>
      </c>
      <c r="G14" s="2">
        <f>E14/D14</f>
        <v>0.77028204721914117</v>
      </c>
      <c r="H14" s="2">
        <f>F14/D14</f>
        <v>0.6258714942164475</v>
      </c>
      <c r="I14" s="1">
        <f>ROUND(D14*0.9-E14,0)</f>
        <v>6549</v>
      </c>
      <c r="J14" s="1">
        <f>ROUND(D14*0.9-F14,0)</f>
        <v>13840</v>
      </c>
    </row>
    <row r="15" spans="3:10" x14ac:dyDescent="0.25">
      <c r="C15" t="s">
        <v>13</v>
      </c>
      <c r="D15" s="1">
        <v>2934</v>
      </c>
      <c r="E15" s="1">
        <v>2646</v>
      </c>
      <c r="F15" s="1">
        <v>2259</v>
      </c>
      <c r="G15" s="2">
        <f t="shared" ref="G15:G16" si="0">E15/D15</f>
        <v>0.90184049079754602</v>
      </c>
      <c r="H15" s="2">
        <f t="shared" ref="H15:H16" si="1">F15/D15</f>
        <v>0.76993865030674846</v>
      </c>
      <c r="I15" s="1" t="s">
        <v>22</v>
      </c>
      <c r="J15" s="1">
        <f t="shared" ref="J15:J16" si="2">ROUND(D15*0.9-F15,0)</f>
        <v>382</v>
      </c>
    </row>
    <row r="16" spans="3:10" x14ac:dyDescent="0.25">
      <c r="C16" t="s">
        <v>14</v>
      </c>
      <c r="D16" s="1">
        <v>161320</v>
      </c>
      <c r="E16" s="1">
        <v>136877</v>
      </c>
      <c r="F16" s="1">
        <v>122397</v>
      </c>
      <c r="G16" s="2">
        <f t="shared" si="0"/>
        <v>0.84848127944458218</v>
      </c>
      <c r="H16" s="2">
        <f t="shared" si="1"/>
        <v>0.75872179518968508</v>
      </c>
      <c r="I16" s="1">
        <f t="shared" ref="I15:I16" si="3">ROUND(D16*0.9-E16,0)</f>
        <v>8311</v>
      </c>
      <c r="J16" s="1">
        <f t="shared" si="2"/>
        <v>22791</v>
      </c>
    </row>
  </sheetData>
  <mergeCells count="2">
    <mergeCell ref="C1:J3"/>
    <mergeCell ref="C9:J12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healthAlliance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Hamed Minaeizaeim (NDHB)</dc:creator>
  <cp:lastModifiedBy>Hamed Minaeizaeim (NDHB)</cp:lastModifiedBy>
  <dcterms:created xsi:type="dcterms:W3CDTF">2021-11-26T03:48:02Z</dcterms:created>
  <dcterms:modified xsi:type="dcterms:W3CDTF">2021-11-29T01:47:19Z</dcterms:modified>
</cp:coreProperties>
</file>