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med.moneim\Downloads\"/>
    </mc:Choice>
  </mc:AlternateContent>
  <bookViews>
    <workbookView xWindow="0" yWindow="0" windowWidth="19368" windowHeight="10452" activeTab="1"/>
  </bookViews>
  <sheets>
    <sheet name="Gantt Chart" sheetId="1" r:id="rId1"/>
    <sheet name="S-Curv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">[1]Sheet1!$A$1:$A$2</definedName>
    <definedName name="Avr_Old">#REF!</definedName>
    <definedName name="CAM_F">INDIRECT([2]Search!$A$8)</definedName>
    <definedName name="Cams">[2]Search!#REF!</definedName>
    <definedName name="Date">'[3]working Sheet'!$D$3:$D$368</definedName>
    <definedName name="E_Cod">INDIRECT([4]search!XEZ20)</definedName>
    <definedName name="E_Code">indrict([4]search!$Q$21)</definedName>
    <definedName name="E_Cood">INDIRECT("Picture 97")</definedName>
    <definedName name="EMP_D">INDIRECT(#REF!)</definedName>
    <definedName name="EMP_F">INDIRECT([2]Search!$A$8)</definedName>
    <definedName name="EMP_P">INDIRECT([4]search!$U$18)</definedName>
    <definedName name="EMP_PH">INDIRECT(#REF!)</definedName>
    <definedName name="EMP_PO">INDIRECT(#REF!)</definedName>
    <definedName name="Excel">'[4]Employees Photo'!#REF!</definedName>
    <definedName name="IDPHP">INDIRECT([2]ID!$B$1:$B$254)</definedName>
    <definedName name="Mid_Month">#REF!</definedName>
    <definedName name="onshore">INDIRECT([4]search!#REF!)</definedName>
    <definedName name="PhID">indrict([4]search!#REF!)</definedName>
    <definedName name="Photo">INDIRECT([4]search!#REF!)</definedName>
    <definedName name="PHOTO_E">INDIRECT([5]search!$K$1)</definedName>
    <definedName name="Photoemp">INDIRECT([4]search!#REF!)</definedName>
    <definedName name="Phto_E">INDIRECT([4]search!$U$18)</definedName>
    <definedName name="Rating">'[3]working Sheet'!$G$3:$G$6</definedName>
    <definedName name="reportdate">[6]Sheet2!$M$3:$M$45</definedName>
    <definedName name="SFA">#REF!</definedName>
    <definedName name="Type_of_Evidences">[1]Sheet1!$C$2:$C$9</definedName>
    <definedName name="Type_of_Evidences_">[1]Sheet1!$C$1:$C$9</definedName>
  </definedNames>
  <calcPr calcId="162913"/>
  <extLst>
    <ext uri="GoogleSheetsCustomDataVersion2">
      <go:sheetsCustomData xmlns:go="http://customooxmlschemas.google.com/" r:id="rId12" roundtripDataChecksum="Z1cGErkF8lLfQL4Qeao6mRkoLGLN3Ky5fcd4O82pJEQ="/>
    </ext>
  </extLst>
</workbook>
</file>

<file path=xl/calcChain.xml><?xml version="1.0" encoding="utf-8"?>
<calcChain xmlns="http://schemas.openxmlformats.org/spreadsheetml/2006/main">
  <c r="C44" i="1" l="1"/>
  <c r="B28" i="2" s="1"/>
  <c r="L41" i="1"/>
  <c r="D41" i="1"/>
  <c r="L40" i="1"/>
  <c r="D40" i="1"/>
  <c r="L39" i="1"/>
  <c r="D39" i="1"/>
  <c r="L38" i="1"/>
  <c r="D38" i="1"/>
  <c r="L37" i="1"/>
  <c r="D37" i="1"/>
  <c r="L36" i="1"/>
  <c r="D36" i="1"/>
  <c r="F35" i="1"/>
  <c r="D35" i="1" s="1"/>
  <c r="E35" i="1"/>
  <c r="P35" i="1" s="1"/>
  <c r="L34" i="1"/>
  <c r="D34" i="1"/>
  <c r="L33" i="1"/>
  <c r="D33" i="1"/>
  <c r="L32" i="1"/>
  <c r="D32" i="1"/>
  <c r="L31" i="1"/>
  <c r="D31" i="1"/>
  <c r="L30" i="1"/>
  <c r="D30" i="1"/>
  <c r="L29" i="1"/>
  <c r="D29" i="1"/>
  <c r="L28" i="1"/>
  <c r="F28" i="1"/>
  <c r="E28" i="1"/>
  <c r="L27" i="1"/>
  <c r="D27" i="1"/>
  <c r="P26" i="1"/>
  <c r="L26" i="1"/>
  <c r="D26" i="1"/>
  <c r="L25" i="1"/>
  <c r="D25" i="1"/>
  <c r="L24" i="1"/>
  <c r="D24" i="1"/>
  <c r="P23" i="1"/>
  <c r="L23" i="1"/>
  <c r="D23" i="1"/>
  <c r="L22" i="1"/>
  <c r="D22" i="1"/>
  <c r="L21" i="1"/>
  <c r="F21" i="1"/>
  <c r="E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F14" i="1"/>
  <c r="D14" i="1" s="1"/>
  <c r="E14" i="1"/>
  <c r="L13" i="1"/>
  <c r="D13" i="1"/>
  <c r="L12" i="1"/>
  <c r="D12" i="1"/>
  <c r="P11" i="1"/>
  <c r="L11" i="1"/>
  <c r="D11" i="1"/>
  <c r="L10" i="1"/>
  <c r="D10" i="1"/>
  <c r="L9" i="1"/>
  <c r="D9" i="1"/>
  <c r="P8" i="1"/>
  <c r="L8" i="1"/>
  <c r="D8" i="1"/>
  <c r="F7" i="1"/>
  <c r="D7" i="1" s="1"/>
  <c r="E7" i="1"/>
  <c r="Q6" i="1"/>
  <c r="P28" i="1" s="1"/>
  <c r="P5" i="1"/>
  <c r="P4" i="1"/>
  <c r="P1" i="1"/>
  <c r="R6" i="1" l="1"/>
  <c r="P27" i="1"/>
  <c r="P33" i="1"/>
  <c r="D21" i="1"/>
  <c r="P17" i="1"/>
  <c r="P25" i="1"/>
  <c r="Q14" i="1"/>
  <c r="P10" i="1"/>
  <c r="P13" i="1"/>
  <c r="P31" i="1"/>
  <c r="P34" i="1"/>
  <c r="Q1" i="1"/>
  <c r="P16" i="1"/>
  <c r="D45" i="1"/>
  <c r="E29" i="2" s="1"/>
  <c r="R39" i="1"/>
  <c r="R32" i="1"/>
  <c r="R23" i="1"/>
  <c r="R25" i="1"/>
  <c r="R8" i="1"/>
  <c r="R1" i="1"/>
  <c r="R40" i="1"/>
  <c r="R17" i="1"/>
  <c r="R11" i="1"/>
  <c r="Q11" i="1"/>
  <c r="R18" i="1"/>
  <c r="S6" i="1"/>
  <c r="R24" i="1" s="1"/>
  <c r="Q12" i="1"/>
  <c r="R28" i="1"/>
  <c r="Q28" i="1"/>
  <c r="D28" i="1"/>
  <c r="Q9" i="1"/>
  <c r="R7" i="1"/>
  <c r="R13" i="1"/>
  <c r="Q18" i="1"/>
  <c r="Q20" i="1"/>
  <c r="Q38" i="1"/>
  <c r="P37" i="1"/>
  <c r="Q31" i="1"/>
  <c r="P30" i="1"/>
  <c r="Q23" i="1"/>
  <c r="P22" i="1"/>
  <c r="Q40" i="1"/>
  <c r="P39" i="1"/>
  <c r="Q41" i="1"/>
  <c r="P40" i="1"/>
  <c r="P41" i="1"/>
  <c r="Q37" i="1"/>
  <c r="P36" i="1"/>
  <c r="Q30" i="1"/>
  <c r="P29" i="1"/>
  <c r="Q22" i="1"/>
  <c r="P12" i="1"/>
  <c r="Q13" i="1"/>
  <c r="R14" i="1"/>
  <c r="Q26" i="1"/>
  <c r="Q34" i="1"/>
  <c r="Q17" i="1"/>
  <c r="P19" i="1"/>
  <c r="P24" i="1"/>
  <c r="Q27" i="1"/>
  <c r="P32" i="1"/>
  <c r="Q35" i="1"/>
  <c r="Q39" i="1"/>
  <c r="P9" i="1"/>
  <c r="Q10" i="1"/>
  <c r="Q19" i="1"/>
  <c r="P20" i="1"/>
  <c r="P21" i="1"/>
  <c r="Q24" i="1"/>
  <c r="Q32" i="1"/>
  <c r="Q36" i="1"/>
  <c r="P7" i="1"/>
  <c r="Q8" i="1"/>
  <c r="P15" i="1"/>
  <c r="Q16" i="1"/>
  <c r="Q25" i="1"/>
  <c r="Q33" i="1"/>
  <c r="P38" i="1"/>
  <c r="Q7" i="1"/>
  <c r="P14" i="1"/>
  <c r="Q15" i="1"/>
  <c r="P18" i="1"/>
  <c r="Q21" i="1"/>
  <c r="Q29" i="1"/>
  <c r="R35" i="1" l="1"/>
  <c r="R33" i="1"/>
  <c r="R22" i="1"/>
  <c r="R31" i="1"/>
  <c r="R15" i="1"/>
  <c r="R30" i="1"/>
  <c r="R9" i="1"/>
  <c r="R38" i="1"/>
  <c r="R20" i="1"/>
  <c r="R41" i="1"/>
  <c r="R12" i="1"/>
  <c r="R37" i="1"/>
  <c r="S1" i="1"/>
  <c r="T6" i="1"/>
  <c r="S40" i="1" s="1"/>
  <c r="R29" i="1"/>
  <c r="R26" i="1"/>
  <c r="R10" i="1"/>
  <c r="R21" i="1"/>
  <c r="R36" i="1"/>
  <c r="R19" i="1"/>
  <c r="R34" i="1"/>
  <c r="R27" i="1"/>
  <c r="R16" i="1"/>
  <c r="S16" i="1" l="1"/>
  <c r="S7" i="1"/>
  <c r="S38" i="1"/>
  <c r="S15" i="1"/>
  <c r="S29" i="1"/>
  <c r="S27" i="1"/>
  <c r="S22" i="1"/>
  <c r="S8" i="1"/>
  <c r="S13" i="1"/>
  <c r="S11" i="1"/>
  <c r="S41" i="1"/>
  <c r="S35" i="1"/>
  <c r="S34" i="1"/>
  <c r="S14" i="1"/>
  <c r="S26" i="1"/>
  <c r="S19" i="1"/>
  <c r="S32" i="1"/>
  <c r="S25" i="1"/>
  <c r="S18" i="1"/>
  <c r="S28" i="1"/>
  <c r="S31" i="1"/>
  <c r="S36" i="1"/>
  <c r="S39" i="1"/>
  <c r="S33" i="1"/>
  <c r="T41" i="1"/>
  <c r="U31" i="2"/>
  <c r="T33" i="1"/>
  <c r="T25" i="1"/>
  <c r="T10" i="1"/>
  <c r="T11" i="1"/>
  <c r="T39" i="1"/>
  <c r="T31" i="1"/>
  <c r="T16" i="1"/>
  <c r="T8" i="1"/>
  <c r="T7" i="1"/>
  <c r="T17" i="1"/>
  <c r="T15" i="1"/>
  <c r="T38" i="1"/>
  <c r="T37" i="1"/>
  <c r="U6" i="1"/>
  <c r="T34" i="1" s="1"/>
  <c r="T1" i="1"/>
  <c r="T28" i="1"/>
  <c r="S9" i="1"/>
  <c r="S21" i="1"/>
  <c r="S12" i="1"/>
  <c r="S20" i="1"/>
  <c r="S37" i="1"/>
  <c r="S30" i="1"/>
  <c r="S23" i="1"/>
  <c r="S10" i="1"/>
  <c r="S24" i="1"/>
  <c r="S17" i="1"/>
  <c r="T30" i="1" l="1"/>
  <c r="T18" i="1"/>
  <c r="T20" i="1"/>
  <c r="T12" i="1"/>
  <c r="T14" i="1"/>
  <c r="T27" i="1"/>
  <c r="T40" i="1"/>
  <c r="T26" i="1"/>
  <c r="T29" i="1"/>
  <c r="T9" i="1"/>
  <c r="T22" i="1"/>
  <c r="T35" i="1"/>
  <c r="V31" i="2"/>
  <c r="V6" i="1"/>
  <c r="U22" i="1" s="1"/>
  <c r="U1" i="1"/>
  <c r="T5" i="1"/>
  <c r="U10" i="1"/>
  <c r="T24" i="1"/>
  <c r="T13" i="1"/>
  <c r="T19" i="1"/>
  <c r="T21" i="1"/>
  <c r="T32" i="1"/>
  <c r="T23" i="1"/>
  <c r="T36" i="1"/>
  <c r="U32" i="1" l="1"/>
  <c r="U14" i="1"/>
  <c r="U9" i="1"/>
  <c r="U26" i="1"/>
  <c r="U8" i="1"/>
  <c r="U38" i="1"/>
  <c r="U23" i="1"/>
  <c r="U33" i="1"/>
  <c r="U15" i="1"/>
  <c r="U28" i="1"/>
  <c r="W31" i="2"/>
  <c r="V39" i="1"/>
  <c r="V27" i="1"/>
  <c r="V19" i="1"/>
  <c r="V32" i="1"/>
  <c r="V17" i="1"/>
  <c r="W6" i="1"/>
  <c r="V24" i="1" s="1"/>
  <c r="V13" i="1"/>
  <c r="V34" i="1"/>
  <c r="V29" i="1"/>
  <c r="V26" i="1"/>
  <c r="V15" i="1"/>
  <c r="V36" i="1"/>
  <c r="V33" i="1"/>
  <c r="V10" i="1"/>
  <c r="V9" i="1"/>
  <c r="V1" i="1"/>
  <c r="V41" i="1"/>
  <c r="V11" i="1"/>
  <c r="V37" i="1"/>
  <c r="V30" i="1"/>
  <c r="V14" i="1"/>
  <c r="V22" i="1"/>
  <c r="V35" i="1"/>
  <c r="V28" i="1"/>
  <c r="V21" i="1"/>
  <c r="U34" i="1"/>
  <c r="U19" i="1"/>
  <c r="U36" i="1"/>
  <c r="U18" i="1"/>
  <c r="U12" i="1"/>
  <c r="U41" i="1"/>
  <c r="U27" i="1"/>
  <c r="U16" i="1"/>
  <c r="U13" i="1"/>
  <c r="U21" i="1"/>
  <c r="U17" i="1"/>
  <c r="U7" i="1"/>
  <c r="U29" i="1"/>
  <c r="U24" i="1"/>
  <c r="U31" i="1"/>
  <c r="U39" i="1"/>
  <c r="U20" i="1"/>
  <c r="U30" i="1"/>
  <c r="U11" i="1"/>
  <c r="U40" i="1"/>
  <c r="U25" i="1"/>
  <c r="U37" i="1"/>
  <c r="U35" i="1"/>
  <c r="V25" i="1" l="1"/>
  <c r="V23" i="1"/>
  <c r="V38" i="1"/>
  <c r="V16" i="1"/>
  <c r="V31" i="1"/>
  <c r="X31" i="2"/>
  <c r="W39" i="1"/>
  <c r="W40" i="1"/>
  <c r="W31" i="1"/>
  <c r="W23" i="1"/>
  <c r="W30" i="1"/>
  <c r="W8" i="1"/>
  <c r="W9" i="1"/>
  <c r="W37" i="1"/>
  <c r="W18" i="1"/>
  <c r="X6" i="1"/>
  <c r="W20" i="1" s="1"/>
  <c r="W1" i="1"/>
  <c r="W10" i="1"/>
  <c r="W26" i="1"/>
  <c r="W15" i="1"/>
  <c r="W32" i="1"/>
  <c r="W38" i="1"/>
  <c r="W33" i="1"/>
  <c r="W25" i="1"/>
  <c r="W19" i="1"/>
  <c r="W14" i="1"/>
  <c r="W35" i="1"/>
  <c r="W28" i="1"/>
  <c r="V40" i="1"/>
  <c r="V7" i="1"/>
  <c r="V8" i="1"/>
  <c r="V18" i="1"/>
  <c r="V12" i="1"/>
  <c r="V20" i="1"/>
  <c r="W27" i="1" l="1"/>
  <c r="W7" i="1"/>
  <c r="W11" i="1"/>
  <c r="X30" i="1"/>
  <c r="X22" i="1"/>
  <c r="X41" i="1"/>
  <c r="Y31" i="2"/>
  <c r="X15" i="1"/>
  <c r="X9" i="1"/>
  <c r="X1" i="1"/>
  <c r="X25" i="1"/>
  <c r="X32" i="1"/>
  <c r="X24" i="1"/>
  <c r="X19" i="1"/>
  <c r="Y6" i="1"/>
  <c r="X18" i="1" s="1"/>
  <c r="X16" i="1"/>
  <c r="X8" i="1"/>
  <c r="X35" i="1"/>
  <c r="X13" i="1"/>
  <c r="X27" i="1"/>
  <c r="X20" i="1"/>
  <c r="X14" i="1"/>
  <c r="X28" i="1"/>
  <c r="X21" i="1"/>
  <c r="W16" i="1"/>
  <c r="W41" i="1"/>
  <c r="W29" i="1"/>
  <c r="W21" i="1"/>
  <c r="W24" i="1"/>
  <c r="W12" i="1"/>
  <c r="W22" i="1"/>
  <c r="W36" i="1"/>
  <c r="W34" i="1"/>
  <c r="W17" i="1"/>
  <c r="W13" i="1"/>
  <c r="X11" i="1" l="1"/>
  <c r="X37" i="1"/>
  <c r="X10" i="1"/>
  <c r="X26" i="1"/>
  <c r="X40" i="1"/>
  <c r="X34" i="1"/>
  <c r="Y41" i="1"/>
  <c r="Z31" i="2"/>
  <c r="Y30" i="1"/>
  <c r="Y34" i="1"/>
  <c r="Y26" i="1"/>
  <c r="Y39" i="1"/>
  <c r="Y16" i="1"/>
  <c r="Y8" i="1"/>
  <c r="Y5" i="1"/>
  <c r="Y25" i="1"/>
  <c r="Y20" i="1"/>
  <c r="Y11" i="1"/>
  <c r="Y35" i="1"/>
  <c r="Y27" i="1"/>
  <c r="Y13" i="1"/>
  <c r="Y12" i="1"/>
  <c r="Z6" i="1"/>
  <c r="Y37" i="1" s="1"/>
  <c r="Y1" i="1"/>
  <c r="Y32" i="1"/>
  <c r="Y19" i="1"/>
  <c r="Y9" i="1"/>
  <c r="Y36" i="1"/>
  <c r="Y24" i="1"/>
  <c r="Y14" i="1"/>
  <c r="Y29" i="1"/>
  <c r="Y17" i="1"/>
  <c r="Y28" i="1"/>
  <c r="Y7" i="1"/>
  <c r="X33" i="1"/>
  <c r="X29" i="1"/>
  <c r="X39" i="1"/>
  <c r="X23" i="1"/>
  <c r="X12" i="1"/>
  <c r="X38" i="1"/>
  <c r="X36" i="1"/>
  <c r="X7" i="1"/>
  <c r="X31" i="1"/>
  <c r="X17" i="1"/>
  <c r="Y33" i="1" l="1"/>
  <c r="Z1" i="1"/>
  <c r="AA6" i="1"/>
  <c r="Z41" i="1" s="1"/>
  <c r="Z35" i="1"/>
  <c r="Z34" i="1"/>
  <c r="Y10" i="1"/>
  <c r="Y18" i="1"/>
  <c r="Y38" i="1"/>
  <c r="Y22" i="1"/>
  <c r="Y40" i="1"/>
  <c r="Y23" i="1"/>
  <c r="Y21" i="1"/>
  <c r="Y15" i="1"/>
  <c r="Y31" i="1"/>
  <c r="Z20" i="1" l="1"/>
  <c r="Z37" i="1"/>
  <c r="Z18" i="1"/>
  <c r="Z30" i="1"/>
  <c r="Z26" i="1"/>
  <c r="Z22" i="1"/>
  <c r="AA25" i="1"/>
  <c r="AA17" i="1"/>
  <c r="AA16" i="1"/>
  <c r="AA1" i="1"/>
  <c r="AA41" i="1"/>
  <c r="AA10" i="1"/>
  <c r="AB6" i="1"/>
  <c r="AA40" i="1" s="1"/>
  <c r="AA35" i="1"/>
  <c r="AA27" i="1"/>
  <c r="AA13" i="1"/>
  <c r="AA34" i="1"/>
  <c r="AA23" i="1"/>
  <c r="AA18" i="1"/>
  <c r="AA15" i="1"/>
  <c r="AA7" i="1"/>
  <c r="AA8" i="1"/>
  <c r="AA11" i="1"/>
  <c r="AA37" i="1"/>
  <c r="AA20" i="1"/>
  <c r="AA14" i="1"/>
  <c r="AA28" i="1"/>
  <c r="Z23" i="1"/>
  <c r="Z10" i="1"/>
  <c r="Z12" i="1"/>
  <c r="Z9" i="1"/>
  <c r="Z31" i="1"/>
  <c r="Z16" i="1"/>
  <c r="Z14" i="1"/>
  <c r="Z28" i="1"/>
  <c r="Z17" i="1"/>
  <c r="Z21" i="1"/>
  <c r="Z38" i="1"/>
  <c r="Z24" i="1"/>
  <c r="Z7" i="1"/>
  <c r="Z15" i="1"/>
  <c r="Z19" i="1"/>
  <c r="Z29" i="1"/>
  <c r="Z32" i="1"/>
  <c r="Z27" i="1"/>
  <c r="Z25" i="1"/>
  <c r="Z36" i="1"/>
  <c r="Z40" i="1"/>
  <c r="Z39" i="1"/>
  <c r="Z13" i="1"/>
  <c r="Z33" i="1"/>
  <c r="Z11" i="1"/>
  <c r="Z8" i="1"/>
  <c r="AA29" i="1" l="1"/>
  <c r="AA12" i="1"/>
  <c r="AA24" i="1"/>
  <c r="AA36" i="1"/>
  <c r="AA32" i="1"/>
  <c r="AA22" i="1"/>
  <c r="AA31" i="1"/>
  <c r="AA38" i="1"/>
  <c r="AA39" i="1"/>
  <c r="AA33" i="1"/>
  <c r="AB1" i="1"/>
  <c r="AC6" i="1"/>
  <c r="AB36" i="1" s="1"/>
  <c r="AB7" i="1"/>
  <c r="AA9" i="1"/>
  <c r="AA30" i="1"/>
  <c r="AA26" i="1"/>
  <c r="AA19" i="1"/>
  <c r="AA21" i="1"/>
  <c r="AB11" i="1" l="1"/>
  <c r="AB41" i="1"/>
  <c r="AB21" i="1"/>
  <c r="AB15" i="1"/>
  <c r="AB14" i="1"/>
  <c r="AB20" i="1"/>
  <c r="AB12" i="1"/>
  <c r="AB24" i="1"/>
  <c r="AB37" i="1"/>
  <c r="AD6" i="1"/>
  <c r="AC37" i="1" s="1"/>
  <c r="AC24" i="1"/>
  <c r="AC29" i="1"/>
  <c r="AC21" i="1"/>
  <c r="AC16" i="1"/>
  <c r="AC1" i="1"/>
  <c r="AC13" i="1"/>
  <c r="AC35" i="1"/>
  <c r="AC28" i="1"/>
  <c r="AC7" i="1"/>
  <c r="AC14" i="1"/>
  <c r="AB19" i="1"/>
  <c r="AB32" i="1"/>
  <c r="AB10" i="1"/>
  <c r="AB31" i="1"/>
  <c r="AB16" i="1"/>
  <c r="AB39" i="1"/>
  <c r="AB38" i="1"/>
  <c r="AB17" i="1"/>
  <c r="AB25" i="1"/>
  <c r="AB18" i="1"/>
  <c r="AB8" i="1"/>
  <c r="AB28" i="1"/>
  <c r="AB22" i="1"/>
  <c r="AB27" i="1"/>
  <c r="AB33" i="1"/>
  <c r="AB26" i="1"/>
  <c r="AB13" i="1"/>
  <c r="AB23" i="1"/>
  <c r="AB9" i="1"/>
  <c r="AB29" i="1"/>
  <c r="AB30" i="1"/>
  <c r="AB35" i="1"/>
  <c r="AB40" i="1"/>
  <c r="AB34" i="1"/>
  <c r="AC12" i="1" l="1"/>
  <c r="AE6" i="1"/>
  <c r="AD17" i="1" s="1"/>
  <c r="AC5" i="1"/>
  <c r="T4" i="1" s="1"/>
  <c r="AD11" i="1"/>
  <c r="AD1" i="1"/>
  <c r="AD28" i="1"/>
  <c r="AD7" i="1"/>
  <c r="AC20" i="1"/>
  <c r="AC25" i="1"/>
  <c r="AC40" i="1"/>
  <c r="AC8" i="1"/>
  <c r="AC22" i="1"/>
  <c r="AC15" i="1"/>
  <c r="AC33" i="1"/>
  <c r="AC39" i="1"/>
  <c r="AC17" i="1"/>
  <c r="AC30" i="1"/>
  <c r="AC23" i="1"/>
  <c r="AC36" i="1"/>
  <c r="AC26" i="1"/>
  <c r="AC19" i="1"/>
  <c r="AC18" i="1"/>
  <c r="AC31" i="1"/>
  <c r="AC38" i="1"/>
  <c r="AC34" i="1"/>
  <c r="AC27" i="1"/>
  <c r="AC41" i="1"/>
  <c r="AC10" i="1"/>
  <c r="AC9" i="1"/>
  <c r="AC32" i="1"/>
  <c r="AC11" i="1"/>
  <c r="AD32" i="1" l="1"/>
  <c r="AD22" i="1"/>
  <c r="AD41" i="1"/>
  <c r="AD21" i="1"/>
  <c r="AD30" i="1"/>
  <c r="AD19" i="1"/>
  <c r="AD10" i="1"/>
  <c r="AD29" i="1"/>
  <c r="AD31" i="1"/>
  <c r="AD27" i="1"/>
  <c r="AD18" i="1"/>
  <c r="AD13" i="1"/>
  <c r="AD38" i="1"/>
  <c r="AD9" i="1"/>
  <c r="AD36" i="1"/>
  <c r="AD35" i="1"/>
  <c r="AD34" i="1"/>
  <c r="AE22" i="1"/>
  <c r="AE18" i="1"/>
  <c r="AE8" i="1"/>
  <c r="AE11" i="1"/>
  <c r="AE15" i="1"/>
  <c r="AE10" i="1"/>
  <c r="AF6" i="1"/>
  <c r="AE36" i="1" s="1"/>
  <c r="AE12" i="1"/>
  <c r="AE1" i="1"/>
  <c r="AE31" i="1"/>
  <c r="AE23" i="1"/>
  <c r="AE21" i="1"/>
  <c r="AE28" i="1"/>
  <c r="AE35" i="1"/>
  <c r="AD14" i="1"/>
  <c r="AD8" i="1"/>
  <c r="AD12" i="1"/>
  <c r="AD40" i="1"/>
  <c r="AD20" i="1"/>
  <c r="AD16" i="1"/>
  <c r="AD26" i="1"/>
  <c r="AD15" i="1"/>
  <c r="AD25" i="1"/>
  <c r="AD24" i="1"/>
  <c r="AD37" i="1"/>
  <c r="AD23" i="1"/>
  <c r="AD33" i="1"/>
  <c r="AD39" i="1"/>
  <c r="AE25" i="1" l="1"/>
  <c r="AE17" i="1"/>
  <c r="AE38" i="1"/>
  <c r="AE20" i="1"/>
  <c r="AE37" i="1"/>
  <c r="AE30" i="1"/>
  <c r="AE41" i="1"/>
  <c r="AE29" i="1"/>
  <c r="AE16" i="1"/>
  <c r="AE19" i="1"/>
  <c r="AF36" i="1"/>
  <c r="AF29" i="1"/>
  <c r="AF32" i="1"/>
  <c r="AF34" i="1"/>
  <c r="AF16" i="1"/>
  <c r="AF9" i="1"/>
  <c r="AF1" i="1"/>
  <c r="AF10" i="1"/>
  <c r="AG6" i="1"/>
  <c r="AF37" i="1" s="1"/>
  <c r="AF38" i="1"/>
  <c r="AF20" i="1"/>
  <c r="AF13" i="1"/>
  <c r="AF17" i="1"/>
  <c r="AF14" i="1"/>
  <c r="AF21" i="1"/>
  <c r="AF28" i="1"/>
  <c r="AF7" i="1"/>
  <c r="AE26" i="1"/>
  <c r="AE24" i="1"/>
  <c r="AE40" i="1"/>
  <c r="AE14" i="1"/>
  <c r="AE33" i="1"/>
  <c r="AE34" i="1"/>
  <c r="AE32" i="1"/>
  <c r="AE27" i="1"/>
  <c r="AE7" i="1"/>
  <c r="AE9" i="1"/>
  <c r="AE13" i="1"/>
  <c r="AE39" i="1"/>
  <c r="AF23" i="1" l="1"/>
  <c r="AF41" i="1"/>
  <c r="AF18" i="1"/>
  <c r="AF12" i="1"/>
  <c r="AF27" i="1"/>
  <c r="AF22" i="1"/>
  <c r="AF8" i="1"/>
  <c r="AF33" i="1"/>
  <c r="AF31" i="1"/>
  <c r="AF30" i="1"/>
  <c r="AF35" i="1"/>
  <c r="AF11" i="1"/>
  <c r="AF19" i="1"/>
  <c r="AG38" i="1"/>
  <c r="M38" i="1" s="1"/>
  <c r="O38" i="1" s="1"/>
  <c r="AG31" i="1"/>
  <c r="M31" i="1" s="1"/>
  <c r="O31" i="1" s="1"/>
  <c r="AG23" i="1"/>
  <c r="M23" i="1" s="1"/>
  <c r="O23" i="1" s="1"/>
  <c r="AG35" i="1"/>
  <c r="AG27" i="1"/>
  <c r="M27" i="1" s="1"/>
  <c r="O27" i="1" s="1"/>
  <c r="AG18" i="1"/>
  <c r="M18" i="1" s="1"/>
  <c r="O18" i="1" s="1"/>
  <c r="AG8" i="1"/>
  <c r="M8" i="1" s="1"/>
  <c r="O8" i="1" s="1"/>
  <c r="AG20" i="1"/>
  <c r="AG17" i="1"/>
  <c r="M17" i="1" s="1"/>
  <c r="O17" i="1" s="1"/>
  <c r="AG13" i="1"/>
  <c r="M13" i="1" s="1"/>
  <c r="O13" i="1" s="1"/>
  <c r="AG14" i="1"/>
  <c r="AG34" i="1"/>
  <c r="M34" i="1" s="1"/>
  <c r="O34" i="1" s="1"/>
  <c r="AG33" i="1"/>
  <c r="AG32" i="1"/>
  <c r="M32" i="1" s="1"/>
  <c r="O32" i="1" s="1"/>
  <c r="AG26" i="1"/>
  <c r="AG25" i="1"/>
  <c r="AG19" i="1"/>
  <c r="M19" i="1" s="1"/>
  <c r="O19" i="1" s="1"/>
  <c r="AH6" i="1"/>
  <c r="AG40" i="1" s="1"/>
  <c r="AG1" i="1"/>
  <c r="AG28" i="1"/>
  <c r="AG7" i="1"/>
  <c r="M20" i="1"/>
  <c r="O20" i="1" s="1"/>
  <c r="AF26" i="1"/>
  <c r="AF24" i="1"/>
  <c r="AF40" i="1"/>
  <c r="AF25" i="1"/>
  <c r="AF15" i="1"/>
  <c r="AF39" i="1"/>
  <c r="M33" i="1" l="1"/>
  <c r="O33" i="1" s="1"/>
  <c r="AG11" i="1"/>
  <c r="M11" i="1" s="1"/>
  <c r="O11" i="1" s="1"/>
  <c r="AG22" i="1"/>
  <c r="M22" i="1" s="1"/>
  <c r="O22" i="1" s="1"/>
  <c r="AG16" i="1"/>
  <c r="M16" i="1" s="1"/>
  <c r="O16" i="1" s="1"/>
  <c r="AG21" i="1"/>
  <c r="AG30" i="1"/>
  <c r="M30" i="1" s="1"/>
  <c r="O30" i="1" s="1"/>
  <c r="AG12" i="1"/>
  <c r="M12" i="1" s="1"/>
  <c r="O12" i="1" s="1"/>
  <c r="AG29" i="1"/>
  <c r="M29" i="1" s="1"/>
  <c r="O29" i="1" s="1"/>
  <c r="AG37" i="1"/>
  <c r="M37" i="1" s="1"/>
  <c r="O37" i="1" s="1"/>
  <c r="AG24" i="1"/>
  <c r="AG9" i="1"/>
  <c r="M9" i="1" s="1"/>
  <c r="O9" i="1" s="1"/>
  <c r="AG10" i="1"/>
  <c r="M10" i="1" s="1"/>
  <c r="O10" i="1" s="1"/>
  <c r="W3" i="1"/>
  <c r="Y33" i="2" s="1"/>
  <c r="M24" i="1"/>
  <c r="O24" i="1" s="1"/>
  <c r="M40" i="1"/>
  <c r="O40" i="1" s="1"/>
  <c r="X3" i="1"/>
  <c r="Z33" i="2" s="1"/>
  <c r="M25" i="1"/>
  <c r="O25" i="1" s="1"/>
  <c r="Y3" i="1"/>
  <c r="M26" i="1"/>
  <c r="O26" i="1" s="1"/>
  <c r="P3" i="1"/>
  <c r="T3" i="1"/>
  <c r="V33" i="2" s="1"/>
  <c r="V3" i="1"/>
  <c r="X33" i="2" s="1"/>
  <c r="R3" i="1"/>
  <c r="AH39" i="1"/>
  <c r="AH32" i="1"/>
  <c r="AH24" i="1"/>
  <c r="AH16" i="1"/>
  <c r="AH41" i="1"/>
  <c r="AH38" i="1"/>
  <c r="AH31" i="1"/>
  <c r="AH23" i="1"/>
  <c r="AH40" i="1"/>
  <c r="AH18" i="1"/>
  <c r="AH8" i="1"/>
  <c r="AH34" i="1"/>
  <c r="AH26" i="1"/>
  <c r="AH9" i="1"/>
  <c r="AH1" i="1"/>
  <c r="AH29" i="1"/>
  <c r="AH11" i="1"/>
  <c r="AH33" i="1"/>
  <c r="AH25" i="1"/>
  <c r="AH12" i="1"/>
  <c r="AH36" i="1"/>
  <c r="AH19" i="1"/>
  <c r="AH15" i="1"/>
  <c r="AH10" i="1"/>
  <c r="AH7" i="1"/>
  <c r="AE3" i="1" s="1"/>
  <c r="AH17" i="1"/>
  <c r="AH5" i="1"/>
  <c r="AH35" i="1"/>
  <c r="AH37" i="1"/>
  <c r="AH30" i="1"/>
  <c r="AH27" i="1"/>
  <c r="AH22" i="1"/>
  <c r="AH20" i="1"/>
  <c r="AH13" i="1"/>
  <c r="AH28" i="1"/>
  <c r="AH14" i="1"/>
  <c r="AH21" i="1"/>
  <c r="AG36" i="1"/>
  <c r="M36" i="1" s="1"/>
  <c r="O36" i="1" s="1"/>
  <c r="AG39" i="1"/>
  <c r="M39" i="1" s="1"/>
  <c r="O39" i="1" s="1"/>
  <c r="AG15" i="1"/>
  <c r="U3" i="1" s="1"/>
  <c r="AG41" i="1"/>
  <c r="M41" i="1" s="1"/>
  <c r="O41" i="1" s="1"/>
  <c r="W33" i="2" l="1"/>
  <c r="D46" i="1"/>
  <c r="E30" i="2" s="1"/>
  <c r="AG3" i="1"/>
  <c r="Q3" i="1"/>
  <c r="S3" i="1"/>
  <c r="U33" i="2" s="1"/>
  <c r="M15" i="1"/>
  <c r="O15" i="1" s="1"/>
  <c r="AH3" i="1"/>
  <c r="AA3" i="1"/>
  <c r="AB3" i="1"/>
  <c r="Z3" i="1"/>
  <c r="AD3" i="1"/>
  <c r="AC3" i="1"/>
  <c r="AF3" i="1"/>
</calcChain>
</file>

<file path=xl/sharedStrings.xml><?xml version="1.0" encoding="utf-8"?>
<sst xmlns="http://schemas.openxmlformats.org/spreadsheetml/2006/main" count="123" uniqueCount="64">
  <si>
    <t>DEPI Supply Chain Data Analysis Project</t>
  </si>
  <si>
    <t>Progress Date</t>
  </si>
  <si>
    <t>NO</t>
  </si>
  <si>
    <t>Description</t>
  </si>
  <si>
    <t>Duration</t>
  </si>
  <si>
    <t>Start date</t>
  </si>
  <si>
    <t>Finish Date</t>
  </si>
  <si>
    <t>Doer</t>
  </si>
  <si>
    <t>Reviewer</t>
  </si>
  <si>
    <t xml:space="preserve">Comments </t>
  </si>
  <si>
    <t>Graph color</t>
  </si>
  <si>
    <t>Weight</t>
  </si>
  <si>
    <t>Weighted Actual Progress</t>
  </si>
  <si>
    <t>Planned Progress</t>
  </si>
  <si>
    <t>Actual Progress</t>
  </si>
  <si>
    <t>Variance</t>
  </si>
  <si>
    <t>Task 1:Prepare Deliverable No. 1 of Week #1:“Cleaned dataset ready for analysis.”</t>
  </si>
  <si>
    <t>1.1- Each Member to study the data and clean it on his way as prep. For team alignment at the end.</t>
  </si>
  <si>
    <t>Hanan</t>
  </si>
  <si>
    <t>NA</t>
  </si>
  <si>
    <t>1.2- Each Member to study the data and clean it on his way as prep. For team alignment at the end.</t>
  </si>
  <si>
    <t>Fatma</t>
  </si>
  <si>
    <t>1.3- Each Member to study the data and clean it on his way as prep. For team alignment at the end.</t>
  </si>
  <si>
    <t>Mona</t>
  </si>
  <si>
    <t>1.4- Each Member to study the data and clean it on his way as prep. For team alignment at the end.</t>
  </si>
  <si>
    <t>Aya</t>
  </si>
  <si>
    <t>1.5- Each Member to study the data and clean it on his way as prep. For team alignment at the end.</t>
  </si>
  <si>
    <t>Hamed</t>
  </si>
  <si>
    <t>1.6- Each Member to study the data and clean it on his way as prep. For team alignment at the end.</t>
  </si>
  <si>
    <t>Ahmed</t>
  </si>
  <si>
    <t>Task: 2 (SPA:Mona)</t>
  </si>
  <si>
    <t>Phase 2: Generate Communications tools and Prepare Deliverable No. 2 of Week #1:
“Data preprocessing notebook.”</t>
  </si>
  <si>
    <t>2.1- Create What’s app group</t>
  </si>
  <si>
    <t>2.2- Create Google drive for sharing files within team members for team work and review</t>
  </si>
  <si>
    <t>2.3- Create GitHub to upload projects completed files</t>
  </si>
  <si>
    <t>2.4- Collect all cleaned data  from all members</t>
  </si>
  <si>
    <t>2.5- Review and double check the collected data</t>
  </si>
  <si>
    <t>2.6- Finalize the cleaned dataset, data preprocessing notebook, and share it with the team for further steps</t>
  </si>
  <si>
    <t>Task: 3 ( SPA: Aya)</t>
  </si>
  <si>
    <t>Phase 3: Prepare Deliverable No. 1 of Week #2:
“Set of analysis questions that can be answered via the dataset.”</t>
  </si>
  <si>
    <t>3.1-General data related questions</t>
  </si>
  <si>
    <t>Task 4:Prepare Deliverable No. 1 of Week #3:
“Power BI dashboard.”</t>
  </si>
  <si>
    <t>4.1-General Overview dashboard</t>
  </si>
  <si>
    <t>5.1-Introduction</t>
  </si>
  <si>
    <t>5.2- Methods, Algorithms, Teqniques</t>
  </si>
  <si>
    <t>5.3-Data told us- Challenges (Results / Outcomes)</t>
  </si>
  <si>
    <t>5.4- Data told us- Opportunities (Results / Outcomes)</t>
  </si>
  <si>
    <t>5.5-Recommednation(Results / Outcomes)</t>
  </si>
  <si>
    <t>5.6-Wrap up and conclusion</t>
  </si>
  <si>
    <t>Task: 5 (SPA:Hanan)</t>
  </si>
  <si>
    <t>Task 5: Prepare Deliverable No. 1 of Week #4:
“Final presentation and Report”</t>
  </si>
  <si>
    <t>Project Manager ( Hamed)</t>
  </si>
  <si>
    <t>3.2- Sales and Cost Analysis related questions</t>
  </si>
  <si>
    <t>3.3- Supply Chain Efficiency related questions</t>
  </si>
  <si>
    <t>3.4- Customer Insights related questions</t>
  </si>
  <si>
    <t>3.5- Quality Management related questions</t>
  </si>
  <si>
    <t>3.6- Operation Optimization related questions</t>
  </si>
  <si>
    <t>4.2- Sales and Cost Analysis dashboard</t>
  </si>
  <si>
    <t>4.3- Supply Chain Efficiency dashboard</t>
  </si>
  <si>
    <t>4.4- Customer Insights dashboard</t>
  </si>
  <si>
    <t>4.5- Quality Management dashboard</t>
  </si>
  <si>
    <t>4.6-  Operation Optimization dashboard</t>
  </si>
  <si>
    <t>Task1(SPA:Fatma)</t>
  </si>
  <si>
    <t>Task4 (SPA: Ahmed)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</si>
</sst>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"/>
    <numFmt numFmtId="165" formatCode="[$-F800]dddd\,\ mmmm\ dd\,\ yyyy"/>
    <numFmt numFmtId="166" formatCode="yyyy"/>
    <numFmt numFmtId="167" formatCode="mmm\ yyyy"/>
    <numFmt numFmtId="168" formatCode="0\ &quot;day&quot;"/>
    <numFmt numFmtId="169" formatCode="dd\-mmm\-yy"/>
    <numFmt numFmtId="170" formatCode="0.0%"/>
    <numFmt numFmtId="171" formatCode="dd\ mmm\,\ yyyy"/>
  </numFmts>
  <fonts count="23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4"/>
      <name val="Calibri"/>
    </font>
    <font>
      <sz val="11"/>
      <color rgb="FFFF0000"/>
      <name val="Calibri"/>
    </font>
    <font>
      <sz val="2"/>
      <color rgb="FFFF0000"/>
      <name val="Calibri"/>
    </font>
    <font>
      <sz val="8"/>
      <color theme="1"/>
      <name val="Calibri"/>
    </font>
    <font>
      <sz val="11"/>
      <color rgb="FF00B0F0"/>
      <name val="Calibri"/>
    </font>
    <font>
      <sz val="2"/>
      <color rgb="FF00B0F0"/>
      <name val="Calibri"/>
    </font>
    <font>
      <sz val="11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4"/>
      <color theme="1"/>
      <name val="Calibri"/>
    </font>
    <font>
      <sz val="5"/>
      <color theme="1"/>
      <name val="Calibri"/>
    </font>
    <font>
      <sz val="10"/>
      <color theme="1"/>
      <name val="Calibri"/>
    </font>
    <font>
      <b/>
      <sz val="11"/>
      <color rgb="FFFF0000"/>
      <name val="Calibri"/>
    </font>
    <font>
      <b/>
      <sz val="11"/>
      <color theme="4"/>
      <name val="Calibri"/>
    </font>
    <font>
      <b/>
      <sz val="26"/>
      <color theme="4"/>
      <name val="Calibri"/>
      <family val="2"/>
    </font>
    <font>
      <b/>
      <sz val="26"/>
      <color rgb="FFFF0000"/>
      <name val="Calibri"/>
      <family val="2"/>
    </font>
    <font>
      <sz val="26"/>
      <name val="Calibri"/>
      <family val="2"/>
    </font>
    <font>
      <b/>
      <sz val="26"/>
      <color theme="1"/>
      <name val="Calibri"/>
      <family val="2"/>
    </font>
    <font>
      <sz val="26"/>
      <color theme="1"/>
      <name val="Calibri"/>
      <family val="2"/>
    </font>
    <font>
      <sz val="26"/>
      <color rgb="FFFF0000"/>
      <name val="Calibri"/>
      <family val="2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66"/>
        <bgColor rgb="FFFFCC66"/>
      </patternFill>
    </fill>
    <fill>
      <patternFill patternType="solid">
        <fgColor rgb="FFFFFF00"/>
        <bgColor rgb="FFFFFF00"/>
      </patternFill>
    </fill>
    <fill>
      <patternFill patternType="solid">
        <fgColor rgb="FFFFE579"/>
        <bgColor rgb="FFFFE579"/>
      </patternFill>
    </fill>
    <fill>
      <patternFill patternType="solid">
        <fgColor rgb="FFFFF5C9"/>
        <bgColor rgb="FFFFF5C9"/>
      </patternFill>
    </fill>
    <fill>
      <patternFill patternType="solid">
        <fgColor rgb="FFD0CECE"/>
        <bgColor rgb="FFD0CECE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7F7F7F"/>
      </right>
      <top style="thin">
        <color rgb="FF7F7F7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9" fontId="3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left"/>
    </xf>
    <xf numFmtId="0" fontId="5" fillId="0" borderId="0" xfId="0" applyFont="1"/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9" fontId="6" fillId="0" borderId="6" xfId="0" applyNumberFormat="1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left"/>
    </xf>
    <xf numFmtId="166" fontId="10" fillId="0" borderId="14" xfId="0" applyNumberFormat="1" applyFont="1" applyBorder="1"/>
    <xf numFmtId="167" fontId="11" fillId="0" borderId="20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170" fontId="3" fillId="0" borderId="31" xfId="0" applyNumberFormat="1" applyFont="1" applyBorder="1"/>
    <xf numFmtId="0" fontId="15" fillId="2" borderId="31" xfId="0" applyFont="1" applyFill="1" applyBorder="1" applyAlignment="1">
      <alignment horizontal="center" vertical="center" wrapText="1"/>
    </xf>
    <xf numFmtId="170" fontId="1" fillId="0" borderId="31" xfId="0" applyNumberFormat="1" applyFont="1" applyBorder="1"/>
    <xf numFmtId="0" fontId="1" fillId="6" borderId="31" xfId="0" applyFont="1" applyFill="1" applyBorder="1"/>
    <xf numFmtId="171" fontId="1" fillId="0" borderId="3" xfId="0" applyNumberFormat="1" applyFont="1" applyBorder="1" applyAlignment="1">
      <alignment horizontal="left"/>
    </xf>
    <xf numFmtId="9" fontId="3" fillId="0" borderId="31" xfId="0" applyNumberFormat="1" applyFont="1" applyBorder="1" applyAlignment="1"/>
    <xf numFmtId="9" fontId="3" fillId="0" borderId="31" xfId="0" applyNumberFormat="1" applyFont="1" applyBorder="1"/>
    <xf numFmtId="165" fontId="9" fillId="3" borderId="11" xfId="0" applyNumberFormat="1" applyFont="1" applyFill="1" applyBorder="1" applyAlignment="1">
      <alignment horizontal="center" vertical="center" wrapText="1"/>
    </xf>
    <xf numFmtId="0" fontId="8" fillId="0" borderId="13" xfId="0" applyFont="1" applyBorder="1"/>
    <xf numFmtId="0" fontId="8" fillId="0" borderId="12" xfId="0" applyFont="1" applyBorder="1"/>
    <xf numFmtId="0" fontId="14" fillId="2" borderId="11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165" fontId="17" fillId="3" borderId="7" xfId="0" applyNumberFormat="1" applyFont="1" applyFill="1" applyBorder="1" applyAlignment="1">
      <alignment horizontal="center" vertical="center" wrapText="1"/>
    </xf>
    <xf numFmtId="165" fontId="17" fillId="3" borderId="8" xfId="0" applyNumberFormat="1" applyFont="1" applyFill="1" applyBorder="1" applyAlignment="1">
      <alignment horizontal="center" vertical="center" wrapText="1"/>
    </xf>
    <xf numFmtId="0" fontId="18" fillId="0" borderId="9" xfId="0" applyFont="1" applyBorder="1"/>
    <xf numFmtId="0" fontId="18" fillId="0" borderId="10" xfId="0" applyFont="1" applyBorder="1"/>
    <xf numFmtId="166" fontId="19" fillId="0" borderId="11" xfId="0" applyNumberFormat="1" applyFont="1" applyBorder="1" applyAlignment="1">
      <alignment horizontal="center" vertical="center"/>
    </xf>
    <xf numFmtId="0" fontId="18" fillId="0" borderId="12" xfId="0" applyFont="1" applyBorder="1"/>
    <xf numFmtId="0" fontId="18" fillId="0" borderId="13" xfId="0" applyFont="1" applyBorder="1"/>
    <xf numFmtId="165" fontId="16" fillId="2" borderId="16" xfId="0" applyNumberFormat="1" applyFont="1" applyFill="1" applyBorder="1" applyAlignment="1">
      <alignment vertical="center" wrapText="1"/>
    </xf>
    <xf numFmtId="167" fontId="20" fillId="0" borderId="17" xfId="0" applyNumberFormat="1" applyFont="1" applyBorder="1" applyAlignment="1">
      <alignment horizontal="center" vertical="center"/>
    </xf>
    <xf numFmtId="0" fontId="18" fillId="0" borderId="18" xfId="0" applyFont="1" applyBorder="1"/>
    <xf numFmtId="167" fontId="20" fillId="0" borderId="11" xfId="0" applyNumberFormat="1" applyFont="1" applyBorder="1" applyAlignment="1">
      <alignment horizontal="center" vertical="center"/>
    </xf>
    <xf numFmtId="167" fontId="20" fillId="0" borderId="19" xfId="0" applyNumberFormat="1" applyFont="1" applyBorder="1" applyAlignment="1">
      <alignment vertical="center"/>
    </xf>
    <xf numFmtId="0" fontId="20" fillId="4" borderId="21" xfId="0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164" fontId="20" fillId="0" borderId="3" xfId="0" applyNumberFormat="1" applyFont="1" applyBorder="1" applyAlignment="1">
      <alignment horizontal="center" vertical="center"/>
    </xf>
    <xf numFmtId="164" fontId="20" fillId="0" borderId="23" xfId="0" applyNumberFormat="1" applyFont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textRotation="90" wrapText="1"/>
    </xf>
    <xf numFmtId="0" fontId="19" fillId="5" borderId="24" xfId="0" applyFont="1" applyFill="1" applyBorder="1" applyAlignment="1">
      <alignment horizontal="center" vertical="center" textRotation="90"/>
    </xf>
    <xf numFmtId="0" fontId="19" fillId="5" borderId="25" xfId="0" applyFont="1" applyFill="1" applyBorder="1" applyAlignment="1">
      <alignment horizontal="left" vertical="center" wrapText="1"/>
    </xf>
    <xf numFmtId="168" fontId="19" fillId="5" borderId="21" xfId="0" applyNumberFormat="1" applyFont="1" applyFill="1" applyBorder="1" applyAlignment="1">
      <alignment horizontal="center" vertical="center" wrapText="1"/>
    </xf>
    <xf numFmtId="169" fontId="19" fillId="5" borderId="21" xfId="0" applyNumberFormat="1" applyFont="1" applyFill="1" applyBorder="1" applyAlignment="1">
      <alignment horizontal="center" vertical="center"/>
    </xf>
    <xf numFmtId="0" fontId="20" fillId="5" borderId="26" xfId="0" applyFont="1" applyFill="1" applyBorder="1" applyAlignment="1">
      <alignment horizontal="center" vertical="center" wrapText="1"/>
    </xf>
    <xf numFmtId="0" fontId="20" fillId="5" borderId="21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 wrapText="1"/>
    </xf>
    <xf numFmtId="0" fontId="20" fillId="5" borderId="22" xfId="0" applyFont="1" applyFill="1" applyBorder="1" applyAlignment="1">
      <alignment horizontal="center" vertical="center" wrapText="1"/>
    </xf>
    <xf numFmtId="0" fontId="20" fillId="5" borderId="21" xfId="0" applyFont="1" applyFill="1" applyBorder="1" applyAlignment="1">
      <alignment vertical="center"/>
    </xf>
    <xf numFmtId="0" fontId="20" fillId="0" borderId="28" xfId="0" applyFont="1" applyBorder="1" applyAlignment="1">
      <alignment horizontal="left"/>
    </xf>
    <xf numFmtId="0" fontId="20" fillId="0" borderId="29" xfId="0" applyFont="1" applyBorder="1" applyAlignment="1">
      <alignment horizontal="left"/>
    </xf>
    <xf numFmtId="0" fontId="22" fillId="7" borderId="5" xfId="0" applyFont="1" applyFill="1" applyBorder="1" applyAlignment="1">
      <alignment horizontal="center" vertical="center" textRotation="90" wrapText="1"/>
    </xf>
    <xf numFmtId="0" fontId="18" fillId="0" borderId="30" xfId="0" applyFont="1" applyBorder="1"/>
    <xf numFmtId="0" fontId="20" fillId="0" borderId="31" xfId="0" applyFont="1" applyBorder="1" applyAlignment="1">
      <alignment vertical="center" wrapText="1"/>
    </xf>
    <xf numFmtId="168" fontId="20" fillId="0" borderId="32" xfId="0" applyNumberFormat="1" applyFont="1" applyBorder="1" applyAlignment="1">
      <alignment horizontal="center" vertical="center" wrapText="1"/>
    </xf>
    <xf numFmtId="169" fontId="20" fillId="0" borderId="19" xfId="0" applyNumberFormat="1" applyFont="1" applyBorder="1" applyAlignment="1">
      <alignment horizontal="center" vertical="center"/>
    </xf>
    <xf numFmtId="169" fontId="20" fillId="0" borderId="15" xfId="0" applyNumberFormat="1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9" xfId="0" applyFont="1" applyBorder="1" applyAlignment="1">
      <alignment vertical="center"/>
    </xf>
    <xf numFmtId="9" fontId="20" fillId="0" borderId="19" xfId="0" applyNumberFormat="1" applyFont="1" applyBorder="1" applyAlignment="1">
      <alignment vertical="center"/>
    </xf>
    <xf numFmtId="9" fontId="21" fillId="0" borderId="19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8" fillId="0" borderId="33" xfId="0" applyFont="1" applyBorder="1"/>
    <xf numFmtId="0" fontId="19" fillId="5" borderId="26" xfId="0" applyFont="1" applyFill="1" applyBorder="1" applyAlignment="1">
      <alignment horizontal="left" vertical="center" wrapText="1"/>
    </xf>
    <xf numFmtId="0" fontId="20" fillId="5" borderId="26" xfId="0" applyFont="1" applyFill="1" applyBorder="1" applyAlignment="1">
      <alignment horizontal="center" vertical="center"/>
    </xf>
    <xf numFmtId="9" fontId="20" fillId="5" borderId="21" xfId="0" applyNumberFormat="1" applyFont="1" applyFill="1" applyBorder="1" applyAlignment="1">
      <alignment vertical="center"/>
    </xf>
    <xf numFmtId="9" fontId="21" fillId="5" borderId="21" xfId="0" applyNumberFormat="1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C2E5"/>
      </font>
      <fill>
        <patternFill patternType="solid">
          <fgColor rgb="FF9CC2E5"/>
          <bgColor rgb="FF9CC2E5"/>
        </patternFill>
      </fill>
      <border>
        <top style="thin">
          <color rgb="FF000000"/>
        </top>
        <bottom style="thin">
          <color rgb="FF000000"/>
        </bottom>
      </border>
    </dxf>
    <dxf>
      <font>
        <color rgb="FF9CC2E5"/>
      </font>
      <fill>
        <patternFill patternType="solid">
          <fgColor rgb="FF9CC2E5"/>
          <bgColor rgb="FF9CC2E5"/>
        </patternFill>
      </fill>
      <border>
        <top style="thin">
          <color rgb="FF000000"/>
        </top>
        <bottom style="thin">
          <color rgb="FF000000"/>
        </bottom>
      </border>
    </dxf>
    <dxf>
      <font>
        <color theme="4"/>
      </font>
      <fill>
        <patternFill patternType="solid">
          <fgColor theme="4"/>
          <bgColor theme="4"/>
        </patternFill>
      </fill>
      <border>
        <top style="thin">
          <color rgb="FF000000"/>
        </top>
        <bottom style="thin">
          <color rgb="FF000000"/>
        </bottom>
      </border>
    </dxf>
    <dxf>
      <font>
        <color theme="4"/>
      </font>
      <fill>
        <patternFill patternType="solid">
          <fgColor theme="4"/>
          <bgColor theme="4"/>
        </patternFill>
      </fill>
      <border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Supply Chain Data Anlaysis Project Progress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Planned Progress</c:v>
          </c:tx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'S-Curve'!$U$31:$Z$31</c:f>
              <c:numCache>
                <c:formatCode>dd\ mmm\,\ yyyy</c:formatCode>
                <c:ptCount val="6"/>
                <c:pt idx="0">
                  <c:v>45659</c:v>
                </c:pt>
                <c:pt idx="1">
                  <c:v>45666</c:v>
                </c:pt>
                <c:pt idx="2">
                  <c:v>45673</c:v>
                </c:pt>
                <c:pt idx="3">
                  <c:v>45680</c:v>
                </c:pt>
                <c:pt idx="4">
                  <c:v>45687</c:v>
                </c:pt>
                <c:pt idx="5">
                  <c:v>45694</c:v>
                </c:pt>
              </c:numCache>
            </c:numRef>
          </c:cat>
          <c:val>
            <c:numRef>
              <c:f>'S-Curve'!$U$33:$Z$33</c:f>
              <c:numCache>
                <c:formatCode>0.0%</c:formatCode>
                <c:ptCount val="6"/>
                <c:pt idx="0">
                  <c:v>0.1999999999999999</c:v>
                </c:pt>
                <c:pt idx="1">
                  <c:v>0.39999999999999974</c:v>
                </c:pt>
                <c:pt idx="2">
                  <c:v>0.59999999999999987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D-4419-9C3D-C24A7B04908E}"/>
            </c:ext>
          </c:extLst>
        </c:ser>
        <c:ser>
          <c:idx val="1"/>
          <c:order val="1"/>
          <c:tx>
            <c:v>Actual Progress</c:v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'S-Curve'!$U$31:$Z$31</c:f>
              <c:numCache>
                <c:formatCode>dd\ mmm\,\ yyyy</c:formatCode>
                <c:ptCount val="6"/>
                <c:pt idx="0">
                  <c:v>45659</c:v>
                </c:pt>
                <c:pt idx="1">
                  <c:v>45666</c:v>
                </c:pt>
                <c:pt idx="2">
                  <c:v>45673</c:v>
                </c:pt>
                <c:pt idx="3">
                  <c:v>45680</c:v>
                </c:pt>
                <c:pt idx="4">
                  <c:v>45687</c:v>
                </c:pt>
                <c:pt idx="5">
                  <c:v>45694</c:v>
                </c:pt>
              </c:numCache>
            </c:numRef>
          </c:cat>
          <c:val>
            <c:numRef>
              <c:f>'S-Curve'!$U$32:$Z$32</c:f>
              <c:numCache>
                <c:formatCode>0%</c:formatCode>
                <c:ptCount val="6"/>
                <c:pt idx="0">
                  <c:v>0.13900000000000001</c:v>
                </c:pt>
                <c:pt idx="1">
                  <c:v>0.3</c:v>
                </c:pt>
                <c:pt idx="2">
                  <c:v>0.62</c:v>
                </c:pt>
                <c:pt idx="3">
                  <c:v>0.65</c:v>
                </c:pt>
                <c:pt idx="4">
                  <c:v>0.93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D-4419-9C3D-C24A7B04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499357"/>
        <c:axId val="1764749623"/>
      </c:lineChart>
      <c:dateAx>
        <c:axId val="38349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dd\ mmm\,\ 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4749623"/>
        <c:crosses val="autoZero"/>
        <c:auto val="1"/>
        <c:lblOffset val="100"/>
        <c:baseTimeUnit val="days"/>
      </c:dateAx>
      <c:valAx>
        <c:axId val="176474962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349935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39350" cy="4686300"/>
    <xdr:graphicFrame macro="">
      <xdr:nvGraphicFramePr>
        <xdr:cNvPr id="11238401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rif.eltabarany/AppData/Local/Microsoft/Windows/INetCache/Content.Outlook/QAJ1HSXG/DCS%20Operator%20Assessment%20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dministration\PHPC%202022\CAMS%20Tracker\PHPC%20CAMS%2013.11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mani.samir\My%20Documents\Performance%20contract\PIP%20%20Incentive%20July%20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rif.eltabarany/Desktop/Aprisal/General/PHPC%20Data%20update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herif.eltabarany\Local%20Settings\Temporary%20Internet%20Files\Content.Outlook\WS7LN7IQ\Work%20rotation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Gas Compression "/>
      <sheetName val="Gas turbine "/>
      <sheetName val="Sales Gas Metering "/>
      <sheetName val="pigging operation "/>
      <sheetName val="Chemical Injection "/>
      <sheetName val="Oily Produced Water Treatment"/>
      <sheetName val="Open Closed Drains"/>
      <sheetName val="Flare and Blow down System"/>
      <sheetName val="Fuel Gas System"/>
      <sheetName val="Nitrogen genration system "/>
      <sheetName val="Inst. and utility Air system"/>
      <sheetName val="Electrical Power Genration "/>
      <sheetName val="Service Water System"/>
      <sheetName val="Diesel Oil System"/>
      <sheetName val="Fire and Gas System "/>
      <sheetName val="DCS-PLC System Field Operator"/>
      <sheetName val="Emergency Shutdown System"/>
      <sheetName val="Heat Exchangers "/>
      <sheetName val="Pumps"/>
      <sheetName val="Valves"/>
      <sheetName val="Sampling and lab."/>
      <sheetName val="Engineering drawings "/>
      <sheetName val="Management of change"/>
      <sheetName val="Breathing apparatus"/>
      <sheetName val="Hot Work Naked Flame control"/>
      <sheetName val="Hot Work -Spark Potential"/>
      <sheetName val="Enerrgy Isolation "/>
      <sheetName val="Electrical Hazards"/>
      <sheetName val=" Simultaneous Operations"/>
      <sheetName val="OverRides Procedures "/>
      <sheetName val="Working at heights"/>
      <sheetName val="Slinging, Rigging &amp;lifting"/>
      <sheetName val="Radiation &amp; TNORM hazards"/>
      <sheetName val="Hydrogen Sulphide Hazard"/>
      <sheetName val="Waste Management"/>
      <sheetName val="Fire Fighting Equipments"/>
      <sheetName val="Boat&amp;Man basket transfer safety"/>
      <sheetName val=" Emergency Response"/>
      <sheetName val="Manual Handling"/>
      <sheetName val="Chemical handling"/>
      <sheetName val="Control of Work "/>
      <sheetName val="Risk Assessment "/>
      <sheetName val="Incidents Report&amp;investigation"/>
      <sheetName val="Quality Management"/>
      <sheetName val="Process safety Principles"/>
      <sheetName val="Overrides "/>
      <sheetName val="Alarm management "/>
      <sheetName val="Operational Compliance"/>
      <sheetName val="Process Technology"/>
      <sheetName val="Plant Availability &amp; Efficiency"/>
      <sheetName val="Sheet1"/>
      <sheetName val="Confined space Enetry "/>
      <sheetName val="Emergency Respons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hor."/>
      <sheetName val="Offshore."/>
      <sheetName val="Onshor Task"/>
      <sheetName val="Offshore Task"/>
      <sheetName val="Search"/>
      <sheetName val="Sheet1"/>
      <sheetName val="I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 Sheet "/>
      <sheetName val="working Sheet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"/>
      <sheetName val="Employees Photo"/>
      <sheetName val="data"/>
      <sheetName val="Medical 1"/>
      <sheetName val="Medical 2"/>
      <sheetName val="All"/>
      <sheetName val="ID"/>
      <sheetName val="dat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 Said "/>
      <sheetName val="P&amp;E "/>
      <sheetName val="Sheet2"/>
      <sheetName val="P&amp;E Team Work Rotation "/>
      <sheetName val="Port Said Work Rotation 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BB993"/>
  <sheetViews>
    <sheetView topLeftCell="A4" zoomScale="40" zoomScaleNormal="40" workbookViewId="0">
      <selection activeCell="B35" sqref="B35:B41"/>
    </sheetView>
  </sheetViews>
  <sheetFormatPr defaultColWidth="15.21875" defaultRowHeight="15" customHeight="1" outlineLevelRow="1"/>
  <cols>
    <col min="3" max="3" width="208.44140625" customWidth="1"/>
    <col min="4" max="4" width="18.88671875" customWidth="1"/>
    <col min="5" max="5" width="28.5546875" customWidth="1"/>
    <col min="6" max="6" width="32.77734375" customWidth="1"/>
    <col min="9" max="12" width="0" hidden="1" customWidth="1"/>
    <col min="13" max="13" width="21.44140625" customWidth="1"/>
    <col min="15" max="15" width="22.77734375" customWidth="1"/>
    <col min="16" max="17" width="0" hidden="1" customWidth="1"/>
  </cols>
  <sheetData>
    <row r="1" spans="1:54" ht="14.25" hidden="1" customHeight="1">
      <c r="B1" s="1"/>
      <c r="C1" s="2"/>
      <c r="D1" s="3"/>
      <c r="G1" s="4"/>
      <c r="I1" s="3"/>
      <c r="J1" s="3"/>
      <c r="P1" s="5">
        <f t="shared" ref="P1:AH1" si="0">P6</f>
        <v>45631</v>
      </c>
      <c r="Q1" s="5">
        <f t="shared" si="0"/>
        <v>45638</v>
      </c>
      <c r="R1" s="5">
        <f t="shared" si="0"/>
        <v>45645</v>
      </c>
      <c r="S1" s="5">
        <f t="shared" si="0"/>
        <v>45652</v>
      </c>
      <c r="T1" s="5">
        <f t="shared" si="0"/>
        <v>45659</v>
      </c>
      <c r="U1" s="5">
        <f t="shared" si="0"/>
        <v>45666</v>
      </c>
      <c r="V1" s="5">
        <f t="shared" si="0"/>
        <v>45673</v>
      </c>
      <c r="W1" s="5">
        <f t="shared" si="0"/>
        <v>45680</v>
      </c>
      <c r="X1" s="5">
        <f t="shared" si="0"/>
        <v>45687</v>
      </c>
      <c r="Y1" s="5">
        <f t="shared" si="0"/>
        <v>45694</v>
      </c>
      <c r="Z1" s="5">
        <f t="shared" si="0"/>
        <v>45701</v>
      </c>
      <c r="AA1" s="5">
        <f t="shared" si="0"/>
        <v>45708</v>
      </c>
      <c r="AB1" s="5">
        <f t="shared" si="0"/>
        <v>45715</v>
      </c>
      <c r="AC1" s="5">
        <f t="shared" si="0"/>
        <v>45722</v>
      </c>
      <c r="AD1" s="5">
        <f t="shared" si="0"/>
        <v>45729</v>
      </c>
      <c r="AE1" s="5">
        <f t="shared" si="0"/>
        <v>45736</v>
      </c>
      <c r="AF1" s="5">
        <f t="shared" si="0"/>
        <v>45743</v>
      </c>
      <c r="AG1" s="5">
        <f t="shared" si="0"/>
        <v>45750</v>
      </c>
      <c r="AH1" s="6">
        <f t="shared" si="0"/>
        <v>45757</v>
      </c>
    </row>
    <row r="2" spans="1:54" ht="14.25" hidden="1" customHeight="1">
      <c r="B2" s="1"/>
      <c r="C2" s="7"/>
      <c r="D2" s="8"/>
      <c r="E2" s="7"/>
      <c r="F2" s="7"/>
      <c r="G2" s="7"/>
      <c r="H2" s="7"/>
      <c r="I2" s="7"/>
      <c r="J2" s="7"/>
      <c r="K2" s="9"/>
      <c r="L2" s="9"/>
      <c r="M2" s="9"/>
      <c r="N2" s="9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4.25" hidden="1" customHeight="1">
      <c r="B3" s="13"/>
      <c r="C3" s="14"/>
      <c r="D3" s="15"/>
      <c r="E3" s="14"/>
      <c r="F3" s="14"/>
      <c r="G3" s="14"/>
      <c r="H3" s="14"/>
      <c r="I3" s="14"/>
      <c r="J3" s="14"/>
      <c r="K3" s="16"/>
      <c r="L3" s="16"/>
      <c r="M3" s="16"/>
      <c r="N3" s="16"/>
      <c r="O3" s="16"/>
      <c r="P3" s="17">
        <f>SUM(P7:P41)/SUM($P7:AF41)</f>
        <v>0</v>
      </c>
      <c r="Q3" s="17">
        <f>SUM(Q7:Q41)/SUM($P7:AG41)</f>
        <v>0</v>
      </c>
      <c r="R3" s="17">
        <f>SUM(R7:R41)/SUM($P7:AF41)</f>
        <v>0</v>
      </c>
      <c r="S3" s="17">
        <f>SUM(S7:S41)/SUM($P7:AG41)</f>
        <v>0.1999999999999999</v>
      </c>
      <c r="T3" s="17">
        <f>SUM(S7:T41)/SUM($P7:AF41)</f>
        <v>0.39999999999999974</v>
      </c>
      <c r="U3" s="17">
        <f>SUM(S7:U41)/SUM($P7:AG41)</f>
        <v>0.59999999999999987</v>
      </c>
      <c r="V3" s="17">
        <f>SUM(S7:V41)/SUM($P7:AF41)</f>
        <v>0.8</v>
      </c>
      <c r="W3" s="17">
        <f>SUM(S7:W41)/SUM($P7:AF41)</f>
        <v>1</v>
      </c>
      <c r="X3" s="17">
        <f>SUM(S7:X41)/SUM($P7:AF41)</f>
        <v>1</v>
      </c>
      <c r="Y3" s="17">
        <f>SUM(Y7:Y41)/SUM($P7:AF41)</f>
        <v>0</v>
      </c>
      <c r="Z3" s="17" t="e">
        <f>SUM(Z7:Z41)/SUM($P7:AL41)</f>
        <v>#REF!</v>
      </c>
      <c r="AA3" s="17" t="e">
        <f>SUM(AA7:AA41)/SUM($P7:AM41)</f>
        <v>#REF!</v>
      </c>
      <c r="AB3" s="17" t="e">
        <f>SUM(AB7:AB41)/SUM($P7:AN41)</f>
        <v>#REF!</v>
      </c>
      <c r="AC3" s="17" t="e">
        <f>SUM(AC7:AC41)/SUM($P7:AO41)</f>
        <v>#REF!</v>
      </c>
      <c r="AD3" s="17" t="e">
        <f>SUM(AD7:AD41)/SUM($P7:AP41)</f>
        <v>#REF!</v>
      </c>
      <c r="AE3" s="17" t="e">
        <f>SUM(AE7:AE41)/SUM($P7:AQ41)</f>
        <v>#REF!</v>
      </c>
      <c r="AF3" s="17" t="e">
        <f>SUM(AF7:AF41)/SUM($P7:AR41)</f>
        <v>#REF!</v>
      </c>
      <c r="AG3" s="17" t="e">
        <f>SUM($P7:AG41)/SUM($P7:AX41)</f>
        <v>#REF!</v>
      </c>
      <c r="AH3" s="18" t="e">
        <f>SUM($P7:AH41)/SUM($P7:AY41)</f>
        <v>#REF!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30" customHeight="1">
      <c r="A4" s="38" t="s">
        <v>0</v>
      </c>
      <c r="B4" s="38"/>
      <c r="C4" s="38"/>
      <c r="D4" s="38"/>
      <c r="E4" s="38"/>
      <c r="F4" s="38"/>
      <c r="G4" s="38"/>
      <c r="H4" s="38"/>
      <c r="I4" s="39" t="s">
        <v>1</v>
      </c>
      <c r="J4" s="39"/>
      <c r="K4" s="40">
        <v>45732</v>
      </c>
      <c r="L4" s="41"/>
      <c r="M4" s="41"/>
      <c r="N4" s="41"/>
      <c r="O4" s="42"/>
      <c r="P4" s="43">
        <f t="shared" ref="P4:P5" si="1">P5</f>
        <v>45631</v>
      </c>
      <c r="Q4" s="44"/>
      <c r="R4" s="44"/>
      <c r="S4" s="45"/>
      <c r="T4" s="43">
        <f>AC5</f>
        <v>45729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19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6.5" customHeight="1">
      <c r="A5" s="38"/>
      <c r="B5" s="38"/>
      <c r="C5" s="38"/>
      <c r="D5" s="38"/>
      <c r="E5" s="38"/>
      <c r="F5" s="38"/>
      <c r="G5" s="38"/>
      <c r="H5" s="38"/>
      <c r="I5" s="46"/>
      <c r="J5" s="46"/>
      <c r="K5" s="46"/>
      <c r="L5" s="46"/>
      <c r="M5" s="46"/>
      <c r="N5" s="46"/>
      <c r="O5" s="46"/>
      <c r="P5" s="47">
        <f t="shared" si="1"/>
        <v>45631</v>
      </c>
      <c r="Q5" s="48"/>
      <c r="R5" s="48"/>
      <c r="S5" s="48"/>
      <c r="T5" s="49">
        <f>U6</f>
        <v>45666</v>
      </c>
      <c r="U5" s="44"/>
      <c r="V5" s="44"/>
      <c r="W5" s="44"/>
      <c r="X5" s="45"/>
      <c r="Y5" s="47">
        <f>Y6</f>
        <v>45694</v>
      </c>
      <c r="Z5" s="48"/>
      <c r="AA5" s="48"/>
      <c r="AB5" s="48"/>
      <c r="AC5" s="49">
        <f>AD6</f>
        <v>45729</v>
      </c>
      <c r="AD5" s="44"/>
      <c r="AE5" s="44"/>
      <c r="AF5" s="45"/>
      <c r="AG5" s="50"/>
      <c r="AH5" s="20">
        <f>AH6</f>
        <v>45757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55.8" customHeight="1">
      <c r="A6" s="51"/>
      <c r="B6" s="51" t="s">
        <v>2</v>
      </c>
      <c r="C6" s="52" t="s">
        <v>3</v>
      </c>
      <c r="D6" s="52" t="s">
        <v>4</v>
      </c>
      <c r="E6" s="51" t="s">
        <v>5</v>
      </c>
      <c r="F6" s="52" t="s">
        <v>6</v>
      </c>
      <c r="G6" s="51" t="s">
        <v>7</v>
      </c>
      <c r="H6" s="51" t="s">
        <v>8</v>
      </c>
      <c r="I6" s="53" t="s">
        <v>9</v>
      </c>
      <c r="J6" s="53" t="s">
        <v>10</v>
      </c>
      <c r="K6" s="51" t="s">
        <v>11</v>
      </c>
      <c r="L6" s="52" t="s">
        <v>12</v>
      </c>
      <c r="M6" s="52" t="s">
        <v>13</v>
      </c>
      <c r="N6" s="54" t="s">
        <v>14</v>
      </c>
      <c r="O6" s="52" t="s">
        <v>15</v>
      </c>
      <c r="P6" s="55">
        <v>45631</v>
      </c>
      <c r="Q6" s="55">
        <f t="shared" ref="Q6:AH6" si="2">P6+7</f>
        <v>45638</v>
      </c>
      <c r="R6" s="55">
        <f t="shared" si="2"/>
        <v>45645</v>
      </c>
      <c r="S6" s="55">
        <f t="shared" si="2"/>
        <v>45652</v>
      </c>
      <c r="T6" s="56">
        <f t="shared" si="2"/>
        <v>45659</v>
      </c>
      <c r="U6" s="56">
        <f t="shared" si="2"/>
        <v>45666</v>
      </c>
      <c r="V6" s="56">
        <f t="shared" si="2"/>
        <v>45673</v>
      </c>
      <c r="W6" s="56">
        <f t="shared" si="2"/>
        <v>45680</v>
      </c>
      <c r="X6" s="56">
        <f t="shared" si="2"/>
        <v>45687</v>
      </c>
      <c r="Y6" s="55">
        <f t="shared" si="2"/>
        <v>45694</v>
      </c>
      <c r="Z6" s="55">
        <f t="shared" si="2"/>
        <v>45701</v>
      </c>
      <c r="AA6" s="55">
        <f t="shared" si="2"/>
        <v>45708</v>
      </c>
      <c r="AB6" s="55">
        <f t="shared" si="2"/>
        <v>45715</v>
      </c>
      <c r="AC6" s="56">
        <f t="shared" si="2"/>
        <v>45722</v>
      </c>
      <c r="AD6" s="56">
        <f t="shared" si="2"/>
        <v>45729</v>
      </c>
      <c r="AE6" s="56">
        <f t="shared" si="2"/>
        <v>45736</v>
      </c>
      <c r="AF6" s="56">
        <f t="shared" si="2"/>
        <v>45743</v>
      </c>
      <c r="AG6" s="56">
        <f t="shared" si="2"/>
        <v>45750</v>
      </c>
      <c r="AH6" s="21">
        <f t="shared" si="2"/>
        <v>45757</v>
      </c>
    </row>
    <row r="7" spans="1:54" ht="39.75" customHeight="1">
      <c r="A7" s="57" t="s">
        <v>51</v>
      </c>
      <c r="B7" s="58" t="s">
        <v>62</v>
      </c>
      <c r="C7" s="59" t="s">
        <v>16</v>
      </c>
      <c r="D7" s="60">
        <f t="shared" ref="D7:D41" si="3">F7-E7+1</f>
        <v>7</v>
      </c>
      <c r="E7" s="61">
        <f>E9</f>
        <v>45652</v>
      </c>
      <c r="F7" s="61">
        <f>F13</f>
        <v>45658</v>
      </c>
      <c r="G7" s="62"/>
      <c r="H7" s="63"/>
      <c r="I7" s="64"/>
      <c r="J7" s="65">
        <v>1</v>
      </c>
      <c r="K7" s="66"/>
      <c r="L7" s="66"/>
      <c r="M7" s="66"/>
      <c r="N7" s="66"/>
      <c r="O7" s="66"/>
      <c r="P7" s="67" t="str">
        <f t="shared" ref="P7:AG7" si="4">IF(AND($E7&gt;=P$6,$E7&lt;Q$6),$K7/($F7-$E7)*(Q$6-$E7),IF(AND($F7&gt;=P$6,$F7&lt;Q$6),$K7/($F7-$E7)*($F7-P$6),IF(AND($F7&gt;=P$6,$E7&lt;P$6),$K7/($F7-$E7)*(Q$6-P$6),"")))</f>
        <v/>
      </c>
      <c r="Q7" s="68" t="str">
        <f t="shared" si="4"/>
        <v/>
      </c>
      <c r="R7" s="68" t="str">
        <f t="shared" si="4"/>
        <v/>
      </c>
      <c r="S7" s="68">
        <f t="shared" si="4"/>
        <v>0</v>
      </c>
      <c r="T7" s="68" t="str">
        <f t="shared" si="4"/>
        <v/>
      </c>
      <c r="U7" s="68" t="str">
        <f t="shared" si="4"/>
        <v/>
      </c>
      <c r="V7" s="68" t="str">
        <f t="shared" si="4"/>
        <v/>
      </c>
      <c r="W7" s="68" t="str">
        <f t="shared" si="4"/>
        <v/>
      </c>
      <c r="X7" s="68" t="str">
        <f t="shared" si="4"/>
        <v/>
      </c>
      <c r="Y7" s="68" t="str">
        <f t="shared" si="4"/>
        <v/>
      </c>
      <c r="Z7" s="68" t="str">
        <f t="shared" si="4"/>
        <v/>
      </c>
      <c r="AA7" s="68" t="str">
        <f t="shared" si="4"/>
        <v/>
      </c>
      <c r="AB7" s="68" t="str">
        <f t="shared" si="4"/>
        <v/>
      </c>
      <c r="AC7" s="68" t="str">
        <f t="shared" si="4"/>
        <v/>
      </c>
      <c r="AD7" s="68" t="str">
        <f t="shared" si="4"/>
        <v/>
      </c>
      <c r="AE7" s="68" t="str">
        <f t="shared" si="4"/>
        <v/>
      </c>
      <c r="AF7" s="68" t="str">
        <f t="shared" si="4"/>
        <v/>
      </c>
      <c r="AG7" s="68" t="str">
        <f t="shared" si="4"/>
        <v/>
      </c>
      <c r="AH7" s="22" t="e">
        <f>IF(AND($E7&gt;=AH$6,$E7&lt;#REF!),$K7/($F7-$E7)*(#REF!-$E7),IF(AND($F7&gt;=AH$6,$F7&lt;#REF!),$K7/($F7-$E7)*($F7-AH$6),IF(AND($F7&gt;=AH$6,$E7&lt;AH$6),$K7/($F7-$E7)*(#REF!-AH$6),"")))</f>
        <v>#REF!</v>
      </c>
    </row>
    <row r="8" spans="1:54" ht="28.05" customHeight="1" outlineLevel="1">
      <c r="A8" s="69"/>
      <c r="B8" s="70"/>
      <c r="C8" s="71" t="s">
        <v>17</v>
      </c>
      <c r="D8" s="72">
        <f t="shared" si="3"/>
        <v>7</v>
      </c>
      <c r="E8" s="73">
        <v>45652</v>
      </c>
      <c r="F8" s="74">
        <v>45658</v>
      </c>
      <c r="G8" s="75" t="s">
        <v>18</v>
      </c>
      <c r="H8" s="76" t="s">
        <v>19</v>
      </c>
      <c r="I8" s="77"/>
      <c r="J8" s="78"/>
      <c r="K8" s="79">
        <v>1</v>
      </c>
      <c r="L8" s="79">
        <f t="shared" ref="L8:L34" si="5">N8*K8</f>
        <v>1</v>
      </c>
      <c r="M8" s="80">
        <f t="shared" ref="M8:M13" si="6">SUMIF(P$6:AG$6,"&lt;"&amp;K$4,P8:AG8)/SUM(P8:AG8)</f>
        <v>1</v>
      </c>
      <c r="N8" s="81">
        <v>1</v>
      </c>
      <c r="O8" s="80">
        <f t="shared" ref="O8:O13" si="7">N8-M8</f>
        <v>0</v>
      </c>
      <c r="P8" s="82" t="str">
        <f t="shared" ref="P8:AG8" si="8">IF(AND($E8&gt;=P$6,$E8&lt;Q$6),$K8/($F8-$E8)*(Q$6-$E8),IF(AND($F8&gt;=P$6,$F8&lt;Q$6),$K8/($F8-$E8)*($F8-P$6),IF(AND($F8&gt;=P$6,$E8&lt;P$6),$K8/($F8-$E8)*(Q$6-P$6),"")))</f>
        <v/>
      </c>
      <c r="Q8" s="83" t="str">
        <f t="shared" si="8"/>
        <v/>
      </c>
      <c r="R8" s="83" t="str">
        <f t="shared" si="8"/>
        <v/>
      </c>
      <c r="S8" s="83">
        <f t="shared" si="8"/>
        <v>1.1666666666666665</v>
      </c>
      <c r="T8" s="83" t="str">
        <f t="shared" si="8"/>
        <v/>
      </c>
      <c r="U8" s="83" t="str">
        <f t="shared" si="8"/>
        <v/>
      </c>
      <c r="V8" s="83" t="str">
        <f t="shared" si="8"/>
        <v/>
      </c>
      <c r="W8" s="83" t="str">
        <f t="shared" si="8"/>
        <v/>
      </c>
      <c r="X8" s="83" t="str">
        <f t="shared" si="8"/>
        <v/>
      </c>
      <c r="Y8" s="83" t="str">
        <f t="shared" si="8"/>
        <v/>
      </c>
      <c r="Z8" s="83" t="str">
        <f t="shared" si="8"/>
        <v/>
      </c>
      <c r="AA8" s="83" t="str">
        <f t="shared" si="8"/>
        <v/>
      </c>
      <c r="AB8" s="83" t="str">
        <f t="shared" si="8"/>
        <v/>
      </c>
      <c r="AC8" s="83" t="str">
        <f t="shared" si="8"/>
        <v/>
      </c>
      <c r="AD8" s="83" t="str">
        <f t="shared" si="8"/>
        <v/>
      </c>
      <c r="AE8" s="83" t="str">
        <f t="shared" si="8"/>
        <v/>
      </c>
      <c r="AF8" s="83" t="str">
        <f t="shared" si="8"/>
        <v/>
      </c>
      <c r="AG8" s="83" t="str">
        <f t="shared" si="8"/>
        <v/>
      </c>
      <c r="AH8" s="23" t="e">
        <f>IF(AND($E8&gt;=AH$6,$E8&lt;#REF!),$K8/($F8-$E8)*(#REF!-$E8),IF(AND($F8&gt;=AH$6,$F8&lt;#REF!),$K8/($F8-$E8)*($F8-AH$6),IF(AND($F8&gt;=AH$6,$E8&lt;AH$6),$K8/($F8-$E8)*(#REF!-AH$6),"")))</f>
        <v>#REF!</v>
      </c>
    </row>
    <row r="9" spans="1:54" ht="28.05" customHeight="1" outlineLevel="1">
      <c r="A9" s="69"/>
      <c r="B9" s="70"/>
      <c r="C9" s="71" t="s">
        <v>20</v>
      </c>
      <c r="D9" s="72">
        <f t="shared" si="3"/>
        <v>7</v>
      </c>
      <c r="E9" s="73">
        <v>45652</v>
      </c>
      <c r="F9" s="74">
        <v>45658</v>
      </c>
      <c r="G9" s="75" t="s">
        <v>21</v>
      </c>
      <c r="H9" s="76" t="s">
        <v>19</v>
      </c>
      <c r="I9" s="77"/>
      <c r="J9" s="78"/>
      <c r="K9" s="79">
        <v>1</v>
      </c>
      <c r="L9" s="79">
        <f t="shared" si="5"/>
        <v>1</v>
      </c>
      <c r="M9" s="80">
        <f t="shared" si="6"/>
        <v>1</v>
      </c>
      <c r="N9" s="81">
        <v>1</v>
      </c>
      <c r="O9" s="80">
        <f t="shared" si="7"/>
        <v>0</v>
      </c>
      <c r="P9" s="82" t="str">
        <f t="shared" ref="P9:AG9" si="9">IF(AND($E9&gt;=P$6,$E9&lt;Q$6),$K9/($F9-$E9)*(Q$6-$E9),IF(AND($F9&gt;=P$6,$F9&lt;Q$6),$K9/($F9-$E9)*($F9-P$6),IF(AND($F9&gt;=P$6,$E9&lt;P$6),$K9/($F9-$E9)*(Q$6-P$6),"")))</f>
        <v/>
      </c>
      <c r="Q9" s="83" t="str">
        <f t="shared" si="9"/>
        <v/>
      </c>
      <c r="R9" s="83" t="str">
        <f t="shared" si="9"/>
        <v/>
      </c>
      <c r="S9" s="83">
        <f t="shared" si="9"/>
        <v>1.1666666666666665</v>
      </c>
      <c r="T9" s="83" t="str">
        <f t="shared" si="9"/>
        <v/>
      </c>
      <c r="U9" s="83" t="str">
        <f t="shared" si="9"/>
        <v/>
      </c>
      <c r="V9" s="83" t="str">
        <f t="shared" si="9"/>
        <v/>
      </c>
      <c r="W9" s="83" t="str">
        <f t="shared" si="9"/>
        <v/>
      </c>
      <c r="X9" s="83" t="str">
        <f t="shared" si="9"/>
        <v/>
      </c>
      <c r="Y9" s="83" t="str">
        <f t="shared" si="9"/>
        <v/>
      </c>
      <c r="Z9" s="83" t="str">
        <f t="shared" si="9"/>
        <v/>
      </c>
      <c r="AA9" s="83" t="str">
        <f t="shared" si="9"/>
        <v/>
      </c>
      <c r="AB9" s="83" t="str">
        <f t="shared" si="9"/>
        <v/>
      </c>
      <c r="AC9" s="83" t="str">
        <f t="shared" si="9"/>
        <v/>
      </c>
      <c r="AD9" s="83" t="str">
        <f t="shared" si="9"/>
        <v/>
      </c>
      <c r="AE9" s="83" t="str">
        <f t="shared" si="9"/>
        <v/>
      </c>
      <c r="AF9" s="83" t="str">
        <f t="shared" si="9"/>
        <v/>
      </c>
      <c r="AG9" s="83" t="str">
        <f t="shared" si="9"/>
        <v/>
      </c>
      <c r="AH9" s="23" t="e">
        <f>IF(AND($E9&gt;=AH$6,$E9&lt;#REF!),$K9/($F9-$E9)*(#REF!-$E9),IF(AND($F9&gt;=AH$6,$F9&lt;#REF!),$K9/($F9-$E9)*($F9-AH$6),IF(AND($F9&gt;=AH$6,$E9&lt;AH$6),$K9/($F9-$E9)*(#REF!-AH$6),"")))</f>
        <v>#REF!</v>
      </c>
    </row>
    <row r="10" spans="1:54" ht="28.05" customHeight="1" outlineLevel="1">
      <c r="A10" s="69"/>
      <c r="B10" s="70"/>
      <c r="C10" s="71" t="s">
        <v>22</v>
      </c>
      <c r="D10" s="72">
        <f t="shared" si="3"/>
        <v>7</v>
      </c>
      <c r="E10" s="73">
        <v>45652</v>
      </c>
      <c r="F10" s="74">
        <v>45658</v>
      </c>
      <c r="G10" s="75" t="s">
        <v>23</v>
      </c>
      <c r="H10" s="76" t="s">
        <v>19</v>
      </c>
      <c r="I10" s="77"/>
      <c r="J10" s="78"/>
      <c r="K10" s="79">
        <v>1</v>
      </c>
      <c r="L10" s="79">
        <f t="shared" si="5"/>
        <v>1</v>
      </c>
      <c r="M10" s="80">
        <f t="shared" si="6"/>
        <v>1</v>
      </c>
      <c r="N10" s="81">
        <v>1</v>
      </c>
      <c r="O10" s="80">
        <f t="shared" si="7"/>
        <v>0</v>
      </c>
      <c r="P10" s="82" t="str">
        <f t="shared" ref="P10:AG10" si="10">IF(AND($E10&gt;=P$6,$E10&lt;Q$6),$K10/($F10-$E10)*(Q$6-$E10),IF(AND($F10&gt;=P$6,$F10&lt;Q$6),$K10/($F10-$E10)*($F10-P$6),IF(AND($F10&gt;=P$6,$E10&lt;P$6),$K10/($F10-$E10)*(Q$6-P$6),"")))</f>
        <v/>
      </c>
      <c r="Q10" s="83" t="str">
        <f t="shared" si="10"/>
        <v/>
      </c>
      <c r="R10" s="83" t="str">
        <f t="shared" si="10"/>
        <v/>
      </c>
      <c r="S10" s="83">
        <f t="shared" si="10"/>
        <v>1.1666666666666665</v>
      </c>
      <c r="T10" s="83" t="str">
        <f t="shared" si="10"/>
        <v/>
      </c>
      <c r="U10" s="83" t="str">
        <f t="shared" si="10"/>
        <v/>
      </c>
      <c r="V10" s="83" t="str">
        <f t="shared" si="10"/>
        <v/>
      </c>
      <c r="W10" s="83" t="str">
        <f t="shared" si="10"/>
        <v/>
      </c>
      <c r="X10" s="83" t="str">
        <f t="shared" si="10"/>
        <v/>
      </c>
      <c r="Y10" s="83" t="str">
        <f t="shared" si="10"/>
        <v/>
      </c>
      <c r="Z10" s="83" t="str">
        <f t="shared" si="10"/>
        <v/>
      </c>
      <c r="AA10" s="83" t="str">
        <f t="shared" si="10"/>
        <v/>
      </c>
      <c r="AB10" s="83" t="str">
        <f t="shared" si="10"/>
        <v/>
      </c>
      <c r="AC10" s="83" t="str">
        <f t="shared" si="10"/>
        <v/>
      </c>
      <c r="AD10" s="83" t="str">
        <f t="shared" si="10"/>
        <v/>
      </c>
      <c r="AE10" s="83" t="str">
        <f t="shared" si="10"/>
        <v/>
      </c>
      <c r="AF10" s="83" t="str">
        <f t="shared" si="10"/>
        <v/>
      </c>
      <c r="AG10" s="83" t="str">
        <f t="shared" si="10"/>
        <v/>
      </c>
      <c r="AH10" s="23" t="e">
        <f>IF(AND($E10&gt;=AH$6,$E10&lt;#REF!),$K10/($F10-$E10)*(#REF!-$E10),IF(AND($F10&gt;=AH$6,$F10&lt;#REF!),$K10/($F10-$E10)*($F10-AH$6),IF(AND($F10&gt;=AH$6,$E10&lt;AH$6),$K10/($F10-$E10)*(#REF!-AH$6),"")))</f>
        <v>#REF!</v>
      </c>
    </row>
    <row r="11" spans="1:54" ht="28.05" customHeight="1" outlineLevel="1">
      <c r="A11" s="69"/>
      <c r="B11" s="70"/>
      <c r="C11" s="71" t="s">
        <v>24</v>
      </c>
      <c r="D11" s="72">
        <f t="shared" si="3"/>
        <v>7</v>
      </c>
      <c r="E11" s="73">
        <v>45652</v>
      </c>
      <c r="F11" s="74">
        <v>45658</v>
      </c>
      <c r="G11" s="75" t="s">
        <v>25</v>
      </c>
      <c r="H11" s="76" t="s">
        <v>19</v>
      </c>
      <c r="I11" s="77"/>
      <c r="J11" s="78"/>
      <c r="K11" s="79">
        <v>1</v>
      </c>
      <c r="L11" s="79">
        <f t="shared" si="5"/>
        <v>1</v>
      </c>
      <c r="M11" s="80">
        <f t="shared" si="6"/>
        <v>1</v>
      </c>
      <c r="N11" s="81">
        <v>1</v>
      </c>
      <c r="O11" s="80">
        <f t="shared" si="7"/>
        <v>0</v>
      </c>
      <c r="P11" s="82" t="str">
        <f t="shared" ref="P11:AG11" si="11">IF(AND($E11&gt;=P$6,$E11&lt;Q$6),$K11/($F11-$E11)*(Q$6-$E11),IF(AND($F11&gt;=P$6,$F11&lt;Q$6),$K11/($F11-$E11)*($F11-P$6),IF(AND($F11&gt;=P$6,$E11&lt;P$6),$K11/($F11-$E11)*(Q$6-P$6),"")))</f>
        <v/>
      </c>
      <c r="Q11" s="83" t="str">
        <f t="shared" si="11"/>
        <v/>
      </c>
      <c r="R11" s="83" t="str">
        <f t="shared" si="11"/>
        <v/>
      </c>
      <c r="S11" s="83">
        <f t="shared" si="11"/>
        <v>1.1666666666666665</v>
      </c>
      <c r="T11" s="83" t="str">
        <f t="shared" si="11"/>
        <v/>
      </c>
      <c r="U11" s="83" t="str">
        <f t="shared" si="11"/>
        <v/>
      </c>
      <c r="V11" s="83" t="str">
        <f t="shared" si="11"/>
        <v/>
      </c>
      <c r="W11" s="83" t="str">
        <f t="shared" si="11"/>
        <v/>
      </c>
      <c r="X11" s="83" t="str">
        <f t="shared" si="11"/>
        <v/>
      </c>
      <c r="Y11" s="83" t="str">
        <f t="shared" si="11"/>
        <v/>
      </c>
      <c r="Z11" s="83" t="str">
        <f t="shared" si="11"/>
        <v/>
      </c>
      <c r="AA11" s="83" t="str">
        <f t="shared" si="11"/>
        <v/>
      </c>
      <c r="AB11" s="83" t="str">
        <f t="shared" si="11"/>
        <v/>
      </c>
      <c r="AC11" s="83" t="str">
        <f t="shared" si="11"/>
        <v/>
      </c>
      <c r="AD11" s="83" t="str">
        <f t="shared" si="11"/>
        <v/>
      </c>
      <c r="AE11" s="83" t="str">
        <f t="shared" si="11"/>
        <v/>
      </c>
      <c r="AF11" s="83" t="str">
        <f t="shared" si="11"/>
        <v/>
      </c>
      <c r="AG11" s="83" t="str">
        <f t="shared" si="11"/>
        <v/>
      </c>
      <c r="AH11" s="23" t="e">
        <f>IF(AND($E11&gt;=AH$6,$E11&lt;#REF!),$K11/($F11-$E11)*(#REF!-$E11),IF(AND($F11&gt;=AH$6,$F11&lt;#REF!),$K11/($F11-$E11)*($F11-AH$6),IF(AND($F11&gt;=AH$6,$E11&lt;AH$6),$K11/($F11-$E11)*(#REF!-AH$6),"")))</f>
        <v>#REF!</v>
      </c>
    </row>
    <row r="12" spans="1:54" ht="28.05" customHeight="1" outlineLevel="1">
      <c r="A12" s="69"/>
      <c r="B12" s="70"/>
      <c r="C12" s="71" t="s">
        <v>26</v>
      </c>
      <c r="D12" s="72">
        <f t="shared" si="3"/>
        <v>7</v>
      </c>
      <c r="E12" s="73">
        <v>45652</v>
      </c>
      <c r="F12" s="74">
        <v>45658</v>
      </c>
      <c r="G12" s="75" t="s">
        <v>27</v>
      </c>
      <c r="H12" s="76" t="s">
        <v>19</v>
      </c>
      <c r="I12" s="77"/>
      <c r="J12" s="78"/>
      <c r="K12" s="79">
        <v>1</v>
      </c>
      <c r="L12" s="79">
        <f t="shared" si="5"/>
        <v>1</v>
      </c>
      <c r="M12" s="80">
        <f t="shared" si="6"/>
        <v>1</v>
      </c>
      <c r="N12" s="81">
        <v>1</v>
      </c>
      <c r="O12" s="80">
        <f t="shared" si="7"/>
        <v>0</v>
      </c>
      <c r="P12" s="82" t="str">
        <f t="shared" ref="P12:AG12" si="12">IF(AND($E12&gt;=P$6,$E12&lt;Q$6),$K12/($F12-$E12)*(Q$6-$E12),IF(AND($F12&gt;=P$6,$F12&lt;Q$6),$K12/($F12-$E12)*($F12-P$6),IF(AND($F12&gt;=P$6,$E12&lt;P$6),$K12/($F12-$E12)*(Q$6-P$6),"")))</f>
        <v/>
      </c>
      <c r="Q12" s="83" t="str">
        <f t="shared" si="12"/>
        <v/>
      </c>
      <c r="R12" s="83" t="str">
        <f t="shared" si="12"/>
        <v/>
      </c>
      <c r="S12" s="83">
        <f t="shared" si="12"/>
        <v>1.1666666666666665</v>
      </c>
      <c r="T12" s="83" t="str">
        <f t="shared" si="12"/>
        <v/>
      </c>
      <c r="U12" s="83" t="str">
        <f t="shared" si="12"/>
        <v/>
      </c>
      <c r="V12" s="83" t="str">
        <f t="shared" si="12"/>
        <v/>
      </c>
      <c r="W12" s="83" t="str">
        <f t="shared" si="12"/>
        <v/>
      </c>
      <c r="X12" s="83" t="str">
        <f t="shared" si="12"/>
        <v/>
      </c>
      <c r="Y12" s="83" t="str">
        <f t="shared" si="12"/>
        <v/>
      </c>
      <c r="Z12" s="83" t="str">
        <f t="shared" si="12"/>
        <v/>
      </c>
      <c r="AA12" s="83" t="str">
        <f t="shared" si="12"/>
        <v/>
      </c>
      <c r="AB12" s="83" t="str">
        <f t="shared" si="12"/>
        <v/>
      </c>
      <c r="AC12" s="83" t="str">
        <f t="shared" si="12"/>
        <v/>
      </c>
      <c r="AD12" s="83" t="str">
        <f t="shared" si="12"/>
        <v/>
      </c>
      <c r="AE12" s="83" t="str">
        <f t="shared" si="12"/>
        <v/>
      </c>
      <c r="AF12" s="83" t="str">
        <f t="shared" si="12"/>
        <v/>
      </c>
      <c r="AG12" s="83" t="str">
        <f t="shared" si="12"/>
        <v/>
      </c>
      <c r="AH12" s="23" t="e">
        <f>IF(AND($E12&gt;=AH$6,$E12&lt;#REF!),$K12/($F12-$E12)*(#REF!-$E12),IF(AND($F12&gt;=AH$6,$F12&lt;#REF!),$K12/($F12-$E12)*($F12-AH$6),IF(AND($F12&gt;=AH$6,$E12&lt;AH$6),$K12/($F12-$E12)*(#REF!-AH$6),"")))</f>
        <v>#REF!</v>
      </c>
    </row>
    <row r="13" spans="1:54" ht="28.05" customHeight="1" outlineLevel="1">
      <c r="A13" s="69"/>
      <c r="B13" s="84"/>
      <c r="C13" s="71" t="s">
        <v>28</v>
      </c>
      <c r="D13" s="72">
        <f t="shared" si="3"/>
        <v>7</v>
      </c>
      <c r="E13" s="73">
        <v>45652</v>
      </c>
      <c r="F13" s="74">
        <v>45658</v>
      </c>
      <c r="G13" s="75" t="s">
        <v>29</v>
      </c>
      <c r="H13" s="76" t="s">
        <v>19</v>
      </c>
      <c r="I13" s="77"/>
      <c r="J13" s="78"/>
      <c r="K13" s="79">
        <v>1</v>
      </c>
      <c r="L13" s="79">
        <f t="shared" si="5"/>
        <v>1</v>
      </c>
      <c r="M13" s="80">
        <f t="shared" si="6"/>
        <v>1</v>
      </c>
      <c r="N13" s="81">
        <v>1</v>
      </c>
      <c r="O13" s="80">
        <f t="shared" si="7"/>
        <v>0</v>
      </c>
      <c r="P13" s="82" t="str">
        <f t="shared" ref="P13:AG13" si="13">IF(AND($E13&gt;=P$6,$E13&lt;Q$6),$K13/($F13-$E13)*(Q$6-$E13),IF(AND($F13&gt;=P$6,$F13&lt;Q$6),$K13/($F13-$E13)*($F13-P$6),IF(AND($F13&gt;=P$6,$E13&lt;P$6),$K13/($F13-$E13)*(Q$6-P$6),"")))</f>
        <v/>
      </c>
      <c r="Q13" s="83" t="str">
        <f t="shared" si="13"/>
        <v/>
      </c>
      <c r="R13" s="83" t="str">
        <f t="shared" si="13"/>
        <v/>
      </c>
      <c r="S13" s="83">
        <f t="shared" si="13"/>
        <v>1.1666666666666665</v>
      </c>
      <c r="T13" s="83" t="str">
        <f t="shared" si="13"/>
        <v/>
      </c>
      <c r="U13" s="83" t="str">
        <f t="shared" si="13"/>
        <v/>
      </c>
      <c r="V13" s="83" t="str">
        <f t="shared" si="13"/>
        <v/>
      </c>
      <c r="W13" s="83" t="str">
        <f t="shared" si="13"/>
        <v/>
      </c>
      <c r="X13" s="83" t="str">
        <f t="shared" si="13"/>
        <v/>
      </c>
      <c r="Y13" s="83" t="str">
        <f t="shared" si="13"/>
        <v/>
      </c>
      <c r="Z13" s="83" t="str">
        <f t="shared" si="13"/>
        <v/>
      </c>
      <c r="AA13" s="83" t="str">
        <f t="shared" si="13"/>
        <v/>
      </c>
      <c r="AB13" s="83" t="str">
        <f t="shared" si="13"/>
        <v/>
      </c>
      <c r="AC13" s="83" t="str">
        <f t="shared" si="13"/>
        <v/>
      </c>
      <c r="AD13" s="83" t="str">
        <f t="shared" si="13"/>
        <v/>
      </c>
      <c r="AE13" s="83" t="str">
        <f t="shared" si="13"/>
        <v/>
      </c>
      <c r="AF13" s="83" t="str">
        <f t="shared" si="13"/>
        <v/>
      </c>
      <c r="AG13" s="83" t="str">
        <f t="shared" si="13"/>
        <v/>
      </c>
      <c r="AH13" s="23" t="e">
        <f>IF(AND($E13&gt;=AH$6,$E13&lt;#REF!),$K13/($F13-$E13)*(#REF!-$E13),IF(AND($F13&gt;=AH$6,$F13&lt;#REF!),$K13/($F13-$E13)*($F13-AH$6),IF(AND($F13&gt;=AH$6,$E13&lt;AH$6),$K13/($F13-$E13)*(#REF!-AH$6),"")))</f>
        <v>#REF!</v>
      </c>
    </row>
    <row r="14" spans="1:54" ht="69.599999999999994" customHeight="1">
      <c r="A14" s="69"/>
      <c r="B14" s="58" t="s">
        <v>30</v>
      </c>
      <c r="C14" s="85" t="s">
        <v>31</v>
      </c>
      <c r="D14" s="60">
        <f t="shared" si="3"/>
        <v>7</v>
      </c>
      <c r="E14" s="61">
        <f>E15</f>
        <v>45659</v>
      </c>
      <c r="F14" s="61">
        <f>F20</f>
        <v>45665</v>
      </c>
      <c r="G14" s="62"/>
      <c r="H14" s="86"/>
      <c r="I14" s="64"/>
      <c r="J14" s="65">
        <v>1</v>
      </c>
      <c r="K14" s="66">
        <v>0</v>
      </c>
      <c r="L14" s="66">
        <f t="shared" si="5"/>
        <v>0</v>
      </c>
      <c r="M14" s="87"/>
      <c r="N14" s="88"/>
      <c r="O14" s="66"/>
      <c r="P14" s="82" t="str">
        <f t="shared" ref="P14:AG14" si="14">IF(AND($E14&gt;=P$6,$E14&lt;Q$6),$K14/($F14-$E14)*(Q$6-$E14),IF(AND($F14&gt;=P$6,$F14&lt;Q$6),$K14/($F14-$E14)*($F14-P$6),IF(AND($F14&gt;=P$6,$E14&lt;P$6),$K14/($F14-$E14)*(Q$6-P$6),"")))</f>
        <v/>
      </c>
      <c r="Q14" s="83" t="str">
        <f t="shared" si="14"/>
        <v/>
      </c>
      <c r="R14" s="83" t="str">
        <f t="shared" si="14"/>
        <v/>
      </c>
      <c r="S14" s="83" t="str">
        <f t="shared" si="14"/>
        <v/>
      </c>
      <c r="T14" s="83">
        <f t="shared" si="14"/>
        <v>0</v>
      </c>
      <c r="U14" s="83" t="str">
        <f t="shared" si="14"/>
        <v/>
      </c>
      <c r="V14" s="83" t="str">
        <f t="shared" si="14"/>
        <v/>
      </c>
      <c r="W14" s="83" t="str">
        <f t="shared" si="14"/>
        <v/>
      </c>
      <c r="X14" s="83" t="str">
        <f t="shared" si="14"/>
        <v/>
      </c>
      <c r="Y14" s="83" t="str">
        <f t="shared" si="14"/>
        <v/>
      </c>
      <c r="Z14" s="83" t="str">
        <f t="shared" si="14"/>
        <v/>
      </c>
      <c r="AA14" s="83" t="str">
        <f t="shared" si="14"/>
        <v/>
      </c>
      <c r="AB14" s="83" t="str">
        <f t="shared" si="14"/>
        <v/>
      </c>
      <c r="AC14" s="83" t="str">
        <f t="shared" si="14"/>
        <v/>
      </c>
      <c r="AD14" s="83" t="str">
        <f t="shared" si="14"/>
        <v/>
      </c>
      <c r="AE14" s="83" t="str">
        <f t="shared" si="14"/>
        <v/>
      </c>
      <c r="AF14" s="83" t="str">
        <f t="shared" si="14"/>
        <v/>
      </c>
      <c r="AG14" s="83" t="str">
        <f t="shared" si="14"/>
        <v/>
      </c>
      <c r="AH14" s="23" t="e">
        <f>IF(AND($E14&gt;=AH$6,$E14&lt;#REF!),$K14/($F14-$E14)*(#REF!-$E14),IF(AND($F14&gt;=AH$6,$F14&lt;#REF!),$K14/($F14-$E14)*($F14-AH$6),IF(AND($F14&gt;=AH$6,$E14&lt;AH$6),$K14/($F14-$E14)*(#REF!-AH$6),"")))</f>
        <v>#REF!</v>
      </c>
    </row>
    <row r="15" spans="1:54" ht="28.05" customHeight="1" outlineLevel="1">
      <c r="A15" s="69"/>
      <c r="B15" s="70"/>
      <c r="C15" s="71" t="s">
        <v>32</v>
      </c>
      <c r="D15" s="72">
        <f t="shared" si="3"/>
        <v>7</v>
      </c>
      <c r="E15" s="74">
        <v>45659</v>
      </c>
      <c r="F15" s="74">
        <v>45665</v>
      </c>
      <c r="G15" s="75" t="s">
        <v>25</v>
      </c>
      <c r="H15" s="75" t="s">
        <v>19</v>
      </c>
      <c r="I15" s="89"/>
      <c r="J15" s="78"/>
      <c r="K15" s="79">
        <v>1</v>
      </c>
      <c r="L15" s="79">
        <f t="shared" si="5"/>
        <v>1</v>
      </c>
      <c r="M15" s="80">
        <f t="shared" ref="M15:M20" si="15">SUMIF(P$6:AG$6,"&lt;"&amp;K$4,P15:AG15)/SUM(P15:AG15)</f>
        <v>1</v>
      </c>
      <c r="N15" s="81">
        <v>1</v>
      </c>
      <c r="O15" s="80">
        <f t="shared" ref="O15:O20" si="16">N15-M15</f>
        <v>0</v>
      </c>
      <c r="P15" s="82" t="str">
        <f t="shared" ref="P15:AG15" si="17">IF(AND($E15&gt;=P$6,$E15&lt;Q$6),$K15/($F15-$E15)*(Q$6-$E15),IF(AND($F15&gt;=P$6,$F15&lt;Q$6),$K15/($F15-$E15)*($F15-P$6),IF(AND($F15&gt;=P$6,$E15&lt;P$6),$K15/($F15-$E15)*(Q$6-P$6),"")))</f>
        <v/>
      </c>
      <c r="Q15" s="83" t="str">
        <f t="shared" si="17"/>
        <v/>
      </c>
      <c r="R15" s="83" t="str">
        <f t="shared" si="17"/>
        <v/>
      </c>
      <c r="S15" s="83" t="str">
        <f t="shared" si="17"/>
        <v/>
      </c>
      <c r="T15" s="83">
        <f t="shared" si="17"/>
        <v>1.1666666666666665</v>
      </c>
      <c r="U15" s="83" t="str">
        <f t="shared" si="17"/>
        <v/>
      </c>
      <c r="V15" s="83" t="str">
        <f t="shared" si="17"/>
        <v/>
      </c>
      <c r="W15" s="83" t="str">
        <f t="shared" si="17"/>
        <v/>
      </c>
      <c r="X15" s="83" t="str">
        <f t="shared" si="17"/>
        <v/>
      </c>
      <c r="Y15" s="83" t="str">
        <f t="shared" si="17"/>
        <v/>
      </c>
      <c r="Z15" s="83" t="str">
        <f t="shared" si="17"/>
        <v/>
      </c>
      <c r="AA15" s="83" t="str">
        <f t="shared" si="17"/>
        <v/>
      </c>
      <c r="AB15" s="83" t="str">
        <f t="shared" si="17"/>
        <v/>
      </c>
      <c r="AC15" s="83" t="str">
        <f t="shared" si="17"/>
        <v/>
      </c>
      <c r="AD15" s="83" t="str">
        <f t="shared" si="17"/>
        <v/>
      </c>
      <c r="AE15" s="83" t="str">
        <f t="shared" si="17"/>
        <v/>
      </c>
      <c r="AF15" s="83" t="str">
        <f t="shared" si="17"/>
        <v/>
      </c>
      <c r="AG15" s="83" t="str">
        <f t="shared" si="17"/>
        <v/>
      </c>
      <c r="AH15" s="23" t="e">
        <f>IF(AND($E15&gt;=AH$6,$E15&lt;#REF!),$K15/($F15-$E15)*(#REF!-$E15),IF(AND($F15&gt;=AH$6,$F15&lt;#REF!),$K15/($F15-$E15)*($F15-AH$6),IF(AND($F15&gt;=AH$6,$E15&lt;AH$6),$K15/($F15-$E15)*(#REF!-AH$6),"")))</f>
        <v>#REF!</v>
      </c>
    </row>
    <row r="16" spans="1:54" ht="28.05" customHeight="1" outlineLevel="1">
      <c r="A16" s="69"/>
      <c r="B16" s="70"/>
      <c r="C16" s="71" t="s">
        <v>33</v>
      </c>
      <c r="D16" s="72">
        <f t="shared" si="3"/>
        <v>7</v>
      </c>
      <c r="E16" s="74">
        <v>45659</v>
      </c>
      <c r="F16" s="74">
        <v>45665</v>
      </c>
      <c r="G16" s="75" t="s">
        <v>27</v>
      </c>
      <c r="H16" s="75" t="s">
        <v>19</v>
      </c>
      <c r="I16" s="89"/>
      <c r="J16" s="78"/>
      <c r="K16" s="79">
        <v>1</v>
      </c>
      <c r="L16" s="79">
        <f t="shared" si="5"/>
        <v>1</v>
      </c>
      <c r="M16" s="80">
        <f t="shared" si="15"/>
        <v>1</v>
      </c>
      <c r="N16" s="81">
        <v>1</v>
      </c>
      <c r="O16" s="80">
        <f t="shared" si="16"/>
        <v>0</v>
      </c>
      <c r="P16" s="82" t="str">
        <f t="shared" ref="P16:AG16" si="18">IF(AND($E16&gt;=P$6,$E16&lt;Q$6),$K16/($F16-$E16)*(Q$6-$E16),IF(AND($F16&gt;=P$6,$F16&lt;Q$6),$K16/($F16-$E16)*($F16-P$6),IF(AND($F16&gt;=P$6,$E16&lt;P$6),$K16/($F16-$E16)*(Q$6-P$6),"")))</f>
        <v/>
      </c>
      <c r="Q16" s="83" t="str">
        <f t="shared" si="18"/>
        <v/>
      </c>
      <c r="R16" s="83" t="str">
        <f t="shared" si="18"/>
        <v/>
      </c>
      <c r="S16" s="83" t="str">
        <f t="shared" si="18"/>
        <v/>
      </c>
      <c r="T16" s="83">
        <f t="shared" si="18"/>
        <v>1.1666666666666665</v>
      </c>
      <c r="U16" s="83" t="str">
        <f t="shared" si="18"/>
        <v/>
      </c>
      <c r="V16" s="83" t="str">
        <f t="shared" si="18"/>
        <v/>
      </c>
      <c r="W16" s="83" t="str">
        <f t="shared" si="18"/>
        <v/>
      </c>
      <c r="X16" s="83" t="str">
        <f t="shared" si="18"/>
        <v/>
      </c>
      <c r="Y16" s="83" t="str">
        <f t="shared" si="18"/>
        <v/>
      </c>
      <c r="Z16" s="83" t="str">
        <f t="shared" si="18"/>
        <v/>
      </c>
      <c r="AA16" s="83" t="str">
        <f t="shared" si="18"/>
        <v/>
      </c>
      <c r="AB16" s="83" t="str">
        <f t="shared" si="18"/>
        <v/>
      </c>
      <c r="AC16" s="83" t="str">
        <f t="shared" si="18"/>
        <v/>
      </c>
      <c r="AD16" s="83" t="str">
        <f t="shared" si="18"/>
        <v/>
      </c>
      <c r="AE16" s="83" t="str">
        <f t="shared" si="18"/>
        <v/>
      </c>
      <c r="AF16" s="83" t="str">
        <f t="shared" si="18"/>
        <v/>
      </c>
      <c r="AG16" s="83" t="str">
        <f t="shared" si="18"/>
        <v/>
      </c>
      <c r="AH16" s="23" t="e">
        <f>IF(AND($E16&gt;=AH$6,$E16&lt;#REF!),$K16/($F16-$E16)*(#REF!-$E16),IF(AND($F16&gt;=AH$6,$F16&lt;#REF!),$K16/($F16-$E16)*($F16-AH$6),IF(AND($F16&gt;=AH$6,$E16&lt;AH$6),$K16/($F16-$E16)*(#REF!-AH$6),"")))</f>
        <v>#REF!</v>
      </c>
    </row>
    <row r="17" spans="1:34" ht="28.05" customHeight="1" outlineLevel="1">
      <c r="A17" s="69"/>
      <c r="B17" s="70"/>
      <c r="C17" s="71" t="s">
        <v>34</v>
      </c>
      <c r="D17" s="72">
        <f t="shared" si="3"/>
        <v>7</v>
      </c>
      <c r="E17" s="74">
        <v>45659</v>
      </c>
      <c r="F17" s="74">
        <v>45665</v>
      </c>
      <c r="G17" s="75" t="s">
        <v>29</v>
      </c>
      <c r="H17" s="75" t="s">
        <v>19</v>
      </c>
      <c r="I17" s="89"/>
      <c r="J17" s="78"/>
      <c r="K17" s="79">
        <v>1</v>
      </c>
      <c r="L17" s="79">
        <f t="shared" si="5"/>
        <v>1</v>
      </c>
      <c r="M17" s="80">
        <f t="shared" si="15"/>
        <v>1</v>
      </c>
      <c r="N17" s="81">
        <v>1</v>
      </c>
      <c r="O17" s="80">
        <f t="shared" si="16"/>
        <v>0</v>
      </c>
      <c r="P17" s="82" t="str">
        <f t="shared" ref="P17:AG17" si="19">IF(AND($E17&gt;=P$6,$E17&lt;Q$6),$K17/($F17-$E17)*(Q$6-$E17),IF(AND($F17&gt;=P$6,$F17&lt;Q$6),$K17/($F17-$E17)*($F17-P$6),IF(AND($F17&gt;=P$6,$E17&lt;P$6),$K17/($F17-$E17)*(Q$6-P$6),"")))</f>
        <v/>
      </c>
      <c r="Q17" s="83" t="str">
        <f t="shared" si="19"/>
        <v/>
      </c>
      <c r="R17" s="83" t="str">
        <f t="shared" si="19"/>
        <v/>
      </c>
      <c r="S17" s="83" t="str">
        <f t="shared" si="19"/>
        <v/>
      </c>
      <c r="T17" s="83">
        <f t="shared" si="19"/>
        <v>1.1666666666666665</v>
      </c>
      <c r="U17" s="83" t="str">
        <f t="shared" si="19"/>
        <v/>
      </c>
      <c r="V17" s="83" t="str">
        <f t="shared" si="19"/>
        <v/>
      </c>
      <c r="W17" s="83" t="str">
        <f t="shared" si="19"/>
        <v/>
      </c>
      <c r="X17" s="83" t="str">
        <f t="shared" si="19"/>
        <v/>
      </c>
      <c r="Y17" s="83" t="str">
        <f t="shared" si="19"/>
        <v/>
      </c>
      <c r="Z17" s="83" t="str">
        <f t="shared" si="19"/>
        <v/>
      </c>
      <c r="AA17" s="83" t="str">
        <f t="shared" si="19"/>
        <v/>
      </c>
      <c r="AB17" s="83" t="str">
        <f t="shared" si="19"/>
        <v/>
      </c>
      <c r="AC17" s="83" t="str">
        <f t="shared" si="19"/>
        <v/>
      </c>
      <c r="AD17" s="83" t="str">
        <f t="shared" si="19"/>
        <v/>
      </c>
      <c r="AE17" s="83" t="str">
        <f t="shared" si="19"/>
        <v/>
      </c>
      <c r="AF17" s="83" t="str">
        <f t="shared" si="19"/>
        <v/>
      </c>
      <c r="AG17" s="83" t="str">
        <f t="shared" si="19"/>
        <v/>
      </c>
      <c r="AH17" s="23" t="e">
        <f>IF(AND($E17&gt;=AH$6,$E17&lt;#REF!),$K17/($F17-$E17)*(#REF!-$E17),IF(AND($F17&gt;=AH$6,$F17&lt;#REF!),$K17/($F17-$E17)*($F17-AH$6),IF(AND($F17&gt;=AH$6,$E17&lt;AH$6),$K17/($F17-$E17)*(#REF!-AH$6),"")))</f>
        <v>#REF!</v>
      </c>
    </row>
    <row r="18" spans="1:34" ht="28.05" customHeight="1" outlineLevel="1">
      <c r="A18" s="69"/>
      <c r="B18" s="70"/>
      <c r="C18" s="71" t="s">
        <v>35</v>
      </c>
      <c r="D18" s="72">
        <f t="shared" si="3"/>
        <v>7</v>
      </c>
      <c r="E18" s="74">
        <v>45659</v>
      </c>
      <c r="F18" s="74">
        <v>45665</v>
      </c>
      <c r="G18" s="75" t="s">
        <v>23</v>
      </c>
      <c r="H18" s="75" t="s">
        <v>19</v>
      </c>
      <c r="I18" s="89"/>
      <c r="J18" s="78"/>
      <c r="K18" s="79">
        <v>1</v>
      </c>
      <c r="L18" s="79">
        <f t="shared" si="5"/>
        <v>1</v>
      </c>
      <c r="M18" s="80">
        <f t="shared" si="15"/>
        <v>1</v>
      </c>
      <c r="N18" s="81">
        <v>1</v>
      </c>
      <c r="O18" s="80">
        <f t="shared" si="16"/>
        <v>0</v>
      </c>
      <c r="P18" s="82" t="str">
        <f t="shared" ref="P18:AG18" si="20">IF(AND($E18&gt;=P$6,$E18&lt;Q$6),$K18/($F18-$E18)*(Q$6-$E18),IF(AND($F18&gt;=P$6,$F18&lt;Q$6),$K18/($F18-$E18)*($F18-P$6),IF(AND($F18&gt;=P$6,$E18&lt;P$6),$K18/($F18-$E18)*(Q$6-P$6),"")))</f>
        <v/>
      </c>
      <c r="Q18" s="83" t="str">
        <f t="shared" si="20"/>
        <v/>
      </c>
      <c r="R18" s="83" t="str">
        <f t="shared" si="20"/>
        <v/>
      </c>
      <c r="S18" s="83" t="str">
        <f t="shared" si="20"/>
        <v/>
      </c>
      <c r="T18" s="83">
        <f t="shared" si="20"/>
        <v>1.1666666666666665</v>
      </c>
      <c r="U18" s="83" t="str">
        <f t="shared" si="20"/>
        <v/>
      </c>
      <c r="V18" s="83" t="str">
        <f t="shared" si="20"/>
        <v/>
      </c>
      <c r="W18" s="83" t="str">
        <f t="shared" si="20"/>
        <v/>
      </c>
      <c r="X18" s="83" t="str">
        <f t="shared" si="20"/>
        <v/>
      </c>
      <c r="Y18" s="83" t="str">
        <f t="shared" si="20"/>
        <v/>
      </c>
      <c r="Z18" s="83" t="str">
        <f t="shared" si="20"/>
        <v/>
      </c>
      <c r="AA18" s="83" t="str">
        <f t="shared" si="20"/>
        <v/>
      </c>
      <c r="AB18" s="83" t="str">
        <f t="shared" si="20"/>
        <v/>
      </c>
      <c r="AC18" s="83" t="str">
        <f t="shared" si="20"/>
        <v/>
      </c>
      <c r="AD18" s="83" t="str">
        <f t="shared" si="20"/>
        <v/>
      </c>
      <c r="AE18" s="83" t="str">
        <f t="shared" si="20"/>
        <v/>
      </c>
      <c r="AF18" s="83" t="str">
        <f t="shared" si="20"/>
        <v/>
      </c>
      <c r="AG18" s="83" t="str">
        <f t="shared" si="20"/>
        <v/>
      </c>
      <c r="AH18" s="23" t="e">
        <f>IF(AND($E18&gt;=AH$6,$E18&lt;#REF!),$K18/($F18-$E18)*(#REF!-$E18),IF(AND($F18&gt;=AH$6,$F18&lt;#REF!),$K18/($F18-$E18)*($F18-AH$6),IF(AND($F18&gt;=AH$6,$E18&lt;AH$6),$K18/($F18-$E18)*(#REF!-AH$6),"")))</f>
        <v>#REF!</v>
      </c>
    </row>
    <row r="19" spans="1:34" ht="28.05" customHeight="1" outlineLevel="1">
      <c r="A19" s="69"/>
      <c r="B19" s="70"/>
      <c r="C19" s="71" t="s">
        <v>36</v>
      </c>
      <c r="D19" s="72">
        <f t="shared" si="3"/>
        <v>7</v>
      </c>
      <c r="E19" s="74">
        <v>45659</v>
      </c>
      <c r="F19" s="74">
        <v>45665</v>
      </c>
      <c r="G19" s="75" t="s">
        <v>21</v>
      </c>
      <c r="H19" s="75" t="s">
        <v>19</v>
      </c>
      <c r="I19" s="89"/>
      <c r="J19" s="78"/>
      <c r="K19" s="79">
        <v>1</v>
      </c>
      <c r="L19" s="79">
        <f t="shared" si="5"/>
        <v>1</v>
      </c>
      <c r="M19" s="80">
        <f t="shared" si="15"/>
        <v>1</v>
      </c>
      <c r="N19" s="81">
        <v>1</v>
      </c>
      <c r="O19" s="80">
        <f t="shared" si="16"/>
        <v>0</v>
      </c>
      <c r="P19" s="82" t="str">
        <f t="shared" ref="P19:AG19" si="21">IF(AND($E19&gt;=P$6,$E19&lt;Q$6),$K19/($F19-$E19)*(Q$6-$E19),IF(AND($F19&gt;=P$6,$F19&lt;Q$6),$K19/($F19-$E19)*($F19-P$6),IF(AND($F19&gt;=P$6,$E19&lt;P$6),$K19/($F19-$E19)*(Q$6-P$6),"")))</f>
        <v/>
      </c>
      <c r="Q19" s="83" t="str">
        <f t="shared" si="21"/>
        <v/>
      </c>
      <c r="R19" s="83" t="str">
        <f t="shared" si="21"/>
        <v/>
      </c>
      <c r="S19" s="83" t="str">
        <f t="shared" si="21"/>
        <v/>
      </c>
      <c r="T19" s="83">
        <f t="shared" si="21"/>
        <v>1.1666666666666665</v>
      </c>
      <c r="U19" s="83" t="str">
        <f t="shared" si="21"/>
        <v/>
      </c>
      <c r="V19" s="83" t="str">
        <f t="shared" si="21"/>
        <v/>
      </c>
      <c r="W19" s="83" t="str">
        <f t="shared" si="21"/>
        <v/>
      </c>
      <c r="X19" s="83" t="str">
        <f t="shared" si="21"/>
        <v/>
      </c>
      <c r="Y19" s="83" t="str">
        <f t="shared" si="21"/>
        <v/>
      </c>
      <c r="Z19" s="83" t="str">
        <f t="shared" si="21"/>
        <v/>
      </c>
      <c r="AA19" s="83" t="str">
        <f t="shared" si="21"/>
        <v/>
      </c>
      <c r="AB19" s="83" t="str">
        <f t="shared" si="21"/>
        <v/>
      </c>
      <c r="AC19" s="83" t="str">
        <f t="shared" si="21"/>
        <v/>
      </c>
      <c r="AD19" s="83" t="str">
        <f t="shared" si="21"/>
        <v/>
      </c>
      <c r="AE19" s="83" t="str">
        <f t="shared" si="21"/>
        <v/>
      </c>
      <c r="AF19" s="83" t="str">
        <f t="shared" si="21"/>
        <v/>
      </c>
      <c r="AG19" s="83" t="str">
        <f t="shared" si="21"/>
        <v/>
      </c>
      <c r="AH19" s="23" t="e">
        <f>IF(AND($E19&gt;=AH$6,$E19&lt;#REF!),$K19/($F19-$E19)*(#REF!-$E19),IF(AND($F19&gt;=AH$6,$F19&lt;#REF!),$K19/($F19-$E19)*($F19-AH$6),IF(AND($F19&gt;=AH$6,$E19&lt;AH$6),$K19/($F19-$E19)*(#REF!-AH$6),"")))</f>
        <v>#REF!</v>
      </c>
    </row>
    <row r="20" spans="1:34" ht="28.05" customHeight="1" outlineLevel="1">
      <c r="A20" s="69"/>
      <c r="B20" s="84"/>
      <c r="C20" s="71" t="s">
        <v>37</v>
      </c>
      <c r="D20" s="72">
        <f t="shared" si="3"/>
        <v>7</v>
      </c>
      <c r="E20" s="74">
        <v>45659</v>
      </c>
      <c r="F20" s="74">
        <v>45665</v>
      </c>
      <c r="G20" s="75" t="s">
        <v>18</v>
      </c>
      <c r="H20" s="75" t="s">
        <v>19</v>
      </c>
      <c r="I20" s="89"/>
      <c r="J20" s="78"/>
      <c r="K20" s="79">
        <v>1</v>
      </c>
      <c r="L20" s="79">
        <f t="shared" si="5"/>
        <v>1</v>
      </c>
      <c r="M20" s="80">
        <f t="shared" si="15"/>
        <v>1</v>
      </c>
      <c r="N20" s="81">
        <v>1</v>
      </c>
      <c r="O20" s="80">
        <f t="shared" si="16"/>
        <v>0</v>
      </c>
      <c r="P20" s="82" t="str">
        <f t="shared" ref="P20:AG20" si="22">IF(AND($E20&gt;=P$6,$E20&lt;Q$6),$K20/($F20-$E20)*(Q$6-$E20),IF(AND($F20&gt;=P$6,$F20&lt;Q$6),$K20/($F20-$E20)*($F20-P$6),IF(AND($F20&gt;=P$6,$E20&lt;P$6),$K20/($F20-$E20)*(Q$6-P$6),"")))</f>
        <v/>
      </c>
      <c r="Q20" s="83" t="str">
        <f t="shared" si="22"/>
        <v/>
      </c>
      <c r="R20" s="83" t="str">
        <f t="shared" si="22"/>
        <v/>
      </c>
      <c r="S20" s="83" t="str">
        <f t="shared" si="22"/>
        <v/>
      </c>
      <c r="T20" s="83">
        <f t="shared" si="22"/>
        <v>1.1666666666666665</v>
      </c>
      <c r="U20" s="83" t="str">
        <f t="shared" si="22"/>
        <v/>
      </c>
      <c r="V20" s="83" t="str">
        <f t="shared" si="22"/>
        <v/>
      </c>
      <c r="W20" s="83" t="str">
        <f t="shared" si="22"/>
        <v/>
      </c>
      <c r="X20" s="83" t="str">
        <f t="shared" si="22"/>
        <v/>
      </c>
      <c r="Y20" s="83" t="str">
        <f t="shared" si="22"/>
        <v/>
      </c>
      <c r="Z20" s="83" t="str">
        <f t="shared" si="22"/>
        <v/>
      </c>
      <c r="AA20" s="83" t="str">
        <f t="shared" si="22"/>
        <v/>
      </c>
      <c r="AB20" s="83" t="str">
        <f t="shared" si="22"/>
        <v/>
      </c>
      <c r="AC20" s="83" t="str">
        <f t="shared" si="22"/>
        <v/>
      </c>
      <c r="AD20" s="83" t="str">
        <f t="shared" si="22"/>
        <v/>
      </c>
      <c r="AE20" s="83" t="str">
        <f t="shared" si="22"/>
        <v/>
      </c>
      <c r="AF20" s="83" t="str">
        <f t="shared" si="22"/>
        <v/>
      </c>
      <c r="AG20" s="83" t="str">
        <f t="shared" si="22"/>
        <v/>
      </c>
      <c r="AH20" s="23" t="e">
        <f>IF(AND($E20&gt;=AH$6,$E20&lt;#REF!),$K20/($F20-$E20)*(#REF!-$E20),IF(AND($F20&gt;=AH$6,$F20&lt;#REF!),$K20/($F20-$E20)*($F20-AH$6),IF(AND($F20&gt;=AH$6,$E20&lt;AH$6),$K20/($F20-$E20)*(#REF!-AH$6),"")))</f>
        <v>#REF!</v>
      </c>
    </row>
    <row r="21" spans="1:34" ht="81.599999999999994" customHeight="1">
      <c r="A21" s="69"/>
      <c r="B21" s="58" t="s">
        <v>38</v>
      </c>
      <c r="C21" s="85" t="s">
        <v>39</v>
      </c>
      <c r="D21" s="60">
        <f t="shared" si="3"/>
        <v>7</v>
      </c>
      <c r="E21" s="61">
        <f t="shared" ref="E21:F21" si="23">E22</f>
        <v>45666</v>
      </c>
      <c r="F21" s="61">
        <f t="shared" si="23"/>
        <v>45672</v>
      </c>
      <c r="G21" s="62"/>
      <c r="H21" s="86"/>
      <c r="I21" s="64"/>
      <c r="J21" s="65">
        <v>1</v>
      </c>
      <c r="K21" s="66">
        <v>0</v>
      </c>
      <c r="L21" s="66">
        <f t="shared" si="5"/>
        <v>0</v>
      </c>
      <c r="M21" s="87"/>
      <c r="N21" s="88"/>
      <c r="O21" s="66"/>
      <c r="P21" s="82" t="str">
        <f t="shared" ref="P21:AG21" si="24">IF(AND($E21&gt;=P$6,$E21&lt;Q$6),$K21/($F21-$E21)*(Q$6-$E21),IF(AND($F21&gt;=P$6,$F21&lt;Q$6),$K21/($F21-$E21)*($F21-P$6),IF(AND($F21&gt;=P$6,$E21&lt;P$6),$K21/($F21-$E21)*(Q$6-P$6),"")))</f>
        <v/>
      </c>
      <c r="Q21" s="83" t="str">
        <f t="shared" si="24"/>
        <v/>
      </c>
      <c r="R21" s="83" t="str">
        <f t="shared" si="24"/>
        <v/>
      </c>
      <c r="S21" s="83" t="str">
        <f t="shared" si="24"/>
        <v/>
      </c>
      <c r="T21" s="83" t="str">
        <f t="shared" si="24"/>
        <v/>
      </c>
      <c r="U21" s="83">
        <f t="shared" si="24"/>
        <v>0</v>
      </c>
      <c r="V21" s="83" t="str">
        <f t="shared" si="24"/>
        <v/>
      </c>
      <c r="W21" s="83" t="str">
        <f t="shared" si="24"/>
        <v/>
      </c>
      <c r="X21" s="83" t="str">
        <f t="shared" si="24"/>
        <v/>
      </c>
      <c r="Y21" s="83" t="str">
        <f t="shared" si="24"/>
        <v/>
      </c>
      <c r="Z21" s="83" t="str">
        <f t="shared" si="24"/>
        <v/>
      </c>
      <c r="AA21" s="83" t="str">
        <f t="shared" si="24"/>
        <v/>
      </c>
      <c r="AB21" s="83" t="str">
        <f t="shared" si="24"/>
        <v/>
      </c>
      <c r="AC21" s="83" t="str">
        <f t="shared" si="24"/>
        <v/>
      </c>
      <c r="AD21" s="83" t="str">
        <f t="shared" si="24"/>
        <v/>
      </c>
      <c r="AE21" s="83" t="str">
        <f t="shared" si="24"/>
        <v/>
      </c>
      <c r="AF21" s="83" t="str">
        <f t="shared" si="24"/>
        <v/>
      </c>
      <c r="AG21" s="83" t="str">
        <f t="shared" si="24"/>
        <v/>
      </c>
      <c r="AH21" s="23" t="e">
        <f>IF(AND($E21&gt;=AH$6,$E21&lt;#REF!),$K21/($F21-$E21)*(#REF!-$E21),IF(AND($F21&gt;=AH$6,$F21&lt;#REF!),$K21/($F21-$E21)*($F21-AH$6),IF(AND($F21&gt;=AH$6,$E21&lt;AH$6),$K21/($F21-$E21)*(#REF!-AH$6),"")))</f>
        <v>#REF!</v>
      </c>
    </row>
    <row r="22" spans="1:34" ht="28.05" customHeight="1" outlineLevel="1">
      <c r="A22" s="69"/>
      <c r="B22" s="70"/>
      <c r="C22" s="71" t="s">
        <v>40</v>
      </c>
      <c r="D22" s="72">
        <f t="shared" si="3"/>
        <v>7</v>
      </c>
      <c r="E22" s="74">
        <v>45666</v>
      </c>
      <c r="F22" s="74">
        <v>45672</v>
      </c>
      <c r="G22" s="75" t="s">
        <v>29</v>
      </c>
      <c r="H22" s="75" t="s">
        <v>25</v>
      </c>
      <c r="I22" s="89"/>
      <c r="J22" s="78"/>
      <c r="K22" s="79">
        <v>1</v>
      </c>
      <c r="L22" s="79">
        <f t="shared" si="5"/>
        <v>1</v>
      </c>
      <c r="M22" s="80">
        <f t="shared" ref="M22:M27" si="25">SUMIF(P$6:AG$6,"&lt;"&amp;K$4,P22:AG22)/SUM(P22:AG22)</f>
        <v>1</v>
      </c>
      <c r="N22" s="81">
        <v>1</v>
      </c>
      <c r="O22" s="80">
        <f t="shared" ref="O22:O27" si="26">N22-M22</f>
        <v>0</v>
      </c>
      <c r="P22" s="82" t="str">
        <f t="shared" ref="P22:AG22" si="27">IF(AND($E22&gt;=P$6,$E22&lt;Q$6),$K22/($F22-$E22)*(Q$6-$E22),IF(AND($F22&gt;=P$6,$F22&lt;Q$6),$K22/($F22-$E22)*($F22-P$6),IF(AND($F22&gt;=P$6,$E22&lt;P$6),$K22/($F22-$E22)*(Q$6-P$6),"")))</f>
        <v/>
      </c>
      <c r="Q22" s="83" t="str">
        <f t="shared" si="27"/>
        <v/>
      </c>
      <c r="R22" s="83" t="str">
        <f t="shared" si="27"/>
        <v/>
      </c>
      <c r="S22" s="83" t="str">
        <f t="shared" si="27"/>
        <v/>
      </c>
      <c r="T22" s="83" t="str">
        <f t="shared" si="27"/>
        <v/>
      </c>
      <c r="U22" s="83">
        <f t="shared" si="27"/>
        <v>1.1666666666666665</v>
      </c>
      <c r="V22" s="83" t="str">
        <f t="shared" si="27"/>
        <v/>
      </c>
      <c r="W22" s="83" t="str">
        <f t="shared" si="27"/>
        <v/>
      </c>
      <c r="X22" s="83" t="str">
        <f t="shared" si="27"/>
        <v/>
      </c>
      <c r="Y22" s="83" t="str">
        <f t="shared" si="27"/>
        <v/>
      </c>
      <c r="Z22" s="83" t="str">
        <f t="shared" si="27"/>
        <v/>
      </c>
      <c r="AA22" s="83" t="str">
        <f t="shared" si="27"/>
        <v/>
      </c>
      <c r="AB22" s="83" t="str">
        <f t="shared" si="27"/>
        <v/>
      </c>
      <c r="AC22" s="83" t="str">
        <f t="shared" si="27"/>
        <v/>
      </c>
      <c r="AD22" s="83" t="str">
        <f t="shared" si="27"/>
        <v/>
      </c>
      <c r="AE22" s="83" t="str">
        <f t="shared" si="27"/>
        <v/>
      </c>
      <c r="AF22" s="83" t="str">
        <f t="shared" si="27"/>
        <v/>
      </c>
      <c r="AG22" s="83" t="str">
        <f t="shared" si="27"/>
        <v/>
      </c>
      <c r="AH22" s="23" t="e">
        <f>IF(AND($E22&gt;=AH$6,$E22&lt;#REF!),$K22/($F22-$E22)*(#REF!-$E22),IF(AND($F22&gt;=AH$6,$F22&lt;#REF!),$K22/($F22-$E22)*($F22-AH$6),IF(AND($F22&gt;=AH$6,$E22&lt;AH$6),$K22/($F22-$E22)*(#REF!-AH$6),"")))</f>
        <v>#REF!</v>
      </c>
    </row>
    <row r="23" spans="1:34" ht="28.05" customHeight="1" outlineLevel="1">
      <c r="A23" s="69"/>
      <c r="B23" s="70"/>
      <c r="C23" s="71" t="s">
        <v>52</v>
      </c>
      <c r="D23" s="72">
        <f t="shared" si="3"/>
        <v>7</v>
      </c>
      <c r="E23" s="74">
        <v>45666</v>
      </c>
      <c r="F23" s="74">
        <v>45672</v>
      </c>
      <c r="G23" s="75" t="s">
        <v>25</v>
      </c>
      <c r="H23" s="75" t="s">
        <v>29</v>
      </c>
      <c r="I23" s="89"/>
      <c r="J23" s="78"/>
      <c r="K23" s="79">
        <v>1</v>
      </c>
      <c r="L23" s="79">
        <f t="shared" si="5"/>
        <v>1</v>
      </c>
      <c r="M23" s="80">
        <f t="shared" si="25"/>
        <v>1</v>
      </c>
      <c r="N23" s="81">
        <v>1</v>
      </c>
      <c r="O23" s="80">
        <f t="shared" si="26"/>
        <v>0</v>
      </c>
      <c r="P23" s="82" t="str">
        <f t="shared" ref="P23:AG23" si="28">IF(AND($E23&gt;=P$6,$E23&lt;Q$6),$K23/($F23-$E23)*(Q$6-$E23),IF(AND($F23&gt;=P$6,$F23&lt;Q$6),$K23/($F23-$E23)*($F23-P$6),IF(AND($F23&gt;=P$6,$E23&lt;P$6),$K23/($F23-$E23)*(Q$6-P$6),"")))</f>
        <v/>
      </c>
      <c r="Q23" s="83" t="str">
        <f t="shared" si="28"/>
        <v/>
      </c>
      <c r="R23" s="83" t="str">
        <f t="shared" si="28"/>
        <v/>
      </c>
      <c r="S23" s="83" t="str">
        <f t="shared" si="28"/>
        <v/>
      </c>
      <c r="T23" s="83" t="str">
        <f t="shared" si="28"/>
        <v/>
      </c>
      <c r="U23" s="83">
        <f t="shared" si="28"/>
        <v>1.1666666666666665</v>
      </c>
      <c r="V23" s="83" t="str">
        <f t="shared" si="28"/>
        <v/>
      </c>
      <c r="W23" s="83" t="str">
        <f t="shared" si="28"/>
        <v/>
      </c>
      <c r="X23" s="83" t="str">
        <f t="shared" si="28"/>
        <v/>
      </c>
      <c r="Y23" s="83" t="str">
        <f t="shared" si="28"/>
        <v/>
      </c>
      <c r="Z23" s="83" t="str">
        <f t="shared" si="28"/>
        <v/>
      </c>
      <c r="AA23" s="83" t="str">
        <f t="shared" si="28"/>
        <v/>
      </c>
      <c r="AB23" s="83" t="str">
        <f t="shared" si="28"/>
        <v/>
      </c>
      <c r="AC23" s="83" t="str">
        <f t="shared" si="28"/>
        <v/>
      </c>
      <c r="AD23" s="83" t="str">
        <f t="shared" si="28"/>
        <v/>
      </c>
      <c r="AE23" s="83" t="str">
        <f t="shared" si="28"/>
        <v/>
      </c>
      <c r="AF23" s="83" t="str">
        <f t="shared" si="28"/>
        <v/>
      </c>
      <c r="AG23" s="83" t="str">
        <f t="shared" si="28"/>
        <v/>
      </c>
      <c r="AH23" s="23" t="e">
        <f>IF(AND($E23&gt;=AH$6,$E23&lt;#REF!),$K23/($F23-$E23)*(#REF!-$E23),IF(AND($F23&gt;=AH$6,$F23&lt;#REF!),$K23/($F23-$E23)*($F23-AH$6),IF(AND($F23&gt;=AH$6,$E23&lt;AH$6),$K23/($F23-$E23)*(#REF!-AH$6),"")))</f>
        <v>#REF!</v>
      </c>
    </row>
    <row r="24" spans="1:34" ht="28.05" customHeight="1" outlineLevel="1">
      <c r="A24" s="69"/>
      <c r="B24" s="70"/>
      <c r="C24" s="71" t="s">
        <v>53</v>
      </c>
      <c r="D24" s="72">
        <f t="shared" si="3"/>
        <v>7</v>
      </c>
      <c r="E24" s="74">
        <v>45666</v>
      </c>
      <c r="F24" s="74">
        <v>45672</v>
      </c>
      <c r="G24" s="75" t="s">
        <v>21</v>
      </c>
      <c r="H24" s="75" t="s">
        <v>18</v>
      </c>
      <c r="I24" s="89"/>
      <c r="J24" s="78"/>
      <c r="K24" s="79">
        <v>1</v>
      </c>
      <c r="L24" s="79">
        <f t="shared" si="5"/>
        <v>1</v>
      </c>
      <c r="M24" s="80">
        <f t="shared" si="25"/>
        <v>1</v>
      </c>
      <c r="N24" s="81">
        <v>1</v>
      </c>
      <c r="O24" s="80">
        <f t="shared" si="26"/>
        <v>0</v>
      </c>
      <c r="P24" s="82" t="str">
        <f t="shared" ref="P24:AG24" si="29">IF(AND($E24&gt;=P$6,$E24&lt;Q$6),$K24/($F24-$E24)*(Q$6-$E24),IF(AND($F24&gt;=P$6,$F24&lt;Q$6),$K24/($F24-$E24)*($F24-P$6),IF(AND($F24&gt;=P$6,$E24&lt;P$6),$K24/($F24-$E24)*(Q$6-P$6),"")))</f>
        <v/>
      </c>
      <c r="Q24" s="83" t="str">
        <f t="shared" si="29"/>
        <v/>
      </c>
      <c r="R24" s="83" t="str">
        <f t="shared" si="29"/>
        <v/>
      </c>
      <c r="S24" s="83" t="str">
        <f t="shared" si="29"/>
        <v/>
      </c>
      <c r="T24" s="83" t="str">
        <f t="shared" si="29"/>
        <v/>
      </c>
      <c r="U24" s="83">
        <f t="shared" si="29"/>
        <v>1.1666666666666665</v>
      </c>
      <c r="V24" s="83" t="str">
        <f t="shared" si="29"/>
        <v/>
      </c>
      <c r="W24" s="83" t="str">
        <f t="shared" si="29"/>
        <v/>
      </c>
      <c r="X24" s="83" t="str">
        <f t="shared" si="29"/>
        <v/>
      </c>
      <c r="Y24" s="83" t="str">
        <f t="shared" si="29"/>
        <v/>
      </c>
      <c r="Z24" s="83" t="str">
        <f t="shared" si="29"/>
        <v/>
      </c>
      <c r="AA24" s="83" t="str">
        <f t="shared" si="29"/>
        <v/>
      </c>
      <c r="AB24" s="83" t="str">
        <f t="shared" si="29"/>
        <v/>
      </c>
      <c r="AC24" s="83" t="str">
        <f t="shared" si="29"/>
        <v/>
      </c>
      <c r="AD24" s="83" t="str">
        <f t="shared" si="29"/>
        <v/>
      </c>
      <c r="AE24" s="83" t="str">
        <f t="shared" si="29"/>
        <v/>
      </c>
      <c r="AF24" s="83" t="str">
        <f t="shared" si="29"/>
        <v/>
      </c>
      <c r="AG24" s="83" t="str">
        <f t="shared" si="29"/>
        <v/>
      </c>
      <c r="AH24" s="23" t="e">
        <f>IF(AND($E24&gt;=AH$6,$E24&lt;#REF!),$K24/($F24-$E24)*(#REF!-$E24),IF(AND($F24&gt;=AH$6,$F24&lt;#REF!),$K24/($F24-$E24)*($F24-AH$6),IF(AND($F24&gt;=AH$6,$E24&lt;AH$6),$K24/($F24-$E24)*(#REF!-AH$6),"")))</f>
        <v>#REF!</v>
      </c>
    </row>
    <row r="25" spans="1:34" ht="28.05" customHeight="1" outlineLevel="1">
      <c r="A25" s="69"/>
      <c r="B25" s="70"/>
      <c r="C25" s="71" t="s">
        <v>54</v>
      </c>
      <c r="D25" s="72">
        <f t="shared" si="3"/>
        <v>7</v>
      </c>
      <c r="E25" s="74">
        <v>45666</v>
      </c>
      <c r="F25" s="74">
        <v>45672</v>
      </c>
      <c r="G25" s="75" t="s">
        <v>18</v>
      </c>
      <c r="H25" s="75" t="s">
        <v>21</v>
      </c>
      <c r="I25" s="89"/>
      <c r="J25" s="78"/>
      <c r="K25" s="79">
        <v>1</v>
      </c>
      <c r="L25" s="79">
        <f t="shared" si="5"/>
        <v>1</v>
      </c>
      <c r="M25" s="80">
        <f t="shared" si="25"/>
        <v>1</v>
      </c>
      <c r="N25" s="81">
        <v>1</v>
      </c>
      <c r="O25" s="80">
        <f t="shared" si="26"/>
        <v>0</v>
      </c>
      <c r="P25" s="82" t="str">
        <f t="shared" ref="P25:AG25" si="30">IF(AND($E25&gt;=P$6,$E25&lt;Q$6),$K25/($F25-$E25)*(Q$6-$E25),IF(AND($F25&gt;=P$6,$F25&lt;Q$6),$K25/($F25-$E25)*($F25-P$6),IF(AND($F25&gt;=P$6,$E25&lt;P$6),$K25/($F25-$E25)*(Q$6-P$6),"")))</f>
        <v/>
      </c>
      <c r="Q25" s="83" t="str">
        <f t="shared" si="30"/>
        <v/>
      </c>
      <c r="R25" s="83" t="str">
        <f t="shared" si="30"/>
        <v/>
      </c>
      <c r="S25" s="83" t="str">
        <f t="shared" si="30"/>
        <v/>
      </c>
      <c r="T25" s="83" t="str">
        <f t="shared" si="30"/>
        <v/>
      </c>
      <c r="U25" s="83">
        <f t="shared" si="30"/>
        <v>1.1666666666666665</v>
      </c>
      <c r="V25" s="83" t="str">
        <f t="shared" si="30"/>
        <v/>
      </c>
      <c r="W25" s="83" t="str">
        <f t="shared" si="30"/>
        <v/>
      </c>
      <c r="X25" s="83" t="str">
        <f t="shared" si="30"/>
        <v/>
      </c>
      <c r="Y25" s="83" t="str">
        <f t="shared" si="30"/>
        <v/>
      </c>
      <c r="Z25" s="83" t="str">
        <f t="shared" si="30"/>
        <v/>
      </c>
      <c r="AA25" s="83" t="str">
        <f t="shared" si="30"/>
        <v/>
      </c>
      <c r="AB25" s="83" t="str">
        <f t="shared" si="30"/>
        <v/>
      </c>
      <c r="AC25" s="83" t="str">
        <f t="shared" si="30"/>
        <v/>
      </c>
      <c r="AD25" s="83" t="str">
        <f t="shared" si="30"/>
        <v/>
      </c>
      <c r="AE25" s="83" t="str">
        <f t="shared" si="30"/>
        <v/>
      </c>
      <c r="AF25" s="83" t="str">
        <f t="shared" si="30"/>
        <v/>
      </c>
      <c r="AG25" s="83" t="str">
        <f t="shared" si="30"/>
        <v/>
      </c>
      <c r="AH25" s="23" t="e">
        <f>IF(AND($E25&gt;=AH$6,$E25&lt;#REF!),$K25/($F25-$E25)*(#REF!-$E25),IF(AND($F25&gt;=AH$6,$F25&lt;#REF!),$K25/($F25-$E25)*($F25-AH$6),IF(AND($F25&gt;=AH$6,$E25&lt;AH$6),$K25/($F25-$E25)*(#REF!-AH$6),"")))</f>
        <v>#REF!</v>
      </c>
    </row>
    <row r="26" spans="1:34" ht="28.05" customHeight="1" outlineLevel="1">
      <c r="A26" s="69"/>
      <c r="B26" s="70"/>
      <c r="C26" s="71" t="s">
        <v>55</v>
      </c>
      <c r="D26" s="72">
        <f t="shared" si="3"/>
        <v>7</v>
      </c>
      <c r="E26" s="74">
        <v>45666</v>
      </c>
      <c r="F26" s="74">
        <v>45672</v>
      </c>
      <c r="G26" s="75" t="s">
        <v>23</v>
      </c>
      <c r="H26" s="75" t="s">
        <v>27</v>
      </c>
      <c r="I26" s="89"/>
      <c r="J26" s="78"/>
      <c r="K26" s="79">
        <v>1</v>
      </c>
      <c r="L26" s="79">
        <f t="shared" si="5"/>
        <v>1</v>
      </c>
      <c r="M26" s="80">
        <f t="shared" si="25"/>
        <v>1</v>
      </c>
      <c r="N26" s="81">
        <v>1</v>
      </c>
      <c r="O26" s="80">
        <f t="shared" si="26"/>
        <v>0</v>
      </c>
      <c r="P26" s="82" t="str">
        <f t="shared" ref="P26:AG26" si="31">IF(AND($E26&gt;=P$6,$E26&lt;Q$6),$K26/($F26-$E26)*(Q$6-$E26),IF(AND($F26&gt;=P$6,$F26&lt;Q$6),$K26/($F26-$E26)*($F26-P$6),IF(AND($F26&gt;=P$6,$E26&lt;P$6),$K26/($F26-$E26)*(Q$6-P$6),"")))</f>
        <v/>
      </c>
      <c r="Q26" s="83" t="str">
        <f t="shared" si="31"/>
        <v/>
      </c>
      <c r="R26" s="83" t="str">
        <f t="shared" si="31"/>
        <v/>
      </c>
      <c r="S26" s="83" t="str">
        <f t="shared" si="31"/>
        <v/>
      </c>
      <c r="T26" s="83" t="str">
        <f t="shared" si="31"/>
        <v/>
      </c>
      <c r="U26" s="83">
        <f t="shared" si="31"/>
        <v>1.1666666666666665</v>
      </c>
      <c r="V26" s="83" t="str">
        <f t="shared" si="31"/>
        <v/>
      </c>
      <c r="W26" s="83" t="str">
        <f t="shared" si="31"/>
        <v/>
      </c>
      <c r="X26" s="83" t="str">
        <f t="shared" si="31"/>
        <v/>
      </c>
      <c r="Y26" s="83" t="str">
        <f t="shared" si="31"/>
        <v/>
      </c>
      <c r="Z26" s="83" t="str">
        <f t="shared" si="31"/>
        <v/>
      </c>
      <c r="AA26" s="83" t="str">
        <f t="shared" si="31"/>
        <v/>
      </c>
      <c r="AB26" s="83" t="str">
        <f t="shared" si="31"/>
        <v/>
      </c>
      <c r="AC26" s="83" t="str">
        <f t="shared" si="31"/>
        <v/>
      </c>
      <c r="AD26" s="83" t="str">
        <f t="shared" si="31"/>
        <v/>
      </c>
      <c r="AE26" s="83" t="str">
        <f t="shared" si="31"/>
        <v/>
      </c>
      <c r="AF26" s="83" t="str">
        <f t="shared" si="31"/>
        <v/>
      </c>
      <c r="AG26" s="83" t="str">
        <f t="shared" si="31"/>
        <v/>
      </c>
      <c r="AH26" s="23" t="e">
        <f>IF(AND($E26&gt;=AH$6,$E26&lt;#REF!),$K26/($F26-$E26)*(#REF!-$E26),IF(AND($F26&gt;=AH$6,$F26&lt;#REF!),$K26/($F26-$E26)*($F26-AH$6),IF(AND($F26&gt;=AH$6,$E26&lt;AH$6),$K26/($F26-$E26)*(#REF!-AH$6),"")))</f>
        <v>#REF!</v>
      </c>
    </row>
    <row r="27" spans="1:34" ht="28.05" customHeight="1" outlineLevel="1">
      <c r="A27" s="69"/>
      <c r="B27" s="84"/>
      <c r="C27" s="71" t="s">
        <v>56</v>
      </c>
      <c r="D27" s="72">
        <f t="shared" si="3"/>
        <v>7</v>
      </c>
      <c r="E27" s="74">
        <v>45666</v>
      </c>
      <c r="F27" s="74">
        <v>45672</v>
      </c>
      <c r="G27" s="75" t="s">
        <v>27</v>
      </c>
      <c r="H27" s="75" t="s">
        <v>23</v>
      </c>
      <c r="I27" s="89"/>
      <c r="J27" s="78"/>
      <c r="K27" s="79">
        <v>1</v>
      </c>
      <c r="L27" s="79">
        <f t="shared" si="5"/>
        <v>1</v>
      </c>
      <c r="M27" s="80">
        <f t="shared" si="25"/>
        <v>1</v>
      </c>
      <c r="N27" s="81">
        <v>1</v>
      </c>
      <c r="O27" s="80">
        <f t="shared" si="26"/>
        <v>0</v>
      </c>
      <c r="P27" s="82" t="str">
        <f t="shared" ref="P27:AG27" si="32">IF(AND($E27&gt;=P$6,$E27&lt;Q$6),$K27/($F27-$E27)*(Q$6-$E27),IF(AND($F27&gt;=P$6,$F27&lt;Q$6),$K27/($F27-$E27)*($F27-P$6),IF(AND($F27&gt;=P$6,$E27&lt;P$6),$K27/($F27-$E27)*(Q$6-P$6),"")))</f>
        <v/>
      </c>
      <c r="Q27" s="83" t="str">
        <f t="shared" si="32"/>
        <v/>
      </c>
      <c r="R27" s="83" t="str">
        <f t="shared" si="32"/>
        <v/>
      </c>
      <c r="S27" s="83" t="str">
        <f t="shared" si="32"/>
        <v/>
      </c>
      <c r="T27" s="83" t="str">
        <f t="shared" si="32"/>
        <v/>
      </c>
      <c r="U27" s="83">
        <f t="shared" si="32"/>
        <v>1.1666666666666665</v>
      </c>
      <c r="V27" s="83" t="str">
        <f t="shared" si="32"/>
        <v/>
      </c>
      <c r="W27" s="83" t="str">
        <f t="shared" si="32"/>
        <v/>
      </c>
      <c r="X27" s="83" t="str">
        <f t="shared" si="32"/>
        <v/>
      </c>
      <c r="Y27" s="83" t="str">
        <f t="shared" si="32"/>
        <v/>
      </c>
      <c r="Z27" s="83" t="str">
        <f t="shared" si="32"/>
        <v/>
      </c>
      <c r="AA27" s="83" t="str">
        <f t="shared" si="32"/>
        <v/>
      </c>
      <c r="AB27" s="83" t="str">
        <f t="shared" si="32"/>
        <v/>
      </c>
      <c r="AC27" s="83" t="str">
        <f t="shared" si="32"/>
        <v/>
      </c>
      <c r="AD27" s="83" t="str">
        <f t="shared" si="32"/>
        <v/>
      </c>
      <c r="AE27" s="83" t="str">
        <f t="shared" si="32"/>
        <v/>
      </c>
      <c r="AF27" s="83" t="str">
        <f t="shared" si="32"/>
        <v/>
      </c>
      <c r="AG27" s="83" t="str">
        <f t="shared" si="32"/>
        <v/>
      </c>
      <c r="AH27" s="23" t="e">
        <f>IF(AND($E27&gt;=AH$6,$E27&lt;#REF!),$K27/($F27-$E27)*(#REF!-$E27),IF(AND($F27&gt;=AH$6,$F27&lt;#REF!),$K27/($F27-$E27)*($F27-AH$6),IF(AND($F27&gt;=AH$6,$E27&lt;AH$6),$K27/($F27-$E27)*(#REF!-AH$6),"")))</f>
        <v>#REF!</v>
      </c>
    </row>
    <row r="28" spans="1:34" ht="56.4" customHeight="1">
      <c r="A28" s="69"/>
      <c r="B28" s="58" t="s">
        <v>63</v>
      </c>
      <c r="C28" s="59" t="s">
        <v>41</v>
      </c>
      <c r="D28" s="60">
        <f t="shared" si="3"/>
        <v>7</v>
      </c>
      <c r="E28" s="61">
        <f>E30</f>
        <v>45673</v>
      </c>
      <c r="F28" s="61">
        <f>F34</f>
        <v>45679</v>
      </c>
      <c r="G28" s="62"/>
      <c r="H28" s="86"/>
      <c r="I28" s="64"/>
      <c r="J28" s="65">
        <v>1</v>
      </c>
      <c r="K28" s="66">
        <v>0</v>
      </c>
      <c r="L28" s="66">
        <f t="shared" si="5"/>
        <v>0</v>
      </c>
      <c r="M28" s="66"/>
      <c r="N28" s="66"/>
      <c r="O28" s="66"/>
      <c r="P28" s="67" t="str">
        <f t="shared" ref="P28:AG28" si="33">IF(AND($E28&gt;=P$6,$E28&lt;Q$6),$K28/($F28-$E28)*(Q$6-$E28),IF(AND($F28&gt;=P$6,$F28&lt;Q$6),$K28/($F28-$E28)*($F28-P$6),IF(AND($F28&gt;=P$6,$E28&lt;P$6),$K28/($F28-$E28)*(Q$6-P$6),"")))</f>
        <v/>
      </c>
      <c r="Q28" s="68" t="str">
        <f t="shared" si="33"/>
        <v/>
      </c>
      <c r="R28" s="68" t="str">
        <f t="shared" si="33"/>
        <v/>
      </c>
      <c r="S28" s="68" t="str">
        <f t="shared" si="33"/>
        <v/>
      </c>
      <c r="T28" s="68" t="str">
        <f t="shared" si="33"/>
        <v/>
      </c>
      <c r="U28" s="68" t="str">
        <f t="shared" si="33"/>
        <v/>
      </c>
      <c r="V28" s="68">
        <f t="shared" si="33"/>
        <v>0</v>
      </c>
      <c r="W28" s="68" t="str">
        <f t="shared" si="33"/>
        <v/>
      </c>
      <c r="X28" s="68" t="str">
        <f t="shared" si="33"/>
        <v/>
      </c>
      <c r="Y28" s="68" t="str">
        <f t="shared" si="33"/>
        <v/>
      </c>
      <c r="Z28" s="68" t="str">
        <f t="shared" si="33"/>
        <v/>
      </c>
      <c r="AA28" s="68" t="str">
        <f t="shared" si="33"/>
        <v/>
      </c>
      <c r="AB28" s="68" t="str">
        <f t="shared" si="33"/>
        <v/>
      </c>
      <c r="AC28" s="68" t="str">
        <f t="shared" si="33"/>
        <v/>
      </c>
      <c r="AD28" s="68" t="str">
        <f t="shared" si="33"/>
        <v/>
      </c>
      <c r="AE28" s="68" t="str">
        <f t="shared" si="33"/>
        <v/>
      </c>
      <c r="AF28" s="68" t="str">
        <f t="shared" si="33"/>
        <v/>
      </c>
      <c r="AG28" s="68" t="str">
        <f t="shared" si="33"/>
        <v/>
      </c>
      <c r="AH28" s="22" t="e">
        <f>IF(AND($E28&gt;=AH$6,$E28&lt;#REF!),$K28/($F28-$E28)*(#REF!-$E28),IF(AND($F28&gt;=AH$6,$F28&lt;#REF!),$K28/($F28-$E28)*($F28-AH$6),IF(AND($F28&gt;=AH$6,$E28&lt;AH$6),$K28/($F28-$E28)*(#REF!-AH$6),"")))</f>
        <v>#REF!</v>
      </c>
    </row>
    <row r="29" spans="1:34" ht="28.05" customHeight="1" outlineLevel="1">
      <c r="A29" s="69"/>
      <c r="B29" s="70"/>
      <c r="C29" s="71" t="s">
        <v>42</v>
      </c>
      <c r="D29" s="72">
        <f t="shared" si="3"/>
        <v>7</v>
      </c>
      <c r="E29" s="74">
        <v>45673</v>
      </c>
      <c r="F29" s="74">
        <v>45679</v>
      </c>
      <c r="G29" s="75" t="s">
        <v>29</v>
      </c>
      <c r="H29" s="75" t="s">
        <v>25</v>
      </c>
      <c r="I29" s="89"/>
      <c r="J29" s="78"/>
      <c r="K29" s="79">
        <v>1</v>
      </c>
      <c r="L29" s="79">
        <f t="shared" si="5"/>
        <v>1</v>
      </c>
      <c r="M29" s="80">
        <f t="shared" ref="M29:M34" si="34">SUMIF(P$6:AG$6,"&lt;"&amp;K$4,P29:AG29)/SUM(P29:AG29)</f>
        <v>1</v>
      </c>
      <c r="N29" s="81">
        <v>1</v>
      </c>
      <c r="O29" s="80">
        <f t="shared" ref="O29:O34" si="35">N29-M29</f>
        <v>0</v>
      </c>
      <c r="P29" s="82" t="str">
        <f t="shared" ref="P29:AG29" si="36">IF(AND($E29&gt;=P$6,$E29&lt;Q$6),$K29/($F29-$E29)*(Q$6-$E29),IF(AND($F29&gt;=P$6,$F29&lt;Q$6),$K29/($F29-$E29)*($F29-P$6),IF(AND($F29&gt;=P$6,$E29&lt;P$6),$K29/($F29-$E29)*(Q$6-P$6),"")))</f>
        <v/>
      </c>
      <c r="Q29" s="83" t="str">
        <f t="shared" si="36"/>
        <v/>
      </c>
      <c r="R29" s="83" t="str">
        <f t="shared" si="36"/>
        <v/>
      </c>
      <c r="S29" s="83" t="str">
        <f t="shared" si="36"/>
        <v/>
      </c>
      <c r="T29" s="83" t="str">
        <f t="shared" si="36"/>
        <v/>
      </c>
      <c r="U29" s="83" t="str">
        <f t="shared" si="36"/>
        <v/>
      </c>
      <c r="V29" s="83">
        <f t="shared" si="36"/>
        <v>1.1666666666666665</v>
      </c>
      <c r="W29" s="83" t="str">
        <f t="shared" si="36"/>
        <v/>
      </c>
      <c r="X29" s="83" t="str">
        <f t="shared" si="36"/>
        <v/>
      </c>
      <c r="Y29" s="83" t="str">
        <f t="shared" si="36"/>
        <v/>
      </c>
      <c r="Z29" s="83" t="str">
        <f t="shared" si="36"/>
        <v/>
      </c>
      <c r="AA29" s="83" t="str">
        <f t="shared" si="36"/>
        <v/>
      </c>
      <c r="AB29" s="83" t="str">
        <f t="shared" si="36"/>
        <v/>
      </c>
      <c r="AC29" s="83" t="str">
        <f t="shared" si="36"/>
        <v/>
      </c>
      <c r="AD29" s="83" t="str">
        <f t="shared" si="36"/>
        <v/>
      </c>
      <c r="AE29" s="83" t="str">
        <f t="shared" si="36"/>
        <v/>
      </c>
      <c r="AF29" s="83" t="str">
        <f t="shared" si="36"/>
        <v/>
      </c>
      <c r="AG29" s="83" t="str">
        <f t="shared" si="36"/>
        <v/>
      </c>
      <c r="AH29" s="23" t="e">
        <f>IF(AND($E29&gt;=AH$6,$E29&lt;#REF!),$K29/($F29-$E29)*(#REF!-$E29),IF(AND($F29&gt;=AH$6,$F29&lt;#REF!),$K29/($F29-$E29)*($F29-AH$6),IF(AND($F29&gt;=AH$6,$E29&lt;AH$6),$K29/($F29-$E29)*(#REF!-AH$6),"")))</f>
        <v>#REF!</v>
      </c>
    </row>
    <row r="30" spans="1:34" ht="28.05" customHeight="1" outlineLevel="1">
      <c r="A30" s="69"/>
      <c r="B30" s="70"/>
      <c r="C30" s="71" t="s">
        <v>57</v>
      </c>
      <c r="D30" s="72">
        <f t="shared" si="3"/>
        <v>7</v>
      </c>
      <c r="E30" s="74">
        <v>45673</v>
      </c>
      <c r="F30" s="74">
        <v>45679</v>
      </c>
      <c r="G30" s="75" t="s">
        <v>25</v>
      </c>
      <c r="H30" s="75" t="s">
        <v>29</v>
      </c>
      <c r="I30" s="89"/>
      <c r="J30" s="78"/>
      <c r="K30" s="79">
        <v>1</v>
      </c>
      <c r="L30" s="79">
        <f t="shared" si="5"/>
        <v>1</v>
      </c>
      <c r="M30" s="80">
        <f t="shared" si="34"/>
        <v>1</v>
      </c>
      <c r="N30" s="81">
        <v>1</v>
      </c>
      <c r="O30" s="80">
        <f t="shared" si="35"/>
        <v>0</v>
      </c>
      <c r="P30" s="82" t="str">
        <f t="shared" ref="P30:AG30" si="37">IF(AND($E30&gt;=P$6,$E30&lt;Q$6),$K30/($F30-$E30)*(Q$6-$E30),IF(AND($F30&gt;=P$6,$F30&lt;Q$6),$K30/($F30-$E30)*($F30-P$6),IF(AND($F30&gt;=P$6,$E30&lt;P$6),$K30/($F30-$E30)*(Q$6-P$6),"")))</f>
        <v/>
      </c>
      <c r="Q30" s="83" t="str">
        <f t="shared" si="37"/>
        <v/>
      </c>
      <c r="R30" s="83" t="str">
        <f t="shared" si="37"/>
        <v/>
      </c>
      <c r="S30" s="83" t="str">
        <f t="shared" si="37"/>
        <v/>
      </c>
      <c r="T30" s="83" t="str">
        <f t="shared" si="37"/>
        <v/>
      </c>
      <c r="U30" s="83" t="str">
        <f t="shared" si="37"/>
        <v/>
      </c>
      <c r="V30" s="83">
        <f t="shared" si="37"/>
        <v>1.1666666666666665</v>
      </c>
      <c r="W30" s="83" t="str">
        <f t="shared" si="37"/>
        <v/>
      </c>
      <c r="X30" s="83" t="str">
        <f t="shared" si="37"/>
        <v/>
      </c>
      <c r="Y30" s="83" t="str">
        <f t="shared" si="37"/>
        <v/>
      </c>
      <c r="Z30" s="83" t="str">
        <f t="shared" si="37"/>
        <v/>
      </c>
      <c r="AA30" s="83" t="str">
        <f t="shared" si="37"/>
        <v/>
      </c>
      <c r="AB30" s="83" t="str">
        <f t="shared" si="37"/>
        <v/>
      </c>
      <c r="AC30" s="83" t="str">
        <f t="shared" si="37"/>
        <v/>
      </c>
      <c r="AD30" s="83" t="str">
        <f t="shared" si="37"/>
        <v/>
      </c>
      <c r="AE30" s="83" t="str">
        <f t="shared" si="37"/>
        <v/>
      </c>
      <c r="AF30" s="83" t="str">
        <f t="shared" si="37"/>
        <v/>
      </c>
      <c r="AG30" s="83" t="str">
        <f t="shared" si="37"/>
        <v/>
      </c>
      <c r="AH30" s="23" t="e">
        <f>IF(AND($E30&gt;=AH$6,$E30&lt;#REF!),$K30/($F30-$E30)*(#REF!-$E30),IF(AND($F30&gt;=AH$6,$F30&lt;#REF!),$K30/($F30-$E30)*($F30-AH$6),IF(AND($F30&gt;=AH$6,$E30&lt;AH$6),$K30/($F30-$E30)*(#REF!-AH$6),"")))</f>
        <v>#REF!</v>
      </c>
    </row>
    <row r="31" spans="1:34" ht="28.05" customHeight="1" outlineLevel="1">
      <c r="A31" s="69"/>
      <c r="B31" s="70"/>
      <c r="C31" s="71" t="s">
        <v>58</v>
      </c>
      <c r="D31" s="72">
        <f t="shared" si="3"/>
        <v>7</v>
      </c>
      <c r="E31" s="74">
        <v>45673</v>
      </c>
      <c r="F31" s="74">
        <v>45679</v>
      </c>
      <c r="G31" s="75" t="s">
        <v>21</v>
      </c>
      <c r="H31" s="75" t="s">
        <v>18</v>
      </c>
      <c r="I31" s="89"/>
      <c r="J31" s="78"/>
      <c r="K31" s="79">
        <v>1</v>
      </c>
      <c r="L31" s="79">
        <f t="shared" si="5"/>
        <v>1</v>
      </c>
      <c r="M31" s="80">
        <f t="shared" si="34"/>
        <v>1</v>
      </c>
      <c r="N31" s="81">
        <v>1</v>
      </c>
      <c r="O31" s="80">
        <f t="shared" si="35"/>
        <v>0</v>
      </c>
      <c r="P31" s="82" t="str">
        <f t="shared" ref="P31:AG31" si="38">IF(AND($E31&gt;=P$6,$E31&lt;Q$6),$K31/($F31-$E31)*(Q$6-$E31),IF(AND($F31&gt;=P$6,$F31&lt;Q$6),$K31/($F31-$E31)*($F31-P$6),IF(AND($F31&gt;=P$6,$E31&lt;P$6),$K31/($F31-$E31)*(Q$6-P$6),"")))</f>
        <v/>
      </c>
      <c r="Q31" s="83" t="str">
        <f t="shared" si="38"/>
        <v/>
      </c>
      <c r="R31" s="83" t="str">
        <f t="shared" si="38"/>
        <v/>
      </c>
      <c r="S31" s="83" t="str">
        <f t="shared" si="38"/>
        <v/>
      </c>
      <c r="T31" s="83" t="str">
        <f t="shared" si="38"/>
        <v/>
      </c>
      <c r="U31" s="83" t="str">
        <f t="shared" si="38"/>
        <v/>
      </c>
      <c r="V31" s="83">
        <f t="shared" si="38"/>
        <v>1.1666666666666665</v>
      </c>
      <c r="W31" s="83" t="str">
        <f t="shared" si="38"/>
        <v/>
      </c>
      <c r="X31" s="83" t="str">
        <f t="shared" si="38"/>
        <v/>
      </c>
      <c r="Y31" s="83" t="str">
        <f t="shared" si="38"/>
        <v/>
      </c>
      <c r="Z31" s="83" t="str">
        <f t="shared" si="38"/>
        <v/>
      </c>
      <c r="AA31" s="83" t="str">
        <f t="shared" si="38"/>
        <v/>
      </c>
      <c r="AB31" s="83" t="str">
        <f t="shared" si="38"/>
        <v/>
      </c>
      <c r="AC31" s="83" t="str">
        <f t="shared" si="38"/>
        <v/>
      </c>
      <c r="AD31" s="83" t="str">
        <f t="shared" si="38"/>
        <v/>
      </c>
      <c r="AE31" s="83" t="str">
        <f t="shared" si="38"/>
        <v/>
      </c>
      <c r="AF31" s="83" t="str">
        <f t="shared" si="38"/>
        <v/>
      </c>
      <c r="AG31" s="83" t="str">
        <f t="shared" si="38"/>
        <v/>
      </c>
      <c r="AH31" s="23" t="e">
        <f>IF(AND($E31&gt;=AH$6,$E31&lt;#REF!),$K31/($F31-$E31)*(#REF!-$E31),IF(AND($F31&gt;=AH$6,$F31&lt;#REF!),$K31/($F31-$E31)*($F31-AH$6),IF(AND($F31&gt;=AH$6,$E31&lt;AH$6),$K31/($F31-$E31)*(#REF!-AH$6),"")))</f>
        <v>#REF!</v>
      </c>
    </row>
    <row r="32" spans="1:34" ht="28.05" customHeight="1" outlineLevel="1">
      <c r="A32" s="69"/>
      <c r="B32" s="70"/>
      <c r="C32" s="71" t="s">
        <v>59</v>
      </c>
      <c r="D32" s="72">
        <f t="shared" si="3"/>
        <v>7</v>
      </c>
      <c r="E32" s="74">
        <v>45673</v>
      </c>
      <c r="F32" s="74">
        <v>45679</v>
      </c>
      <c r="G32" s="75" t="s">
        <v>18</v>
      </c>
      <c r="H32" s="75" t="s">
        <v>21</v>
      </c>
      <c r="I32" s="89"/>
      <c r="J32" s="78"/>
      <c r="K32" s="79">
        <v>1</v>
      </c>
      <c r="L32" s="79">
        <f t="shared" si="5"/>
        <v>1</v>
      </c>
      <c r="M32" s="80">
        <f t="shared" si="34"/>
        <v>1</v>
      </c>
      <c r="N32" s="81">
        <v>1</v>
      </c>
      <c r="O32" s="80">
        <f t="shared" si="35"/>
        <v>0</v>
      </c>
      <c r="P32" s="82" t="str">
        <f t="shared" ref="P32:AG32" si="39">IF(AND($E32&gt;=P$6,$E32&lt;Q$6),$K32/($F32-$E32)*(Q$6-$E32),IF(AND($F32&gt;=P$6,$F32&lt;Q$6),$K32/($F32-$E32)*($F32-P$6),IF(AND($F32&gt;=P$6,$E32&lt;P$6),$K32/($F32-$E32)*(Q$6-P$6),"")))</f>
        <v/>
      </c>
      <c r="Q32" s="83" t="str">
        <f t="shared" si="39"/>
        <v/>
      </c>
      <c r="R32" s="83" t="str">
        <f t="shared" si="39"/>
        <v/>
      </c>
      <c r="S32" s="83" t="str">
        <f t="shared" si="39"/>
        <v/>
      </c>
      <c r="T32" s="83" t="str">
        <f t="shared" si="39"/>
        <v/>
      </c>
      <c r="U32" s="83" t="str">
        <f t="shared" si="39"/>
        <v/>
      </c>
      <c r="V32" s="83">
        <f t="shared" si="39"/>
        <v>1.1666666666666665</v>
      </c>
      <c r="W32" s="83" t="str">
        <f t="shared" si="39"/>
        <v/>
      </c>
      <c r="X32" s="83" t="str">
        <f t="shared" si="39"/>
        <v/>
      </c>
      <c r="Y32" s="83" t="str">
        <f t="shared" si="39"/>
        <v/>
      </c>
      <c r="Z32" s="83" t="str">
        <f t="shared" si="39"/>
        <v/>
      </c>
      <c r="AA32" s="83" t="str">
        <f t="shared" si="39"/>
        <v/>
      </c>
      <c r="AB32" s="83" t="str">
        <f t="shared" si="39"/>
        <v/>
      </c>
      <c r="AC32" s="83" t="str">
        <f t="shared" si="39"/>
        <v/>
      </c>
      <c r="AD32" s="83" t="str">
        <f t="shared" si="39"/>
        <v/>
      </c>
      <c r="AE32" s="83" t="str">
        <f t="shared" si="39"/>
        <v/>
      </c>
      <c r="AF32" s="83" t="str">
        <f t="shared" si="39"/>
        <v/>
      </c>
      <c r="AG32" s="83" t="str">
        <f t="shared" si="39"/>
        <v/>
      </c>
      <c r="AH32" s="23" t="e">
        <f>IF(AND($E32&gt;=AH$6,$E32&lt;#REF!),$K32/($F32-$E32)*(#REF!-$E32),IF(AND($F32&gt;=AH$6,$F32&lt;#REF!),$K32/($F32-$E32)*($F32-AH$6),IF(AND($F32&gt;=AH$6,$E32&lt;AH$6),$K32/($F32-$E32)*(#REF!-AH$6),"")))</f>
        <v>#REF!</v>
      </c>
    </row>
    <row r="33" spans="1:34" ht="28.05" customHeight="1" outlineLevel="1">
      <c r="A33" s="69"/>
      <c r="B33" s="70"/>
      <c r="C33" s="71" t="s">
        <v>60</v>
      </c>
      <c r="D33" s="72">
        <f t="shared" si="3"/>
        <v>7</v>
      </c>
      <c r="E33" s="74">
        <v>45673</v>
      </c>
      <c r="F33" s="74">
        <v>45679</v>
      </c>
      <c r="G33" s="75" t="s">
        <v>23</v>
      </c>
      <c r="H33" s="75" t="s">
        <v>27</v>
      </c>
      <c r="I33" s="89"/>
      <c r="J33" s="78"/>
      <c r="K33" s="79">
        <v>1</v>
      </c>
      <c r="L33" s="79">
        <f t="shared" si="5"/>
        <v>1</v>
      </c>
      <c r="M33" s="80">
        <f t="shared" si="34"/>
        <v>1</v>
      </c>
      <c r="N33" s="81">
        <v>1</v>
      </c>
      <c r="O33" s="80">
        <f t="shared" si="35"/>
        <v>0</v>
      </c>
      <c r="P33" s="82" t="str">
        <f t="shared" ref="P33:AG33" si="40">IF(AND($E33&gt;=P$6,$E33&lt;Q$6),$K33/($F33-$E33)*(Q$6-$E33),IF(AND($F33&gt;=P$6,$F33&lt;Q$6),$K33/($F33-$E33)*($F33-P$6),IF(AND($F33&gt;=P$6,$E33&lt;P$6),$K33/($F33-$E33)*(Q$6-P$6),"")))</f>
        <v/>
      </c>
      <c r="Q33" s="83" t="str">
        <f t="shared" si="40"/>
        <v/>
      </c>
      <c r="R33" s="83" t="str">
        <f t="shared" si="40"/>
        <v/>
      </c>
      <c r="S33" s="83" t="str">
        <f t="shared" si="40"/>
        <v/>
      </c>
      <c r="T33" s="83" t="str">
        <f t="shared" si="40"/>
        <v/>
      </c>
      <c r="U33" s="83" t="str">
        <f t="shared" si="40"/>
        <v/>
      </c>
      <c r="V33" s="83">
        <f t="shared" si="40"/>
        <v>1.1666666666666665</v>
      </c>
      <c r="W33" s="83" t="str">
        <f t="shared" si="40"/>
        <v/>
      </c>
      <c r="X33" s="83" t="str">
        <f t="shared" si="40"/>
        <v/>
      </c>
      <c r="Y33" s="83" t="str">
        <f t="shared" si="40"/>
        <v/>
      </c>
      <c r="Z33" s="83" t="str">
        <f t="shared" si="40"/>
        <v/>
      </c>
      <c r="AA33" s="83" t="str">
        <f t="shared" si="40"/>
        <v/>
      </c>
      <c r="AB33" s="83" t="str">
        <f t="shared" si="40"/>
        <v/>
      </c>
      <c r="AC33" s="83" t="str">
        <f t="shared" si="40"/>
        <v/>
      </c>
      <c r="AD33" s="83" t="str">
        <f t="shared" si="40"/>
        <v/>
      </c>
      <c r="AE33" s="83" t="str">
        <f t="shared" si="40"/>
        <v/>
      </c>
      <c r="AF33" s="83" t="str">
        <f t="shared" si="40"/>
        <v/>
      </c>
      <c r="AG33" s="83" t="str">
        <f t="shared" si="40"/>
        <v/>
      </c>
      <c r="AH33" s="23" t="e">
        <f>IF(AND($E33&gt;=AH$6,$E33&lt;#REF!),$K33/($F33-$E33)*(#REF!-$E33),IF(AND($F33&gt;=AH$6,$F33&lt;#REF!),$K33/($F33-$E33)*($F33-AH$6),IF(AND($F33&gt;=AH$6,$E33&lt;AH$6),$K33/($F33-$E33)*(#REF!-AH$6),"")))</f>
        <v>#REF!</v>
      </c>
    </row>
    <row r="34" spans="1:34" ht="28.05" customHeight="1" outlineLevel="1">
      <c r="A34" s="69"/>
      <c r="B34" s="84"/>
      <c r="C34" s="71" t="s">
        <v>61</v>
      </c>
      <c r="D34" s="72">
        <f t="shared" si="3"/>
        <v>7</v>
      </c>
      <c r="E34" s="74">
        <v>45673</v>
      </c>
      <c r="F34" s="74">
        <v>45679</v>
      </c>
      <c r="G34" s="75" t="s">
        <v>27</v>
      </c>
      <c r="H34" s="75" t="s">
        <v>23</v>
      </c>
      <c r="I34" s="89"/>
      <c r="J34" s="78"/>
      <c r="K34" s="79">
        <v>1</v>
      </c>
      <c r="L34" s="79">
        <f t="shared" si="5"/>
        <v>1</v>
      </c>
      <c r="M34" s="80">
        <f t="shared" si="34"/>
        <v>1</v>
      </c>
      <c r="N34" s="81">
        <v>1</v>
      </c>
      <c r="O34" s="80">
        <f t="shared" si="35"/>
        <v>0</v>
      </c>
      <c r="P34" s="82" t="str">
        <f t="shared" ref="P34:AG34" si="41">IF(AND($E34&gt;=P$6,$E34&lt;Q$6),$K34/($F34-$E34)*(Q$6-$E34),IF(AND($F34&gt;=P$6,$F34&lt;Q$6),$K34/($F34-$E34)*($F34-P$6),IF(AND($F34&gt;=P$6,$E34&lt;P$6),$K34/($F34-$E34)*(Q$6-P$6),"")))</f>
        <v/>
      </c>
      <c r="Q34" s="83" t="str">
        <f t="shared" si="41"/>
        <v/>
      </c>
      <c r="R34" s="83" t="str">
        <f t="shared" si="41"/>
        <v/>
      </c>
      <c r="S34" s="83" t="str">
        <f t="shared" si="41"/>
        <v/>
      </c>
      <c r="T34" s="83" t="str">
        <f t="shared" si="41"/>
        <v/>
      </c>
      <c r="U34" s="83" t="str">
        <f t="shared" si="41"/>
        <v/>
      </c>
      <c r="V34" s="83">
        <f t="shared" si="41"/>
        <v>1.1666666666666665</v>
      </c>
      <c r="W34" s="83" t="str">
        <f t="shared" si="41"/>
        <v/>
      </c>
      <c r="X34" s="83" t="str">
        <f t="shared" si="41"/>
        <v/>
      </c>
      <c r="Y34" s="83" t="str">
        <f t="shared" si="41"/>
        <v/>
      </c>
      <c r="Z34" s="83" t="str">
        <f t="shared" si="41"/>
        <v/>
      </c>
      <c r="AA34" s="83" t="str">
        <f t="shared" si="41"/>
        <v/>
      </c>
      <c r="AB34" s="83" t="str">
        <f t="shared" si="41"/>
        <v/>
      </c>
      <c r="AC34" s="83" t="str">
        <f t="shared" si="41"/>
        <v/>
      </c>
      <c r="AD34" s="83" t="str">
        <f t="shared" si="41"/>
        <v/>
      </c>
      <c r="AE34" s="83" t="str">
        <f t="shared" si="41"/>
        <v/>
      </c>
      <c r="AF34" s="83" t="str">
        <f t="shared" si="41"/>
        <v/>
      </c>
      <c r="AG34" s="83" t="str">
        <f t="shared" si="41"/>
        <v/>
      </c>
      <c r="AH34" s="23" t="e">
        <f>IF(AND($E34&gt;=AH$6,$E34&lt;#REF!),$K34/($F34-$E34)*(#REF!-$E34),IF(AND($F34&gt;=AH$6,$F34&lt;#REF!),$K34/($F34-$E34)*($F34-AH$6),IF(AND($F34&gt;=AH$6,$E34&lt;AH$6),$K34/($F34-$E34)*(#REF!-AH$6),"")))</f>
        <v>#REF!</v>
      </c>
    </row>
    <row r="35" spans="1:34" ht="78.599999999999994" customHeight="1">
      <c r="A35" s="69"/>
      <c r="B35" s="58" t="s">
        <v>49</v>
      </c>
      <c r="C35" s="85" t="s">
        <v>50</v>
      </c>
      <c r="D35" s="60">
        <f t="shared" si="3"/>
        <v>7</v>
      </c>
      <c r="E35" s="61">
        <f>E36</f>
        <v>45680</v>
      </c>
      <c r="F35" s="61">
        <f>F41</f>
        <v>45686</v>
      </c>
      <c r="G35" s="62"/>
      <c r="H35" s="86"/>
      <c r="I35" s="64"/>
      <c r="J35" s="65">
        <v>1</v>
      </c>
      <c r="K35" s="66"/>
      <c r="L35" s="66"/>
      <c r="M35" s="87"/>
      <c r="N35" s="88"/>
      <c r="O35" s="66"/>
      <c r="P35" s="82" t="str">
        <f t="shared" ref="P35:AG35" si="42">IF(AND($E35&gt;=P$6,$E35&lt;Q$6),$K35/($F35-$E35)*(Q$6-$E35),IF(AND($F35&gt;=P$6,$F35&lt;Q$6),$K35/($F35-$E35)*($F35-P$6),IF(AND($F35&gt;=P$6,$E35&lt;P$6),$K35/($F35-$E35)*(Q$6-P$6),"")))</f>
        <v/>
      </c>
      <c r="Q35" s="83" t="str">
        <f t="shared" si="42"/>
        <v/>
      </c>
      <c r="R35" s="83" t="str">
        <f t="shared" si="42"/>
        <v/>
      </c>
      <c r="S35" s="83" t="str">
        <f t="shared" si="42"/>
        <v/>
      </c>
      <c r="T35" s="83" t="str">
        <f t="shared" si="42"/>
        <v/>
      </c>
      <c r="U35" s="83" t="str">
        <f t="shared" si="42"/>
        <v/>
      </c>
      <c r="V35" s="83" t="str">
        <f t="shared" si="42"/>
        <v/>
      </c>
      <c r="W35" s="83">
        <f t="shared" si="42"/>
        <v>0</v>
      </c>
      <c r="X35" s="83" t="str">
        <f t="shared" si="42"/>
        <v/>
      </c>
      <c r="Y35" s="83" t="str">
        <f t="shared" si="42"/>
        <v/>
      </c>
      <c r="Z35" s="83" t="str">
        <f t="shared" si="42"/>
        <v/>
      </c>
      <c r="AA35" s="83" t="str">
        <f t="shared" si="42"/>
        <v/>
      </c>
      <c r="AB35" s="83" t="str">
        <f t="shared" si="42"/>
        <v/>
      </c>
      <c r="AC35" s="83" t="str">
        <f t="shared" si="42"/>
        <v/>
      </c>
      <c r="AD35" s="83" t="str">
        <f t="shared" si="42"/>
        <v/>
      </c>
      <c r="AE35" s="83" t="str">
        <f t="shared" si="42"/>
        <v/>
      </c>
      <c r="AF35" s="83" t="str">
        <f t="shared" si="42"/>
        <v/>
      </c>
      <c r="AG35" s="83" t="str">
        <f t="shared" si="42"/>
        <v/>
      </c>
      <c r="AH35" s="23" t="e">
        <f>IF(AND($E35&gt;=AH$6,$E35&lt;#REF!),$K35/($F35-$E35)*(#REF!-$E35),IF(AND($F35&gt;=AH$6,$F35&lt;#REF!),$K35/($F35-$E35)*($F35-AH$6),IF(AND($F35&gt;=AH$6,$E35&lt;AH$6),$K35/($F35-$E35)*(#REF!-AH$6),"")))</f>
        <v>#REF!</v>
      </c>
    </row>
    <row r="36" spans="1:34" ht="28.05" customHeight="1" outlineLevel="1">
      <c r="A36" s="69"/>
      <c r="B36" s="70"/>
      <c r="C36" s="71" t="s">
        <v>43</v>
      </c>
      <c r="D36" s="72">
        <f t="shared" si="3"/>
        <v>7</v>
      </c>
      <c r="E36" s="74">
        <v>45680</v>
      </c>
      <c r="F36" s="74">
        <v>45686</v>
      </c>
      <c r="G36" s="75" t="s">
        <v>29</v>
      </c>
      <c r="H36" s="75" t="s">
        <v>25</v>
      </c>
      <c r="I36" s="89"/>
      <c r="J36" s="78"/>
      <c r="K36" s="79">
        <v>1</v>
      </c>
      <c r="L36" s="79">
        <f t="shared" ref="L36:L41" si="43">N36*K36</f>
        <v>1</v>
      </c>
      <c r="M36" s="80">
        <f t="shared" ref="M36:M41" si="44">SUMIF(P$6:AG$6,"&lt;"&amp;K$4,P36:AG36)/SUM(P36:AG36)</f>
        <v>1</v>
      </c>
      <c r="N36" s="81">
        <v>1</v>
      </c>
      <c r="O36" s="80">
        <f t="shared" ref="O36:O41" si="45">N36-M36</f>
        <v>0</v>
      </c>
      <c r="P36" s="82" t="str">
        <f t="shared" ref="P36:AG36" si="46">IF(AND($E36&gt;=P$6,$E36&lt;Q$6),$K36/($F36-$E36)*(Q$6-$E36),IF(AND($F36&gt;=P$6,$F36&lt;Q$6),$K36/($F36-$E36)*($F36-P$6),IF(AND($F36&gt;=P$6,$E36&lt;P$6),$K36/($F36-$E36)*(Q$6-P$6),"")))</f>
        <v/>
      </c>
      <c r="Q36" s="83" t="str">
        <f t="shared" si="46"/>
        <v/>
      </c>
      <c r="R36" s="83" t="str">
        <f t="shared" si="46"/>
        <v/>
      </c>
      <c r="S36" s="83" t="str">
        <f t="shared" si="46"/>
        <v/>
      </c>
      <c r="T36" s="83" t="str">
        <f t="shared" si="46"/>
        <v/>
      </c>
      <c r="U36" s="83" t="str">
        <f t="shared" si="46"/>
        <v/>
      </c>
      <c r="V36" s="83" t="str">
        <f t="shared" si="46"/>
        <v/>
      </c>
      <c r="W36" s="83">
        <f t="shared" si="46"/>
        <v>1.1666666666666665</v>
      </c>
      <c r="X36" s="83" t="str">
        <f t="shared" si="46"/>
        <v/>
      </c>
      <c r="Y36" s="83" t="str">
        <f t="shared" si="46"/>
        <v/>
      </c>
      <c r="Z36" s="83" t="str">
        <f t="shared" si="46"/>
        <v/>
      </c>
      <c r="AA36" s="83" t="str">
        <f t="shared" si="46"/>
        <v/>
      </c>
      <c r="AB36" s="83" t="str">
        <f t="shared" si="46"/>
        <v/>
      </c>
      <c r="AC36" s="83" t="str">
        <f t="shared" si="46"/>
        <v/>
      </c>
      <c r="AD36" s="83" t="str">
        <f t="shared" si="46"/>
        <v/>
      </c>
      <c r="AE36" s="83" t="str">
        <f t="shared" si="46"/>
        <v/>
      </c>
      <c r="AF36" s="83" t="str">
        <f t="shared" si="46"/>
        <v/>
      </c>
      <c r="AG36" s="83" t="str">
        <f t="shared" si="46"/>
        <v/>
      </c>
      <c r="AH36" s="23" t="e">
        <f>IF(AND($E36&gt;=AH$6,$E36&lt;#REF!),$K36/($F36-$E36)*(#REF!-$E36),IF(AND($F36&gt;=AH$6,$F36&lt;#REF!),$K36/($F36-$E36)*($F36-AH$6),IF(AND($F36&gt;=AH$6,$E36&lt;AH$6),$K36/($F36-$E36)*(#REF!-AH$6),"")))</f>
        <v>#REF!</v>
      </c>
    </row>
    <row r="37" spans="1:34" ht="28.05" customHeight="1" outlineLevel="1">
      <c r="A37" s="69"/>
      <c r="B37" s="70"/>
      <c r="C37" s="71" t="s">
        <v>44</v>
      </c>
      <c r="D37" s="72">
        <f t="shared" si="3"/>
        <v>7</v>
      </c>
      <c r="E37" s="74">
        <v>45680</v>
      </c>
      <c r="F37" s="74">
        <v>45686</v>
      </c>
      <c r="G37" s="75" t="s">
        <v>25</v>
      </c>
      <c r="H37" s="75" t="s">
        <v>29</v>
      </c>
      <c r="I37" s="89"/>
      <c r="J37" s="78"/>
      <c r="K37" s="79">
        <v>1</v>
      </c>
      <c r="L37" s="79">
        <f t="shared" si="43"/>
        <v>1</v>
      </c>
      <c r="M37" s="80">
        <f t="shared" si="44"/>
        <v>1</v>
      </c>
      <c r="N37" s="81">
        <v>1</v>
      </c>
      <c r="O37" s="80">
        <f t="shared" si="45"/>
        <v>0</v>
      </c>
      <c r="P37" s="82" t="str">
        <f t="shared" ref="P37:AG37" si="47">IF(AND($E37&gt;=P$6,$E37&lt;Q$6),$K37/($F37-$E37)*(Q$6-$E37),IF(AND($F37&gt;=P$6,$F37&lt;Q$6),$K37/($F37-$E37)*($F37-P$6),IF(AND($F37&gt;=P$6,$E37&lt;P$6),$K37/($F37-$E37)*(Q$6-P$6),"")))</f>
        <v/>
      </c>
      <c r="Q37" s="83" t="str">
        <f t="shared" si="47"/>
        <v/>
      </c>
      <c r="R37" s="83" t="str">
        <f t="shared" si="47"/>
        <v/>
      </c>
      <c r="S37" s="83" t="str">
        <f t="shared" si="47"/>
        <v/>
      </c>
      <c r="T37" s="83" t="str">
        <f t="shared" si="47"/>
        <v/>
      </c>
      <c r="U37" s="83" t="str">
        <f t="shared" si="47"/>
        <v/>
      </c>
      <c r="V37" s="83" t="str">
        <f t="shared" si="47"/>
        <v/>
      </c>
      <c r="W37" s="83">
        <f t="shared" si="47"/>
        <v>1.1666666666666665</v>
      </c>
      <c r="X37" s="83" t="str">
        <f t="shared" si="47"/>
        <v/>
      </c>
      <c r="Y37" s="83" t="str">
        <f t="shared" si="47"/>
        <v/>
      </c>
      <c r="Z37" s="83" t="str">
        <f t="shared" si="47"/>
        <v/>
      </c>
      <c r="AA37" s="83" t="str">
        <f t="shared" si="47"/>
        <v/>
      </c>
      <c r="AB37" s="83" t="str">
        <f t="shared" si="47"/>
        <v/>
      </c>
      <c r="AC37" s="83" t="str">
        <f t="shared" si="47"/>
        <v/>
      </c>
      <c r="AD37" s="83" t="str">
        <f t="shared" si="47"/>
        <v/>
      </c>
      <c r="AE37" s="83" t="str">
        <f t="shared" si="47"/>
        <v/>
      </c>
      <c r="AF37" s="83" t="str">
        <f t="shared" si="47"/>
        <v/>
      </c>
      <c r="AG37" s="83" t="str">
        <f t="shared" si="47"/>
        <v/>
      </c>
      <c r="AH37" s="23" t="e">
        <f>IF(AND($E37&gt;=AH$6,$E37&lt;#REF!),$K37/($F37-$E37)*(#REF!-$E37),IF(AND($F37&gt;=AH$6,$F37&lt;#REF!),$K37/($F37-$E37)*($F37-AH$6),IF(AND($F37&gt;=AH$6,$E37&lt;AH$6),$K37/($F37-$E37)*(#REF!-AH$6),"")))</f>
        <v>#REF!</v>
      </c>
    </row>
    <row r="38" spans="1:34" ht="28.05" customHeight="1" outlineLevel="1">
      <c r="A38" s="69"/>
      <c r="B38" s="70"/>
      <c r="C38" s="71" t="s">
        <v>45</v>
      </c>
      <c r="D38" s="72">
        <f t="shared" si="3"/>
        <v>7</v>
      </c>
      <c r="E38" s="74">
        <v>45680</v>
      </c>
      <c r="F38" s="74">
        <v>45686</v>
      </c>
      <c r="G38" s="75" t="s">
        <v>21</v>
      </c>
      <c r="H38" s="75" t="s">
        <v>18</v>
      </c>
      <c r="I38" s="89"/>
      <c r="J38" s="78"/>
      <c r="K38" s="79">
        <v>1</v>
      </c>
      <c r="L38" s="79">
        <f t="shared" si="43"/>
        <v>1</v>
      </c>
      <c r="M38" s="80">
        <f t="shared" si="44"/>
        <v>1</v>
      </c>
      <c r="N38" s="81">
        <v>1</v>
      </c>
      <c r="O38" s="80">
        <f t="shared" si="45"/>
        <v>0</v>
      </c>
      <c r="P38" s="82" t="str">
        <f t="shared" ref="P38:AG38" si="48">IF(AND($E38&gt;=P$6,$E38&lt;Q$6),$K38/($F38-$E38)*(Q$6-$E38),IF(AND($F38&gt;=P$6,$F38&lt;Q$6),$K38/($F38-$E38)*($F38-P$6),IF(AND($F38&gt;=P$6,$E38&lt;P$6),$K38/($F38-$E38)*(Q$6-P$6),"")))</f>
        <v/>
      </c>
      <c r="Q38" s="83" t="str">
        <f t="shared" si="48"/>
        <v/>
      </c>
      <c r="R38" s="83" t="str">
        <f t="shared" si="48"/>
        <v/>
      </c>
      <c r="S38" s="83" t="str">
        <f t="shared" si="48"/>
        <v/>
      </c>
      <c r="T38" s="83" t="str">
        <f t="shared" si="48"/>
        <v/>
      </c>
      <c r="U38" s="83" t="str">
        <f t="shared" si="48"/>
        <v/>
      </c>
      <c r="V38" s="83" t="str">
        <f t="shared" si="48"/>
        <v/>
      </c>
      <c r="W38" s="83">
        <f t="shared" si="48"/>
        <v>1.1666666666666665</v>
      </c>
      <c r="X38" s="83" t="str">
        <f t="shared" si="48"/>
        <v/>
      </c>
      <c r="Y38" s="83" t="str">
        <f t="shared" si="48"/>
        <v/>
      </c>
      <c r="Z38" s="83" t="str">
        <f t="shared" si="48"/>
        <v/>
      </c>
      <c r="AA38" s="83" t="str">
        <f t="shared" si="48"/>
        <v/>
      </c>
      <c r="AB38" s="83" t="str">
        <f t="shared" si="48"/>
        <v/>
      </c>
      <c r="AC38" s="83" t="str">
        <f t="shared" si="48"/>
        <v/>
      </c>
      <c r="AD38" s="83" t="str">
        <f t="shared" si="48"/>
        <v/>
      </c>
      <c r="AE38" s="83" t="str">
        <f t="shared" si="48"/>
        <v/>
      </c>
      <c r="AF38" s="83" t="str">
        <f t="shared" si="48"/>
        <v/>
      </c>
      <c r="AG38" s="83" t="str">
        <f t="shared" si="48"/>
        <v/>
      </c>
      <c r="AH38" s="23" t="e">
        <f>IF(AND($E38&gt;=AH$6,$E38&lt;#REF!),$K38/($F38-$E38)*(#REF!-$E38),IF(AND($F38&gt;=AH$6,$F38&lt;#REF!),$K38/($F38-$E38)*($F38-AH$6),IF(AND($F38&gt;=AH$6,$E38&lt;AH$6),$K38/($F38-$E38)*(#REF!-AH$6),"")))</f>
        <v>#REF!</v>
      </c>
    </row>
    <row r="39" spans="1:34" ht="28.05" customHeight="1" outlineLevel="1">
      <c r="A39" s="69"/>
      <c r="B39" s="70"/>
      <c r="C39" s="71" t="s">
        <v>46</v>
      </c>
      <c r="D39" s="72">
        <f t="shared" si="3"/>
        <v>7</v>
      </c>
      <c r="E39" s="74">
        <v>45680</v>
      </c>
      <c r="F39" s="74">
        <v>45686</v>
      </c>
      <c r="G39" s="75" t="s">
        <v>18</v>
      </c>
      <c r="H39" s="75" t="s">
        <v>21</v>
      </c>
      <c r="I39" s="89"/>
      <c r="J39" s="78"/>
      <c r="K39" s="79">
        <v>1</v>
      </c>
      <c r="L39" s="79">
        <f t="shared" si="43"/>
        <v>1</v>
      </c>
      <c r="M39" s="80">
        <f t="shared" si="44"/>
        <v>1</v>
      </c>
      <c r="N39" s="81">
        <v>1</v>
      </c>
      <c r="O39" s="80">
        <f t="shared" si="45"/>
        <v>0</v>
      </c>
      <c r="P39" s="82" t="str">
        <f t="shared" ref="P39:AG39" si="49">IF(AND($E39&gt;=P$6,$E39&lt;Q$6),$K39/($F39-$E39)*(Q$6-$E39),IF(AND($F39&gt;=P$6,$F39&lt;Q$6),$K39/($F39-$E39)*($F39-P$6),IF(AND($F39&gt;=P$6,$E39&lt;P$6),$K39/($F39-$E39)*(Q$6-P$6),"")))</f>
        <v/>
      </c>
      <c r="Q39" s="83" t="str">
        <f t="shared" si="49"/>
        <v/>
      </c>
      <c r="R39" s="83" t="str">
        <f t="shared" si="49"/>
        <v/>
      </c>
      <c r="S39" s="83" t="str">
        <f t="shared" si="49"/>
        <v/>
      </c>
      <c r="T39" s="83" t="str">
        <f t="shared" si="49"/>
        <v/>
      </c>
      <c r="U39" s="83" t="str">
        <f t="shared" si="49"/>
        <v/>
      </c>
      <c r="V39" s="83" t="str">
        <f t="shared" si="49"/>
        <v/>
      </c>
      <c r="W39" s="83">
        <f t="shared" si="49"/>
        <v>1.1666666666666665</v>
      </c>
      <c r="X39" s="83" t="str">
        <f t="shared" si="49"/>
        <v/>
      </c>
      <c r="Y39" s="83" t="str">
        <f t="shared" si="49"/>
        <v/>
      </c>
      <c r="Z39" s="83" t="str">
        <f t="shared" si="49"/>
        <v/>
      </c>
      <c r="AA39" s="83" t="str">
        <f t="shared" si="49"/>
        <v/>
      </c>
      <c r="AB39" s="83" t="str">
        <f t="shared" si="49"/>
        <v/>
      </c>
      <c r="AC39" s="83" t="str">
        <f t="shared" si="49"/>
        <v/>
      </c>
      <c r="AD39" s="83" t="str">
        <f t="shared" si="49"/>
        <v/>
      </c>
      <c r="AE39" s="83" t="str">
        <f t="shared" si="49"/>
        <v/>
      </c>
      <c r="AF39" s="83" t="str">
        <f t="shared" si="49"/>
        <v/>
      </c>
      <c r="AG39" s="83" t="str">
        <f t="shared" si="49"/>
        <v/>
      </c>
      <c r="AH39" s="23" t="e">
        <f>IF(AND($E39&gt;=AH$6,$E39&lt;#REF!),$K39/($F39-$E39)*(#REF!-$E39),IF(AND($F39&gt;=AH$6,$F39&lt;#REF!),$K39/($F39-$E39)*($F39-AH$6),IF(AND($F39&gt;=AH$6,$E39&lt;AH$6),$K39/($F39-$E39)*(#REF!-AH$6),"")))</f>
        <v>#REF!</v>
      </c>
    </row>
    <row r="40" spans="1:34" ht="28.05" customHeight="1" outlineLevel="1">
      <c r="A40" s="69"/>
      <c r="B40" s="70"/>
      <c r="C40" s="71" t="s">
        <v>47</v>
      </c>
      <c r="D40" s="72">
        <f t="shared" si="3"/>
        <v>7</v>
      </c>
      <c r="E40" s="74">
        <v>45680</v>
      </c>
      <c r="F40" s="74">
        <v>45686</v>
      </c>
      <c r="G40" s="75" t="s">
        <v>23</v>
      </c>
      <c r="H40" s="75" t="s">
        <v>27</v>
      </c>
      <c r="I40" s="89"/>
      <c r="J40" s="78"/>
      <c r="K40" s="79">
        <v>1</v>
      </c>
      <c r="L40" s="79">
        <f t="shared" si="43"/>
        <v>1</v>
      </c>
      <c r="M40" s="80">
        <f t="shared" si="44"/>
        <v>1</v>
      </c>
      <c r="N40" s="81">
        <v>1</v>
      </c>
      <c r="O40" s="80">
        <f t="shared" si="45"/>
        <v>0</v>
      </c>
      <c r="P40" s="82" t="str">
        <f t="shared" ref="P40:AG40" si="50">IF(AND($E40&gt;=P$6,$E40&lt;Q$6),$K40/($F40-$E40)*(Q$6-$E40),IF(AND($F40&gt;=P$6,$F40&lt;Q$6),$K40/($F40-$E40)*($F40-P$6),IF(AND($F40&gt;=P$6,$E40&lt;P$6),$K40/($F40-$E40)*(Q$6-P$6),"")))</f>
        <v/>
      </c>
      <c r="Q40" s="83" t="str">
        <f t="shared" si="50"/>
        <v/>
      </c>
      <c r="R40" s="83" t="str">
        <f t="shared" si="50"/>
        <v/>
      </c>
      <c r="S40" s="83" t="str">
        <f t="shared" si="50"/>
        <v/>
      </c>
      <c r="T40" s="83" t="str">
        <f t="shared" si="50"/>
        <v/>
      </c>
      <c r="U40" s="83" t="str">
        <f t="shared" si="50"/>
        <v/>
      </c>
      <c r="V40" s="83" t="str">
        <f t="shared" si="50"/>
        <v/>
      </c>
      <c r="W40" s="83">
        <f t="shared" si="50"/>
        <v>1.1666666666666665</v>
      </c>
      <c r="X40" s="83" t="str">
        <f t="shared" si="50"/>
        <v/>
      </c>
      <c r="Y40" s="83" t="str">
        <f t="shared" si="50"/>
        <v/>
      </c>
      <c r="Z40" s="83" t="str">
        <f t="shared" si="50"/>
        <v/>
      </c>
      <c r="AA40" s="83" t="str">
        <f t="shared" si="50"/>
        <v/>
      </c>
      <c r="AB40" s="83" t="str">
        <f t="shared" si="50"/>
        <v/>
      </c>
      <c r="AC40" s="83" t="str">
        <f t="shared" si="50"/>
        <v/>
      </c>
      <c r="AD40" s="83" t="str">
        <f t="shared" si="50"/>
        <v/>
      </c>
      <c r="AE40" s="83" t="str">
        <f t="shared" si="50"/>
        <v/>
      </c>
      <c r="AF40" s="83" t="str">
        <f t="shared" si="50"/>
        <v/>
      </c>
      <c r="AG40" s="83" t="str">
        <f t="shared" si="50"/>
        <v/>
      </c>
      <c r="AH40" s="23" t="e">
        <f>IF(AND($E40&gt;=AH$6,$E40&lt;#REF!),$K40/($F40-$E40)*(#REF!-$E40),IF(AND($F40&gt;=AH$6,$F40&lt;#REF!),$K40/($F40-$E40)*($F40-AH$6),IF(AND($F40&gt;=AH$6,$E40&lt;AH$6),$K40/($F40-$E40)*(#REF!-AH$6),"")))</f>
        <v>#REF!</v>
      </c>
    </row>
    <row r="41" spans="1:34" ht="28.05" customHeight="1" outlineLevel="1">
      <c r="A41" s="69"/>
      <c r="B41" s="84"/>
      <c r="C41" s="71" t="s">
        <v>48</v>
      </c>
      <c r="D41" s="72">
        <f t="shared" si="3"/>
        <v>7</v>
      </c>
      <c r="E41" s="74">
        <v>45680</v>
      </c>
      <c r="F41" s="74">
        <v>45686</v>
      </c>
      <c r="G41" s="75" t="s">
        <v>27</v>
      </c>
      <c r="H41" s="75" t="s">
        <v>23</v>
      </c>
      <c r="I41" s="89"/>
      <c r="J41" s="78"/>
      <c r="K41" s="79">
        <v>1</v>
      </c>
      <c r="L41" s="79">
        <f t="shared" si="43"/>
        <v>1</v>
      </c>
      <c r="M41" s="80">
        <f t="shared" si="44"/>
        <v>1</v>
      </c>
      <c r="N41" s="81">
        <v>1</v>
      </c>
      <c r="O41" s="80">
        <f t="shared" si="45"/>
        <v>0</v>
      </c>
      <c r="P41" s="82" t="str">
        <f t="shared" ref="P41:AG41" si="51">IF(AND($E41&gt;=P$6,$E41&lt;Q$6),$K41/($F41-$E41)*(Q$6-$E41),IF(AND($F41&gt;=P$6,$F41&lt;Q$6),$K41/($F41-$E41)*($F41-P$6),IF(AND($F41&gt;=P$6,$E41&lt;P$6),$K41/($F41-$E41)*(Q$6-P$6),"")))</f>
        <v/>
      </c>
      <c r="Q41" s="83" t="str">
        <f t="shared" si="51"/>
        <v/>
      </c>
      <c r="R41" s="83" t="str">
        <f t="shared" si="51"/>
        <v/>
      </c>
      <c r="S41" s="83" t="str">
        <f t="shared" si="51"/>
        <v/>
      </c>
      <c r="T41" s="83" t="str">
        <f t="shared" si="51"/>
        <v/>
      </c>
      <c r="U41" s="83" t="str">
        <f t="shared" si="51"/>
        <v/>
      </c>
      <c r="V41" s="83" t="str">
        <f t="shared" si="51"/>
        <v/>
      </c>
      <c r="W41" s="83">
        <f t="shared" si="51"/>
        <v>1.1666666666666665</v>
      </c>
      <c r="X41" s="83" t="str">
        <f t="shared" si="51"/>
        <v/>
      </c>
      <c r="Y41" s="83" t="str">
        <f t="shared" si="51"/>
        <v/>
      </c>
      <c r="Z41" s="83" t="str">
        <f t="shared" si="51"/>
        <v/>
      </c>
      <c r="AA41" s="83" t="str">
        <f t="shared" si="51"/>
        <v/>
      </c>
      <c r="AB41" s="83" t="str">
        <f t="shared" si="51"/>
        <v/>
      </c>
      <c r="AC41" s="83" t="str">
        <f t="shared" si="51"/>
        <v/>
      </c>
      <c r="AD41" s="83" t="str">
        <f t="shared" si="51"/>
        <v/>
      </c>
      <c r="AE41" s="83" t="str">
        <f t="shared" si="51"/>
        <v/>
      </c>
      <c r="AF41" s="83" t="str">
        <f t="shared" si="51"/>
        <v/>
      </c>
      <c r="AG41" s="83" t="str">
        <f t="shared" si="51"/>
        <v/>
      </c>
      <c r="AH41" s="23" t="e">
        <f>IF(AND($E41&gt;=AH$6,$E41&lt;#REF!),$K41/($F41-$E41)*(#REF!-$E41),IF(AND($F41&gt;=AH$6,$F41&lt;#REF!),$K41/($F41-$E41)*($F41-AH$6),IF(AND($F41&gt;=AH$6,$E41&lt;AH$6),$K41/($F41-$E41)*(#REF!-AH$6),"")))</f>
        <v>#REF!</v>
      </c>
    </row>
    <row r="42" spans="1:34" ht="14.25" customHeight="1">
      <c r="B42" s="1"/>
      <c r="C42" s="2"/>
      <c r="D42" s="3"/>
      <c r="G42" s="4"/>
      <c r="I42" s="3"/>
      <c r="J42" s="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ht="14.25" customHeight="1">
      <c r="B43" s="1"/>
      <c r="C43" s="2"/>
      <c r="D43" s="3"/>
      <c r="G43" s="4"/>
      <c r="H43" s="24"/>
      <c r="I43" s="3"/>
      <c r="J43" s="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ht="14.25" customHeight="1">
      <c r="B44" s="1"/>
      <c r="C44" s="33">
        <f>K4</f>
        <v>45732</v>
      </c>
      <c r="D44" s="34"/>
      <c r="G44" s="4"/>
      <c r="I44" s="3"/>
      <c r="J44" s="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ht="14.25" customHeight="1">
      <c r="B45" s="1"/>
      <c r="C45" s="25" t="s">
        <v>14</v>
      </c>
      <c r="D45" s="26">
        <f>SUM(L7:L41)/36</f>
        <v>0.83333333333333337</v>
      </c>
      <c r="G45" s="4"/>
      <c r="I45" s="3"/>
      <c r="J45" s="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ht="14.25" customHeight="1">
      <c r="B46" s="1"/>
      <c r="C46" s="27" t="s">
        <v>13</v>
      </c>
      <c r="D46" s="28" t="e">
        <f>HLOOKUP(C44-7,P1:AF6,3,FALSE)</f>
        <v>#N/A</v>
      </c>
      <c r="G46" s="4"/>
      <c r="I46" s="3"/>
      <c r="J46" s="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ht="14.25" customHeight="1">
      <c r="B47" s="1"/>
      <c r="C47" s="2"/>
      <c r="D47" s="3"/>
      <c r="G47" s="4"/>
      <c r="I47" s="3"/>
      <c r="J47" s="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ht="14.25" customHeight="1">
      <c r="B48" s="1"/>
      <c r="C48" s="2"/>
      <c r="D48" s="3"/>
      <c r="G48" s="4"/>
      <c r="I48" s="3"/>
      <c r="J48" s="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2:34" ht="14.25" customHeight="1">
      <c r="B49" s="1"/>
      <c r="C49" s="2"/>
      <c r="D49" s="3"/>
      <c r="G49" s="4"/>
      <c r="I49" s="3"/>
      <c r="J49" s="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2:34" ht="14.25" customHeight="1">
      <c r="B50" s="1"/>
      <c r="C50" s="2"/>
      <c r="D50" s="3"/>
      <c r="G50" s="4"/>
      <c r="I50" s="3"/>
      <c r="J50" s="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2:34" ht="14.25" customHeight="1">
      <c r="B51" s="1"/>
      <c r="C51" s="2"/>
      <c r="D51" s="3"/>
      <c r="G51" s="4"/>
      <c r="I51" s="3"/>
      <c r="J51" s="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2:34" ht="14.25" customHeight="1">
      <c r="B52" s="1"/>
      <c r="C52" s="2"/>
      <c r="D52" s="3"/>
      <c r="G52" s="4"/>
      <c r="I52" s="3"/>
      <c r="J52" s="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2:34" ht="14.25" customHeight="1">
      <c r="B53" s="1"/>
      <c r="C53" s="2"/>
      <c r="D53" s="3"/>
      <c r="G53" s="4"/>
      <c r="I53" s="3"/>
      <c r="J53" s="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2:34" ht="14.25" customHeight="1">
      <c r="B54" s="1"/>
      <c r="C54" s="2"/>
      <c r="D54" s="3"/>
      <c r="G54" s="4"/>
      <c r="I54" s="3"/>
      <c r="J54" s="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2:34" ht="14.25" customHeight="1">
      <c r="B55" s="1"/>
      <c r="C55" s="2"/>
      <c r="D55" s="3"/>
      <c r="G55" s="4"/>
      <c r="I55" s="3"/>
      <c r="J55" s="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2:34" ht="14.25" customHeight="1">
      <c r="B56" s="1"/>
      <c r="C56" s="2"/>
      <c r="D56" s="3"/>
      <c r="G56" s="4"/>
      <c r="I56" s="3"/>
      <c r="J56" s="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2:34" ht="14.25" customHeight="1">
      <c r="B57" s="1"/>
      <c r="C57" s="2"/>
      <c r="D57" s="3"/>
      <c r="G57" s="4"/>
      <c r="I57" s="3"/>
      <c r="J57" s="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2:34" ht="14.25" customHeight="1">
      <c r="B58" s="1"/>
      <c r="C58" s="2"/>
      <c r="D58" s="3"/>
      <c r="G58" s="4"/>
      <c r="I58" s="3"/>
      <c r="J58" s="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2:34" ht="14.25" customHeight="1">
      <c r="B59" s="1"/>
      <c r="C59" s="2"/>
      <c r="D59" s="3"/>
      <c r="G59" s="4"/>
      <c r="I59" s="3"/>
      <c r="J59" s="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2:34" ht="14.25" customHeight="1">
      <c r="B60" s="1"/>
      <c r="C60" s="2"/>
      <c r="D60" s="3"/>
      <c r="G60" s="4"/>
      <c r="I60" s="3"/>
      <c r="J60" s="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2:34" ht="14.25" customHeight="1">
      <c r="B61" s="1"/>
      <c r="C61" s="2"/>
      <c r="D61" s="3"/>
      <c r="G61" s="4"/>
      <c r="I61" s="3"/>
      <c r="J61" s="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2:34" ht="14.25" customHeight="1">
      <c r="B62" s="1"/>
      <c r="C62" s="2"/>
      <c r="D62" s="3"/>
      <c r="G62" s="4"/>
      <c r="I62" s="3"/>
      <c r="J62" s="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2:34" ht="14.25" customHeight="1">
      <c r="B63" s="1"/>
      <c r="C63" s="2"/>
      <c r="D63" s="3"/>
      <c r="G63" s="4"/>
      <c r="I63" s="3"/>
      <c r="J63" s="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2:34" ht="14.25" customHeight="1">
      <c r="B64" s="1"/>
      <c r="C64" s="2"/>
      <c r="D64" s="3"/>
      <c r="G64" s="4"/>
      <c r="I64" s="3"/>
      <c r="J64" s="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2:34" ht="14.25" customHeight="1">
      <c r="B65" s="1"/>
      <c r="C65" s="2"/>
      <c r="D65" s="3"/>
      <c r="G65" s="4"/>
      <c r="I65" s="3"/>
      <c r="J65" s="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2:34" ht="14.25" customHeight="1">
      <c r="B66" s="1"/>
      <c r="C66" s="2"/>
      <c r="D66" s="3"/>
      <c r="G66" s="4"/>
      <c r="I66" s="3"/>
      <c r="J66" s="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2:34" ht="14.25" customHeight="1">
      <c r="B67" s="1"/>
      <c r="C67" s="2"/>
      <c r="D67" s="3"/>
      <c r="G67" s="4"/>
      <c r="I67" s="3"/>
      <c r="J67" s="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2:34" ht="14.25" customHeight="1">
      <c r="B68" s="1"/>
      <c r="C68" s="2"/>
      <c r="D68" s="3"/>
      <c r="G68" s="4"/>
      <c r="I68" s="3"/>
      <c r="J68" s="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2:34" ht="14.25" customHeight="1">
      <c r="B69" s="1"/>
      <c r="C69" s="2"/>
      <c r="D69" s="3"/>
      <c r="G69" s="4"/>
      <c r="I69" s="3"/>
      <c r="J69" s="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2:34" ht="14.25" customHeight="1">
      <c r="B70" s="1"/>
      <c r="C70" s="2"/>
      <c r="D70" s="3"/>
      <c r="G70" s="4"/>
      <c r="I70" s="3"/>
      <c r="J70" s="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2:34" ht="14.25" customHeight="1">
      <c r="B71" s="1"/>
      <c r="C71" s="2"/>
      <c r="D71" s="3"/>
      <c r="G71" s="4"/>
      <c r="I71" s="3"/>
      <c r="J71" s="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2:34" ht="14.25" customHeight="1">
      <c r="B72" s="1"/>
      <c r="C72" s="2"/>
      <c r="D72" s="3"/>
      <c r="G72" s="4"/>
      <c r="I72" s="3"/>
      <c r="J72" s="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2:34" ht="14.25" customHeight="1">
      <c r="B73" s="1"/>
      <c r="C73" s="2"/>
      <c r="D73" s="3"/>
      <c r="G73" s="4"/>
      <c r="I73" s="3"/>
      <c r="J73" s="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2:34" ht="14.25" customHeight="1">
      <c r="B74" s="1"/>
      <c r="C74" s="2"/>
      <c r="D74" s="3"/>
      <c r="G74" s="4"/>
      <c r="I74" s="3"/>
      <c r="J74" s="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2:34" ht="14.25" customHeight="1">
      <c r="B75" s="1"/>
      <c r="C75" s="2"/>
      <c r="D75" s="3"/>
      <c r="G75" s="4"/>
      <c r="I75" s="3"/>
      <c r="J75" s="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2:34" ht="14.25" customHeight="1">
      <c r="B76" s="1"/>
      <c r="C76" s="2"/>
      <c r="D76" s="3"/>
      <c r="G76" s="4"/>
      <c r="I76" s="3"/>
      <c r="J76" s="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2:34" ht="14.25" customHeight="1">
      <c r="B77" s="1"/>
      <c r="C77" s="2"/>
      <c r="D77" s="3"/>
      <c r="G77" s="4"/>
      <c r="I77" s="3"/>
      <c r="J77" s="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2:34" ht="14.25" customHeight="1">
      <c r="B78" s="1"/>
      <c r="C78" s="2"/>
      <c r="D78" s="3"/>
      <c r="G78" s="4"/>
      <c r="I78" s="3"/>
      <c r="J78" s="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2:34" ht="14.25" customHeight="1">
      <c r="B79" s="1"/>
      <c r="C79" s="2"/>
      <c r="D79" s="3"/>
      <c r="G79" s="4"/>
      <c r="I79" s="3"/>
      <c r="J79" s="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2:34" ht="14.25" customHeight="1">
      <c r="B80" s="1"/>
      <c r="C80" s="2"/>
      <c r="D80" s="3"/>
      <c r="G80" s="4"/>
      <c r="I80" s="3"/>
      <c r="J80" s="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2:34" ht="14.25" customHeight="1">
      <c r="B81" s="1"/>
      <c r="C81" s="2"/>
      <c r="D81" s="3"/>
      <c r="G81" s="4"/>
      <c r="I81" s="3"/>
      <c r="J81" s="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2:34" ht="14.25" customHeight="1">
      <c r="B82" s="1"/>
      <c r="C82" s="2"/>
      <c r="D82" s="3"/>
      <c r="G82" s="4"/>
      <c r="I82" s="3"/>
      <c r="J82" s="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2:34" ht="14.25" customHeight="1">
      <c r="B83" s="1"/>
      <c r="C83" s="2"/>
      <c r="D83" s="3"/>
      <c r="G83" s="4"/>
      <c r="I83" s="3"/>
      <c r="J83" s="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2:34" ht="14.25" customHeight="1">
      <c r="B84" s="1"/>
      <c r="C84" s="2"/>
      <c r="D84" s="3"/>
      <c r="G84" s="4"/>
      <c r="I84" s="3"/>
      <c r="J84" s="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2:34" ht="14.25" customHeight="1">
      <c r="B85" s="1"/>
      <c r="C85" s="2"/>
      <c r="D85" s="3"/>
      <c r="G85" s="4"/>
      <c r="I85" s="3"/>
      <c r="J85" s="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2:34" ht="14.25" customHeight="1">
      <c r="B86" s="1"/>
      <c r="C86" s="2"/>
      <c r="D86" s="3"/>
      <c r="G86" s="4"/>
      <c r="I86" s="3"/>
      <c r="J86" s="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2:34" ht="14.25" customHeight="1">
      <c r="B87" s="1"/>
      <c r="C87" s="2"/>
      <c r="D87" s="3"/>
      <c r="G87" s="4"/>
      <c r="I87" s="3"/>
      <c r="J87" s="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2:34" ht="14.25" customHeight="1">
      <c r="B88" s="1"/>
      <c r="C88" s="2"/>
      <c r="D88" s="3"/>
      <c r="G88" s="4"/>
      <c r="I88" s="3"/>
      <c r="J88" s="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2:34" ht="14.25" customHeight="1">
      <c r="B89" s="1"/>
      <c r="C89" s="2"/>
      <c r="D89" s="3"/>
      <c r="G89" s="4"/>
      <c r="I89" s="3"/>
      <c r="J89" s="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2:34" ht="14.25" customHeight="1">
      <c r="B90" s="1"/>
      <c r="C90" s="2"/>
      <c r="D90" s="3"/>
      <c r="G90" s="4"/>
      <c r="I90" s="3"/>
      <c r="J90" s="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2:34" ht="14.25" customHeight="1">
      <c r="B91" s="1"/>
      <c r="C91" s="2"/>
      <c r="D91" s="3"/>
      <c r="G91" s="4"/>
      <c r="I91" s="3"/>
      <c r="J91" s="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2:34" ht="14.25" customHeight="1">
      <c r="B92" s="1"/>
      <c r="C92" s="2"/>
      <c r="D92" s="3"/>
      <c r="G92" s="4"/>
      <c r="I92" s="3"/>
      <c r="J92" s="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2:34" ht="14.25" customHeight="1">
      <c r="B93" s="1"/>
      <c r="C93" s="2"/>
      <c r="D93" s="3"/>
      <c r="G93" s="4"/>
      <c r="I93" s="3"/>
      <c r="J93" s="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2:34" ht="14.25" customHeight="1">
      <c r="B94" s="1"/>
      <c r="C94" s="2"/>
      <c r="D94" s="3"/>
      <c r="G94" s="4"/>
      <c r="I94" s="3"/>
      <c r="J94" s="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2:34" ht="14.25" customHeight="1">
      <c r="B95" s="1"/>
      <c r="C95" s="2"/>
      <c r="D95" s="3"/>
      <c r="G95" s="4"/>
      <c r="I95" s="3"/>
      <c r="J95" s="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2:34" ht="14.25" customHeight="1">
      <c r="B96" s="1"/>
      <c r="C96" s="2"/>
      <c r="D96" s="3"/>
      <c r="G96" s="4"/>
      <c r="I96" s="3"/>
      <c r="J96" s="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2:34" ht="14.25" customHeight="1">
      <c r="B97" s="1"/>
      <c r="C97" s="2"/>
      <c r="D97" s="3"/>
      <c r="G97" s="4"/>
      <c r="I97" s="3"/>
      <c r="J97" s="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2:34" ht="14.25" customHeight="1">
      <c r="B98" s="1"/>
      <c r="C98" s="2"/>
      <c r="D98" s="3"/>
      <c r="G98" s="4"/>
      <c r="I98" s="3"/>
      <c r="J98" s="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2:34" ht="14.25" customHeight="1">
      <c r="B99" s="1"/>
      <c r="C99" s="2"/>
      <c r="D99" s="3"/>
      <c r="G99" s="4"/>
      <c r="I99" s="3"/>
      <c r="J99" s="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2:34" ht="14.25" customHeight="1">
      <c r="B100" s="1"/>
      <c r="C100" s="2"/>
      <c r="D100" s="3"/>
      <c r="G100" s="4"/>
      <c r="I100" s="3"/>
      <c r="J100" s="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2:34" ht="14.25" customHeight="1">
      <c r="B101" s="1"/>
      <c r="C101" s="2"/>
      <c r="D101" s="3"/>
      <c r="G101" s="4"/>
      <c r="I101" s="3"/>
      <c r="J101" s="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2:34" ht="14.25" customHeight="1">
      <c r="B102" s="1"/>
      <c r="C102" s="2"/>
      <c r="D102" s="3"/>
      <c r="G102" s="4"/>
      <c r="I102" s="3"/>
      <c r="J102" s="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2:34" ht="14.25" customHeight="1">
      <c r="B103" s="1"/>
      <c r="C103" s="2"/>
      <c r="D103" s="3"/>
      <c r="G103" s="4"/>
      <c r="I103" s="3"/>
      <c r="J103" s="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2:34" ht="14.25" customHeight="1">
      <c r="B104" s="1"/>
      <c r="C104" s="2"/>
      <c r="D104" s="3"/>
      <c r="G104" s="4"/>
      <c r="I104" s="3"/>
      <c r="J104" s="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2:34" ht="14.25" customHeight="1">
      <c r="B105" s="1"/>
      <c r="C105" s="2"/>
      <c r="D105" s="3"/>
      <c r="G105" s="4"/>
      <c r="I105" s="3"/>
      <c r="J105" s="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2:34" ht="14.25" customHeight="1">
      <c r="B106" s="1"/>
      <c r="C106" s="2"/>
      <c r="D106" s="3"/>
      <c r="G106" s="4"/>
      <c r="I106" s="3"/>
      <c r="J106" s="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2:34" ht="14.25" customHeight="1">
      <c r="B107" s="1"/>
      <c r="C107" s="2"/>
      <c r="D107" s="3"/>
      <c r="G107" s="4"/>
      <c r="I107" s="3"/>
      <c r="J107" s="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2:34" ht="14.25" customHeight="1">
      <c r="B108" s="1"/>
      <c r="C108" s="2"/>
      <c r="D108" s="3"/>
      <c r="G108" s="4"/>
      <c r="I108" s="3"/>
      <c r="J108" s="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2:34" ht="14.25" customHeight="1">
      <c r="B109" s="1"/>
      <c r="C109" s="2"/>
      <c r="D109" s="3"/>
      <c r="G109" s="4"/>
      <c r="I109" s="3"/>
      <c r="J109" s="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2:34" ht="14.25" customHeight="1">
      <c r="B110" s="1"/>
      <c r="C110" s="2"/>
      <c r="D110" s="3"/>
      <c r="G110" s="4"/>
      <c r="I110" s="3"/>
      <c r="J110" s="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2:34" ht="14.25" customHeight="1">
      <c r="B111" s="1"/>
      <c r="C111" s="2"/>
      <c r="D111" s="3"/>
      <c r="G111" s="4"/>
      <c r="I111" s="3"/>
      <c r="J111" s="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2:34" ht="14.25" customHeight="1">
      <c r="B112" s="1"/>
      <c r="C112" s="2"/>
      <c r="D112" s="3"/>
      <c r="G112" s="4"/>
      <c r="I112" s="3"/>
      <c r="J112" s="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2:34" ht="14.25" customHeight="1">
      <c r="B113" s="1"/>
      <c r="C113" s="2"/>
      <c r="D113" s="3"/>
      <c r="G113" s="4"/>
      <c r="I113" s="3"/>
      <c r="J113" s="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2:34" ht="14.25" customHeight="1">
      <c r="B114" s="1"/>
      <c r="C114" s="2"/>
      <c r="D114" s="3"/>
      <c r="G114" s="4"/>
      <c r="I114" s="3"/>
      <c r="J114" s="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2:34" ht="14.25" customHeight="1">
      <c r="B115" s="1"/>
      <c r="C115" s="2"/>
      <c r="D115" s="3"/>
      <c r="G115" s="4"/>
      <c r="I115" s="3"/>
      <c r="J115" s="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2:34" ht="14.25" customHeight="1">
      <c r="B116" s="1"/>
      <c r="C116" s="2"/>
      <c r="D116" s="3"/>
      <c r="G116" s="4"/>
      <c r="I116" s="3"/>
      <c r="J116" s="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2:34" ht="14.25" customHeight="1">
      <c r="B117" s="1"/>
      <c r="C117" s="2"/>
      <c r="D117" s="3"/>
      <c r="G117" s="4"/>
      <c r="I117" s="3"/>
      <c r="J117" s="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2:34" ht="14.25" customHeight="1">
      <c r="B118" s="1"/>
      <c r="C118" s="2"/>
      <c r="D118" s="3"/>
      <c r="G118" s="4"/>
      <c r="I118" s="3"/>
      <c r="J118" s="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2:34" ht="14.25" customHeight="1">
      <c r="B119" s="1"/>
      <c r="C119" s="2"/>
      <c r="D119" s="3"/>
      <c r="G119" s="4"/>
      <c r="I119" s="3"/>
      <c r="J119" s="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2:34" ht="14.25" customHeight="1">
      <c r="B120" s="1"/>
      <c r="C120" s="2"/>
      <c r="D120" s="3"/>
      <c r="G120" s="4"/>
      <c r="I120" s="3"/>
      <c r="J120" s="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2:34" ht="14.25" customHeight="1">
      <c r="B121" s="1"/>
      <c r="C121" s="2"/>
      <c r="D121" s="3"/>
      <c r="G121" s="4"/>
      <c r="I121" s="3"/>
      <c r="J121" s="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2:34" ht="14.25" customHeight="1">
      <c r="B122" s="1"/>
      <c r="C122" s="2"/>
      <c r="D122" s="3"/>
      <c r="G122" s="4"/>
      <c r="I122" s="3"/>
      <c r="J122" s="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2:34" ht="14.25" customHeight="1">
      <c r="B123" s="1"/>
      <c r="C123" s="2"/>
      <c r="D123" s="3"/>
      <c r="G123" s="4"/>
      <c r="I123" s="3"/>
      <c r="J123" s="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2:34" ht="14.25" customHeight="1">
      <c r="B124" s="1"/>
      <c r="C124" s="2"/>
      <c r="D124" s="3"/>
      <c r="G124" s="4"/>
      <c r="I124" s="3"/>
      <c r="J124" s="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2:34" ht="14.25" customHeight="1">
      <c r="B125" s="1"/>
      <c r="C125" s="2"/>
      <c r="D125" s="3"/>
      <c r="G125" s="4"/>
      <c r="I125" s="3"/>
      <c r="J125" s="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2:34" ht="14.25" customHeight="1">
      <c r="B126" s="1"/>
      <c r="C126" s="2"/>
      <c r="D126" s="3"/>
      <c r="G126" s="4"/>
      <c r="I126" s="3"/>
      <c r="J126" s="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2:34" ht="14.25" customHeight="1">
      <c r="B127" s="1"/>
      <c r="C127" s="2"/>
      <c r="D127" s="3"/>
      <c r="G127" s="4"/>
      <c r="I127" s="3"/>
      <c r="J127" s="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2:34" ht="14.25" customHeight="1">
      <c r="B128" s="1"/>
      <c r="C128" s="2"/>
      <c r="D128" s="3"/>
      <c r="G128" s="4"/>
      <c r="I128" s="3"/>
      <c r="J128" s="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2:34" ht="14.25" customHeight="1">
      <c r="B129" s="1"/>
      <c r="C129" s="2"/>
      <c r="D129" s="3"/>
      <c r="G129" s="4"/>
      <c r="I129" s="3"/>
      <c r="J129" s="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2:34" ht="14.25" customHeight="1">
      <c r="B130" s="1"/>
      <c r="C130" s="2"/>
      <c r="D130" s="3"/>
      <c r="G130" s="4"/>
      <c r="I130" s="3"/>
      <c r="J130" s="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2:34" ht="14.25" customHeight="1">
      <c r="B131" s="1"/>
      <c r="C131" s="2"/>
      <c r="D131" s="3"/>
      <c r="G131" s="4"/>
      <c r="I131" s="3"/>
      <c r="J131" s="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2:34" ht="14.25" customHeight="1">
      <c r="B132" s="1"/>
      <c r="C132" s="2"/>
      <c r="D132" s="3"/>
      <c r="G132" s="4"/>
      <c r="I132" s="3"/>
      <c r="J132" s="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2:34" ht="14.25" customHeight="1">
      <c r="B133" s="1"/>
      <c r="C133" s="2"/>
      <c r="D133" s="3"/>
      <c r="G133" s="4"/>
      <c r="I133" s="3"/>
      <c r="J133" s="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2:34" ht="14.25" customHeight="1">
      <c r="B134" s="1"/>
      <c r="C134" s="2"/>
      <c r="D134" s="3"/>
      <c r="G134" s="4"/>
      <c r="I134" s="3"/>
      <c r="J134" s="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2:34" ht="14.25" customHeight="1">
      <c r="B135" s="1"/>
      <c r="C135" s="2"/>
      <c r="D135" s="3"/>
      <c r="G135" s="4"/>
      <c r="I135" s="3"/>
      <c r="J135" s="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2:34" ht="14.25" customHeight="1">
      <c r="B136" s="1"/>
      <c r="C136" s="2"/>
      <c r="D136" s="3"/>
      <c r="G136" s="4"/>
      <c r="I136" s="3"/>
      <c r="J136" s="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2:34" ht="14.25" customHeight="1">
      <c r="B137" s="1"/>
      <c r="C137" s="2"/>
      <c r="D137" s="3"/>
      <c r="G137" s="4"/>
      <c r="I137" s="3"/>
      <c r="J137" s="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2:34" ht="14.25" customHeight="1">
      <c r="B138" s="1"/>
      <c r="C138" s="2"/>
      <c r="D138" s="3"/>
      <c r="G138" s="4"/>
      <c r="I138" s="3"/>
      <c r="J138" s="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2:34" ht="14.25" customHeight="1">
      <c r="B139" s="1"/>
      <c r="C139" s="2"/>
      <c r="D139" s="3"/>
      <c r="G139" s="4"/>
      <c r="I139" s="3"/>
      <c r="J139" s="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2:34" ht="14.25" customHeight="1">
      <c r="B140" s="1"/>
      <c r="C140" s="2"/>
      <c r="D140" s="3"/>
      <c r="G140" s="4"/>
      <c r="I140" s="3"/>
      <c r="J140" s="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2:34" ht="14.25" customHeight="1">
      <c r="B141" s="1"/>
      <c r="C141" s="2"/>
      <c r="D141" s="3"/>
      <c r="G141" s="4"/>
      <c r="I141" s="3"/>
      <c r="J141" s="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2:34" ht="14.25" customHeight="1">
      <c r="B142" s="1"/>
      <c r="C142" s="2"/>
      <c r="D142" s="3"/>
      <c r="G142" s="4"/>
      <c r="I142" s="3"/>
      <c r="J142" s="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2:34" ht="14.25" customHeight="1">
      <c r="B143" s="1"/>
      <c r="C143" s="2"/>
      <c r="D143" s="3"/>
      <c r="G143" s="4"/>
      <c r="I143" s="3"/>
      <c r="J143" s="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2:34" ht="14.25" customHeight="1">
      <c r="B144" s="1"/>
      <c r="C144" s="2"/>
      <c r="D144" s="3"/>
      <c r="G144" s="4"/>
      <c r="I144" s="3"/>
      <c r="J144" s="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2:34" ht="14.25" customHeight="1">
      <c r="B145" s="1"/>
      <c r="C145" s="2"/>
      <c r="D145" s="3"/>
      <c r="G145" s="4"/>
      <c r="I145" s="3"/>
      <c r="J145" s="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2:34" ht="14.25" customHeight="1">
      <c r="B146" s="1"/>
      <c r="C146" s="2"/>
      <c r="D146" s="3"/>
      <c r="G146" s="4"/>
      <c r="I146" s="3"/>
      <c r="J146" s="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2:34" ht="14.25" customHeight="1">
      <c r="B147" s="1"/>
      <c r="C147" s="2"/>
      <c r="D147" s="3"/>
      <c r="G147" s="4"/>
      <c r="I147" s="3"/>
      <c r="J147" s="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2:34" ht="14.25" customHeight="1">
      <c r="B148" s="1"/>
      <c r="C148" s="2"/>
      <c r="D148" s="3"/>
      <c r="G148" s="4"/>
      <c r="I148" s="3"/>
      <c r="J148" s="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2:34" ht="14.25" customHeight="1">
      <c r="B149" s="1"/>
      <c r="C149" s="2"/>
      <c r="D149" s="3"/>
      <c r="G149" s="4"/>
      <c r="I149" s="3"/>
      <c r="J149" s="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2:34" ht="14.25" customHeight="1">
      <c r="B150" s="1"/>
      <c r="C150" s="2"/>
      <c r="D150" s="3"/>
      <c r="G150" s="4"/>
      <c r="I150" s="3"/>
      <c r="J150" s="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2:34" ht="14.25" customHeight="1">
      <c r="B151" s="1"/>
      <c r="C151" s="2"/>
      <c r="D151" s="3"/>
      <c r="G151" s="4"/>
      <c r="I151" s="3"/>
      <c r="J151" s="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2:34" ht="14.25" customHeight="1">
      <c r="B152" s="1"/>
      <c r="C152" s="2"/>
      <c r="D152" s="3"/>
      <c r="G152" s="4"/>
      <c r="I152" s="3"/>
      <c r="J152" s="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2:34" ht="14.25" customHeight="1">
      <c r="B153" s="1"/>
      <c r="C153" s="2"/>
      <c r="D153" s="3"/>
      <c r="G153" s="4"/>
      <c r="I153" s="3"/>
      <c r="J153" s="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2:34" ht="14.25" customHeight="1">
      <c r="B154" s="1"/>
      <c r="C154" s="2"/>
      <c r="D154" s="3"/>
      <c r="G154" s="4"/>
      <c r="I154" s="3"/>
      <c r="J154" s="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2:34" ht="14.25" customHeight="1">
      <c r="B155" s="1"/>
      <c r="C155" s="2"/>
      <c r="D155" s="3"/>
      <c r="G155" s="4"/>
      <c r="I155" s="3"/>
      <c r="J155" s="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2:34" ht="14.25" customHeight="1">
      <c r="B156" s="1"/>
      <c r="C156" s="2"/>
      <c r="D156" s="3"/>
      <c r="G156" s="4"/>
      <c r="I156" s="3"/>
      <c r="J156" s="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2:34" ht="14.25" customHeight="1">
      <c r="B157" s="1"/>
      <c r="C157" s="2"/>
      <c r="D157" s="3"/>
      <c r="G157" s="4"/>
      <c r="I157" s="3"/>
      <c r="J157" s="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2:34" ht="14.25" customHeight="1">
      <c r="B158" s="1"/>
      <c r="C158" s="2"/>
      <c r="D158" s="3"/>
      <c r="G158" s="4"/>
      <c r="I158" s="3"/>
      <c r="J158" s="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2:34" ht="14.25" customHeight="1">
      <c r="B159" s="1"/>
      <c r="C159" s="2"/>
      <c r="D159" s="3"/>
      <c r="G159" s="4"/>
      <c r="I159" s="3"/>
      <c r="J159" s="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2:34" ht="14.25" customHeight="1">
      <c r="B160" s="1"/>
      <c r="C160" s="2"/>
      <c r="D160" s="3"/>
      <c r="G160" s="4"/>
      <c r="I160" s="3"/>
      <c r="J160" s="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2:34" ht="14.25" customHeight="1">
      <c r="B161" s="1"/>
      <c r="C161" s="2"/>
      <c r="D161" s="3"/>
      <c r="G161" s="4"/>
      <c r="I161" s="3"/>
      <c r="J161" s="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2:34" ht="14.25" customHeight="1">
      <c r="B162" s="1"/>
      <c r="C162" s="2"/>
      <c r="D162" s="3"/>
      <c r="G162" s="4"/>
      <c r="I162" s="3"/>
      <c r="J162" s="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2:34" ht="14.25" customHeight="1">
      <c r="B163" s="1"/>
      <c r="C163" s="2"/>
      <c r="D163" s="3"/>
      <c r="G163" s="4"/>
      <c r="I163" s="3"/>
      <c r="J163" s="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2:34" ht="14.25" customHeight="1">
      <c r="B164" s="1"/>
      <c r="C164" s="2"/>
      <c r="D164" s="3"/>
      <c r="G164" s="4"/>
      <c r="I164" s="3"/>
      <c r="J164" s="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2:34" ht="14.25" customHeight="1">
      <c r="B165" s="1"/>
      <c r="C165" s="2"/>
      <c r="D165" s="3"/>
      <c r="G165" s="4"/>
      <c r="I165" s="3"/>
      <c r="J165" s="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2:34" ht="14.25" customHeight="1">
      <c r="B166" s="1"/>
      <c r="C166" s="2"/>
      <c r="D166" s="3"/>
      <c r="G166" s="4"/>
      <c r="I166" s="3"/>
      <c r="J166" s="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2:34" ht="14.25" customHeight="1">
      <c r="B167" s="1"/>
      <c r="C167" s="2"/>
      <c r="D167" s="3"/>
      <c r="G167" s="4"/>
      <c r="I167" s="3"/>
      <c r="J167" s="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2:34" ht="14.25" customHeight="1">
      <c r="B168" s="1"/>
      <c r="C168" s="2"/>
      <c r="D168" s="3"/>
      <c r="G168" s="4"/>
      <c r="I168" s="3"/>
      <c r="J168" s="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2:34" ht="14.25" customHeight="1">
      <c r="B169" s="1"/>
      <c r="C169" s="2"/>
      <c r="D169" s="3"/>
      <c r="G169" s="4"/>
      <c r="I169" s="3"/>
      <c r="J169" s="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2:34" ht="14.25" customHeight="1">
      <c r="B170" s="1"/>
      <c r="C170" s="2"/>
      <c r="D170" s="3"/>
      <c r="G170" s="4"/>
      <c r="I170" s="3"/>
      <c r="J170" s="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2:34" ht="14.25" customHeight="1">
      <c r="B171" s="1"/>
      <c r="C171" s="2"/>
      <c r="D171" s="3"/>
      <c r="G171" s="4"/>
      <c r="I171" s="3"/>
      <c r="J171" s="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2:34" ht="14.25" customHeight="1">
      <c r="B172" s="1"/>
      <c r="C172" s="2"/>
      <c r="D172" s="3"/>
      <c r="G172" s="4"/>
      <c r="I172" s="3"/>
      <c r="J172" s="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2:34" ht="14.25" customHeight="1">
      <c r="B173" s="1"/>
      <c r="C173" s="2"/>
      <c r="D173" s="3"/>
      <c r="G173" s="4"/>
      <c r="I173" s="3"/>
      <c r="J173" s="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2:34" ht="14.25" customHeight="1">
      <c r="B174" s="1"/>
      <c r="C174" s="2"/>
      <c r="D174" s="3"/>
      <c r="G174" s="4"/>
      <c r="I174" s="3"/>
      <c r="J174" s="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2:34" ht="14.25" customHeight="1">
      <c r="B175" s="1"/>
      <c r="C175" s="2"/>
      <c r="D175" s="3"/>
      <c r="G175" s="4"/>
      <c r="I175" s="3"/>
      <c r="J175" s="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2:34" ht="14.25" customHeight="1">
      <c r="B176" s="1"/>
      <c r="C176" s="2"/>
      <c r="D176" s="3"/>
      <c r="G176" s="4"/>
      <c r="I176" s="3"/>
      <c r="J176" s="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2:34" ht="14.25" customHeight="1">
      <c r="B177" s="1"/>
      <c r="C177" s="2"/>
      <c r="D177" s="3"/>
      <c r="G177" s="4"/>
      <c r="I177" s="3"/>
      <c r="J177" s="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2:34" ht="14.25" customHeight="1">
      <c r="B178" s="1"/>
      <c r="C178" s="2"/>
      <c r="D178" s="3"/>
      <c r="G178" s="4"/>
      <c r="I178" s="3"/>
      <c r="J178" s="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2:34" ht="14.25" customHeight="1">
      <c r="B179" s="1"/>
      <c r="C179" s="2"/>
      <c r="D179" s="3"/>
      <c r="G179" s="4"/>
      <c r="I179" s="3"/>
      <c r="J179" s="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2:34" ht="14.25" customHeight="1">
      <c r="B180" s="1"/>
      <c r="C180" s="2"/>
      <c r="D180" s="3"/>
      <c r="G180" s="4"/>
      <c r="I180" s="3"/>
      <c r="J180" s="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2:34" ht="14.25" customHeight="1">
      <c r="B181" s="1"/>
      <c r="C181" s="2"/>
      <c r="D181" s="3"/>
      <c r="G181" s="4"/>
      <c r="I181" s="3"/>
      <c r="J181" s="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2:34" ht="14.25" customHeight="1">
      <c r="B182" s="1"/>
      <c r="C182" s="2"/>
      <c r="D182" s="3"/>
      <c r="G182" s="4"/>
      <c r="I182" s="3"/>
      <c r="J182" s="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2:34" ht="14.25" customHeight="1">
      <c r="B183" s="1"/>
      <c r="C183" s="2"/>
      <c r="D183" s="3"/>
      <c r="G183" s="4"/>
      <c r="I183" s="3"/>
      <c r="J183" s="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2:34" ht="14.25" customHeight="1">
      <c r="B184" s="1"/>
      <c r="C184" s="2"/>
      <c r="D184" s="3"/>
      <c r="G184" s="4"/>
      <c r="I184" s="3"/>
      <c r="J184" s="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2:34" ht="14.25" customHeight="1">
      <c r="B185" s="1"/>
      <c r="C185" s="2"/>
      <c r="D185" s="3"/>
      <c r="G185" s="4"/>
      <c r="I185" s="3"/>
      <c r="J185" s="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2:34" ht="14.25" customHeight="1">
      <c r="B186" s="1"/>
      <c r="C186" s="2"/>
      <c r="D186" s="3"/>
      <c r="G186" s="4"/>
      <c r="I186" s="3"/>
      <c r="J186" s="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2:34" ht="14.25" customHeight="1">
      <c r="B187" s="1"/>
      <c r="C187" s="2"/>
      <c r="D187" s="3"/>
      <c r="G187" s="4"/>
      <c r="I187" s="3"/>
      <c r="J187" s="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2:34" ht="14.25" customHeight="1">
      <c r="B188" s="1"/>
      <c r="C188" s="2"/>
      <c r="D188" s="3"/>
      <c r="G188" s="4"/>
      <c r="I188" s="3"/>
      <c r="J188" s="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2:34" ht="14.25" customHeight="1">
      <c r="B189" s="1"/>
      <c r="C189" s="2"/>
      <c r="D189" s="3"/>
      <c r="G189" s="4"/>
      <c r="I189" s="3"/>
      <c r="J189" s="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2:34" ht="14.25" customHeight="1">
      <c r="B190" s="1"/>
      <c r="C190" s="2"/>
      <c r="D190" s="3"/>
      <c r="G190" s="4"/>
      <c r="I190" s="3"/>
      <c r="J190" s="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2:34" ht="14.25" customHeight="1">
      <c r="B191" s="1"/>
      <c r="C191" s="2"/>
      <c r="D191" s="3"/>
      <c r="G191" s="4"/>
      <c r="I191" s="3"/>
      <c r="J191" s="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2:34" ht="14.25" customHeight="1">
      <c r="B192" s="1"/>
      <c r="C192" s="2"/>
      <c r="D192" s="3"/>
      <c r="G192" s="4"/>
      <c r="I192" s="3"/>
      <c r="J192" s="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2:34" ht="14.25" customHeight="1">
      <c r="B193" s="1"/>
      <c r="C193" s="2"/>
      <c r="D193" s="3"/>
      <c r="G193" s="4"/>
      <c r="I193" s="3"/>
      <c r="J193" s="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2:34" ht="14.25" customHeight="1">
      <c r="B194" s="1"/>
      <c r="C194" s="2"/>
      <c r="D194" s="3"/>
      <c r="G194" s="4"/>
      <c r="I194" s="3"/>
      <c r="J194" s="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2:34" ht="14.25" customHeight="1">
      <c r="B195" s="1"/>
      <c r="C195" s="2"/>
      <c r="D195" s="3"/>
      <c r="G195" s="4"/>
      <c r="I195" s="3"/>
      <c r="J195" s="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2:34" ht="14.25" customHeight="1">
      <c r="B196" s="1"/>
      <c r="C196" s="2"/>
      <c r="D196" s="3"/>
      <c r="G196" s="4"/>
      <c r="I196" s="3"/>
      <c r="J196" s="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2:34" ht="14.25" customHeight="1">
      <c r="B197" s="1"/>
      <c r="C197" s="2"/>
      <c r="D197" s="3"/>
      <c r="G197" s="4"/>
      <c r="I197" s="3"/>
      <c r="J197" s="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2:34" ht="14.25" customHeight="1">
      <c r="B198" s="1"/>
      <c r="C198" s="2"/>
      <c r="D198" s="3"/>
      <c r="G198" s="4"/>
      <c r="I198" s="3"/>
      <c r="J198" s="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2:34" ht="14.25" customHeight="1">
      <c r="B199" s="1"/>
      <c r="C199" s="2"/>
      <c r="D199" s="3"/>
      <c r="G199" s="4"/>
      <c r="I199" s="3"/>
      <c r="J199" s="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2:34" ht="14.25" customHeight="1">
      <c r="B200" s="1"/>
      <c r="C200" s="2"/>
      <c r="D200" s="3"/>
      <c r="G200" s="4"/>
      <c r="I200" s="3"/>
      <c r="J200" s="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2:34" ht="14.25" customHeight="1">
      <c r="B201" s="1"/>
      <c r="C201" s="2"/>
      <c r="D201" s="3"/>
      <c r="G201" s="4"/>
      <c r="I201" s="3"/>
      <c r="J201" s="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2:34" ht="14.25" customHeight="1">
      <c r="B202" s="1"/>
      <c r="C202" s="2"/>
      <c r="D202" s="3"/>
      <c r="G202" s="4"/>
      <c r="I202" s="3"/>
      <c r="J202" s="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2:34" ht="14.25" customHeight="1">
      <c r="B203" s="1"/>
      <c r="C203" s="2"/>
      <c r="D203" s="3"/>
      <c r="G203" s="4"/>
      <c r="I203" s="3"/>
      <c r="J203" s="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2:34" ht="14.25" customHeight="1">
      <c r="B204" s="1"/>
      <c r="C204" s="2"/>
      <c r="D204" s="3"/>
      <c r="G204" s="4"/>
      <c r="I204" s="3"/>
      <c r="J204" s="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2:34" ht="14.25" customHeight="1">
      <c r="B205" s="1"/>
      <c r="C205" s="2"/>
      <c r="D205" s="3"/>
      <c r="G205" s="4"/>
      <c r="I205" s="3"/>
      <c r="J205" s="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2:34" ht="14.25" customHeight="1">
      <c r="B206" s="1"/>
      <c r="C206" s="2"/>
      <c r="D206" s="3"/>
      <c r="G206" s="4"/>
      <c r="I206" s="3"/>
      <c r="J206" s="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2:34" ht="14.25" customHeight="1">
      <c r="B207" s="1"/>
      <c r="C207" s="2"/>
      <c r="D207" s="3"/>
      <c r="G207" s="4"/>
      <c r="I207" s="3"/>
      <c r="J207" s="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2:34" ht="14.25" customHeight="1">
      <c r="B208" s="1"/>
      <c r="C208" s="2"/>
      <c r="D208" s="3"/>
      <c r="G208" s="4"/>
      <c r="I208" s="3"/>
      <c r="J208" s="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2:34" ht="14.25" customHeight="1">
      <c r="B209" s="1"/>
      <c r="C209" s="2"/>
      <c r="D209" s="3"/>
      <c r="G209" s="4"/>
      <c r="I209" s="3"/>
      <c r="J209" s="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2:34" ht="14.25" customHeight="1">
      <c r="B210" s="1"/>
      <c r="C210" s="2"/>
      <c r="D210" s="3"/>
      <c r="G210" s="4"/>
      <c r="I210" s="3"/>
      <c r="J210" s="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2:34" ht="14.25" customHeight="1">
      <c r="B211" s="1"/>
      <c r="C211" s="2"/>
      <c r="D211" s="3"/>
      <c r="G211" s="4"/>
      <c r="I211" s="3"/>
      <c r="J211" s="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2:34" ht="14.25" customHeight="1">
      <c r="B212" s="1"/>
      <c r="C212" s="2"/>
      <c r="D212" s="3"/>
      <c r="G212" s="4"/>
      <c r="I212" s="3"/>
      <c r="J212" s="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2:34" ht="14.25" customHeight="1">
      <c r="B213" s="1"/>
      <c r="C213" s="2"/>
      <c r="D213" s="3"/>
      <c r="G213" s="4"/>
      <c r="I213" s="3"/>
      <c r="J213" s="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2:34" ht="14.25" customHeight="1">
      <c r="B214" s="1"/>
      <c r="C214" s="2"/>
      <c r="D214" s="3"/>
      <c r="G214" s="4"/>
      <c r="I214" s="3"/>
      <c r="J214" s="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2:34" ht="14.25" customHeight="1">
      <c r="B215" s="1"/>
      <c r="C215" s="2"/>
      <c r="D215" s="3"/>
      <c r="G215" s="4"/>
      <c r="I215" s="3"/>
      <c r="J215" s="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2:34" ht="14.25" customHeight="1">
      <c r="B216" s="1"/>
      <c r="C216" s="2"/>
      <c r="D216" s="3"/>
      <c r="G216" s="4"/>
      <c r="I216" s="3"/>
      <c r="J216" s="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2:34" ht="14.25" customHeight="1">
      <c r="B217" s="1"/>
      <c r="C217" s="2"/>
      <c r="D217" s="3"/>
      <c r="G217" s="4"/>
      <c r="I217" s="3"/>
      <c r="J217" s="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2:34" ht="14.25" customHeight="1">
      <c r="B218" s="1"/>
      <c r="C218" s="2"/>
      <c r="D218" s="3"/>
      <c r="G218" s="4"/>
      <c r="I218" s="3"/>
      <c r="J218" s="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2:34" ht="14.25" customHeight="1">
      <c r="B219" s="1"/>
      <c r="C219" s="2"/>
      <c r="D219" s="3"/>
      <c r="G219" s="4"/>
      <c r="I219" s="3"/>
      <c r="J219" s="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2:34" ht="14.25" customHeight="1">
      <c r="B220" s="1"/>
      <c r="C220" s="2"/>
      <c r="D220" s="3"/>
      <c r="G220" s="4"/>
      <c r="I220" s="3"/>
      <c r="J220" s="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2:34" ht="14.25" customHeight="1">
      <c r="B221" s="1"/>
      <c r="C221" s="2"/>
      <c r="D221" s="3"/>
      <c r="G221" s="4"/>
      <c r="I221" s="3"/>
      <c r="J221" s="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2:34" ht="14.25" customHeight="1">
      <c r="B222" s="1"/>
      <c r="C222" s="2"/>
      <c r="D222" s="3"/>
      <c r="G222" s="4"/>
      <c r="I222" s="3"/>
      <c r="J222" s="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2:34" ht="14.25" customHeight="1">
      <c r="B223" s="1"/>
      <c r="C223" s="2"/>
      <c r="D223" s="3"/>
      <c r="G223" s="4"/>
      <c r="I223" s="3"/>
      <c r="J223" s="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2:34" ht="14.25" customHeight="1">
      <c r="B224" s="1"/>
      <c r="C224" s="2"/>
      <c r="D224" s="3"/>
      <c r="G224" s="4"/>
      <c r="I224" s="3"/>
      <c r="J224" s="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2:34" ht="14.25" customHeight="1">
      <c r="B225" s="1"/>
      <c r="C225" s="2"/>
      <c r="D225" s="3"/>
      <c r="G225" s="4"/>
      <c r="I225" s="3"/>
      <c r="J225" s="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2:34" ht="14.25" customHeight="1">
      <c r="B226" s="1"/>
      <c r="C226" s="2"/>
      <c r="D226" s="3"/>
      <c r="G226" s="4"/>
      <c r="I226" s="3"/>
      <c r="J226" s="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2:34" ht="14.25" customHeight="1">
      <c r="B227" s="1"/>
      <c r="C227" s="2"/>
      <c r="D227" s="3"/>
      <c r="G227" s="4"/>
      <c r="I227" s="3"/>
      <c r="J227" s="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2:34" ht="14.25" customHeight="1">
      <c r="B228" s="1"/>
      <c r="C228" s="2"/>
      <c r="D228" s="3"/>
      <c r="G228" s="4"/>
      <c r="I228" s="3"/>
      <c r="J228" s="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2:34" ht="14.25" customHeight="1">
      <c r="B229" s="1"/>
      <c r="C229" s="2"/>
      <c r="D229" s="3"/>
      <c r="G229" s="4"/>
      <c r="I229" s="3"/>
      <c r="J229" s="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2:34" ht="14.25" customHeight="1">
      <c r="B230" s="1"/>
      <c r="C230" s="2"/>
      <c r="D230" s="3"/>
      <c r="G230" s="4"/>
      <c r="I230" s="3"/>
      <c r="J230" s="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2:34" ht="14.25" customHeight="1">
      <c r="B231" s="1"/>
      <c r="C231" s="2"/>
      <c r="D231" s="3"/>
      <c r="G231" s="4"/>
      <c r="I231" s="3"/>
      <c r="J231" s="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2:34" ht="14.25" customHeight="1">
      <c r="B232" s="1"/>
      <c r="C232" s="2"/>
      <c r="D232" s="3"/>
      <c r="G232" s="4"/>
      <c r="I232" s="3"/>
      <c r="J232" s="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2:34" ht="14.25" customHeight="1">
      <c r="B233" s="1"/>
      <c r="C233" s="2"/>
      <c r="D233" s="3"/>
      <c r="G233" s="4"/>
      <c r="I233" s="3"/>
      <c r="J233" s="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2:34" ht="14.25" customHeight="1">
      <c r="B234" s="1"/>
      <c r="C234" s="2"/>
      <c r="D234" s="3"/>
      <c r="G234" s="4"/>
      <c r="I234" s="3"/>
      <c r="J234" s="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2:34" ht="14.25" customHeight="1">
      <c r="B235" s="1"/>
      <c r="C235" s="2"/>
      <c r="D235" s="3"/>
      <c r="G235" s="4"/>
      <c r="I235" s="3"/>
      <c r="J235" s="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2:34" ht="14.25" customHeight="1">
      <c r="B236" s="1"/>
      <c r="C236" s="2"/>
      <c r="D236" s="3"/>
      <c r="G236" s="4"/>
      <c r="I236" s="3"/>
      <c r="J236" s="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2:34" ht="14.25" customHeight="1">
      <c r="B237" s="1"/>
      <c r="C237" s="2"/>
      <c r="D237" s="3"/>
      <c r="G237" s="4"/>
      <c r="I237" s="3"/>
      <c r="J237" s="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2:34" ht="14.25" customHeight="1">
      <c r="B238" s="1"/>
      <c r="C238" s="2"/>
      <c r="D238" s="3"/>
      <c r="G238" s="4"/>
      <c r="I238" s="3"/>
      <c r="J238" s="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2:34" ht="14.25" customHeight="1">
      <c r="B239" s="1"/>
      <c r="C239" s="2"/>
      <c r="D239" s="3"/>
      <c r="G239" s="4"/>
      <c r="I239" s="3"/>
      <c r="J239" s="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2:34" ht="14.25" customHeight="1">
      <c r="B240" s="1"/>
      <c r="C240" s="2"/>
      <c r="D240" s="3"/>
      <c r="G240" s="4"/>
      <c r="I240" s="3"/>
      <c r="J240" s="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2:34" ht="14.25" customHeight="1">
      <c r="B241" s="1"/>
      <c r="C241" s="2"/>
      <c r="D241" s="3"/>
      <c r="G241" s="4"/>
      <c r="I241" s="3"/>
      <c r="J241" s="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2:34" ht="14.25" customHeight="1">
      <c r="B242" s="1"/>
      <c r="C242" s="2"/>
      <c r="D242" s="3"/>
      <c r="G242" s="4"/>
      <c r="I242" s="3"/>
      <c r="J242" s="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2:34" ht="14.25" customHeight="1">
      <c r="B243" s="1"/>
      <c r="C243" s="2"/>
      <c r="D243" s="3"/>
      <c r="G243" s="4"/>
      <c r="I243" s="3"/>
      <c r="J243" s="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2:34" ht="14.25" customHeight="1">
      <c r="B244" s="1"/>
      <c r="C244" s="2"/>
      <c r="D244" s="3"/>
      <c r="G244" s="4"/>
      <c r="I244" s="3"/>
      <c r="J244" s="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2:34" ht="14.25" customHeight="1">
      <c r="B245" s="1"/>
      <c r="C245" s="2"/>
      <c r="D245" s="3"/>
      <c r="G245" s="4"/>
      <c r="I245" s="3"/>
      <c r="J245" s="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2:34" ht="14.25" customHeight="1">
      <c r="B246" s="1"/>
      <c r="C246" s="2"/>
      <c r="D246" s="3"/>
      <c r="G246" s="4"/>
      <c r="I246" s="3"/>
      <c r="J246" s="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2:34" ht="14.25" customHeight="1">
      <c r="B247" s="1"/>
      <c r="C247" s="2"/>
      <c r="D247" s="3"/>
      <c r="G247" s="4"/>
      <c r="I247" s="3"/>
      <c r="J247" s="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2:34" ht="14.25" customHeight="1">
      <c r="B248" s="1"/>
      <c r="C248" s="2"/>
      <c r="D248" s="3"/>
      <c r="G248" s="4"/>
      <c r="I248" s="3"/>
      <c r="J248" s="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2:34" ht="14.25" customHeight="1">
      <c r="B249" s="1"/>
      <c r="C249" s="2"/>
      <c r="D249" s="3"/>
      <c r="G249" s="4"/>
      <c r="I249" s="3"/>
      <c r="J249" s="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2:34" ht="14.25" customHeight="1">
      <c r="B250" s="1"/>
      <c r="C250" s="2"/>
      <c r="D250" s="3"/>
      <c r="G250" s="4"/>
      <c r="I250" s="3"/>
      <c r="J250" s="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2:34" ht="14.25" customHeight="1">
      <c r="B251" s="1"/>
      <c r="C251" s="2"/>
      <c r="D251" s="3"/>
      <c r="G251" s="4"/>
      <c r="I251" s="3"/>
      <c r="J251" s="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2:34" ht="14.25" customHeight="1">
      <c r="B252" s="1"/>
      <c r="C252" s="2"/>
      <c r="D252" s="3"/>
      <c r="G252" s="4"/>
      <c r="I252" s="3"/>
      <c r="J252" s="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2:34" ht="14.25" customHeight="1">
      <c r="B253" s="1"/>
      <c r="C253" s="2"/>
      <c r="D253" s="3"/>
      <c r="G253" s="4"/>
      <c r="I253" s="3"/>
      <c r="J253" s="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2:34" ht="14.25" customHeight="1">
      <c r="B254" s="1"/>
      <c r="C254" s="2"/>
      <c r="D254" s="3"/>
      <c r="G254" s="4"/>
      <c r="I254" s="3"/>
      <c r="J254" s="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2:34" ht="14.25" customHeight="1">
      <c r="B255" s="1"/>
      <c r="C255" s="2"/>
      <c r="D255" s="3"/>
      <c r="G255" s="4"/>
      <c r="I255" s="3"/>
      <c r="J255" s="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2:34" ht="14.25" customHeight="1">
      <c r="B256" s="1"/>
      <c r="C256" s="2"/>
      <c r="D256" s="3"/>
      <c r="G256" s="4"/>
      <c r="I256" s="3"/>
      <c r="J256" s="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2:34" ht="14.25" customHeight="1">
      <c r="B257" s="1"/>
      <c r="C257" s="2"/>
      <c r="D257" s="3"/>
      <c r="G257" s="4"/>
      <c r="I257" s="3"/>
      <c r="J257" s="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2:34" ht="14.25" customHeight="1">
      <c r="B258" s="1"/>
      <c r="C258" s="2"/>
      <c r="D258" s="3"/>
      <c r="G258" s="4"/>
      <c r="I258" s="3"/>
      <c r="J258" s="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2:34" ht="14.25" customHeight="1">
      <c r="B259" s="1"/>
      <c r="C259" s="2"/>
      <c r="D259" s="3"/>
      <c r="G259" s="4"/>
      <c r="I259" s="3"/>
      <c r="J259" s="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2:34" ht="14.25" customHeight="1">
      <c r="B260" s="1"/>
      <c r="C260" s="2"/>
      <c r="D260" s="3"/>
      <c r="G260" s="4"/>
      <c r="I260" s="3"/>
      <c r="J260" s="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2:34" ht="14.25" customHeight="1">
      <c r="B261" s="1"/>
      <c r="C261" s="2"/>
      <c r="D261" s="3"/>
      <c r="G261" s="4"/>
      <c r="I261" s="3"/>
      <c r="J261" s="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2:34" ht="14.25" customHeight="1">
      <c r="B262" s="1"/>
      <c r="C262" s="2"/>
      <c r="D262" s="3"/>
      <c r="G262" s="4"/>
      <c r="I262" s="3"/>
      <c r="J262" s="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2:34" ht="14.25" customHeight="1">
      <c r="B263" s="1"/>
      <c r="C263" s="2"/>
      <c r="D263" s="3"/>
      <c r="G263" s="4"/>
      <c r="I263" s="3"/>
      <c r="J263" s="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2:34" ht="14.25" customHeight="1">
      <c r="B264" s="1"/>
      <c r="C264" s="2"/>
      <c r="D264" s="3"/>
      <c r="G264" s="4"/>
      <c r="I264" s="3"/>
      <c r="J264" s="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2:34" ht="14.25" customHeight="1">
      <c r="B265" s="1"/>
      <c r="C265" s="2"/>
      <c r="D265" s="3"/>
      <c r="G265" s="4"/>
      <c r="I265" s="3"/>
      <c r="J265" s="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2:34" ht="14.25" customHeight="1">
      <c r="B266" s="1"/>
      <c r="C266" s="2"/>
      <c r="D266" s="3"/>
      <c r="G266" s="4"/>
      <c r="I266" s="3"/>
      <c r="J266" s="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2:34" ht="14.25" customHeight="1">
      <c r="B267" s="1"/>
      <c r="C267" s="2"/>
      <c r="D267" s="3"/>
      <c r="G267" s="4"/>
      <c r="I267" s="3"/>
      <c r="J267" s="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2:34" ht="14.25" customHeight="1">
      <c r="B268" s="1"/>
      <c r="C268" s="2"/>
      <c r="D268" s="3"/>
      <c r="G268" s="4"/>
      <c r="I268" s="3"/>
      <c r="J268" s="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2:34" ht="14.25" customHeight="1">
      <c r="B269" s="1"/>
      <c r="C269" s="2"/>
      <c r="D269" s="3"/>
      <c r="G269" s="4"/>
      <c r="I269" s="3"/>
      <c r="J269" s="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2:34" ht="14.25" customHeight="1">
      <c r="B270" s="1"/>
      <c r="C270" s="2"/>
      <c r="D270" s="3"/>
      <c r="G270" s="4"/>
      <c r="I270" s="3"/>
      <c r="J270" s="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2:34" ht="14.25" customHeight="1">
      <c r="B271" s="1"/>
      <c r="C271" s="2"/>
      <c r="D271" s="3"/>
      <c r="G271" s="4"/>
      <c r="I271" s="3"/>
      <c r="J271" s="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2:34" ht="14.25" customHeight="1">
      <c r="B272" s="1"/>
      <c r="C272" s="2"/>
      <c r="D272" s="3"/>
      <c r="G272" s="4"/>
      <c r="I272" s="3"/>
      <c r="J272" s="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2:34" ht="14.25" customHeight="1">
      <c r="B273" s="1"/>
      <c r="C273" s="2"/>
      <c r="D273" s="3"/>
      <c r="G273" s="4"/>
      <c r="I273" s="3"/>
      <c r="J273" s="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2:34" ht="14.25" customHeight="1">
      <c r="B274" s="1"/>
      <c r="C274" s="2"/>
      <c r="D274" s="3"/>
      <c r="G274" s="4"/>
      <c r="I274" s="3"/>
      <c r="J274" s="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2:34" ht="14.25" customHeight="1">
      <c r="B275" s="1"/>
      <c r="C275" s="2"/>
      <c r="D275" s="3"/>
      <c r="G275" s="4"/>
      <c r="I275" s="3"/>
      <c r="J275" s="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2:34" ht="14.25" customHeight="1">
      <c r="B276" s="1"/>
      <c r="C276" s="2"/>
      <c r="D276" s="3"/>
      <c r="G276" s="4"/>
      <c r="I276" s="3"/>
      <c r="J276" s="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2:34" ht="14.25" customHeight="1">
      <c r="B277" s="1"/>
      <c r="C277" s="2"/>
      <c r="D277" s="3"/>
      <c r="G277" s="4"/>
      <c r="I277" s="3"/>
      <c r="J277" s="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2:34" ht="14.25" customHeight="1">
      <c r="B278" s="1"/>
      <c r="C278" s="2"/>
      <c r="D278" s="3"/>
      <c r="G278" s="4"/>
      <c r="I278" s="3"/>
      <c r="J278" s="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2:34" ht="14.25" customHeight="1">
      <c r="B279" s="1"/>
      <c r="C279" s="2"/>
      <c r="D279" s="3"/>
      <c r="G279" s="4"/>
      <c r="I279" s="3"/>
      <c r="J279" s="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2:34" ht="14.25" customHeight="1">
      <c r="B280" s="1"/>
      <c r="C280" s="2"/>
      <c r="D280" s="3"/>
      <c r="G280" s="4"/>
      <c r="I280" s="3"/>
      <c r="J280" s="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2:34" ht="14.25" customHeight="1">
      <c r="B281" s="1"/>
      <c r="C281" s="2"/>
      <c r="D281" s="3"/>
      <c r="G281" s="4"/>
      <c r="I281" s="3"/>
      <c r="J281" s="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2:34" ht="14.25" customHeight="1">
      <c r="B282" s="1"/>
      <c r="C282" s="2"/>
      <c r="D282" s="3"/>
      <c r="G282" s="4"/>
      <c r="I282" s="3"/>
      <c r="J282" s="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2:34" ht="14.25" customHeight="1">
      <c r="B283" s="1"/>
      <c r="C283" s="2"/>
      <c r="D283" s="3"/>
      <c r="G283" s="4"/>
      <c r="I283" s="3"/>
      <c r="J283" s="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2:34" ht="14.25" customHeight="1">
      <c r="B284" s="1"/>
      <c r="C284" s="2"/>
      <c r="D284" s="3"/>
      <c r="G284" s="4"/>
      <c r="I284" s="3"/>
      <c r="J284" s="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2:34" ht="14.25" customHeight="1">
      <c r="B285" s="1"/>
      <c r="C285" s="2"/>
      <c r="D285" s="3"/>
      <c r="G285" s="4"/>
      <c r="I285" s="3"/>
      <c r="J285" s="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2:34" ht="14.25" customHeight="1">
      <c r="B286" s="1"/>
      <c r="C286" s="2"/>
      <c r="D286" s="3"/>
      <c r="G286" s="4"/>
      <c r="I286" s="3"/>
      <c r="J286" s="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2:34" ht="14.25" customHeight="1">
      <c r="B287" s="1"/>
      <c r="C287" s="2"/>
      <c r="D287" s="3"/>
      <c r="G287" s="4"/>
      <c r="I287" s="3"/>
      <c r="J287" s="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2:34" ht="14.25" customHeight="1">
      <c r="B288" s="1"/>
      <c r="C288" s="2"/>
      <c r="D288" s="3"/>
      <c r="G288" s="4"/>
      <c r="I288" s="3"/>
      <c r="J288" s="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2:34" ht="14.25" customHeight="1">
      <c r="B289" s="1"/>
      <c r="C289" s="2"/>
      <c r="D289" s="3"/>
      <c r="G289" s="4"/>
      <c r="I289" s="3"/>
      <c r="J289" s="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2:34" ht="14.25" customHeight="1">
      <c r="B290" s="1"/>
      <c r="C290" s="2"/>
      <c r="D290" s="3"/>
      <c r="G290" s="4"/>
      <c r="I290" s="3"/>
      <c r="J290" s="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2:34" ht="14.25" customHeight="1">
      <c r="B291" s="1"/>
      <c r="C291" s="2"/>
      <c r="D291" s="3"/>
      <c r="G291" s="4"/>
      <c r="I291" s="3"/>
      <c r="J291" s="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2:34" ht="14.25" customHeight="1">
      <c r="B292" s="1"/>
      <c r="C292" s="2"/>
      <c r="D292" s="3"/>
      <c r="G292" s="4"/>
      <c r="I292" s="3"/>
      <c r="J292" s="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2:34" ht="14.25" customHeight="1">
      <c r="B293" s="1"/>
      <c r="C293" s="2"/>
      <c r="D293" s="3"/>
      <c r="G293" s="4"/>
      <c r="I293" s="3"/>
      <c r="J293" s="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2:34" ht="14.25" customHeight="1">
      <c r="B294" s="1"/>
      <c r="C294" s="2"/>
      <c r="D294" s="3"/>
      <c r="G294" s="4"/>
      <c r="I294" s="3"/>
      <c r="J294" s="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2:34" ht="14.25" customHeight="1">
      <c r="B295" s="1"/>
      <c r="C295" s="2"/>
      <c r="D295" s="3"/>
      <c r="G295" s="4"/>
      <c r="I295" s="3"/>
      <c r="J295" s="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2:34" ht="14.25" customHeight="1">
      <c r="B296" s="1"/>
      <c r="C296" s="2"/>
      <c r="D296" s="3"/>
      <c r="G296" s="4"/>
      <c r="I296" s="3"/>
      <c r="J296" s="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2:34" ht="14.25" customHeight="1">
      <c r="B297" s="1"/>
      <c r="C297" s="2"/>
      <c r="D297" s="3"/>
      <c r="G297" s="4"/>
      <c r="I297" s="3"/>
      <c r="J297" s="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2:34" ht="14.25" customHeight="1">
      <c r="B298" s="1"/>
      <c r="C298" s="2"/>
      <c r="D298" s="3"/>
      <c r="G298" s="4"/>
      <c r="I298" s="3"/>
      <c r="J298" s="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2:34" ht="14.25" customHeight="1">
      <c r="B299" s="1"/>
      <c r="C299" s="2"/>
      <c r="D299" s="3"/>
      <c r="G299" s="4"/>
      <c r="I299" s="3"/>
      <c r="J299" s="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2:34" ht="14.25" customHeight="1">
      <c r="B300" s="1"/>
      <c r="C300" s="2"/>
      <c r="D300" s="3"/>
      <c r="G300" s="4"/>
      <c r="I300" s="3"/>
      <c r="J300" s="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2:34" ht="14.25" customHeight="1">
      <c r="B301" s="1"/>
      <c r="C301" s="2"/>
      <c r="D301" s="3"/>
      <c r="G301" s="4"/>
      <c r="I301" s="3"/>
      <c r="J301" s="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2:34" ht="14.25" customHeight="1">
      <c r="B302" s="1"/>
      <c r="C302" s="2"/>
      <c r="D302" s="3"/>
      <c r="G302" s="4"/>
      <c r="I302" s="3"/>
      <c r="J302" s="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2:34" ht="14.25" customHeight="1">
      <c r="B303" s="1"/>
      <c r="C303" s="2"/>
      <c r="D303" s="3"/>
      <c r="G303" s="4"/>
      <c r="I303" s="3"/>
      <c r="J303" s="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2:34" ht="14.25" customHeight="1">
      <c r="B304" s="1"/>
      <c r="C304" s="2"/>
      <c r="D304" s="3"/>
      <c r="G304" s="4"/>
      <c r="I304" s="3"/>
      <c r="J304" s="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2:34" ht="14.25" customHeight="1">
      <c r="B305" s="1"/>
      <c r="C305" s="2"/>
      <c r="D305" s="3"/>
      <c r="G305" s="4"/>
      <c r="I305" s="3"/>
      <c r="J305" s="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2:34" ht="14.25" customHeight="1">
      <c r="B306" s="1"/>
      <c r="C306" s="2"/>
      <c r="D306" s="3"/>
      <c r="G306" s="4"/>
      <c r="I306" s="3"/>
      <c r="J306" s="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2:34" ht="14.25" customHeight="1">
      <c r="B307" s="1"/>
      <c r="C307" s="2"/>
      <c r="D307" s="3"/>
      <c r="G307" s="4"/>
      <c r="I307" s="3"/>
      <c r="J307" s="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2:34" ht="14.25" customHeight="1">
      <c r="B308" s="1"/>
      <c r="C308" s="2"/>
      <c r="D308" s="3"/>
      <c r="G308" s="4"/>
      <c r="I308" s="3"/>
      <c r="J308" s="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2:34" ht="14.25" customHeight="1">
      <c r="B309" s="1"/>
      <c r="C309" s="2"/>
      <c r="D309" s="3"/>
      <c r="G309" s="4"/>
      <c r="I309" s="3"/>
      <c r="J309" s="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2:34" ht="14.25" customHeight="1">
      <c r="B310" s="1"/>
      <c r="C310" s="2"/>
      <c r="D310" s="3"/>
      <c r="G310" s="4"/>
      <c r="I310" s="3"/>
      <c r="J310" s="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2:34" ht="14.25" customHeight="1">
      <c r="B311" s="1"/>
      <c r="C311" s="2"/>
      <c r="D311" s="3"/>
      <c r="G311" s="4"/>
      <c r="I311" s="3"/>
      <c r="J311" s="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2:34" ht="14.25" customHeight="1">
      <c r="B312" s="1"/>
      <c r="C312" s="2"/>
      <c r="D312" s="3"/>
      <c r="G312" s="4"/>
      <c r="I312" s="3"/>
      <c r="J312" s="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2:34" ht="14.25" customHeight="1">
      <c r="B313" s="1"/>
      <c r="C313" s="2"/>
      <c r="D313" s="3"/>
      <c r="G313" s="4"/>
      <c r="I313" s="3"/>
      <c r="J313" s="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2:34" ht="14.25" customHeight="1">
      <c r="B314" s="1"/>
      <c r="C314" s="2"/>
      <c r="D314" s="3"/>
      <c r="G314" s="4"/>
      <c r="I314" s="3"/>
      <c r="J314" s="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2:34" ht="14.25" customHeight="1">
      <c r="B315" s="1"/>
      <c r="C315" s="2"/>
      <c r="D315" s="3"/>
      <c r="G315" s="4"/>
      <c r="I315" s="3"/>
      <c r="J315" s="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2:34" ht="14.25" customHeight="1">
      <c r="B316" s="1"/>
      <c r="C316" s="2"/>
      <c r="D316" s="3"/>
      <c r="G316" s="4"/>
      <c r="I316" s="3"/>
      <c r="J316" s="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2:34" ht="14.25" customHeight="1">
      <c r="B317" s="1"/>
      <c r="C317" s="2"/>
      <c r="D317" s="3"/>
      <c r="G317" s="4"/>
      <c r="I317" s="3"/>
      <c r="J317" s="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2:34" ht="14.25" customHeight="1">
      <c r="B318" s="1"/>
      <c r="C318" s="2"/>
      <c r="D318" s="3"/>
      <c r="G318" s="4"/>
      <c r="I318" s="3"/>
      <c r="J318" s="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2:34" ht="14.25" customHeight="1">
      <c r="B319" s="1"/>
      <c r="C319" s="2"/>
      <c r="D319" s="3"/>
      <c r="G319" s="4"/>
      <c r="I319" s="3"/>
      <c r="J319" s="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2:34" ht="14.25" customHeight="1">
      <c r="B320" s="1"/>
      <c r="C320" s="2"/>
      <c r="D320" s="3"/>
      <c r="G320" s="4"/>
      <c r="I320" s="3"/>
      <c r="J320" s="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2:34" ht="14.25" customHeight="1">
      <c r="B321" s="1"/>
      <c r="C321" s="2"/>
      <c r="D321" s="3"/>
      <c r="G321" s="4"/>
      <c r="I321" s="3"/>
      <c r="J321" s="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2:34" ht="14.25" customHeight="1">
      <c r="B322" s="1"/>
      <c r="C322" s="2"/>
      <c r="D322" s="3"/>
      <c r="G322" s="4"/>
      <c r="I322" s="3"/>
      <c r="J322" s="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2:34" ht="14.25" customHeight="1">
      <c r="B323" s="1"/>
      <c r="C323" s="2"/>
      <c r="D323" s="3"/>
      <c r="G323" s="4"/>
      <c r="I323" s="3"/>
      <c r="J323" s="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2:34" ht="14.25" customHeight="1">
      <c r="B324" s="1"/>
      <c r="C324" s="2"/>
      <c r="D324" s="3"/>
      <c r="G324" s="4"/>
      <c r="I324" s="3"/>
      <c r="J324" s="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2:34" ht="14.25" customHeight="1">
      <c r="B325" s="1"/>
      <c r="C325" s="2"/>
      <c r="D325" s="3"/>
      <c r="G325" s="4"/>
      <c r="I325" s="3"/>
      <c r="J325" s="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2:34" ht="14.25" customHeight="1">
      <c r="B326" s="1"/>
      <c r="C326" s="2"/>
      <c r="D326" s="3"/>
      <c r="G326" s="4"/>
      <c r="I326" s="3"/>
      <c r="J326" s="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2:34" ht="14.25" customHeight="1">
      <c r="B327" s="1"/>
      <c r="C327" s="2"/>
      <c r="D327" s="3"/>
      <c r="G327" s="4"/>
      <c r="I327" s="3"/>
      <c r="J327" s="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2:34" ht="14.25" customHeight="1">
      <c r="B328" s="1"/>
      <c r="C328" s="2"/>
      <c r="D328" s="3"/>
      <c r="G328" s="4"/>
      <c r="I328" s="3"/>
      <c r="J328" s="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 spans="2:34" ht="14.25" customHeight="1">
      <c r="B329" s="1"/>
      <c r="C329" s="2"/>
      <c r="D329" s="3"/>
      <c r="G329" s="4"/>
      <c r="I329" s="3"/>
      <c r="J329" s="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 spans="2:34" ht="14.25" customHeight="1">
      <c r="B330" s="1"/>
      <c r="C330" s="2"/>
      <c r="D330" s="3"/>
      <c r="G330" s="4"/>
      <c r="I330" s="3"/>
      <c r="J330" s="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2:34" ht="14.25" customHeight="1">
      <c r="B331" s="1"/>
      <c r="C331" s="2"/>
      <c r="D331" s="3"/>
      <c r="G331" s="4"/>
      <c r="I331" s="3"/>
      <c r="J331" s="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 spans="2:34" ht="14.25" customHeight="1">
      <c r="B332" s="1"/>
      <c r="C332" s="2"/>
      <c r="D332" s="3"/>
      <c r="G332" s="4"/>
      <c r="I332" s="3"/>
      <c r="J332" s="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 spans="2:34" ht="14.25" customHeight="1">
      <c r="B333" s="1"/>
      <c r="C333" s="2"/>
      <c r="D333" s="3"/>
      <c r="G333" s="4"/>
      <c r="I333" s="3"/>
      <c r="J333" s="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 spans="2:34" ht="14.25" customHeight="1">
      <c r="B334" s="1"/>
      <c r="C334" s="2"/>
      <c r="D334" s="3"/>
      <c r="G334" s="4"/>
      <c r="I334" s="3"/>
      <c r="J334" s="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 spans="2:34" ht="14.25" customHeight="1">
      <c r="B335" s="1"/>
      <c r="C335" s="2"/>
      <c r="D335" s="3"/>
      <c r="G335" s="4"/>
      <c r="I335" s="3"/>
      <c r="J335" s="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 spans="2:34" ht="14.25" customHeight="1">
      <c r="B336" s="1"/>
      <c r="C336" s="2"/>
      <c r="D336" s="3"/>
      <c r="G336" s="4"/>
      <c r="I336" s="3"/>
      <c r="J336" s="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 spans="2:34" ht="14.25" customHeight="1">
      <c r="B337" s="1"/>
      <c r="C337" s="2"/>
      <c r="D337" s="3"/>
      <c r="G337" s="4"/>
      <c r="I337" s="3"/>
      <c r="J337" s="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 spans="2:34" ht="14.25" customHeight="1">
      <c r="B338" s="1"/>
      <c r="C338" s="2"/>
      <c r="D338" s="3"/>
      <c r="G338" s="4"/>
      <c r="I338" s="3"/>
      <c r="J338" s="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 spans="2:34" ht="14.25" customHeight="1">
      <c r="B339" s="1"/>
      <c r="C339" s="2"/>
      <c r="D339" s="3"/>
      <c r="G339" s="4"/>
      <c r="I339" s="3"/>
      <c r="J339" s="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 spans="2:34" ht="14.25" customHeight="1">
      <c r="B340" s="1"/>
      <c r="C340" s="2"/>
      <c r="D340" s="3"/>
      <c r="G340" s="4"/>
      <c r="I340" s="3"/>
      <c r="J340" s="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 spans="2:34" ht="14.25" customHeight="1">
      <c r="B341" s="1"/>
      <c r="C341" s="2"/>
      <c r="D341" s="3"/>
      <c r="G341" s="4"/>
      <c r="I341" s="3"/>
      <c r="J341" s="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 spans="2:34" ht="14.25" customHeight="1">
      <c r="B342" s="1"/>
      <c r="C342" s="2"/>
      <c r="D342" s="3"/>
      <c r="G342" s="4"/>
      <c r="I342" s="3"/>
      <c r="J342" s="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 spans="2:34" ht="14.25" customHeight="1">
      <c r="B343" s="1"/>
      <c r="C343" s="2"/>
      <c r="D343" s="3"/>
      <c r="G343" s="4"/>
      <c r="I343" s="3"/>
      <c r="J343" s="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 spans="2:34" ht="14.25" customHeight="1">
      <c r="B344" s="1"/>
      <c r="C344" s="2"/>
      <c r="D344" s="3"/>
      <c r="G344" s="4"/>
      <c r="I344" s="3"/>
      <c r="J344" s="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 spans="2:34" ht="14.25" customHeight="1">
      <c r="B345" s="1"/>
      <c r="C345" s="2"/>
      <c r="D345" s="3"/>
      <c r="G345" s="4"/>
      <c r="I345" s="3"/>
      <c r="J345" s="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 spans="2:34" ht="14.25" customHeight="1">
      <c r="B346" s="1"/>
      <c r="C346" s="2"/>
      <c r="D346" s="3"/>
      <c r="G346" s="4"/>
      <c r="I346" s="3"/>
      <c r="J346" s="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 spans="2:34" ht="14.25" customHeight="1">
      <c r="B347" s="1"/>
      <c r="C347" s="2"/>
      <c r="D347" s="3"/>
      <c r="G347" s="4"/>
      <c r="I347" s="3"/>
      <c r="J347" s="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 spans="2:34" ht="14.25" customHeight="1">
      <c r="B348" s="1"/>
      <c r="C348" s="2"/>
      <c r="D348" s="3"/>
      <c r="G348" s="4"/>
      <c r="I348" s="3"/>
      <c r="J348" s="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 spans="2:34" ht="14.25" customHeight="1">
      <c r="B349" s="1"/>
      <c r="C349" s="2"/>
      <c r="D349" s="3"/>
      <c r="G349" s="4"/>
      <c r="I349" s="3"/>
      <c r="J349" s="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 spans="2:34" ht="14.25" customHeight="1">
      <c r="B350" s="1"/>
      <c r="C350" s="2"/>
      <c r="D350" s="3"/>
      <c r="G350" s="4"/>
      <c r="I350" s="3"/>
      <c r="J350" s="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 spans="2:34" ht="14.25" customHeight="1">
      <c r="B351" s="1"/>
      <c r="C351" s="2"/>
      <c r="D351" s="3"/>
      <c r="G351" s="4"/>
      <c r="I351" s="3"/>
      <c r="J351" s="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 spans="2:34" ht="14.25" customHeight="1">
      <c r="B352" s="1"/>
      <c r="C352" s="2"/>
      <c r="D352" s="3"/>
      <c r="G352" s="4"/>
      <c r="I352" s="3"/>
      <c r="J352" s="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 spans="2:34" ht="14.25" customHeight="1">
      <c r="B353" s="1"/>
      <c r="C353" s="2"/>
      <c r="D353" s="3"/>
      <c r="G353" s="4"/>
      <c r="I353" s="3"/>
      <c r="J353" s="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 spans="2:34" ht="14.25" customHeight="1">
      <c r="B354" s="1"/>
      <c r="C354" s="2"/>
      <c r="D354" s="3"/>
      <c r="G354" s="4"/>
      <c r="I354" s="3"/>
      <c r="J354" s="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 spans="2:34" ht="14.25" customHeight="1">
      <c r="B355" s="1"/>
      <c r="C355" s="2"/>
      <c r="D355" s="3"/>
      <c r="G355" s="4"/>
      <c r="I355" s="3"/>
      <c r="J355" s="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 spans="2:34" ht="14.25" customHeight="1">
      <c r="B356" s="1"/>
      <c r="C356" s="2"/>
      <c r="D356" s="3"/>
      <c r="G356" s="4"/>
      <c r="I356" s="3"/>
      <c r="J356" s="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 spans="2:34" ht="14.25" customHeight="1">
      <c r="B357" s="1"/>
      <c r="C357" s="2"/>
      <c r="D357" s="3"/>
      <c r="G357" s="4"/>
      <c r="I357" s="3"/>
      <c r="J357" s="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 spans="2:34" ht="14.25" customHeight="1">
      <c r="B358" s="1"/>
      <c r="C358" s="2"/>
      <c r="D358" s="3"/>
      <c r="G358" s="4"/>
      <c r="I358" s="3"/>
      <c r="J358" s="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 spans="2:34" ht="14.25" customHeight="1">
      <c r="B359" s="1"/>
      <c r="C359" s="2"/>
      <c r="D359" s="3"/>
      <c r="G359" s="4"/>
      <c r="I359" s="3"/>
      <c r="J359" s="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 spans="2:34" ht="14.25" customHeight="1">
      <c r="B360" s="1"/>
      <c r="C360" s="2"/>
      <c r="D360" s="3"/>
      <c r="G360" s="4"/>
      <c r="I360" s="3"/>
      <c r="J360" s="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 spans="2:34" ht="14.25" customHeight="1">
      <c r="B361" s="1"/>
      <c r="C361" s="2"/>
      <c r="D361" s="3"/>
      <c r="G361" s="4"/>
      <c r="I361" s="3"/>
      <c r="J361" s="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 spans="2:34" ht="14.25" customHeight="1">
      <c r="B362" s="1"/>
      <c r="C362" s="2"/>
      <c r="D362" s="3"/>
      <c r="G362" s="4"/>
      <c r="I362" s="3"/>
      <c r="J362" s="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 spans="2:34" ht="14.25" customHeight="1">
      <c r="B363" s="1"/>
      <c r="C363" s="2"/>
      <c r="D363" s="3"/>
      <c r="G363" s="4"/>
      <c r="I363" s="3"/>
      <c r="J363" s="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 spans="2:34" ht="14.25" customHeight="1">
      <c r="B364" s="1"/>
      <c r="C364" s="2"/>
      <c r="D364" s="3"/>
      <c r="G364" s="4"/>
      <c r="I364" s="3"/>
      <c r="J364" s="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 spans="2:34" ht="14.25" customHeight="1">
      <c r="B365" s="1"/>
      <c r="C365" s="2"/>
      <c r="D365" s="3"/>
      <c r="G365" s="4"/>
      <c r="I365" s="3"/>
      <c r="J365" s="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 spans="2:34" ht="14.25" customHeight="1">
      <c r="B366" s="1"/>
      <c r="C366" s="2"/>
      <c r="D366" s="3"/>
      <c r="G366" s="4"/>
      <c r="I366" s="3"/>
      <c r="J366" s="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 spans="2:34" ht="14.25" customHeight="1">
      <c r="B367" s="1"/>
      <c r="C367" s="2"/>
      <c r="D367" s="3"/>
      <c r="G367" s="4"/>
      <c r="I367" s="3"/>
      <c r="J367" s="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 spans="2:34" ht="14.25" customHeight="1">
      <c r="B368" s="1"/>
      <c r="C368" s="2"/>
      <c r="D368" s="3"/>
      <c r="G368" s="4"/>
      <c r="I368" s="3"/>
      <c r="J368" s="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 spans="2:34" ht="14.25" customHeight="1">
      <c r="B369" s="1"/>
      <c r="C369" s="2"/>
      <c r="D369" s="3"/>
      <c r="G369" s="4"/>
      <c r="I369" s="3"/>
      <c r="J369" s="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 spans="2:34" ht="14.25" customHeight="1">
      <c r="B370" s="1"/>
      <c r="C370" s="2"/>
      <c r="D370" s="3"/>
      <c r="G370" s="4"/>
      <c r="I370" s="3"/>
      <c r="J370" s="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 spans="2:34" ht="14.25" customHeight="1">
      <c r="B371" s="1"/>
      <c r="C371" s="2"/>
      <c r="D371" s="3"/>
      <c r="G371" s="4"/>
      <c r="I371" s="3"/>
      <c r="J371" s="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 spans="2:34" ht="14.25" customHeight="1">
      <c r="B372" s="1"/>
      <c r="C372" s="2"/>
      <c r="D372" s="3"/>
      <c r="G372" s="4"/>
      <c r="I372" s="3"/>
      <c r="J372" s="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 spans="2:34" ht="14.25" customHeight="1">
      <c r="B373" s="1"/>
      <c r="C373" s="2"/>
      <c r="D373" s="3"/>
      <c r="G373" s="4"/>
      <c r="I373" s="3"/>
      <c r="J373" s="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 spans="2:34" ht="14.25" customHeight="1">
      <c r="B374" s="1"/>
      <c r="C374" s="2"/>
      <c r="D374" s="3"/>
      <c r="G374" s="4"/>
      <c r="I374" s="3"/>
      <c r="J374" s="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 spans="2:34" ht="14.25" customHeight="1">
      <c r="B375" s="1"/>
      <c r="C375" s="2"/>
      <c r="D375" s="3"/>
      <c r="G375" s="4"/>
      <c r="I375" s="3"/>
      <c r="J375" s="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 spans="2:34" ht="14.25" customHeight="1">
      <c r="B376" s="1"/>
      <c r="C376" s="2"/>
      <c r="D376" s="3"/>
      <c r="G376" s="4"/>
      <c r="I376" s="3"/>
      <c r="J376" s="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 spans="2:34" ht="14.25" customHeight="1">
      <c r="B377" s="1"/>
      <c r="C377" s="2"/>
      <c r="D377" s="3"/>
      <c r="G377" s="4"/>
      <c r="I377" s="3"/>
      <c r="J377" s="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 spans="2:34" ht="14.25" customHeight="1">
      <c r="B378" s="1"/>
      <c r="C378" s="2"/>
      <c r="D378" s="3"/>
      <c r="G378" s="4"/>
      <c r="I378" s="3"/>
      <c r="J378" s="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 spans="2:34" ht="14.25" customHeight="1">
      <c r="B379" s="1"/>
      <c r="C379" s="2"/>
      <c r="D379" s="3"/>
      <c r="G379" s="4"/>
      <c r="I379" s="3"/>
      <c r="J379" s="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 spans="2:34" ht="14.25" customHeight="1">
      <c r="B380" s="1"/>
      <c r="C380" s="2"/>
      <c r="D380" s="3"/>
      <c r="G380" s="4"/>
      <c r="I380" s="3"/>
      <c r="J380" s="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 spans="2:34" ht="14.25" customHeight="1">
      <c r="B381" s="1"/>
      <c r="C381" s="2"/>
      <c r="D381" s="3"/>
      <c r="G381" s="4"/>
      <c r="I381" s="3"/>
      <c r="J381" s="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 spans="2:34" ht="14.25" customHeight="1">
      <c r="B382" s="1"/>
      <c r="C382" s="2"/>
      <c r="D382" s="3"/>
      <c r="G382" s="4"/>
      <c r="I382" s="3"/>
      <c r="J382" s="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 spans="2:34" ht="14.25" customHeight="1">
      <c r="B383" s="1"/>
      <c r="C383" s="2"/>
      <c r="D383" s="3"/>
      <c r="G383" s="4"/>
      <c r="I383" s="3"/>
      <c r="J383" s="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 spans="2:34" ht="14.25" customHeight="1">
      <c r="B384" s="1"/>
      <c r="C384" s="2"/>
      <c r="D384" s="3"/>
      <c r="G384" s="4"/>
      <c r="I384" s="3"/>
      <c r="J384" s="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 spans="2:34" ht="14.25" customHeight="1">
      <c r="B385" s="1"/>
      <c r="C385" s="2"/>
      <c r="D385" s="3"/>
      <c r="G385" s="4"/>
      <c r="I385" s="3"/>
      <c r="J385" s="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 spans="2:34" ht="14.25" customHeight="1">
      <c r="B386" s="1"/>
      <c r="C386" s="2"/>
      <c r="D386" s="3"/>
      <c r="G386" s="4"/>
      <c r="I386" s="3"/>
      <c r="J386" s="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 spans="2:34" ht="14.25" customHeight="1">
      <c r="B387" s="1"/>
      <c r="C387" s="2"/>
      <c r="D387" s="3"/>
      <c r="G387" s="4"/>
      <c r="I387" s="3"/>
      <c r="J387" s="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 spans="2:34" ht="14.25" customHeight="1">
      <c r="B388" s="1"/>
      <c r="C388" s="2"/>
      <c r="D388" s="3"/>
      <c r="G388" s="4"/>
      <c r="I388" s="3"/>
      <c r="J388" s="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 spans="2:34" ht="14.25" customHeight="1">
      <c r="B389" s="1"/>
      <c r="C389" s="2"/>
      <c r="D389" s="3"/>
      <c r="G389" s="4"/>
      <c r="I389" s="3"/>
      <c r="J389" s="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 spans="2:34" ht="14.25" customHeight="1">
      <c r="B390" s="1"/>
      <c r="C390" s="2"/>
      <c r="D390" s="3"/>
      <c r="G390" s="4"/>
      <c r="I390" s="3"/>
      <c r="J390" s="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 spans="2:34" ht="14.25" customHeight="1">
      <c r="B391" s="1"/>
      <c r="C391" s="2"/>
      <c r="D391" s="3"/>
      <c r="G391" s="4"/>
      <c r="I391" s="3"/>
      <c r="J391" s="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 spans="2:34" ht="14.25" customHeight="1">
      <c r="B392" s="1"/>
      <c r="C392" s="2"/>
      <c r="D392" s="3"/>
      <c r="G392" s="4"/>
      <c r="I392" s="3"/>
      <c r="J392" s="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 spans="2:34" ht="14.25" customHeight="1">
      <c r="B393" s="1"/>
      <c r="C393" s="2"/>
      <c r="D393" s="3"/>
      <c r="G393" s="4"/>
      <c r="I393" s="3"/>
      <c r="J393" s="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 spans="2:34" ht="14.25" customHeight="1">
      <c r="B394" s="1"/>
      <c r="C394" s="2"/>
      <c r="D394" s="3"/>
      <c r="G394" s="4"/>
      <c r="I394" s="3"/>
      <c r="J394" s="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 spans="2:34" ht="14.25" customHeight="1">
      <c r="B395" s="1"/>
      <c r="C395" s="2"/>
      <c r="D395" s="3"/>
      <c r="G395" s="4"/>
      <c r="I395" s="3"/>
      <c r="J395" s="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 spans="2:34" ht="14.25" customHeight="1">
      <c r="B396" s="1"/>
      <c r="C396" s="2"/>
      <c r="D396" s="3"/>
      <c r="G396" s="4"/>
      <c r="I396" s="3"/>
      <c r="J396" s="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 spans="2:34" ht="14.25" customHeight="1">
      <c r="B397" s="1"/>
      <c r="C397" s="2"/>
      <c r="D397" s="3"/>
      <c r="G397" s="4"/>
      <c r="I397" s="3"/>
      <c r="J397" s="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 spans="2:34" ht="14.25" customHeight="1">
      <c r="B398" s="1"/>
      <c r="C398" s="2"/>
      <c r="D398" s="3"/>
      <c r="G398" s="4"/>
      <c r="I398" s="3"/>
      <c r="J398" s="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 spans="2:34" ht="14.25" customHeight="1">
      <c r="B399" s="1"/>
      <c r="C399" s="2"/>
      <c r="D399" s="3"/>
      <c r="G399" s="4"/>
      <c r="I399" s="3"/>
      <c r="J399" s="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 spans="2:34" ht="14.25" customHeight="1">
      <c r="B400" s="1"/>
      <c r="C400" s="2"/>
      <c r="D400" s="3"/>
      <c r="G400" s="4"/>
      <c r="I400" s="3"/>
      <c r="J400" s="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 spans="2:34" ht="14.25" customHeight="1">
      <c r="B401" s="1"/>
      <c r="C401" s="2"/>
      <c r="D401" s="3"/>
      <c r="G401" s="4"/>
      <c r="I401" s="3"/>
      <c r="J401" s="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 spans="2:34" ht="14.25" customHeight="1">
      <c r="B402" s="1"/>
      <c r="C402" s="2"/>
      <c r="D402" s="3"/>
      <c r="G402" s="4"/>
      <c r="I402" s="3"/>
      <c r="J402" s="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 spans="2:34" ht="14.25" customHeight="1">
      <c r="B403" s="1"/>
      <c r="C403" s="2"/>
      <c r="D403" s="3"/>
      <c r="G403" s="4"/>
      <c r="I403" s="3"/>
      <c r="J403" s="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 spans="2:34" ht="14.25" customHeight="1">
      <c r="B404" s="1"/>
      <c r="C404" s="2"/>
      <c r="D404" s="3"/>
      <c r="G404" s="4"/>
      <c r="I404" s="3"/>
      <c r="J404" s="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 spans="2:34" ht="14.25" customHeight="1">
      <c r="B405" s="1"/>
      <c r="C405" s="2"/>
      <c r="D405" s="3"/>
      <c r="G405" s="4"/>
      <c r="I405" s="3"/>
      <c r="J405" s="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 spans="2:34" ht="14.25" customHeight="1">
      <c r="B406" s="1"/>
      <c r="C406" s="2"/>
      <c r="D406" s="3"/>
      <c r="G406" s="4"/>
      <c r="I406" s="3"/>
      <c r="J406" s="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 spans="2:34" ht="14.25" customHeight="1">
      <c r="B407" s="1"/>
      <c r="C407" s="2"/>
      <c r="D407" s="3"/>
      <c r="G407" s="4"/>
      <c r="I407" s="3"/>
      <c r="J407" s="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 spans="2:34" ht="14.25" customHeight="1">
      <c r="B408" s="1"/>
      <c r="C408" s="2"/>
      <c r="D408" s="3"/>
      <c r="G408" s="4"/>
      <c r="I408" s="3"/>
      <c r="J408" s="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 spans="2:34" ht="14.25" customHeight="1">
      <c r="B409" s="1"/>
      <c r="C409" s="2"/>
      <c r="D409" s="3"/>
      <c r="G409" s="4"/>
      <c r="I409" s="3"/>
      <c r="J409" s="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 spans="2:34" ht="14.25" customHeight="1">
      <c r="B410" s="1"/>
      <c r="C410" s="2"/>
      <c r="D410" s="3"/>
      <c r="G410" s="4"/>
      <c r="I410" s="3"/>
      <c r="J410" s="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 spans="2:34" ht="14.25" customHeight="1">
      <c r="B411" s="1"/>
      <c r="C411" s="2"/>
      <c r="D411" s="3"/>
      <c r="G411" s="4"/>
      <c r="I411" s="3"/>
      <c r="J411" s="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 spans="2:34" ht="14.25" customHeight="1">
      <c r="B412" s="1"/>
      <c r="C412" s="2"/>
      <c r="D412" s="3"/>
      <c r="G412" s="4"/>
      <c r="I412" s="3"/>
      <c r="J412" s="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 spans="2:34" ht="14.25" customHeight="1">
      <c r="B413" s="1"/>
      <c r="C413" s="2"/>
      <c r="D413" s="3"/>
      <c r="G413" s="4"/>
      <c r="I413" s="3"/>
      <c r="J413" s="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 spans="2:34" ht="14.25" customHeight="1">
      <c r="B414" s="1"/>
      <c r="C414" s="2"/>
      <c r="D414" s="3"/>
      <c r="G414" s="4"/>
      <c r="I414" s="3"/>
      <c r="J414" s="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 spans="2:34" ht="14.25" customHeight="1">
      <c r="B415" s="1"/>
      <c r="C415" s="2"/>
      <c r="D415" s="3"/>
      <c r="G415" s="4"/>
      <c r="I415" s="3"/>
      <c r="J415" s="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 spans="2:34" ht="14.25" customHeight="1">
      <c r="B416" s="1"/>
      <c r="C416" s="2"/>
      <c r="D416" s="3"/>
      <c r="G416" s="4"/>
      <c r="I416" s="3"/>
      <c r="J416" s="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 spans="2:34" ht="14.25" customHeight="1">
      <c r="B417" s="1"/>
      <c r="C417" s="2"/>
      <c r="D417" s="3"/>
      <c r="G417" s="4"/>
      <c r="I417" s="3"/>
      <c r="J417" s="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 spans="2:34" ht="14.25" customHeight="1">
      <c r="B418" s="1"/>
      <c r="C418" s="2"/>
      <c r="D418" s="3"/>
      <c r="G418" s="4"/>
      <c r="I418" s="3"/>
      <c r="J418" s="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 spans="2:34" ht="14.25" customHeight="1">
      <c r="B419" s="1"/>
      <c r="C419" s="2"/>
      <c r="D419" s="3"/>
      <c r="G419" s="4"/>
      <c r="I419" s="3"/>
      <c r="J419" s="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 spans="2:34" ht="14.25" customHeight="1">
      <c r="B420" s="1"/>
      <c r="C420" s="2"/>
      <c r="D420" s="3"/>
      <c r="G420" s="4"/>
      <c r="I420" s="3"/>
      <c r="J420" s="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 spans="2:34" ht="14.25" customHeight="1">
      <c r="B421" s="1"/>
      <c r="C421" s="2"/>
      <c r="D421" s="3"/>
      <c r="G421" s="4"/>
      <c r="I421" s="3"/>
      <c r="J421" s="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 spans="2:34" ht="14.25" customHeight="1">
      <c r="B422" s="1"/>
      <c r="C422" s="2"/>
      <c r="D422" s="3"/>
      <c r="G422" s="4"/>
      <c r="I422" s="3"/>
      <c r="J422" s="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 spans="2:34" ht="14.25" customHeight="1">
      <c r="B423" s="1"/>
      <c r="C423" s="2"/>
      <c r="D423" s="3"/>
      <c r="G423" s="4"/>
      <c r="I423" s="3"/>
      <c r="J423" s="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 spans="2:34" ht="14.25" customHeight="1">
      <c r="B424" s="1"/>
      <c r="C424" s="2"/>
      <c r="D424" s="3"/>
      <c r="G424" s="4"/>
      <c r="I424" s="3"/>
      <c r="J424" s="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 spans="2:34" ht="14.25" customHeight="1">
      <c r="B425" s="1"/>
      <c r="C425" s="2"/>
      <c r="D425" s="3"/>
      <c r="G425" s="4"/>
      <c r="I425" s="3"/>
      <c r="J425" s="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 spans="2:34" ht="14.25" customHeight="1">
      <c r="B426" s="1"/>
      <c r="C426" s="2"/>
      <c r="D426" s="3"/>
      <c r="G426" s="4"/>
      <c r="I426" s="3"/>
      <c r="J426" s="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 spans="2:34" ht="14.25" customHeight="1">
      <c r="B427" s="1"/>
      <c r="C427" s="2"/>
      <c r="D427" s="3"/>
      <c r="G427" s="4"/>
      <c r="I427" s="3"/>
      <c r="J427" s="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 spans="2:34" ht="14.25" customHeight="1">
      <c r="B428" s="1"/>
      <c r="C428" s="2"/>
      <c r="D428" s="3"/>
      <c r="G428" s="4"/>
      <c r="I428" s="3"/>
      <c r="J428" s="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 spans="2:34" ht="14.25" customHeight="1">
      <c r="B429" s="1"/>
      <c r="C429" s="2"/>
      <c r="D429" s="3"/>
      <c r="G429" s="4"/>
      <c r="I429" s="3"/>
      <c r="J429" s="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 spans="2:34" ht="14.25" customHeight="1">
      <c r="B430" s="1"/>
      <c r="C430" s="2"/>
      <c r="D430" s="3"/>
      <c r="G430" s="4"/>
      <c r="I430" s="3"/>
      <c r="J430" s="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 spans="2:34" ht="14.25" customHeight="1">
      <c r="B431" s="1"/>
      <c r="C431" s="2"/>
      <c r="D431" s="3"/>
      <c r="G431" s="4"/>
      <c r="I431" s="3"/>
      <c r="J431" s="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 spans="2:34" ht="14.25" customHeight="1">
      <c r="B432" s="1"/>
      <c r="C432" s="2"/>
      <c r="D432" s="3"/>
      <c r="G432" s="4"/>
      <c r="I432" s="3"/>
      <c r="J432" s="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 spans="2:34" ht="14.25" customHeight="1">
      <c r="B433" s="1"/>
      <c r="C433" s="2"/>
      <c r="D433" s="3"/>
      <c r="G433" s="4"/>
      <c r="I433" s="3"/>
      <c r="J433" s="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 spans="2:34" ht="14.25" customHeight="1">
      <c r="B434" s="1"/>
      <c r="C434" s="2"/>
      <c r="D434" s="3"/>
      <c r="G434" s="4"/>
      <c r="I434" s="3"/>
      <c r="J434" s="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 spans="2:34" ht="14.25" customHeight="1">
      <c r="B435" s="1"/>
      <c r="C435" s="2"/>
      <c r="D435" s="3"/>
      <c r="G435" s="4"/>
      <c r="I435" s="3"/>
      <c r="J435" s="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 spans="2:34" ht="14.25" customHeight="1">
      <c r="B436" s="1"/>
      <c r="C436" s="2"/>
      <c r="D436" s="3"/>
      <c r="G436" s="4"/>
      <c r="I436" s="3"/>
      <c r="J436" s="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 spans="2:34" ht="14.25" customHeight="1">
      <c r="B437" s="1"/>
      <c r="C437" s="2"/>
      <c r="D437" s="3"/>
      <c r="G437" s="4"/>
      <c r="I437" s="3"/>
      <c r="J437" s="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 spans="2:34" ht="14.25" customHeight="1">
      <c r="B438" s="1"/>
      <c r="C438" s="2"/>
      <c r="D438" s="3"/>
      <c r="G438" s="4"/>
      <c r="I438" s="3"/>
      <c r="J438" s="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 spans="2:34" ht="14.25" customHeight="1">
      <c r="B439" s="1"/>
      <c r="C439" s="2"/>
      <c r="D439" s="3"/>
      <c r="G439" s="4"/>
      <c r="I439" s="3"/>
      <c r="J439" s="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 spans="2:34" ht="14.25" customHeight="1">
      <c r="B440" s="1"/>
      <c r="C440" s="2"/>
      <c r="D440" s="3"/>
      <c r="G440" s="4"/>
      <c r="I440" s="3"/>
      <c r="J440" s="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 spans="2:34" ht="14.25" customHeight="1">
      <c r="B441" s="1"/>
      <c r="C441" s="2"/>
      <c r="D441" s="3"/>
      <c r="G441" s="4"/>
      <c r="I441" s="3"/>
      <c r="J441" s="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 spans="2:34" ht="14.25" customHeight="1">
      <c r="B442" s="1"/>
      <c r="C442" s="2"/>
      <c r="D442" s="3"/>
      <c r="G442" s="4"/>
      <c r="I442" s="3"/>
      <c r="J442" s="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 spans="2:34" ht="14.25" customHeight="1">
      <c r="B443" s="1"/>
      <c r="C443" s="2"/>
      <c r="D443" s="3"/>
      <c r="G443" s="4"/>
      <c r="I443" s="3"/>
      <c r="J443" s="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 spans="2:34" ht="14.25" customHeight="1">
      <c r="B444" s="1"/>
      <c r="C444" s="2"/>
      <c r="D444" s="3"/>
      <c r="G444" s="4"/>
      <c r="I444" s="3"/>
      <c r="J444" s="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 spans="2:34" ht="14.25" customHeight="1">
      <c r="B445" s="1"/>
      <c r="C445" s="2"/>
      <c r="D445" s="3"/>
      <c r="G445" s="4"/>
      <c r="I445" s="3"/>
      <c r="J445" s="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 spans="2:34" ht="14.25" customHeight="1">
      <c r="B446" s="1"/>
      <c r="C446" s="2"/>
      <c r="D446" s="3"/>
      <c r="G446" s="4"/>
      <c r="I446" s="3"/>
      <c r="J446" s="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 spans="2:34" ht="14.25" customHeight="1">
      <c r="B447" s="1"/>
      <c r="C447" s="2"/>
      <c r="D447" s="3"/>
      <c r="G447" s="4"/>
      <c r="I447" s="3"/>
      <c r="J447" s="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 spans="2:34" ht="14.25" customHeight="1">
      <c r="B448" s="1"/>
      <c r="C448" s="2"/>
      <c r="D448" s="3"/>
      <c r="G448" s="4"/>
      <c r="I448" s="3"/>
      <c r="J448" s="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 spans="2:34" ht="14.25" customHeight="1">
      <c r="B449" s="1"/>
      <c r="C449" s="2"/>
      <c r="D449" s="3"/>
      <c r="G449" s="4"/>
      <c r="I449" s="3"/>
      <c r="J449" s="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 spans="2:34" ht="14.25" customHeight="1">
      <c r="B450" s="1"/>
      <c r="C450" s="2"/>
      <c r="D450" s="3"/>
      <c r="G450" s="4"/>
      <c r="I450" s="3"/>
      <c r="J450" s="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 spans="2:34" ht="14.25" customHeight="1">
      <c r="B451" s="1"/>
      <c r="C451" s="2"/>
      <c r="D451" s="3"/>
      <c r="G451" s="4"/>
      <c r="I451" s="3"/>
      <c r="J451" s="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 spans="2:34" ht="14.25" customHeight="1">
      <c r="B452" s="1"/>
      <c r="C452" s="2"/>
      <c r="D452" s="3"/>
      <c r="G452" s="4"/>
      <c r="I452" s="3"/>
      <c r="J452" s="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 spans="2:34" ht="14.25" customHeight="1">
      <c r="B453" s="1"/>
      <c r="C453" s="2"/>
      <c r="D453" s="3"/>
      <c r="G453" s="4"/>
      <c r="I453" s="3"/>
      <c r="J453" s="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 spans="2:34" ht="14.25" customHeight="1">
      <c r="B454" s="1"/>
      <c r="C454" s="2"/>
      <c r="D454" s="3"/>
      <c r="G454" s="4"/>
      <c r="I454" s="3"/>
      <c r="J454" s="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 spans="2:34" ht="14.25" customHeight="1">
      <c r="B455" s="1"/>
      <c r="C455" s="2"/>
      <c r="D455" s="3"/>
      <c r="G455" s="4"/>
      <c r="I455" s="3"/>
      <c r="J455" s="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 spans="2:34" ht="14.25" customHeight="1">
      <c r="B456" s="1"/>
      <c r="C456" s="2"/>
      <c r="D456" s="3"/>
      <c r="G456" s="4"/>
      <c r="I456" s="3"/>
      <c r="J456" s="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 spans="2:34" ht="14.25" customHeight="1">
      <c r="B457" s="1"/>
      <c r="C457" s="2"/>
      <c r="D457" s="3"/>
      <c r="G457" s="4"/>
      <c r="I457" s="3"/>
      <c r="J457" s="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 spans="2:34" ht="14.25" customHeight="1">
      <c r="B458" s="1"/>
      <c r="C458" s="2"/>
      <c r="D458" s="3"/>
      <c r="G458" s="4"/>
      <c r="I458" s="3"/>
      <c r="J458" s="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 spans="2:34" ht="14.25" customHeight="1">
      <c r="B459" s="1"/>
      <c r="C459" s="2"/>
      <c r="D459" s="3"/>
      <c r="G459" s="4"/>
      <c r="I459" s="3"/>
      <c r="J459" s="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 spans="2:34" ht="14.25" customHeight="1">
      <c r="B460" s="1"/>
      <c r="C460" s="2"/>
      <c r="D460" s="3"/>
      <c r="G460" s="4"/>
      <c r="I460" s="3"/>
      <c r="J460" s="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 spans="2:34" ht="14.25" customHeight="1">
      <c r="B461" s="1"/>
      <c r="C461" s="2"/>
      <c r="D461" s="3"/>
      <c r="G461" s="4"/>
      <c r="I461" s="3"/>
      <c r="J461" s="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 spans="2:34" ht="14.25" customHeight="1">
      <c r="B462" s="1"/>
      <c r="C462" s="2"/>
      <c r="D462" s="3"/>
      <c r="G462" s="4"/>
      <c r="I462" s="3"/>
      <c r="J462" s="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 spans="2:34" ht="14.25" customHeight="1">
      <c r="B463" s="1"/>
      <c r="C463" s="2"/>
      <c r="D463" s="3"/>
      <c r="G463" s="4"/>
      <c r="I463" s="3"/>
      <c r="J463" s="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 spans="2:34" ht="14.25" customHeight="1">
      <c r="B464" s="1"/>
      <c r="C464" s="2"/>
      <c r="D464" s="3"/>
      <c r="G464" s="4"/>
      <c r="I464" s="3"/>
      <c r="J464" s="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 spans="2:34" ht="14.25" customHeight="1">
      <c r="B465" s="1"/>
      <c r="C465" s="2"/>
      <c r="D465" s="3"/>
      <c r="G465" s="4"/>
      <c r="I465" s="3"/>
      <c r="J465" s="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 spans="2:34" ht="14.25" customHeight="1">
      <c r="B466" s="1"/>
      <c r="C466" s="2"/>
      <c r="D466" s="3"/>
      <c r="G466" s="4"/>
      <c r="I466" s="3"/>
      <c r="J466" s="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 spans="2:34" ht="14.25" customHeight="1">
      <c r="B467" s="1"/>
      <c r="C467" s="2"/>
      <c r="D467" s="3"/>
      <c r="G467" s="4"/>
      <c r="I467" s="3"/>
      <c r="J467" s="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 spans="2:34" ht="14.25" customHeight="1">
      <c r="B468" s="1"/>
      <c r="C468" s="2"/>
      <c r="D468" s="3"/>
      <c r="G468" s="4"/>
      <c r="I468" s="3"/>
      <c r="J468" s="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 spans="2:34" ht="14.25" customHeight="1">
      <c r="B469" s="1"/>
      <c r="C469" s="2"/>
      <c r="D469" s="3"/>
      <c r="G469" s="4"/>
      <c r="I469" s="3"/>
      <c r="J469" s="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 spans="2:34" ht="14.25" customHeight="1">
      <c r="B470" s="1"/>
      <c r="C470" s="2"/>
      <c r="D470" s="3"/>
      <c r="G470" s="4"/>
      <c r="I470" s="3"/>
      <c r="J470" s="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 spans="2:34" ht="14.25" customHeight="1">
      <c r="B471" s="1"/>
      <c r="C471" s="2"/>
      <c r="D471" s="3"/>
      <c r="G471" s="4"/>
      <c r="I471" s="3"/>
      <c r="J471" s="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 spans="2:34" ht="14.25" customHeight="1">
      <c r="B472" s="1"/>
      <c r="C472" s="2"/>
      <c r="D472" s="3"/>
      <c r="G472" s="4"/>
      <c r="I472" s="3"/>
      <c r="J472" s="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 spans="2:34" ht="14.25" customHeight="1">
      <c r="B473" s="1"/>
      <c r="C473" s="2"/>
      <c r="D473" s="3"/>
      <c r="G473" s="4"/>
      <c r="I473" s="3"/>
      <c r="J473" s="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 spans="2:34" ht="14.25" customHeight="1">
      <c r="B474" s="1"/>
      <c r="C474" s="2"/>
      <c r="D474" s="3"/>
      <c r="G474" s="4"/>
      <c r="I474" s="3"/>
      <c r="J474" s="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 spans="2:34" ht="14.25" customHeight="1">
      <c r="B475" s="1"/>
      <c r="C475" s="2"/>
      <c r="D475" s="3"/>
      <c r="G475" s="4"/>
      <c r="I475" s="3"/>
      <c r="J475" s="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 spans="2:34" ht="14.25" customHeight="1">
      <c r="B476" s="1"/>
      <c r="C476" s="2"/>
      <c r="D476" s="3"/>
      <c r="G476" s="4"/>
      <c r="I476" s="3"/>
      <c r="J476" s="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 spans="2:34" ht="14.25" customHeight="1">
      <c r="B477" s="1"/>
      <c r="C477" s="2"/>
      <c r="D477" s="3"/>
      <c r="G477" s="4"/>
      <c r="I477" s="3"/>
      <c r="J477" s="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 spans="2:34" ht="14.25" customHeight="1">
      <c r="B478" s="1"/>
      <c r="C478" s="2"/>
      <c r="D478" s="3"/>
      <c r="G478" s="4"/>
      <c r="I478" s="3"/>
      <c r="J478" s="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 spans="2:34" ht="14.25" customHeight="1">
      <c r="B479" s="1"/>
      <c r="C479" s="2"/>
      <c r="D479" s="3"/>
      <c r="G479" s="4"/>
      <c r="I479" s="3"/>
      <c r="J479" s="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 spans="2:34" ht="14.25" customHeight="1">
      <c r="B480" s="1"/>
      <c r="C480" s="2"/>
      <c r="D480" s="3"/>
      <c r="G480" s="4"/>
      <c r="I480" s="3"/>
      <c r="J480" s="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 spans="2:34" ht="14.25" customHeight="1">
      <c r="B481" s="1"/>
      <c r="C481" s="2"/>
      <c r="D481" s="3"/>
      <c r="G481" s="4"/>
      <c r="I481" s="3"/>
      <c r="J481" s="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 spans="2:34" ht="14.25" customHeight="1">
      <c r="B482" s="1"/>
      <c r="C482" s="2"/>
      <c r="D482" s="3"/>
      <c r="G482" s="4"/>
      <c r="I482" s="3"/>
      <c r="J482" s="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 spans="2:34" ht="14.25" customHeight="1">
      <c r="B483" s="1"/>
      <c r="C483" s="2"/>
      <c r="D483" s="3"/>
      <c r="G483" s="4"/>
      <c r="I483" s="3"/>
      <c r="J483" s="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 spans="2:34" ht="14.25" customHeight="1">
      <c r="B484" s="1"/>
      <c r="C484" s="2"/>
      <c r="D484" s="3"/>
      <c r="G484" s="4"/>
      <c r="I484" s="3"/>
      <c r="J484" s="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 spans="2:34" ht="14.25" customHeight="1">
      <c r="B485" s="1"/>
      <c r="C485" s="2"/>
      <c r="D485" s="3"/>
      <c r="G485" s="4"/>
      <c r="I485" s="3"/>
      <c r="J485" s="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 spans="2:34" ht="14.25" customHeight="1">
      <c r="B486" s="1"/>
      <c r="C486" s="2"/>
      <c r="D486" s="3"/>
      <c r="G486" s="4"/>
      <c r="I486" s="3"/>
      <c r="J486" s="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 spans="2:34" ht="14.25" customHeight="1">
      <c r="B487" s="1"/>
      <c r="C487" s="2"/>
      <c r="D487" s="3"/>
      <c r="G487" s="4"/>
      <c r="I487" s="3"/>
      <c r="J487" s="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 spans="2:34" ht="14.25" customHeight="1">
      <c r="B488" s="1"/>
      <c r="C488" s="2"/>
      <c r="D488" s="3"/>
      <c r="G488" s="4"/>
      <c r="I488" s="3"/>
      <c r="J488" s="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 spans="2:34" ht="14.25" customHeight="1">
      <c r="B489" s="1"/>
      <c r="C489" s="2"/>
      <c r="D489" s="3"/>
      <c r="G489" s="4"/>
      <c r="I489" s="3"/>
      <c r="J489" s="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 spans="2:34" ht="14.25" customHeight="1">
      <c r="B490" s="1"/>
      <c r="C490" s="2"/>
      <c r="D490" s="3"/>
      <c r="G490" s="4"/>
      <c r="I490" s="3"/>
      <c r="J490" s="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 spans="2:34" ht="14.25" customHeight="1">
      <c r="B491" s="1"/>
      <c r="C491" s="2"/>
      <c r="D491" s="3"/>
      <c r="G491" s="4"/>
      <c r="I491" s="3"/>
      <c r="J491" s="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 spans="2:34" ht="14.25" customHeight="1">
      <c r="B492" s="1"/>
      <c r="C492" s="2"/>
      <c r="D492" s="3"/>
      <c r="G492" s="4"/>
      <c r="I492" s="3"/>
      <c r="J492" s="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 spans="2:34" ht="14.25" customHeight="1">
      <c r="B493" s="1"/>
      <c r="C493" s="2"/>
      <c r="D493" s="3"/>
      <c r="G493" s="4"/>
      <c r="I493" s="3"/>
      <c r="J493" s="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 spans="2:34" ht="14.25" customHeight="1">
      <c r="B494" s="1"/>
      <c r="C494" s="2"/>
      <c r="D494" s="3"/>
      <c r="G494" s="4"/>
      <c r="I494" s="3"/>
      <c r="J494" s="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 spans="2:34" ht="14.25" customHeight="1">
      <c r="B495" s="1"/>
      <c r="C495" s="2"/>
      <c r="D495" s="3"/>
      <c r="G495" s="4"/>
      <c r="I495" s="3"/>
      <c r="J495" s="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 spans="2:34" ht="14.25" customHeight="1">
      <c r="B496" s="1"/>
      <c r="C496" s="2"/>
      <c r="D496" s="3"/>
      <c r="G496" s="4"/>
      <c r="I496" s="3"/>
      <c r="J496" s="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 spans="2:34" ht="14.25" customHeight="1">
      <c r="B497" s="1"/>
      <c r="C497" s="2"/>
      <c r="D497" s="3"/>
      <c r="G497" s="4"/>
      <c r="I497" s="3"/>
      <c r="J497" s="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 spans="2:34" ht="14.25" customHeight="1">
      <c r="B498" s="1"/>
      <c r="C498" s="2"/>
      <c r="D498" s="3"/>
      <c r="G498" s="4"/>
      <c r="I498" s="3"/>
      <c r="J498" s="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 spans="2:34" ht="14.25" customHeight="1">
      <c r="B499" s="1"/>
      <c r="C499" s="2"/>
      <c r="D499" s="3"/>
      <c r="G499" s="4"/>
      <c r="I499" s="3"/>
      <c r="J499" s="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 spans="2:34" ht="14.25" customHeight="1">
      <c r="B500" s="1"/>
      <c r="C500" s="2"/>
      <c r="D500" s="3"/>
      <c r="G500" s="4"/>
      <c r="I500" s="3"/>
      <c r="J500" s="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 spans="2:34" ht="14.25" customHeight="1">
      <c r="B501" s="1"/>
      <c r="C501" s="2"/>
      <c r="D501" s="3"/>
      <c r="G501" s="4"/>
      <c r="I501" s="3"/>
      <c r="J501" s="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 spans="2:34" ht="14.25" customHeight="1">
      <c r="B502" s="1"/>
      <c r="C502" s="2"/>
      <c r="D502" s="3"/>
      <c r="G502" s="4"/>
      <c r="I502" s="3"/>
      <c r="J502" s="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 spans="2:34" ht="14.25" customHeight="1">
      <c r="B503" s="1"/>
      <c r="C503" s="2"/>
      <c r="D503" s="3"/>
      <c r="G503" s="4"/>
      <c r="I503" s="3"/>
      <c r="J503" s="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 spans="2:34" ht="14.25" customHeight="1">
      <c r="B504" s="1"/>
      <c r="C504" s="2"/>
      <c r="D504" s="3"/>
      <c r="G504" s="4"/>
      <c r="I504" s="3"/>
      <c r="J504" s="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 spans="2:34" ht="14.25" customHeight="1">
      <c r="B505" s="1"/>
      <c r="C505" s="2"/>
      <c r="D505" s="3"/>
      <c r="G505" s="4"/>
      <c r="I505" s="3"/>
      <c r="J505" s="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 spans="2:34" ht="14.25" customHeight="1">
      <c r="B506" s="1"/>
      <c r="C506" s="2"/>
      <c r="D506" s="3"/>
      <c r="G506" s="4"/>
      <c r="I506" s="3"/>
      <c r="J506" s="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 spans="2:34" ht="14.25" customHeight="1">
      <c r="B507" s="1"/>
      <c r="C507" s="2"/>
      <c r="D507" s="3"/>
      <c r="G507" s="4"/>
      <c r="I507" s="3"/>
      <c r="J507" s="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 spans="2:34" ht="14.25" customHeight="1">
      <c r="B508" s="1"/>
      <c r="C508" s="2"/>
      <c r="D508" s="3"/>
      <c r="G508" s="4"/>
      <c r="I508" s="3"/>
      <c r="J508" s="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 spans="2:34" ht="14.25" customHeight="1">
      <c r="B509" s="1"/>
      <c r="C509" s="2"/>
      <c r="D509" s="3"/>
      <c r="G509" s="4"/>
      <c r="I509" s="3"/>
      <c r="J509" s="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 spans="2:34" ht="14.25" customHeight="1">
      <c r="B510" s="1"/>
      <c r="C510" s="2"/>
      <c r="D510" s="3"/>
      <c r="G510" s="4"/>
      <c r="I510" s="3"/>
      <c r="J510" s="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 spans="2:34" ht="14.25" customHeight="1">
      <c r="B511" s="1"/>
      <c r="C511" s="2"/>
      <c r="D511" s="3"/>
      <c r="G511" s="4"/>
      <c r="I511" s="3"/>
      <c r="J511" s="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 spans="2:34" ht="14.25" customHeight="1">
      <c r="B512" s="1"/>
      <c r="C512" s="2"/>
      <c r="D512" s="3"/>
      <c r="G512" s="4"/>
      <c r="I512" s="3"/>
      <c r="J512" s="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 spans="2:34" ht="14.25" customHeight="1">
      <c r="B513" s="1"/>
      <c r="C513" s="2"/>
      <c r="D513" s="3"/>
      <c r="G513" s="4"/>
      <c r="I513" s="3"/>
      <c r="J513" s="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 spans="2:34" ht="14.25" customHeight="1">
      <c r="B514" s="1"/>
      <c r="C514" s="2"/>
      <c r="D514" s="3"/>
      <c r="G514" s="4"/>
      <c r="I514" s="3"/>
      <c r="J514" s="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 spans="2:34" ht="14.25" customHeight="1">
      <c r="B515" s="1"/>
      <c r="C515" s="2"/>
      <c r="D515" s="3"/>
      <c r="G515" s="4"/>
      <c r="I515" s="3"/>
      <c r="J515" s="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 spans="2:34" ht="14.25" customHeight="1">
      <c r="B516" s="1"/>
      <c r="C516" s="2"/>
      <c r="D516" s="3"/>
      <c r="G516" s="4"/>
      <c r="I516" s="3"/>
      <c r="J516" s="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 spans="2:34" ht="14.25" customHeight="1">
      <c r="B517" s="1"/>
      <c r="C517" s="2"/>
      <c r="D517" s="3"/>
      <c r="G517" s="4"/>
      <c r="I517" s="3"/>
      <c r="J517" s="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 spans="2:34" ht="14.25" customHeight="1">
      <c r="B518" s="1"/>
      <c r="C518" s="2"/>
      <c r="D518" s="3"/>
      <c r="G518" s="4"/>
      <c r="I518" s="3"/>
      <c r="J518" s="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 spans="2:34" ht="14.25" customHeight="1">
      <c r="B519" s="1"/>
      <c r="C519" s="2"/>
      <c r="D519" s="3"/>
      <c r="G519" s="4"/>
      <c r="I519" s="3"/>
      <c r="J519" s="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 spans="2:34" ht="14.25" customHeight="1">
      <c r="B520" s="1"/>
      <c r="C520" s="2"/>
      <c r="D520" s="3"/>
      <c r="G520" s="4"/>
      <c r="I520" s="3"/>
      <c r="J520" s="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 spans="2:34" ht="14.25" customHeight="1">
      <c r="B521" s="1"/>
      <c r="C521" s="2"/>
      <c r="D521" s="3"/>
      <c r="G521" s="4"/>
      <c r="I521" s="3"/>
      <c r="J521" s="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 spans="2:34" ht="14.25" customHeight="1">
      <c r="B522" s="1"/>
      <c r="C522" s="2"/>
      <c r="D522" s="3"/>
      <c r="G522" s="4"/>
      <c r="I522" s="3"/>
      <c r="J522" s="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 spans="2:34" ht="14.25" customHeight="1">
      <c r="B523" s="1"/>
      <c r="C523" s="2"/>
      <c r="D523" s="3"/>
      <c r="G523" s="4"/>
      <c r="I523" s="3"/>
      <c r="J523" s="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 spans="2:34" ht="14.25" customHeight="1">
      <c r="B524" s="1"/>
      <c r="C524" s="2"/>
      <c r="D524" s="3"/>
      <c r="G524" s="4"/>
      <c r="I524" s="3"/>
      <c r="J524" s="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 spans="2:34" ht="14.25" customHeight="1">
      <c r="B525" s="1"/>
      <c r="C525" s="2"/>
      <c r="D525" s="3"/>
      <c r="G525" s="4"/>
      <c r="I525" s="3"/>
      <c r="J525" s="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 spans="2:34" ht="14.25" customHeight="1">
      <c r="B526" s="1"/>
      <c r="C526" s="2"/>
      <c r="D526" s="3"/>
      <c r="G526" s="4"/>
      <c r="I526" s="3"/>
      <c r="J526" s="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 spans="2:34" ht="14.25" customHeight="1">
      <c r="B527" s="1"/>
      <c r="C527" s="2"/>
      <c r="D527" s="3"/>
      <c r="G527" s="4"/>
      <c r="I527" s="3"/>
      <c r="J527" s="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 spans="2:34" ht="14.25" customHeight="1">
      <c r="B528" s="1"/>
      <c r="C528" s="2"/>
      <c r="D528" s="3"/>
      <c r="G528" s="4"/>
      <c r="I528" s="3"/>
      <c r="J528" s="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 spans="2:34" ht="14.25" customHeight="1">
      <c r="B529" s="1"/>
      <c r="C529" s="2"/>
      <c r="D529" s="3"/>
      <c r="G529" s="4"/>
      <c r="I529" s="3"/>
      <c r="J529" s="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 spans="2:34" ht="14.25" customHeight="1">
      <c r="B530" s="1"/>
      <c r="C530" s="2"/>
      <c r="D530" s="3"/>
      <c r="G530" s="4"/>
      <c r="I530" s="3"/>
      <c r="J530" s="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 spans="2:34" ht="14.25" customHeight="1">
      <c r="B531" s="1"/>
      <c r="C531" s="2"/>
      <c r="D531" s="3"/>
      <c r="G531" s="4"/>
      <c r="I531" s="3"/>
      <c r="J531" s="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 spans="2:34" ht="14.25" customHeight="1">
      <c r="B532" s="1"/>
      <c r="C532" s="2"/>
      <c r="D532" s="3"/>
      <c r="G532" s="4"/>
      <c r="I532" s="3"/>
      <c r="J532" s="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 spans="2:34" ht="14.25" customHeight="1">
      <c r="B533" s="1"/>
      <c r="C533" s="2"/>
      <c r="D533" s="3"/>
      <c r="G533" s="4"/>
      <c r="I533" s="3"/>
      <c r="J533" s="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 spans="2:34" ht="14.25" customHeight="1">
      <c r="B534" s="1"/>
      <c r="C534" s="2"/>
      <c r="D534" s="3"/>
      <c r="G534" s="4"/>
      <c r="I534" s="3"/>
      <c r="J534" s="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 spans="2:34" ht="14.25" customHeight="1">
      <c r="B535" s="1"/>
      <c r="C535" s="2"/>
      <c r="D535" s="3"/>
      <c r="G535" s="4"/>
      <c r="I535" s="3"/>
      <c r="J535" s="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 spans="2:34" ht="14.25" customHeight="1">
      <c r="B536" s="1"/>
      <c r="C536" s="2"/>
      <c r="D536" s="3"/>
      <c r="G536" s="4"/>
      <c r="I536" s="3"/>
      <c r="J536" s="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 spans="2:34" ht="14.25" customHeight="1">
      <c r="B537" s="1"/>
      <c r="C537" s="2"/>
      <c r="D537" s="3"/>
      <c r="G537" s="4"/>
      <c r="I537" s="3"/>
      <c r="J537" s="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 spans="2:34" ht="14.25" customHeight="1">
      <c r="B538" s="1"/>
      <c r="C538" s="2"/>
      <c r="D538" s="3"/>
      <c r="G538" s="4"/>
      <c r="I538" s="3"/>
      <c r="J538" s="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 spans="2:34" ht="14.25" customHeight="1">
      <c r="B539" s="1"/>
      <c r="C539" s="2"/>
      <c r="D539" s="3"/>
      <c r="G539" s="4"/>
      <c r="I539" s="3"/>
      <c r="J539" s="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 spans="2:34" ht="14.25" customHeight="1">
      <c r="B540" s="1"/>
      <c r="C540" s="2"/>
      <c r="D540" s="3"/>
      <c r="G540" s="4"/>
      <c r="I540" s="3"/>
      <c r="J540" s="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 spans="2:34" ht="14.25" customHeight="1">
      <c r="B541" s="1"/>
      <c r="C541" s="2"/>
      <c r="D541" s="3"/>
      <c r="G541" s="4"/>
      <c r="I541" s="3"/>
      <c r="J541" s="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 spans="2:34" ht="14.25" customHeight="1">
      <c r="B542" s="1"/>
      <c r="C542" s="2"/>
      <c r="D542" s="3"/>
      <c r="G542" s="4"/>
      <c r="I542" s="3"/>
      <c r="J542" s="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 spans="2:34" ht="14.25" customHeight="1">
      <c r="B543" s="1"/>
      <c r="C543" s="2"/>
      <c r="D543" s="3"/>
      <c r="G543" s="4"/>
      <c r="I543" s="3"/>
      <c r="J543" s="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 spans="2:34" ht="14.25" customHeight="1">
      <c r="B544" s="1"/>
      <c r="C544" s="2"/>
      <c r="D544" s="3"/>
      <c r="G544" s="4"/>
      <c r="I544" s="3"/>
      <c r="J544" s="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 spans="2:34" ht="14.25" customHeight="1">
      <c r="B545" s="1"/>
      <c r="C545" s="2"/>
      <c r="D545" s="3"/>
      <c r="G545" s="4"/>
      <c r="I545" s="3"/>
      <c r="J545" s="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 spans="2:34" ht="14.25" customHeight="1">
      <c r="B546" s="1"/>
      <c r="C546" s="2"/>
      <c r="D546" s="3"/>
      <c r="G546" s="4"/>
      <c r="I546" s="3"/>
      <c r="J546" s="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 spans="2:34" ht="14.25" customHeight="1">
      <c r="B547" s="1"/>
      <c r="C547" s="2"/>
      <c r="D547" s="3"/>
      <c r="G547" s="4"/>
      <c r="I547" s="3"/>
      <c r="J547" s="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 spans="2:34" ht="14.25" customHeight="1">
      <c r="B548" s="1"/>
      <c r="C548" s="2"/>
      <c r="D548" s="3"/>
      <c r="G548" s="4"/>
      <c r="I548" s="3"/>
      <c r="J548" s="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 spans="2:34" ht="14.25" customHeight="1">
      <c r="B549" s="1"/>
      <c r="C549" s="2"/>
      <c r="D549" s="3"/>
      <c r="G549" s="4"/>
      <c r="I549" s="3"/>
      <c r="J549" s="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 spans="2:34" ht="14.25" customHeight="1">
      <c r="B550" s="1"/>
      <c r="C550" s="2"/>
      <c r="D550" s="3"/>
      <c r="G550" s="4"/>
      <c r="I550" s="3"/>
      <c r="J550" s="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 spans="2:34" ht="14.25" customHeight="1">
      <c r="B551" s="1"/>
      <c r="C551" s="2"/>
      <c r="D551" s="3"/>
      <c r="G551" s="4"/>
      <c r="I551" s="3"/>
      <c r="J551" s="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 spans="2:34" ht="14.25" customHeight="1">
      <c r="B552" s="1"/>
      <c r="C552" s="2"/>
      <c r="D552" s="3"/>
      <c r="G552" s="4"/>
      <c r="I552" s="3"/>
      <c r="J552" s="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 spans="2:34" ht="14.25" customHeight="1">
      <c r="B553" s="1"/>
      <c r="C553" s="2"/>
      <c r="D553" s="3"/>
      <c r="G553" s="4"/>
      <c r="I553" s="3"/>
      <c r="J553" s="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 spans="2:34" ht="14.25" customHeight="1">
      <c r="B554" s="1"/>
      <c r="C554" s="2"/>
      <c r="D554" s="3"/>
      <c r="G554" s="4"/>
      <c r="I554" s="3"/>
      <c r="J554" s="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 spans="2:34" ht="14.25" customHeight="1">
      <c r="B555" s="1"/>
      <c r="C555" s="2"/>
      <c r="D555" s="3"/>
      <c r="G555" s="4"/>
      <c r="I555" s="3"/>
      <c r="J555" s="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 spans="2:34" ht="14.25" customHeight="1">
      <c r="B556" s="1"/>
      <c r="C556" s="2"/>
      <c r="D556" s="3"/>
      <c r="G556" s="4"/>
      <c r="I556" s="3"/>
      <c r="J556" s="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 spans="2:34" ht="14.25" customHeight="1">
      <c r="B557" s="1"/>
      <c r="C557" s="2"/>
      <c r="D557" s="3"/>
      <c r="G557" s="4"/>
      <c r="I557" s="3"/>
      <c r="J557" s="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 spans="2:34" ht="14.25" customHeight="1">
      <c r="B558" s="1"/>
      <c r="C558" s="2"/>
      <c r="D558" s="3"/>
      <c r="G558" s="4"/>
      <c r="I558" s="3"/>
      <c r="J558" s="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 spans="2:34" ht="14.25" customHeight="1">
      <c r="B559" s="1"/>
      <c r="C559" s="2"/>
      <c r="D559" s="3"/>
      <c r="G559" s="4"/>
      <c r="I559" s="3"/>
      <c r="J559" s="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 spans="2:34" ht="14.25" customHeight="1">
      <c r="B560" s="1"/>
      <c r="C560" s="2"/>
      <c r="D560" s="3"/>
      <c r="G560" s="4"/>
      <c r="I560" s="3"/>
      <c r="J560" s="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 spans="2:34" ht="14.25" customHeight="1">
      <c r="B561" s="1"/>
      <c r="C561" s="2"/>
      <c r="D561" s="3"/>
      <c r="G561" s="4"/>
      <c r="I561" s="3"/>
      <c r="J561" s="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 spans="2:34" ht="14.25" customHeight="1">
      <c r="B562" s="1"/>
      <c r="C562" s="2"/>
      <c r="D562" s="3"/>
      <c r="G562" s="4"/>
      <c r="I562" s="3"/>
      <c r="J562" s="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 spans="2:34" ht="14.25" customHeight="1">
      <c r="B563" s="1"/>
      <c r="C563" s="2"/>
      <c r="D563" s="3"/>
      <c r="G563" s="4"/>
      <c r="I563" s="3"/>
      <c r="J563" s="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 spans="2:34" ht="14.25" customHeight="1">
      <c r="B564" s="1"/>
      <c r="C564" s="2"/>
      <c r="D564" s="3"/>
      <c r="G564" s="4"/>
      <c r="I564" s="3"/>
      <c r="J564" s="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 spans="2:34" ht="14.25" customHeight="1">
      <c r="B565" s="1"/>
      <c r="C565" s="2"/>
      <c r="D565" s="3"/>
      <c r="G565" s="4"/>
      <c r="I565" s="3"/>
      <c r="J565" s="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 spans="2:34" ht="14.25" customHeight="1">
      <c r="B566" s="1"/>
      <c r="C566" s="2"/>
      <c r="D566" s="3"/>
      <c r="G566" s="4"/>
      <c r="I566" s="3"/>
      <c r="J566" s="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 spans="2:34" ht="14.25" customHeight="1">
      <c r="B567" s="1"/>
      <c r="C567" s="2"/>
      <c r="D567" s="3"/>
      <c r="G567" s="4"/>
      <c r="I567" s="3"/>
      <c r="J567" s="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 spans="2:34" ht="14.25" customHeight="1">
      <c r="B568" s="1"/>
      <c r="C568" s="2"/>
      <c r="D568" s="3"/>
      <c r="G568" s="4"/>
      <c r="I568" s="3"/>
      <c r="J568" s="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 spans="2:34" ht="14.25" customHeight="1">
      <c r="B569" s="1"/>
      <c r="C569" s="2"/>
      <c r="D569" s="3"/>
      <c r="G569" s="4"/>
      <c r="I569" s="3"/>
      <c r="J569" s="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 spans="2:34" ht="14.25" customHeight="1">
      <c r="B570" s="1"/>
      <c r="C570" s="2"/>
      <c r="D570" s="3"/>
      <c r="G570" s="4"/>
      <c r="I570" s="3"/>
      <c r="J570" s="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 spans="2:34" ht="14.25" customHeight="1">
      <c r="B571" s="1"/>
      <c r="C571" s="2"/>
      <c r="D571" s="3"/>
      <c r="G571" s="4"/>
      <c r="I571" s="3"/>
      <c r="J571" s="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 spans="2:34" ht="14.25" customHeight="1">
      <c r="B572" s="1"/>
      <c r="C572" s="2"/>
      <c r="D572" s="3"/>
      <c r="G572" s="4"/>
      <c r="I572" s="3"/>
      <c r="J572" s="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 spans="2:34" ht="14.25" customHeight="1">
      <c r="B573" s="1"/>
      <c r="C573" s="2"/>
      <c r="D573" s="3"/>
      <c r="G573" s="4"/>
      <c r="I573" s="3"/>
      <c r="J573" s="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 spans="2:34" ht="14.25" customHeight="1">
      <c r="B574" s="1"/>
      <c r="C574" s="2"/>
      <c r="D574" s="3"/>
      <c r="G574" s="4"/>
      <c r="I574" s="3"/>
      <c r="J574" s="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 spans="2:34" ht="14.25" customHeight="1">
      <c r="B575" s="1"/>
      <c r="C575" s="2"/>
      <c r="D575" s="3"/>
      <c r="G575" s="4"/>
      <c r="I575" s="3"/>
      <c r="J575" s="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 spans="2:34" ht="14.25" customHeight="1">
      <c r="B576" s="1"/>
      <c r="C576" s="2"/>
      <c r="D576" s="3"/>
      <c r="G576" s="4"/>
      <c r="I576" s="3"/>
      <c r="J576" s="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 spans="2:34" ht="14.25" customHeight="1">
      <c r="B577" s="1"/>
      <c r="C577" s="2"/>
      <c r="D577" s="3"/>
      <c r="G577" s="4"/>
      <c r="I577" s="3"/>
      <c r="J577" s="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 spans="2:34" ht="14.25" customHeight="1">
      <c r="B578" s="1"/>
      <c r="C578" s="2"/>
      <c r="D578" s="3"/>
      <c r="G578" s="4"/>
      <c r="I578" s="3"/>
      <c r="J578" s="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 spans="2:34" ht="14.25" customHeight="1">
      <c r="B579" s="1"/>
      <c r="C579" s="2"/>
      <c r="D579" s="3"/>
      <c r="G579" s="4"/>
      <c r="I579" s="3"/>
      <c r="J579" s="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 spans="2:34" ht="14.25" customHeight="1">
      <c r="B580" s="1"/>
      <c r="C580" s="2"/>
      <c r="D580" s="3"/>
      <c r="G580" s="4"/>
      <c r="I580" s="3"/>
      <c r="J580" s="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 spans="2:34" ht="14.25" customHeight="1">
      <c r="B581" s="1"/>
      <c r="C581" s="2"/>
      <c r="D581" s="3"/>
      <c r="G581" s="4"/>
      <c r="I581" s="3"/>
      <c r="J581" s="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 spans="2:34" ht="14.25" customHeight="1">
      <c r="B582" s="1"/>
      <c r="C582" s="2"/>
      <c r="D582" s="3"/>
      <c r="G582" s="4"/>
      <c r="I582" s="3"/>
      <c r="J582" s="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 spans="2:34" ht="14.25" customHeight="1">
      <c r="B583" s="1"/>
      <c r="C583" s="2"/>
      <c r="D583" s="3"/>
      <c r="G583" s="4"/>
      <c r="I583" s="3"/>
      <c r="J583" s="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 spans="2:34" ht="14.25" customHeight="1">
      <c r="B584" s="1"/>
      <c r="C584" s="2"/>
      <c r="D584" s="3"/>
      <c r="G584" s="4"/>
      <c r="I584" s="3"/>
      <c r="J584" s="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 spans="2:34" ht="14.25" customHeight="1">
      <c r="B585" s="1"/>
      <c r="C585" s="2"/>
      <c r="D585" s="3"/>
      <c r="G585" s="4"/>
      <c r="I585" s="3"/>
      <c r="J585" s="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 spans="2:34" ht="14.25" customHeight="1">
      <c r="B586" s="1"/>
      <c r="C586" s="2"/>
      <c r="D586" s="3"/>
      <c r="G586" s="4"/>
      <c r="I586" s="3"/>
      <c r="J586" s="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 spans="2:34" ht="14.25" customHeight="1">
      <c r="B587" s="1"/>
      <c r="C587" s="2"/>
      <c r="D587" s="3"/>
      <c r="G587" s="4"/>
      <c r="I587" s="3"/>
      <c r="J587" s="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 spans="2:34" ht="14.25" customHeight="1">
      <c r="B588" s="1"/>
      <c r="C588" s="2"/>
      <c r="D588" s="3"/>
      <c r="G588" s="4"/>
      <c r="I588" s="3"/>
      <c r="J588" s="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 spans="2:34" ht="14.25" customHeight="1">
      <c r="B589" s="1"/>
      <c r="C589" s="2"/>
      <c r="D589" s="3"/>
      <c r="G589" s="4"/>
      <c r="I589" s="3"/>
      <c r="J589" s="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 spans="2:34" ht="14.25" customHeight="1">
      <c r="B590" s="1"/>
      <c r="C590" s="2"/>
      <c r="D590" s="3"/>
      <c r="G590" s="4"/>
      <c r="I590" s="3"/>
      <c r="J590" s="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 spans="2:34" ht="14.25" customHeight="1">
      <c r="B591" s="1"/>
      <c r="C591" s="2"/>
      <c r="D591" s="3"/>
      <c r="G591" s="4"/>
      <c r="I591" s="3"/>
      <c r="J591" s="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 spans="2:34" ht="14.25" customHeight="1">
      <c r="B592" s="1"/>
      <c r="C592" s="2"/>
      <c r="D592" s="3"/>
      <c r="G592" s="4"/>
      <c r="I592" s="3"/>
      <c r="J592" s="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 spans="2:34" ht="14.25" customHeight="1">
      <c r="B593" s="1"/>
      <c r="C593" s="2"/>
      <c r="D593" s="3"/>
      <c r="G593" s="4"/>
      <c r="I593" s="3"/>
      <c r="J593" s="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 spans="2:34" ht="14.25" customHeight="1">
      <c r="B594" s="1"/>
      <c r="C594" s="2"/>
      <c r="D594" s="3"/>
      <c r="G594" s="4"/>
      <c r="I594" s="3"/>
      <c r="J594" s="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 spans="2:34" ht="14.25" customHeight="1">
      <c r="B595" s="1"/>
      <c r="C595" s="2"/>
      <c r="D595" s="3"/>
      <c r="G595" s="4"/>
      <c r="I595" s="3"/>
      <c r="J595" s="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 spans="2:34" ht="14.25" customHeight="1">
      <c r="B596" s="1"/>
      <c r="C596" s="2"/>
      <c r="D596" s="3"/>
      <c r="G596" s="4"/>
      <c r="I596" s="3"/>
      <c r="J596" s="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 spans="2:34" ht="14.25" customHeight="1">
      <c r="B597" s="1"/>
      <c r="C597" s="2"/>
      <c r="D597" s="3"/>
      <c r="G597" s="4"/>
      <c r="I597" s="3"/>
      <c r="J597" s="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 spans="2:34" ht="14.25" customHeight="1">
      <c r="B598" s="1"/>
      <c r="C598" s="2"/>
      <c r="D598" s="3"/>
      <c r="G598" s="4"/>
      <c r="I598" s="3"/>
      <c r="J598" s="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 spans="2:34" ht="14.25" customHeight="1">
      <c r="B599" s="1"/>
      <c r="C599" s="2"/>
      <c r="D599" s="3"/>
      <c r="G599" s="4"/>
      <c r="I599" s="3"/>
      <c r="J599" s="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 spans="2:34" ht="14.25" customHeight="1">
      <c r="B600" s="1"/>
      <c r="C600" s="2"/>
      <c r="D600" s="3"/>
      <c r="G600" s="4"/>
      <c r="I600" s="3"/>
      <c r="J600" s="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 spans="2:34" ht="14.25" customHeight="1">
      <c r="B601" s="1"/>
      <c r="C601" s="2"/>
      <c r="D601" s="3"/>
      <c r="G601" s="4"/>
      <c r="I601" s="3"/>
      <c r="J601" s="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 spans="2:34" ht="14.25" customHeight="1">
      <c r="B602" s="1"/>
      <c r="C602" s="2"/>
      <c r="D602" s="3"/>
      <c r="G602" s="4"/>
      <c r="I602" s="3"/>
      <c r="J602" s="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 spans="2:34" ht="14.25" customHeight="1">
      <c r="B603" s="1"/>
      <c r="C603" s="2"/>
      <c r="D603" s="3"/>
      <c r="G603" s="4"/>
      <c r="I603" s="3"/>
      <c r="J603" s="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 spans="2:34" ht="14.25" customHeight="1">
      <c r="B604" s="1"/>
      <c r="C604" s="2"/>
      <c r="D604" s="3"/>
      <c r="G604" s="4"/>
      <c r="I604" s="3"/>
      <c r="J604" s="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 spans="2:34" ht="14.25" customHeight="1">
      <c r="B605" s="1"/>
      <c r="C605" s="2"/>
      <c r="D605" s="3"/>
      <c r="G605" s="4"/>
      <c r="I605" s="3"/>
      <c r="J605" s="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 spans="2:34" ht="14.25" customHeight="1">
      <c r="B606" s="1"/>
      <c r="C606" s="2"/>
      <c r="D606" s="3"/>
      <c r="G606" s="4"/>
      <c r="I606" s="3"/>
      <c r="J606" s="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 spans="2:34" ht="14.25" customHeight="1">
      <c r="B607" s="1"/>
      <c r="C607" s="2"/>
      <c r="D607" s="3"/>
      <c r="G607" s="4"/>
      <c r="I607" s="3"/>
      <c r="J607" s="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 spans="2:34" ht="14.25" customHeight="1">
      <c r="B608" s="1"/>
      <c r="C608" s="2"/>
      <c r="D608" s="3"/>
      <c r="G608" s="4"/>
      <c r="I608" s="3"/>
      <c r="J608" s="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 spans="2:34" ht="14.25" customHeight="1">
      <c r="B609" s="1"/>
      <c r="C609" s="2"/>
      <c r="D609" s="3"/>
      <c r="G609" s="4"/>
      <c r="I609" s="3"/>
      <c r="J609" s="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 spans="2:34" ht="14.25" customHeight="1">
      <c r="B610" s="1"/>
      <c r="C610" s="2"/>
      <c r="D610" s="3"/>
      <c r="G610" s="4"/>
      <c r="I610" s="3"/>
      <c r="J610" s="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 spans="2:34" ht="14.25" customHeight="1">
      <c r="B611" s="1"/>
      <c r="C611" s="2"/>
      <c r="D611" s="3"/>
      <c r="G611" s="4"/>
      <c r="I611" s="3"/>
      <c r="J611" s="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 spans="2:34" ht="14.25" customHeight="1">
      <c r="B612" s="1"/>
      <c r="C612" s="2"/>
      <c r="D612" s="3"/>
      <c r="G612" s="4"/>
      <c r="I612" s="3"/>
      <c r="J612" s="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 spans="2:34" ht="14.25" customHeight="1">
      <c r="B613" s="1"/>
      <c r="C613" s="2"/>
      <c r="D613" s="3"/>
      <c r="G613" s="4"/>
      <c r="I613" s="3"/>
      <c r="J613" s="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 spans="2:34" ht="14.25" customHeight="1">
      <c r="B614" s="1"/>
      <c r="C614" s="2"/>
      <c r="D614" s="3"/>
      <c r="G614" s="4"/>
      <c r="I614" s="3"/>
      <c r="J614" s="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 spans="2:34" ht="14.25" customHeight="1">
      <c r="B615" s="1"/>
      <c r="C615" s="2"/>
      <c r="D615" s="3"/>
      <c r="G615" s="4"/>
      <c r="I615" s="3"/>
      <c r="J615" s="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 spans="2:34" ht="14.25" customHeight="1">
      <c r="B616" s="1"/>
      <c r="C616" s="2"/>
      <c r="D616" s="3"/>
      <c r="G616" s="4"/>
      <c r="I616" s="3"/>
      <c r="J616" s="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 spans="2:34" ht="14.25" customHeight="1">
      <c r="B617" s="1"/>
      <c r="C617" s="2"/>
      <c r="D617" s="3"/>
      <c r="G617" s="4"/>
      <c r="I617" s="3"/>
      <c r="J617" s="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 spans="2:34" ht="14.25" customHeight="1">
      <c r="B618" s="1"/>
      <c r="C618" s="2"/>
      <c r="D618" s="3"/>
      <c r="G618" s="4"/>
      <c r="I618" s="3"/>
      <c r="J618" s="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 spans="2:34" ht="14.25" customHeight="1">
      <c r="B619" s="1"/>
      <c r="C619" s="2"/>
      <c r="D619" s="3"/>
      <c r="G619" s="4"/>
      <c r="I619" s="3"/>
      <c r="J619" s="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 spans="2:34" ht="14.25" customHeight="1">
      <c r="B620" s="1"/>
      <c r="C620" s="2"/>
      <c r="D620" s="3"/>
      <c r="G620" s="4"/>
      <c r="I620" s="3"/>
      <c r="J620" s="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 spans="2:34" ht="14.25" customHeight="1">
      <c r="B621" s="1"/>
      <c r="C621" s="2"/>
      <c r="D621" s="3"/>
      <c r="G621" s="4"/>
      <c r="I621" s="3"/>
      <c r="J621" s="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 spans="2:34" ht="14.25" customHeight="1">
      <c r="B622" s="1"/>
      <c r="C622" s="2"/>
      <c r="D622" s="3"/>
      <c r="G622" s="4"/>
      <c r="I622" s="3"/>
      <c r="J622" s="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 spans="2:34" ht="14.25" customHeight="1">
      <c r="B623" s="1"/>
      <c r="C623" s="2"/>
      <c r="D623" s="3"/>
      <c r="G623" s="4"/>
      <c r="I623" s="3"/>
      <c r="J623" s="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 spans="2:34" ht="14.25" customHeight="1">
      <c r="B624" s="1"/>
      <c r="C624" s="2"/>
      <c r="D624" s="3"/>
      <c r="G624" s="4"/>
      <c r="I624" s="3"/>
      <c r="J624" s="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 spans="2:34" ht="14.25" customHeight="1">
      <c r="B625" s="1"/>
      <c r="C625" s="2"/>
      <c r="D625" s="3"/>
      <c r="G625" s="4"/>
      <c r="I625" s="3"/>
      <c r="J625" s="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 spans="2:34" ht="14.25" customHeight="1">
      <c r="B626" s="1"/>
      <c r="C626" s="2"/>
      <c r="D626" s="3"/>
      <c r="G626" s="4"/>
      <c r="I626" s="3"/>
      <c r="J626" s="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 spans="2:34" ht="14.25" customHeight="1">
      <c r="B627" s="1"/>
      <c r="C627" s="2"/>
      <c r="D627" s="3"/>
      <c r="G627" s="4"/>
      <c r="I627" s="3"/>
      <c r="J627" s="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 spans="2:34" ht="14.25" customHeight="1">
      <c r="B628" s="1"/>
      <c r="C628" s="2"/>
      <c r="D628" s="3"/>
      <c r="G628" s="4"/>
      <c r="I628" s="3"/>
      <c r="J628" s="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 spans="2:34" ht="14.25" customHeight="1">
      <c r="B629" s="1"/>
      <c r="C629" s="2"/>
      <c r="D629" s="3"/>
      <c r="G629" s="4"/>
      <c r="I629" s="3"/>
      <c r="J629" s="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 spans="2:34" ht="14.25" customHeight="1">
      <c r="B630" s="1"/>
      <c r="C630" s="2"/>
      <c r="D630" s="3"/>
      <c r="G630" s="4"/>
      <c r="I630" s="3"/>
      <c r="J630" s="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 spans="2:34" ht="14.25" customHeight="1">
      <c r="B631" s="1"/>
      <c r="C631" s="2"/>
      <c r="D631" s="3"/>
      <c r="G631" s="4"/>
      <c r="I631" s="3"/>
      <c r="J631" s="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 spans="2:34" ht="14.25" customHeight="1">
      <c r="B632" s="1"/>
      <c r="C632" s="2"/>
      <c r="D632" s="3"/>
      <c r="G632" s="4"/>
      <c r="I632" s="3"/>
      <c r="J632" s="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 spans="2:34" ht="14.25" customHeight="1">
      <c r="B633" s="1"/>
      <c r="C633" s="2"/>
      <c r="D633" s="3"/>
      <c r="G633" s="4"/>
      <c r="I633" s="3"/>
      <c r="J633" s="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 spans="2:34" ht="14.25" customHeight="1">
      <c r="B634" s="1"/>
      <c r="C634" s="2"/>
      <c r="D634" s="3"/>
      <c r="G634" s="4"/>
      <c r="I634" s="3"/>
      <c r="J634" s="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 spans="2:34" ht="14.25" customHeight="1">
      <c r="B635" s="1"/>
      <c r="C635" s="2"/>
      <c r="D635" s="3"/>
      <c r="G635" s="4"/>
      <c r="I635" s="3"/>
      <c r="J635" s="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 spans="2:34" ht="14.25" customHeight="1">
      <c r="B636" s="1"/>
      <c r="C636" s="2"/>
      <c r="D636" s="3"/>
      <c r="G636" s="4"/>
      <c r="I636" s="3"/>
      <c r="J636" s="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 spans="2:34" ht="14.25" customHeight="1">
      <c r="B637" s="1"/>
      <c r="C637" s="2"/>
      <c r="D637" s="3"/>
      <c r="G637" s="4"/>
      <c r="I637" s="3"/>
      <c r="J637" s="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 spans="2:34" ht="14.25" customHeight="1">
      <c r="B638" s="1"/>
      <c r="C638" s="2"/>
      <c r="D638" s="3"/>
      <c r="G638" s="4"/>
      <c r="I638" s="3"/>
      <c r="J638" s="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 spans="2:34" ht="14.25" customHeight="1">
      <c r="B639" s="1"/>
      <c r="C639" s="2"/>
      <c r="D639" s="3"/>
      <c r="G639" s="4"/>
      <c r="I639" s="3"/>
      <c r="J639" s="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 spans="2:34" ht="14.25" customHeight="1">
      <c r="B640" s="1"/>
      <c r="C640" s="2"/>
      <c r="D640" s="3"/>
      <c r="G640" s="4"/>
      <c r="I640" s="3"/>
      <c r="J640" s="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 spans="2:34" ht="14.25" customHeight="1">
      <c r="B641" s="1"/>
      <c r="C641" s="2"/>
      <c r="D641" s="3"/>
      <c r="G641" s="4"/>
      <c r="I641" s="3"/>
      <c r="J641" s="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 spans="2:34" ht="14.25" customHeight="1">
      <c r="B642" s="1"/>
      <c r="C642" s="2"/>
      <c r="D642" s="3"/>
      <c r="G642" s="4"/>
      <c r="I642" s="3"/>
      <c r="J642" s="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 spans="2:34" ht="14.25" customHeight="1">
      <c r="B643" s="1"/>
      <c r="C643" s="2"/>
      <c r="D643" s="3"/>
      <c r="G643" s="4"/>
      <c r="I643" s="3"/>
      <c r="J643" s="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 spans="2:34" ht="14.25" customHeight="1">
      <c r="B644" s="1"/>
      <c r="C644" s="2"/>
      <c r="D644" s="3"/>
      <c r="G644" s="4"/>
      <c r="I644" s="3"/>
      <c r="J644" s="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 spans="2:34" ht="14.25" customHeight="1">
      <c r="B645" s="1"/>
      <c r="C645" s="2"/>
      <c r="D645" s="3"/>
      <c r="G645" s="4"/>
      <c r="I645" s="3"/>
      <c r="J645" s="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 spans="2:34" ht="14.25" customHeight="1">
      <c r="B646" s="1"/>
      <c r="C646" s="2"/>
      <c r="D646" s="3"/>
      <c r="G646" s="4"/>
      <c r="I646" s="3"/>
      <c r="J646" s="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 spans="2:34" ht="14.25" customHeight="1">
      <c r="B647" s="1"/>
      <c r="C647" s="2"/>
      <c r="D647" s="3"/>
      <c r="G647" s="4"/>
      <c r="I647" s="3"/>
      <c r="J647" s="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 spans="2:34" ht="14.25" customHeight="1">
      <c r="B648" s="1"/>
      <c r="C648" s="2"/>
      <c r="D648" s="3"/>
      <c r="G648" s="4"/>
      <c r="I648" s="3"/>
      <c r="J648" s="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 spans="2:34" ht="14.25" customHeight="1">
      <c r="B649" s="1"/>
      <c r="C649" s="2"/>
      <c r="D649" s="3"/>
      <c r="G649" s="4"/>
      <c r="I649" s="3"/>
      <c r="J649" s="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 spans="2:34" ht="14.25" customHeight="1">
      <c r="B650" s="1"/>
      <c r="C650" s="2"/>
      <c r="D650" s="3"/>
      <c r="G650" s="4"/>
      <c r="I650" s="3"/>
      <c r="J650" s="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 spans="2:34" ht="14.25" customHeight="1">
      <c r="B651" s="1"/>
      <c r="C651" s="2"/>
      <c r="D651" s="3"/>
      <c r="G651" s="4"/>
      <c r="I651" s="3"/>
      <c r="J651" s="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 spans="2:34" ht="14.25" customHeight="1">
      <c r="B652" s="1"/>
      <c r="C652" s="2"/>
      <c r="D652" s="3"/>
      <c r="G652" s="4"/>
      <c r="I652" s="3"/>
      <c r="J652" s="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 spans="2:34" ht="14.25" customHeight="1">
      <c r="B653" s="1"/>
      <c r="C653" s="2"/>
      <c r="D653" s="3"/>
      <c r="G653" s="4"/>
      <c r="I653" s="3"/>
      <c r="J653" s="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 spans="2:34" ht="14.25" customHeight="1">
      <c r="B654" s="1"/>
      <c r="C654" s="2"/>
      <c r="D654" s="3"/>
      <c r="G654" s="4"/>
      <c r="I654" s="3"/>
      <c r="J654" s="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 spans="2:34" ht="14.25" customHeight="1">
      <c r="B655" s="1"/>
      <c r="C655" s="2"/>
      <c r="D655" s="3"/>
      <c r="G655" s="4"/>
      <c r="I655" s="3"/>
      <c r="J655" s="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 spans="2:34" ht="14.25" customHeight="1">
      <c r="B656" s="1"/>
      <c r="C656" s="2"/>
      <c r="D656" s="3"/>
      <c r="G656" s="4"/>
      <c r="I656" s="3"/>
      <c r="J656" s="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 spans="2:34" ht="14.25" customHeight="1">
      <c r="B657" s="1"/>
      <c r="C657" s="2"/>
      <c r="D657" s="3"/>
      <c r="G657" s="4"/>
      <c r="I657" s="3"/>
      <c r="J657" s="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 spans="2:34" ht="14.25" customHeight="1">
      <c r="B658" s="1"/>
      <c r="C658" s="2"/>
      <c r="D658" s="3"/>
      <c r="G658" s="4"/>
      <c r="I658" s="3"/>
      <c r="J658" s="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 spans="2:34" ht="14.25" customHeight="1">
      <c r="B659" s="1"/>
      <c r="C659" s="2"/>
      <c r="D659" s="3"/>
      <c r="G659" s="4"/>
      <c r="I659" s="3"/>
      <c r="J659" s="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 spans="2:34" ht="14.25" customHeight="1">
      <c r="B660" s="1"/>
      <c r="C660" s="2"/>
      <c r="D660" s="3"/>
      <c r="G660" s="4"/>
      <c r="I660" s="3"/>
      <c r="J660" s="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 spans="2:34" ht="14.25" customHeight="1">
      <c r="B661" s="1"/>
      <c r="C661" s="2"/>
      <c r="D661" s="3"/>
      <c r="G661" s="4"/>
      <c r="I661" s="3"/>
      <c r="J661" s="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 spans="2:34" ht="14.25" customHeight="1">
      <c r="B662" s="1"/>
      <c r="C662" s="2"/>
      <c r="D662" s="3"/>
      <c r="G662" s="4"/>
      <c r="I662" s="3"/>
      <c r="J662" s="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 spans="2:34" ht="14.25" customHeight="1">
      <c r="B663" s="1"/>
      <c r="C663" s="2"/>
      <c r="D663" s="3"/>
      <c r="G663" s="4"/>
      <c r="I663" s="3"/>
      <c r="J663" s="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 spans="2:34" ht="14.25" customHeight="1">
      <c r="B664" s="1"/>
      <c r="C664" s="2"/>
      <c r="D664" s="3"/>
      <c r="G664" s="4"/>
      <c r="I664" s="3"/>
      <c r="J664" s="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 spans="2:34" ht="14.25" customHeight="1">
      <c r="B665" s="1"/>
      <c r="C665" s="2"/>
      <c r="D665" s="3"/>
      <c r="G665" s="4"/>
      <c r="I665" s="3"/>
      <c r="J665" s="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 spans="2:34" ht="14.25" customHeight="1">
      <c r="B666" s="1"/>
      <c r="C666" s="2"/>
      <c r="D666" s="3"/>
      <c r="G666" s="4"/>
      <c r="I666" s="3"/>
      <c r="J666" s="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 spans="2:34" ht="14.25" customHeight="1">
      <c r="B667" s="1"/>
      <c r="C667" s="2"/>
      <c r="D667" s="3"/>
      <c r="G667" s="4"/>
      <c r="I667" s="3"/>
      <c r="J667" s="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 spans="2:34" ht="14.25" customHeight="1">
      <c r="B668" s="1"/>
      <c r="C668" s="2"/>
      <c r="D668" s="3"/>
      <c r="G668" s="4"/>
      <c r="I668" s="3"/>
      <c r="J668" s="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 spans="2:34" ht="14.25" customHeight="1">
      <c r="B669" s="1"/>
      <c r="C669" s="2"/>
      <c r="D669" s="3"/>
      <c r="G669" s="4"/>
      <c r="I669" s="3"/>
      <c r="J669" s="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 spans="2:34" ht="14.25" customHeight="1">
      <c r="B670" s="1"/>
      <c r="C670" s="2"/>
      <c r="D670" s="3"/>
      <c r="G670" s="4"/>
      <c r="I670" s="3"/>
      <c r="J670" s="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 spans="2:34" ht="14.25" customHeight="1">
      <c r="B671" s="1"/>
      <c r="C671" s="2"/>
      <c r="D671" s="3"/>
      <c r="G671" s="4"/>
      <c r="I671" s="3"/>
      <c r="J671" s="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 spans="2:34" ht="14.25" customHeight="1">
      <c r="B672" s="1"/>
      <c r="C672" s="2"/>
      <c r="D672" s="3"/>
      <c r="G672" s="4"/>
      <c r="I672" s="3"/>
      <c r="J672" s="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 spans="2:34" ht="14.25" customHeight="1">
      <c r="B673" s="1"/>
      <c r="C673" s="2"/>
      <c r="D673" s="3"/>
      <c r="G673" s="4"/>
      <c r="I673" s="3"/>
      <c r="J673" s="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 spans="2:34" ht="14.25" customHeight="1">
      <c r="B674" s="1"/>
      <c r="C674" s="2"/>
      <c r="D674" s="3"/>
      <c r="G674" s="4"/>
      <c r="I674" s="3"/>
      <c r="J674" s="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 spans="2:34" ht="14.25" customHeight="1">
      <c r="B675" s="1"/>
      <c r="C675" s="2"/>
      <c r="D675" s="3"/>
      <c r="G675" s="4"/>
      <c r="I675" s="3"/>
      <c r="J675" s="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 spans="2:34" ht="14.25" customHeight="1">
      <c r="B676" s="1"/>
      <c r="C676" s="2"/>
      <c r="D676" s="3"/>
      <c r="G676" s="4"/>
      <c r="I676" s="3"/>
      <c r="J676" s="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 spans="2:34" ht="14.25" customHeight="1">
      <c r="B677" s="1"/>
      <c r="C677" s="2"/>
      <c r="D677" s="3"/>
      <c r="G677" s="4"/>
      <c r="I677" s="3"/>
      <c r="J677" s="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 spans="2:34" ht="14.25" customHeight="1">
      <c r="B678" s="1"/>
      <c r="C678" s="2"/>
      <c r="D678" s="3"/>
      <c r="G678" s="4"/>
      <c r="I678" s="3"/>
      <c r="J678" s="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 spans="2:34" ht="14.25" customHeight="1">
      <c r="B679" s="1"/>
      <c r="C679" s="2"/>
      <c r="D679" s="3"/>
      <c r="G679" s="4"/>
      <c r="I679" s="3"/>
      <c r="J679" s="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 spans="2:34" ht="14.25" customHeight="1">
      <c r="B680" s="1"/>
      <c r="C680" s="2"/>
      <c r="D680" s="3"/>
      <c r="G680" s="4"/>
      <c r="I680" s="3"/>
      <c r="J680" s="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 spans="2:34" ht="14.25" customHeight="1">
      <c r="B681" s="1"/>
      <c r="C681" s="2"/>
      <c r="D681" s="3"/>
      <c r="G681" s="4"/>
      <c r="I681" s="3"/>
      <c r="J681" s="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 spans="2:34" ht="14.25" customHeight="1">
      <c r="B682" s="1"/>
      <c r="C682" s="2"/>
      <c r="D682" s="3"/>
      <c r="G682" s="4"/>
      <c r="I682" s="3"/>
      <c r="J682" s="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 spans="2:34" ht="14.25" customHeight="1">
      <c r="B683" s="1"/>
      <c r="C683" s="2"/>
      <c r="D683" s="3"/>
      <c r="G683" s="4"/>
      <c r="I683" s="3"/>
      <c r="J683" s="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 spans="2:34" ht="14.25" customHeight="1">
      <c r="B684" s="1"/>
      <c r="C684" s="2"/>
      <c r="D684" s="3"/>
      <c r="G684" s="4"/>
      <c r="I684" s="3"/>
      <c r="J684" s="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 spans="2:34" ht="14.25" customHeight="1">
      <c r="B685" s="1"/>
      <c r="C685" s="2"/>
      <c r="D685" s="3"/>
      <c r="G685" s="4"/>
      <c r="I685" s="3"/>
      <c r="J685" s="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 spans="2:34" ht="14.25" customHeight="1">
      <c r="B686" s="1"/>
      <c r="C686" s="2"/>
      <c r="D686" s="3"/>
      <c r="G686" s="4"/>
      <c r="I686" s="3"/>
      <c r="J686" s="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 spans="2:34" ht="14.25" customHeight="1">
      <c r="B687" s="1"/>
      <c r="C687" s="2"/>
      <c r="D687" s="3"/>
      <c r="G687" s="4"/>
      <c r="I687" s="3"/>
      <c r="J687" s="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 spans="2:34" ht="14.25" customHeight="1">
      <c r="B688" s="1"/>
      <c r="C688" s="2"/>
      <c r="D688" s="3"/>
      <c r="G688" s="4"/>
      <c r="I688" s="3"/>
      <c r="J688" s="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 spans="2:34" ht="14.25" customHeight="1">
      <c r="B689" s="1"/>
      <c r="C689" s="2"/>
      <c r="D689" s="3"/>
      <c r="G689" s="4"/>
      <c r="I689" s="3"/>
      <c r="J689" s="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 spans="2:34" ht="14.25" customHeight="1">
      <c r="B690" s="1"/>
      <c r="C690" s="2"/>
      <c r="D690" s="3"/>
      <c r="G690" s="4"/>
      <c r="I690" s="3"/>
      <c r="J690" s="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 spans="2:34" ht="14.25" customHeight="1">
      <c r="B691" s="1"/>
      <c r="C691" s="2"/>
      <c r="D691" s="3"/>
      <c r="G691" s="4"/>
      <c r="I691" s="3"/>
      <c r="J691" s="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 spans="2:34" ht="14.25" customHeight="1">
      <c r="B692" s="1"/>
      <c r="C692" s="2"/>
      <c r="D692" s="3"/>
      <c r="G692" s="4"/>
      <c r="I692" s="3"/>
      <c r="J692" s="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 spans="2:34" ht="14.25" customHeight="1">
      <c r="B693" s="1"/>
      <c r="C693" s="2"/>
      <c r="D693" s="3"/>
      <c r="G693" s="4"/>
      <c r="I693" s="3"/>
      <c r="J693" s="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 spans="2:34" ht="14.25" customHeight="1">
      <c r="B694" s="1"/>
      <c r="C694" s="2"/>
      <c r="D694" s="3"/>
      <c r="G694" s="4"/>
      <c r="I694" s="3"/>
      <c r="J694" s="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 spans="2:34" ht="14.25" customHeight="1">
      <c r="B695" s="1"/>
      <c r="C695" s="2"/>
      <c r="D695" s="3"/>
      <c r="G695" s="4"/>
      <c r="I695" s="3"/>
      <c r="J695" s="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 spans="2:34" ht="14.25" customHeight="1">
      <c r="B696" s="1"/>
      <c r="C696" s="2"/>
      <c r="D696" s="3"/>
      <c r="G696" s="4"/>
      <c r="I696" s="3"/>
      <c r="J696" s="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 spans="2:34" ht="14.25" customHeight="1">
      <c r="B697" s="1"/>
      <c r="C697" s="2"/>
      <c r="D697" s="3"/>
      <c r="G697" s="4"/>
      <c r="I697" s="3"/>
      <c r="J697" s="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 spans="2:34" ht="14.25" customHeight="1">
      <c r="B698" s="1"/>
      <c r="C698" s="2"/>
      <c r="D698" s="3"/>
      <c r="G698" s="4"/>
      <c r="I698" s="3"/>
      <c r="J698" s="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 spans="2:34" ht="14.25" customHeight="1">
      <c r="B699" s="1"/>
      <c r="C699" s="2"/>
      <c r="D699" s="3"/>
      <c r="G699" s="4"/>
      <c r="I699" s="3"/>
      <c r="J699" s="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 spans="2:34" ht="14.25" customHeight="1">
      <c r="B700" s="1"/>
      <c r="C700" s="2"/>
      <c r="D700" s="3"/>
      <c r="G700" s="4"/>
      <c r="I700" s="3"/>
      <c r="J700" s="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 spans="2:34" ht="14.25" customHeight="1">
      <c r="B701" s="1"/>
      <c r="C701" s="2"/>
      <c r="D701" s="3"/>
      <c r="G701" s="4"/>
      <c r="I701" s="3"/>
      <c r="J701" s="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 spans="2:34" ht="14.25" customHeight="1">
      <c r="B702" s="1"/>
      <c r="C702" s="2"/>
      <c r="D702" s="3"/>
      <c r="G702" s="4"/>
      <c r="I702" s="3"/>
      <c r="J702" s="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 spans="2:34" ht="14.25" customHeight="1">
      <c r="B703" s="1"/>
      <c r="C703" s="2"/>
      <c r="D703" s="3"/>
      <c r="G703" s="4"/>
      <c r="I703" s="3"/>
      <c r="J703" s="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 spans="2:34" ht="14.25" customHeight="1">
      <c r="B704" s="1"/>
      <c r="C704" s="2"/>
      <c r="D704" s="3"/>
      <c r="G704" s="4"/>
      <c r="I704" s="3"/>
      <c r="J704" s="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 spans="2:34" ht="14.25" customHeight="1">
      <c r="B705" s="1"/>
      <c r="C705" s="2"/>
      <c r="D705" s="3"/>
      <c r="G705" s="4"/>
      <c r="I705" s="3"/>
      <c r="J705" s="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 spans="2:34" ht="14.25" customHeight="1">
      <c r="B706" s="1"/>
      <c r="C706" s="2"/>
      <c r="D706" s="3"/>
      <c r="G706" s="4"/>
      <c r="I706" s="3"/>
      <c r="J706" s="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 spans="2:34" ht="14.25" customHeight="1">
      <c r="B707" s="1"/>
      <c r="C707" s="2"/>
      <c r="D707" s="3"/>
      <c r="G707" s="4"/>
      <c r="I707" s="3"/>
      <c r="J707" s="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 spans="2:34" ht="14.25" customHeight="1">
      <c r="B708" s="1"/>
      <c r="C708" s="2"/>
      <c r="D708" s="3"/>
      <c r="G708" s="4"/>
      <c r="I708" s="3"/>
      <c r="J708" s="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 spans="2:34" ht="14.25" customHeight="1">
      <c r="B709" s="1"/>
      <c r="C709" s="2"/>
      <c r="D709" s="3"/>
      <c r="G709" s="4"/>
      <c r="I709" s="3"/>
      <c r="J709" s="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 spans="2:34" ht="14.25" customHeight="1">
      <c r="B710" s="1"/>
      <c r="C710" s="2"/>
      <c r="D710" s="3"/>
      <c r="G710" s="4"/>
      <c r="I710" s="3"/>
      <c r="J710" s="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 spans="2:34" ht="14.25" customHeight="1">
      <c r="B711" s="1"/>
      <c r="C711" s="2"/>
      <c r="D711" s="3"/>
      <c r="G711" s="4"/>
      <c r="I711" s="3"/>
      <c r="J711" s="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 spans="2:34" ht="14.25" customHeight="1">
      <c r="B712" s="1"/>
      <c r="C712" s="2"/>
      <c r="D712" s="3"/>
      <c r="G712" s="4"/>
      <c r="I712" s="3"/>
      <c r="J712" s="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 spans="2:34" ht="14.25" customHeight="1">
      <c r="B713" s="1"/>
      <c r="C713" s="2"/>
      <c r="D713" s="3"/>
      <c r="G713" s="4"/>
      <c r="I713" s="3"/>
      <c r="J713" s="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 spans="2:34" ht="14.25" customHeight="1">
      <c r="B714" s="1"/>
      <c r="C714" s="2"/>
      <c r="D714" s="3"/>
      <c r="G714" s="4"/>
      <c r="I714" s="3"/>
      <c r="J714" s="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 spans="2:34" ht="14.25" customHeight="1">
      <c r="B715" s="1"/>
      <c r="C715" s="2"/>
      <c r="D715" s="3"/>
      <c r="G715" s="4"/>
      <c r="I715" s="3"/>
      <c r="J715" s="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 spans="2:34" ht="14.25" customHeight="1">
      <c r="B716" s="1"/>
      <c r="C716" s="2"/>
      <c r="D716" s="3"/>
      <c r="G716" s="4"/>
      <c r="I716" s="3"/>
      <c r="J716" s="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 spans="2:34" ht="14.25" customHeight="1">
      <c r="B717" s="1"/>
      <c r="C717" s="2"/>
      <c r="D717" s="3"/>
      <c r="G717" s="4"/>
      <c r="I717" s="3"/>
      <c r="J717" s="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 spans="2:34" ht="14.25" customHeight="1">
      <c r="B718" s="1"/>
      <c r="C718" s="2"/>
      <c r="D718" s="3"/>
      <c r="G718" s="4"/>
      <c r="I718" s="3"/>
      <c r="J718" s="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 spans="2:34" ht="14.25" customHeight="1">
      <c r="B719" s="1"/>
      <c r="C719" s="2"/>
      <c r="D719" s="3"/>
      <c r="G719" s="4"/>
      <c r="I719" s="3"/>
      <c r="J719" s="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 spans="2:34" ht="14.25" customHeight="1">
      <c r="B720" s="1"/>
      <c r="C720" s="2"/>
      <c r="D720" s="3"/>
      <c r="G720" s="4"/>
      <c r="I720" s="3"/>
      <c r="J720" s="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 spans="2:34" ht="14.25" customHeight="1">
      <c r="B721" s="1"/>
      <c r="C721" s="2"/>
      <c r="D721" s="3"/>
      <c r="G721" s="4"/>
      <c r="I721" s="3"/>
      <c r="J721" s="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 spans="2:34" ht="14.25" customHeight="1">
      <c r="B722" s="1"/>
      <c r="C722" s="2"/>
      <c r="D722" s="3"/>
      <c r="G722" s="4"/>
      <c r="I722" s="3"/>
      <c r="J722" s="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 spans="2:34" ht="14.25" customHeight="1">
      <c r="B723" s="1"/>
      <c r="C723" s="2"/>
      <c r="D723" s="3"/>
      <c r="G723" s="4"/>
      <c r="I723" s="3"/>
      <c r="J723" s="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 spans="2:34" ht="14.25" customHeight="1">
      <c r="B724" s="1"/>
      <c r="C724" s="2"/>
      <c r="D724" s="3"/>
      <c r="G724" s="4"/>
      <c r="I724" s="3"/>
      <c r="J724" s="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 spans="2:34" ht="14.25" customHeight="1">
      <c r="B725" s="1"/>
      <c r="C725" s="2"/>
      <c r="D725" s="3"/>
      <c r="G725" s="4"/>
      <c r="I725" s="3"/>
      <c r="J725" s="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 spans="2:34" ht="14.25" customHeight="1">
      <c r="B726" s="1"/>
      <c r="C726" s="2"/>
      <c r="D726" s="3"/>
      <c r="G726" s="4"/>
      <c r="I726" s="3"/>
      <c r="J726" s="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 spans="2:34" ht="14.25" customHeight="1">
      <c r="B727" s="1"/>
      <c r="C727" s="2"/>
      <c r="D727" s="3"/>
      <c r="G727" s="4"/>
      <c r="I727" s="3"/>
      <c r="J727" s="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 spans="2:34" ht="14.25" customHeight="1">
      <c r="B728" s="1"/>
      <c r="C728" s="2"/>
      <c r="D728" s="3"/>
      <c r="G728" s="4"/>
      <c r="I728" s="3"/>
      <c r="J728" s="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 spans="2:34" ht="14.25" customHeight="1">
      <c r="B729" s="1"/>
      <c r="C729" s="2"/>
      <c r="D729" s="3"/>
      <c r="G729" s="4"/>
      <c r="I729" s="3"/>
      <c r="J729" s="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 spans="2:34" ht="14.25" customHeight="1">
      <c r="B730" s="1"/>
      <c r="C730" s="2"/>
      <c r="D730" s="3"/>
      <c r="G730" s="4"/>
      <c r="I730" s="3"/>
      <c r="J730" s="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 spans="2:34" ht="14.25" customHeight="1">
      <c r="B731" s="1"/>
      <c r="C731" s="2"/>
      <c r="D731" s="3"/>
      <c r="G731" s="4"/>
      <c r="I731" s="3"/>
      <c r="J731" s="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 spans="2:34" ht="14.25" customHeight="1">
      <c r="B732" s="1"/>
      <c r="C732" s="2"/>
      <c r="D732" s="3"/>
      <c r="G732" s="4"/>
      <c r="I732" s="3"/>
      <c r="J732" s="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 spans="2:34" ht="14.25" customHeight="1">
      <c r="B733" s="1"/>
      <c r="C733" s="2"/>
      <c r="D733" s="3"/>
      <c r="G733" s="4"/>
      <c r="I733" s="3"/>
      <c r="J733" s="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 spans="2:34" ht="14.25" customHeight="1">
      <c r="B734" s="1"/>
      <c r="C734" s="2"/>
      <c r="D734" s="3"/>
      <c r="G734" s="4"/>
      <c r="I734" s="3"/>
      <c r="J734" s="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 spans="2:34" ht="14.25" customHeight="1">
      <c r="B735" s="1"/>
      <c r="C735" s="2"/>
      <c r="D735" s="3"/>
      <c r="G735" s="4"/>
      <c r="I735" s="3"/>
      <c r="J735" s="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 spans="2:34" ht="14.25" customHeight="1">
      <c r="B736" s="1"/>
      <c r="C736" s="2"/>
      <c r="D736" s="3"/>
      <c r="G736" s="4"/>
      <c r="I736" s="3"/>
      <c r="J736" s="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 spans="2:34" ht="14.25" customHeight="1">
      <c r="B737" s="1"/>
      <c r="C737" s="2"/>
      <c r="D737" s="3"/>
      <c r="G737" s="4"/>
      <c r="I737" s="3"/>
      <c r="J737" s="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 spans="2:34" ht="14.25" customHeight="1">
      <c r="B738" s="1"/>
      <c r="C738" s="2"/>
      <c r="D738" s="3"/>
      <c r="G738" s="4"/>
      <c r="I738" s="3"/>
      <c r="J738" s="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 spans="2:34" ht="14.25" customHeight="1">
      <c r="B739" s="1"/>
      <c r="C739" s="2"/>
      <c r="D739" s="3"/>
      <c r="G739" s="4"/>
      <c r="I739" s="3"/>
      <c r="J739" s="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 spans="2:34" ht="14.25" customHeight="1">
      <c r="B740" s="1"/>
      <c r="C740" s="2"/>
      <c r="D740" s="3"/>
      <c r="G740" s="4"/>
      <c r="I740" s="3"/>
      <c r="J740" s="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 spans="2:34" ht="14.25" customHeight="1">
      <c r="B741" s="1"/>
      <c r="C741" s="2"/>
      <c r="D741" s="3"/>
      <c r="G741" s="4"/>
      <c r="I741" s="3"/>
      <c r="J741" s="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 spans="2:34" ht="14.25" customHeight="1">
      <c r="B742" s="1"/>
      <c r="C742" s="2"/>
      <c r="D742" s="3"/>
      <c r="G742" s="4"/>
      <c r="I742" s="3"/>
      <c r="J742" s="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 spans="2:34" ht="14.25" customHeight="1">
      <c r="B743" s="1"/>
      <c r="C743" s="2"/>
      <c r="D743" s="3"/>
      <c r="G743" s="4"/>
      <c r="I743" s="3"/>
      <c r="J743" s="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 spans="2:34" ht="14.25" customHeight="1">
      <c r="B744" s="1"/>
      <c r="C744" s="2"/>
      <c r="D744" s="3"/>
      <c r="G744" s="4"/>
      <c r="I744" s="3"/>
      <c r="J744" s="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 spans="2:34" ht="14.25" customHeight="1">
      <c r="B745" s="1"/>
      <c r="C745" s="2"/>
      <c r="D745" s="3"/>
      <c r="G745" s="4"/>
      <c r="I745" s="3"/>
      <c r="J745" s="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 spans="2:34" ht="14.25" customHeight="1">
      <c r="B746" s="1"/>
      <c r="C746" s="2"/>
      <c r="D746" s="3"/>
      <c r="G746" s="4"/>
      <c r="I746" s="3"/>
      <c r="J746" s="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 spans="2:34" ht="14.25" customHeight="1">
      <c r="B747" s="1"/>
      <c r="C747" s="2"/>
      <c r="D747" s="3"/>
      <c r="G747" s="4"/>
      <c r="I747" s="3"/>
      <c r="J747" s="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 spans="2:34" ht="14.25" customHeight="1">
      <c r="B748" s="1"/>
      <c r="C748" s="2"/>
      <c r="D748" s="3"/>
      <c r="G748" s="4"/>
      <c r="I748" s="3"/>
      <c r="J748" s="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 spans="2:34" ht="14.25" customHeight="1">
      <c r="B749" s="1"/>
      <c r="C749" s="2"/>
      <c r="D749" s="3"/>
      <c r="G749" s="4"/>
      <c r="I749" s="3"/>
      <c r="J749" s="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 spans="2:34" ht="14.25" customHeight="1">
      <c r="B750" s="1"/>
      <c r="C750" s="2"/>
      <c r="D750" s="3"/>
      <c r="G750" s="4"/>
      <c r="I750" s="3"/>
      <c r="J750" s="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 spans="2:34" ht="14.25" customHeight="1">
      <c r="B751" s="1"/>
      <c r="C751" s="2"/>
      <c r="D751" s="3"/>
      <c r="G751" s="4"/>
      <c r="I751" s="3"/>
      <c r="J751" s="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 spans="2:34" ht="14.25" customHeight="1">
      <c r="B752" s="1"/>
      <c r="C752" s="2"/>
      <c r="D752" s="3"/>
      <c r="G752" s="4"/>
      <c r="I752" s="3"/>
      <c r="J752" s="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 spans="2:34" ht="14.25" customHeight="1">
      <c r="B753" s="1"/>
      <c r="C753" s="2"/>
      <c r="D753" s="3"/>
      <c r="G753" s="4"/>
      <c r="I753" s="3"/>
      <c r="J753" s="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 spans="2:34" ht="14.25" customHeight="1">
      <c r="B754" s="1"/>
      <c r="C754" s="2"/>
      <c r="D754" s="3"/>
      <c r="G754" s="4"/>
      <c r="I754" s="3"/>
      <c r="J754" s="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 spans="2:34" ht="14.25" customHeight="1">
      <c r="B755" s="1"/>
      <c r="C755" s="2"/>
      <c r="D755" s="3"/>
      <c r="G755" s="4"/>
      <c r="I755" s="3"/>
      <c r="J755" s="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 spans="2:34" ht="14.25" customHeight="1">
      <c r="B756" s="1"/>
      <c r="C756" s="2"/>
      <c r="D756" s="3"/>
      <c r="G756" s="4"/>
      <c r="I756" s="3"/>
      <c r="J756" s="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 spans="2:34" ht="14.25" customHeight="1">
      <c r="B757" s="1"/>
      <c r="C757" s="2"/>
      <c r="D757" s="3"/>
      <c r="G757" s="4"/>
      <c r="I757" s="3"/>
      <c r="J757" s="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 spans="2:34" ht="14.25" customHeight="1">
      <c r="B758" s="1"/>
      <c r="C758" s="2"/>
      <c r="D758" s="3"/>
      <c r="G758" s="4"/>
      <c r="I758" s="3"/>
      <c r="J758" s="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 spans="2:34" ht="14.25" customHeight="1">
      <c r="B759" s="1"/>
      <c r="C759" s="2"/>
      <c r="D759" s="3"/>
      <c r="G759" s="4"/>
      <c r="I759" s="3"/>
      <c r="J759" s="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 spans="2:34" ht="14.25" customHeight="1">
      <c r="B760" s="1"/>
      <c r="C760" s="2"/>
      <c r="D760" s="3"/>
      <c r="G760" s="4"/>
      <c r="I760" s="3"/>
      <c r="J760" s="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 spans="2:34" ht="14.25" customHeight="1">
      <c r="B761" s="1"/>
      <c r="C761" s="2"/>
      <c r="D761" s="3"/>
      <c r="G761" s="4"/>
      <c r="I761" s="3"/>
      <c r="J761" s="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 spans="2:34" ht="14.25" customHeight="1">
      <c r="B762" s="1"/>
      <c r="C762" s="2"/>
      <c r="D762" s="3"/>
      <c r="G762" s="4"/>
      <c r="I762" s="3"/>
      <c r="J762" s="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 spans="2:34" ht="14.25" customHeight="1">
      <c r="B763" s="1"/>
      <c r="C763" s="2"/>
      <c r="D763" s="3"/>
      <c r="G763" s="4"/>
      <c r="I763" s="3"/>
      <c r="J763" s="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 spans="2:34" ht="14.25" customHeight="1">
      <c r="B764" s="1"/>
      <c r="C764" s="2"/>
      <c r="D764" s="3"/>
      <c r="G764" s="4"/>
      <c r="I764" s="3"/>
      <c r="J764" s="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 spans="2:34" ht="14.25" customHeight="1">
      <c r="B765" s="1"/>
      <c r="C765" s="2"/>
      <c r="D765" s="3"/>
      <c r="G765" s="4"/>
      <c r="I765" s="3"/>
      <c r="J765" s="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 spans="2:34" ht="14.25" customHeight="1">
      <c r="B766" s="1"/>
      <c r="C766" s="2"/>
      <c r="D766" s="3"/>
      <c r="G766" s="4"/>
      <c r="I766" s="3"/>
      <c r="J766" s="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 spans="2:34" ht="14.25" customHeight="1">
      <c r="B767" s="1"/>
      <c r="C767" s="2"/>
      <c r="D767" s="3"/>
      <c r="G767" s="4"/>
      <c r="I767" s="3"/>
      <c r="J767" s="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 spans="2:34" ht="14.25" customHeight="1">
      <c r="B768" s="1"/>
      <c r="C768" s="2"/>
      <c r="D768" s="3"/>
      <c r="G768" s="4"/>
      <c r="I768" s="3"/>
      <c r="J768" s="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 spans="2:34" ht="14.25" customHeight="1">
      <c r="B769" s="1"/>
      <c r="C769" s="2"/>
      <c r="D769" s="3"/>
      <c r="G769" s="4"/>
      <c r="I769" s="3"/>
      <c r="J769" s="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 spans="2:34" ht="14.25" customHeight="1">
      <c r="B770" s="1"/>
      <c r="C770" s="2"/>
      <c r="D770" s="3"/>
      <c r="G770" s="4"/>
      <c r="I770" s="3"/>
      <c r="J770" s="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 spans="2:34" ht="14.25" customHeight="1">
      <c r="B771" s="1"/>
      <c r="C771" s="2"/>
      <c r="D771" s="3"/>
      <c r="G771" s="4"/>
      <c r="I771" s="3"/>
      <c r="J771" s="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 spans="2:34" ht="14.25" customHeight="1">
      <c r="B772" s="1"/>
      <c r="C772" s="2"/>
      <c r="D772" s="3"/>
      <c r="G772" s="4"/>
      <c r="I772" s="3"/>
      <c r="J772" s="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 spans="2:34" ht="14.25" customHeight="1">
      <c r="B773" s="1"/>
      <c r="C773" s="2"/>
      <c r="D773" s="3"/>
      <c r="G773" s="4"/>
      <c r="I773" s="3"/>
      <c r="J773" s="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 spans="2:34" ht="14.25" customHeight="1">
      <c r="B774" s="1"/>
      <c r="C774" s="2"/>
      <c r="D774" s="3"/>
      <c r="G774" s="4"/>
      <c r="I774" s="3"/>
      <c r="J774" s="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 spans="2:34" ht="14.25" customHeight="1">
      <c r="B775" s="1"/>
      <c r="C775" s="2"/>
      <c r="D775" s="3"/>
      <c r="G775" s="4"/>
      <c r="I775" s="3"/>
      <c r="J775" s="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 spans="2:34" ht="14.25" customHeight="1">
      <c r="B776" s="1"/>
      <c r="C776" s="2"/>
      <c r="D776" s="3"/>
      <c r="G776" s="4"/>
      <c r="I776" s="3"/>
      <c r="J776" s="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 spans="2:34" ht="14.25" customHeight="1">
      <c r="B777" s="1"/>
      <c r="C777" s="2"/>
      <c r="D777" s="3"/>
      <c r="G777" s="4"/>
      <c r="I777" s="3"/>
      <c r="J777" s="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 spans="2:34" ht="14.25" customHeight="1">
      <c r="B778" s="1"/>
      <c r="C778" s="2"/>
      <c r="D778" s="3"/>
      <c r="G778" s="4"/>
      <c r="I778" s="3"/>
      <c r="J778" s="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 spans="2:34" ht="14.25" customHeight="1">
      <c r="B779" s="1"/>
      <c r="C779" s="2"/>
      <c r="D779" s="3"/>
      <c r="G779" s="4"/>
      <c r="I779" s="3"/>
      <c r="J779" s="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 spans="2:34" ht="14.25" customHeight="1">
      <c r="B780" s="1"/>
      <c r="C780" s="2"/>
      <c r="D780" s="3"/>
      <c r="G780" s="4"/>
      <c r="I780" s="3"/>
      <c r="J780" s="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 spans="2:34" ht="14.25" customHeight="1">
      <c r="B781" s="1"/>
      <c r="C781" s="2"/>
      <c r="D781" s="3"/>
      <c r="G781" s="4"/>
      <c r="I781" s="3"/>
      <c r="J781" s="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 spans="2:34" ht="14.25" customHeight="1">
      <c r="B782" s="1"/>
      <c r="C782" s="2"/>
      <c r="D782" s="3"/>
      <c r="G782" s="4"/>
      <c r="I782" s="3"/>
      <c r="J782" s="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 spans="2:34" ht="14.25" customHeight="1">
      <c r="B783" s="1"/>
      <c r="C783" s="2"/>
      <c r="D783" s="3"/>
      <c r="G783" s="4"/>
      <c r="I783" s="3"/>
      <c r="J783" s="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 spans="2:34" ht="14.25" customHeight="1">
      <c r="B784" s="1"/>
      <c r="C784" s="2"/>
      <c r="D784" s="3"/>
      <c r="G784" s="4"/>
      <c r="I784" s="3"/>
      <c r="J784" s="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 spans="2:34" ht="14.25" customHeight="1">
      <c r="B785" s="1"/>
      <c r="C785" s="2"/>
      <c r="D785" s="3"/>
      <c r="G785" s="4"/>
      <c r="I785" s="3"/>
      <c r="J785" s="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 spans="2:34" ht="14.25" customHeight="1">
      <c r="B786" s="1"/>
      <c r="C786" s="2"/>
      <c r="D786" s="3"/>
      <c r="G786" s="4"/>
      <c r="I786" s="3"/>
      <c r="J786" s="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 spans="2:34" ht="14.25" customHeight="1">
      <c r="B787" s="1"/>
      <c r="C787" s="2"/>
      <c r="D787" s="3"/>
      <c r="G787" s="4"/>
      <c r="I787" s="3"/>
      <c r="J787" s="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 spans="2:34" ht="14.25" customHeight="1">
      <c r="B788" s="1"/>
      <c r="C788" s="2"/>
      <c r="D788" s="3"/>
      <c r="G788" s="4"/>
      <c r="I788" s="3"/>
      <c r="J788" s="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 spans="2:34" ht="14.25" customHeight="1">
      <c r="B789" s="1"/>
      <c r="C789" s="2"/>
      <c r="D789" s="3"/>
      <c r="G789" s="4"/>
      <c r="I789" s="3"/>
      <c r="J789" s="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 spans="2:34" ht="14.25" customHeight="1">
      <c r="B790" s="1"/>
      <c r="C790" s="2"/>
      <c r="D790" s="3"/>
      <c r="G790" s="4"/>
      <c r="I790" s="3"/>
      <c r="J790" s="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 spans="2:34" ht="14.25" customHeight="1">
      <c r="B791" s="1"/>
      <c r="C791" s="2"/>
      <c r="D791" s="3"/>
      <c r="G791" s="4"/>
      <c r="I791" s="3"/>
      <c r="J791" s="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 spans="2:34" ht="14.25" customHeight="1">
      <c r="B792" s="1"/>
      <c r="C792" s="2"/>
      <c r="D792" s="3"/>
      <c r="G792" s="4"/>
      <c r="I792" s="3"/>
      <c r="J792" s="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 spans="2:34" ht="14.25" customHeight="1">
      <c r="B793" s="1"/>
      <c r="C793" s="2"/>
      <c r="D793" s="3"/>
      <c r="G793" s="4"/>
      <c r="I793" s="3"/>
      <c r="J793" s="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 spans="2:34" ht="14.25" customHeight="1">
      <c r="B794" s="1"/>
      <c r="C794" s="2"/>
      <c r="D794" s="3"/>
      <c r="G794" s="4"/>
      <c r="I794" s="3"/>
      <c r="J794" s="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 spans="2:34" ht="14.25" customHeight="1">
      <c r="B795" s="1"/>
      <c r="C795" s="2"/>
      <c r="D795" s="3"/>
      <c r="G795" s="4"/>
      <c r="I795" s="3"/>
      <c r="J795" s="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 spans="2:34" ht="14.25" customHeight="1">
      <c r="B796" s="1"/>
      <c r="C796" s="2"/>
      <c r="D796" s="3"/>
      <c r="G796" s="4"/>
      <c r="I796" s="3"/>
      <c r="J796" s="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 spans="2:34" ht="14.25" customHeight="1">
      <c r="B797" s="1"/>
      <c r="C797" s="2"/>
      <c r="D797" s="3"/>
      <c r="G797" s="4"/>
      <c r="I797" s="3"/>
      <c r="J797" s="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 spans="2:34" ht="14.25" customHeight="1">
      <c r="B798" s="1"/>
      <c r="C798" s="2"/>
      <c r="D798" s="3"/>
      <c r="G798" s="4"/>
      <c r="I798" s="3"/>
      <c r="J798" s="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 spans="2:34" ht="14.25" customHeight="1">
      <c r="B799" s="1"/>
      <c r="C799" s="2"/>
      <c r="D799" s="3"/>
      <c r="G799" s="4"/>
      <c r="I799" s="3"/>
      <c r="J799" s="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 spans="2:34" ht="14.25" customHeight="1">
      <c r="B800" s="1"/>
      <c r="C800" s="2"/>
      <c r="D800" s="3"/>
      <c r="G800" s="4"/>
      <c r="I800" s="3"/>
      <c r="J800" s="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 spans="2:34" ht="14.25" customHeight="1">
      <c r="B801" s="1"/>
      <c r="C801" s="2"/>
      <c r="D801" s="3"/>
      <c r="G801" s="4"/>
      <c r="I801" s="3"/>
      <c r="J801" s="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 spans="2:34" ht="14.25" customHeight="1">
      <c r="B802" s="1"/>
      <c r="C802" s="2"/>
      <c r="D802" s="3"/>
      <c r="G802" s="4"/>
      <c r="I802" s="3"/>
      <c r="J802" s="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 spans="2:34" ht="14.25" customHeight="1">
      <c r="B803" s="1"/>
      <c r="C803" s="2"/>
      <c r="D803" s="3"/>
      <c r="G803" s="4"/>
      <c r="I803" s="3"/>
      <c r="J803" s="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 spans="2:34" ht="14.25" customHeight="1">
      <c r="B804" s="1"/>
      <c r="C804" s="2"/>
      <c r="D804" s="3"/>
      <c r="G804" s="4"/>
      <c r="I804" s="3"/>
      <c r="J804" s="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 spans="2:34" ht="14.25" customHeight="1">
      <c r="B805" s="1"/>
      <c r="C805" s="2"/>
      <c r="D805" s="3"/>
      <c r="G805" s="4"/>
      <c r="I805" s="3"/>
      <c r="J805" s="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 spans="2:34" ht="14.25" customHeight="1">
      <c r="B806" s="1"/>
      <c r="C806" s="2"/>
      <c r="D806" s="3"/>
      <c r="G806" s="4"/>
      <c r="I806" s="3"/>
      <c r="J806" s="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 spans="2:34" ht="14.25" customHeight="1">
      <c r="B807" s="1"/>
      <c r="C807" s="2"/>
      <c r="D807" s="3"/>
      <c r="G807" s="4"/>
      <c r="I807" s="3"/>
      <c r="J807" s="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 spans="2:34" ht="14.25" customHeight="1">
      <c r="B808" s="1"/>
      <c r="C808" s="2"/>
      <c r="D808" s="3"/>
      <c r="G808" s="4"/>
      <c r="I808" s="3"/>
      <c r="J808" s="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 spans="2:34" ht="14.25" customHeight="1">
      <c r="B809" s="1"/>
      <c r="C809" s="2"/>
      <c r="D809" s="3"/>
      <c r="G809" s="4"/>
      <c r="I809" s="3"/>
      <c r="J809" s="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 spans="2:34" ht="14.25" customHeight="1">
      <c r="B810" s="1"/>
      <c r="C810" s="2"/>
      <c r="D810" s="3"/>
      <c r="G810" s="4"/>
      <c r="I810" s="3"/>
      <c r="J810" s="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 spans="2:34" ht="14.25" customHeight="1">
      <c r="B811" s="1"/>
      <c r="C811" s="2"/>
      <c r="D811" s="3"/>
      <c r="G811" s="4"/>
      <c r="I811" s="3"/>
      <c r="J811" s="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 spans="2:34" ht="14.25" customHeight="1">
      <c r="B812" s="1"/>
      <c r="C812" s="2"/>
      <c r="D812" s="3"/>
      <c r="G812" s="4"/>
      <c r="I812" s="3"/>
      <c r="J812" s="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 spans="2:34" ht="14.25" customHeight="1">
      <c r="B813" s="1"/>
      <c r="C813" s="2"/>
      <c r="D813" s="3"/>
      <c r="G813" s="4"/>
      <c r="I813" s="3"/>
      <c r="J813" s="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 spans="2:34" ht="14.25" customHeight="1">
      <c r="B814" s="1"/>
      <c r="C814" s="2"/>
      <c r="D814" s="3"/>
      <c r="G814" s="4"/>
      <c r="I814" s="3"/>
      <c r="J814" s="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 spans="2:34" ht="14.25" customHeight="1">
      <c r="B815" s="1"/>
      <c r="C815" s="2"/>
      <c r="D815" s="3"/>
      <c r="G815" s="4"/>
      <c r="I815" s="3"/>
      <c r="J815" s="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 spans="2:34" ht="14.25" customHeight="1">
      <c r="B816" s="1"/>
      <c r="C816" s="2"/>
      <c r="D816" s="3"/>
      <c r="G816" s="4"/>
      <c r="I816" s="3"/>
      <c r="J816" s="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 spans="2:34" ht="14.25" customHeight="1">
      <c r="B817" s="1"/>
      <c r="C817" s="2"/>
      <c r="D817" s="3"/>
      <c r="G817" s="4"/>
      <c r="I817" s="3"/>
      <c r="J817" s="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 spans="2:34" ht="14.25" customHeight="1">
      <c r="B818" s="1"/>
      <c r="C818" s="2"/>
      <c r="D818" s="3"/>
      <c r="G818" s="4"/>
      <c r="I818" s="3"/>
      <c r="J818" s="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 spans="2:34" ht="14.25" customHeight="1">
      <c r="B819" s="1"/>
      <c r="C819" s="2"/>
      <c r="D819" s="3"/>
      <c r="G819" s="4"/>
      <c r="I819" s="3"/>
      <c r="J819" s="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 spans="2:34" ht="14.25" customHeight="1">
      <c r="B820" s="1"/>
      <c r="C820" s="2"/>
      <c r="D820" s="3"/>
      <c r="G820" s="4"/>
      <c r="I820" s="3"/>
      <c r="J820" s="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 spans="2:34" ht="14.25" customHeight="1">
      <c r="B821" s="1"/>
      <c r="C821" s="2"/>
      <c r="D821" s="3"/>
      <c r="G821" s="4"/>
      <c r="I821" s="3"/>
      <c r="J821" s="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 spans="2:34" ht="14.25" customHeight="1">
      <c r="B822" s="1"/>
      <c r="C822" s="2"/>
      <c r="D822" s="3"/>
      <c r="G822" s="4"/>
      <c r="I822" s="3"/>
      <c r="J822" s="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 spans="2:34" ht="14.25" customHeight="1">
      <c r="B823" s="1"/>
      <c r="C823" s="2"/>
      <c r="D823" s="3"/>
      <c r="G823" s="4"/>
      <c r="I823" s="3"/>
      <c r="J823" s="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 spans="2:34" ht="14.25" customHeight="1">
      <c r="B824" s="1"/>
      <c r="C824" s="2"/>
      <c r="D824" s="3"/>
      <c r="G824" s="4"/>
      <c r="I824" s="3"/>
      <c r="J824" s="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 spans="2:34" ht="14.25" customHeight="1">
      <c r="B825" s="1"/>
      <c r="C825" s="2"/>
      <c r="D825" s="3"/>
      <c r="G825" s="4"/>
      <c r="I825" s="3"/>
      <c r="J825" s="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 spans="2:34" ht="14.25" customHeight="1">
      <c r="B826" s="1"/>
      <c r="C826" s="2"/>
      <c r="D826" s="3"/>
      <c r="G826" s="4"/>
      <c r="I826" s="3"/>
      <c r="J826" s="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 spans="2:34" ht="14.25" customHeight="1">
      <c r="B827" s="1"/>
      <c r="C827" s="2"/>
      <c r="D827" s="3"/>
      <c r="G827" s="4"/>
      <c r="I827" s="3"/>
      <c r="J827" s="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 spans="2:34" ht="14.25" customHeight="1">
      <c r="B828" s="1"/>
      <c r="C828" s="2"/>
      <c r="D828" s="3"/>
      <c r="G828" s="4"/>
      <c r="I828" s="3"/>
      <c r="J828" s="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 spans="2:34" ht="14.25" customHeight="1">
      <c r="B829" s="1"/>
      <c r="C829" s="2"/>
      <c r="D829" s="3"/>
      <c r="G829" s="4"/>
      <c r="I829" s="3"/>
      <c r="J829" s="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 spans="2:34" ht="14.25" customHeight="1">
      <c r="B830" s="1"/>
      <c r="C830" s="2"/>
      <c r="D830" s="3"/>
      <c r="G830" s="4"/>
      <c r="I830" s="3"/>
      <c r="J830" s="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 spans="2:34" ht="14.25" customHeight="1">
      <c r="B831" s="1"/>
      <c r="C831" s="2"/>
      <c r="D831" s="3"/>
      <c r="G831" s="4"/>
      <c r="I831" s="3"/>
      <c r="J831" s="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 spans="2:34" ht="14.25" customHeight="1">
      <c r="B832" s="1"/>
      <c r="C832" s="2"/>
      <c r="D832" s="3"/>
      <c r="G832" s="4"/>
      <c r="I832" s="3"/>
      <c r="J832" s="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 spans="2:34" ht="14.25" customHeight="1">
      <c r="B833" s="1"/>
      <c r="C833" s="2"/>
      <c r="D833" s="3"/>
      <c r="G833" s="4"/>
      <c r="I833" s="3"/>
      <c r="J833" s="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 spans="2:34" ht="14.25" customHeight="1">
      <c r="B834" s="1"/>
      <c r="C834" s="2"/>
      <c r="D834" s="3"/>
      <c r="G834" s="4"/>
      <c r="I834" s="3"/>
      <c r="J834" s="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 spans="2:34" ht="14.25" customHeight="1">
      <c r="B835" s="1"/>
      <c r="C835" s="2"/>
      <c r="D835" s="3"/>
      <c r="G835" s="4"/>
      <c r="I835" s="3"/>
      <c r="J835" s="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 spans="2:34" ht="14.25" customHeight="1">
      <c r="B836" s="1"/>
      <c r="C836" s="2"/>
      <c r="D836" s="3"/>
      <c r="G836" s="4"/>
      <c r="I836" s="3"/>
      <c r="J836" s="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 spans="2:34" ht="14.25" customHeight="1">
      <c r="B837" s="1"/>
      <c r="C837" s="2"/>
      <c r="D837" s="3"/>
      <c r="G837" s="4"/>
      <c r="I837" s="3"/>
      <c r="J837" s="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 spans="2:34" ht="14.25" customHeight="1">
      <c r="B838" s="1"/>
      <c r="C838" s="2"/>
      <c r="D838" s="3"/>
      <c r="G838" s="4"/>
      <c r="I838" s="3"/>
      <c r="J838" s="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 spans="2:34" ht="14.25" customHeight="1">
      <c r="B839" s="1"/>
      <c r="C839" s="2"/>
      <c r="D839" s="3"/>
      <c r="G839" s="4"/>
      <c r="I839" s="3"/>
      <c r="J839" s="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 spans="2:34" ht="14.25" customHeight="1">
      <c r="B840" s="1"/>
      <c r="C840" s="2"/>
      <c r="D840" s="3"/>
      <c r="G840" s="4"/>
      <c r="I840" s="3"/>
      <c r="J840" s="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 spans="2:34" ht="14.25" customHeight="1">
      <c r="B841" s="1"/>
      <c r="C841" s="2"/>
      <c r="D841" s="3"/>
      <c r="G841" s="4"/>
      <c r="I841" s="3"/>
      <c r="J841" s="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 spans="2:34" ht="14.25" customHeight="1">
      <c r="B842" s="1"/>
      <c r="C842" s="2"/>
      <c r="D842" s="3"/>
      <c r="G842" s="4"/>
      <c r="I842" s="3"/>
      <c r="J842" s="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 spans="2:34" ht="14.25" customHeight="1">
      <c r="B843" s="1"/>
      <c r="C843" s="2"/>
      <c r="D843" s="3"/>
      <c r="G843" s="4"/>
      <c r="I843" s="3"/>
      <c r="J843" s="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 spans="2:34" ht="14.25" customHeight="1">
      <c r="B844" s="1"/>
      <c r="C844" s="2"/>
      <c r="D844" s="3"/>
      <c r="G844" s="4"/>
      <c r="I844" s="3"/>
      <c r="J844" s="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 spans="2:34" ht="14.25" customHeight="1">
      <c r="B845" s="1"/>
      <c r="C845" s="2"/>
      <c r="D845" s="3"/>
      <c r="G845" s="4"/>
      <c r="I845" s="3"/>
      <c r="J845" s="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 spans="2:34" ht="14.25" customHeight="1">
      <c r="B846" s="1"/>
      <c r="C846" s="2"/>
      <c r="D846" s="3"/>
      <c r="G846" s="4"/>
      <c r="I846" s="3"/>
      <c r="J846" s="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 spans="2:34" ht="14.25" customHeight="1">
      <c r="B847" s="1"/>
      <c r="C847" s="2"/>
      <c r="D847" s="3"/>
      <c r="G847" s="4"/>
      <c r="I847" s="3"/>
      <c r="J847" s="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 spans="2:34" ht="14.25" customHeight="1">
      <c r="B848" s="1"/>
      <c r="C848" s="2"/>
      <c r="D848" s="3"/>
      <c r="G848" s="4"/>
      <c r="I848" s="3"/>
      <c r="J848" s="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 spans="2:34" ht="14.25" customHeight="1">
      <c r="B849" s="1"/>
      <c r="C849" s="2"/>
      <c r="D849" s="3"/>
      <c r="G849" s="4"/>
      <c r="I849" s="3"/>
      <c r="J849" s="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 spans="2:34" ht="14.25" customHeight="1">
      <c r="B850" s="1"/>
      <c r="C850" s="2"/>
      <c r="D850" s="3"/>
      <c r="G850" s="4"/>
      <c r="I850" s="3"/>
      <c r="J850" s="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 spans="2:34" ht="14.25" customHeight="1">
      <c r="B851" s="1"/>
      <c r="C851" s="2"/>
      <c r="D851" s="3"/>
      <c r="G851" s="4"/>
      <c r="I851" s="3"/>
      <c r="J851" s="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 spans="2:34" ht="14.25" customHeight="1">
      <c r="B852" s="1"/>
      <c r="C852" s="2"/>
      <c r="D852" s="3"/>
      <c r="G852" s="4"/>
      <c r="I852" s="3"/>
      <c r="J852" s="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 spans="2:34" ht="14.25" customHeight="1">
      <c r="B853" s="1"/>
      <c r="C853" s="2"/>
      <c r="D853" s="3"/>
      <c r="G853" s="4"/>
      <c r="I853" s="3"/>
      <c r="J853" s="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 spans="2:34" ht="14.25" customHeight="1">
      <c r="B854" s="1"/>
      <c r="C854" s="2"/>
      <c r="D854" s="3"/>
      <c r="G854" s="4"/>
      <c r="I854" s="3"/>
      <c r="J854" s="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 spans="2:34" ht="14.25" customHeight="1">
      <c r="B855" s="1"/>
      <c r="C855" s="2"/>
      <c r="D855" s="3"/>
      <c r="G855" s="4"/>
      <c r="I855" s="3"/>
      <c r="J855" s="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 spans="2:34" ht="14.25" customHeight="1">
      <c r="B856" s="1"/>
      <c r="C856" s="2"/>
      <c r="D856" s="3"/>
      <c r="G856" s="4"/>
      <c r="I856" s="3"/>
      <c r="J856" s="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 spans="2:34" ht="14.25" customHeight="1">
      <c r="B857" s="1"/>
      <c r="C857" s="2"/>
      <c r="D857" s="3"/>
      <c r="G857" s="4"/>
      <c r="I857" s="3"/>
      <c r="J857" s="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 spans="2:34" ht="14.25" customHeight="1">
      <c r="B858" s="1"/>
      <c r="C858" s="2"/>
      <c r="D858" s="3"/>
      <c r="G858" s="4"/>
      <c r="I858" s="3"/>
      <c r="J858" s="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 spans="2:34" ht="14.25" customHeight="1">
      <c r="B859" s="1"/>
      <c r="C859" s="2"/>
      <c r="D859" s="3"/>
      <c r="G859" s="4"/>
      <c r="I859" s="3"/>
      <c r="J859" s="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 spans="2:34" ht="14.25" customHeight="1">
      <c r="B860" s="1"/>
      <c r="C860" s="2"/>
      <c r="D860" s="3"/>
      <c r="G860" s="4"/>
      <c r="I860" s="3"/>
      <c r="J860" s="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 spans="2:34" ht="14.25" customHeight="1">
      <c r="B861" s="1"/>
      <c r="C861" s="2"/>
      <c r="D861" s="3"/>
      <c r="G861" s="4"/>
      <c r="I861" s="3"/>
      <c r="J861" s="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 spans="2:34" ht="14.25" customHeight="1">
      <c r="B862" s="1"/>
      <c r="C862" s="2"/>
      <c r="D862" s="3"/>
      <c r="G862" s="4"/>
      <c r="I862" s="3"/>
      <c r="J862" s="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 spans="2:34" ht="14.25" customHeight="1">
      <c r="B863" s="1"/>
      <c r="C863" s="2"/>
      <c r="D863" s="3"/>
      <c r="G863" s="4"/>
      <c r="I863" s="3"/>
      <c r="J863" s="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 spans="2:34" ht="14.25" customHeight="1">
      <c r="B864" s="1"/>
      <c r="C864" s="2"/>
      <c r="D864" s="3"/>
      <c r="G864" s="4"/>
      <c r="I864" s="3"/>
      <c r="J864" s="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 spans="2:34" ht="14.25" customHeight="1">
      <c r="B865" s="1"/>
      <c r="C865" s="2"/>
      <c r="D865" s="3"/>
      <c r="G865" s="4"/>
      <c r="I865" s="3"/>
      <c r="J865" s="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 spans="2:34" ht="14.25" customHeight="1">
      <c r="B866" s="1"/>
      <c r="C866" s="2"/>
      <c r="D866" s="3"/>
      <c r="G866" s="4"/>
      <c r="I866" s="3"/>
      <c r="J866" s="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 spans="2:34" ht="14.25" customHeight="1">
      <c r="B867" s="1"/>
      <c r="C867" s="2"/>
      <c r="D867" s="3"/>
      <c r="G867" s="4"/>
      <c r="I867" s="3"/>
      <c r="J867" s="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 spans="2:34" ht="14.25" customHeight="1">
      <c r="B868" s="1"/>
      <c r="C868" s="2"/>
      <c r="D868" s="3"/>
      <c r="G868" s="4"/>
      <c r="I868" s="3"/>
      <c r="J868" s="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 spans="2:34" ht="14.25" customHeight="1">
      <c r="B869" s="1"/>
      <c r="C869" s="2"/>
      <c r="D869" s="3"/>
      <c r="G869" s="4"/>
      <c r="I869" s="3"/>
      <c r="J869" s="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 spans="2:34" ht="14.25" customHeight="1">
      <c r="B870" s="1"/>
      <c r="C870" s="2"/>
      <c r="D870" s="3"/>
      <c r="G870" s="4"/>
      <c r="I870" s="3"/>
      <c r="J870" s="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 spans="2:34" ht="14.25" customHeight="1">
      <c r="B871" s="1"/>
      <c r="C871" s="2"/>
      <c r="D871" s="3"/>
      <c r="G871" s="4"/>
      <c r="I871" s="3"/>
      <c r="J871" s="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 spans="2:34" ht="14.25" customHeight="1">
      <c r="B872" s="1"/>
      <c r="C872" s="2"/>
      <c r="D872" s="3"/>
      <c r="G872" s="4"/>
      <c r="I872" s="3"/>
      <c r="J872" s="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 spans="2:34" ht="14.25" customHeight="1">
      <c r="B873" s="1"/>
      <c r="C873" s="2"/>
      <c r="D873" s="3"/>
      <c r="G873" s="4"/>
      <c r="I873" s="3"/>
      <c r="J873" s="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 spans="2:34" ht="14.25" customHeight="1">
      <c r="B874" s="1"/>
      <c r="C874" s="2"/>
      <c r="D874" s="3"/>
      <c r="G874" s="4"/>
      <c r="I874" s="3"/>
      <c r="J874" s="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 spans="2:34" ht="14.25" customHeight="1">
      <c r="B875" s="1"/>
      <c r="C875" s="2"/>
      <c r="D875" s="3"/>
      <c r="G875" s="4"/>
      <c r="I875" s="3"/>
      <c r="J875" s="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 spans="2:34" ht="14.25" customHeight="1">
      <c r="B876" s="1"/>
      <c r="C876" s="2"/>
      <c r="D876" s="3"/>
      <c r="G876" s="4"/>
      <c r="I876" s="3"/>
      <c r="J876" s="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 spans="2:34" ht="14.25" customHeight="1">
      <c r="B877" s="1"/>
      <c r="C877" s="2"/>
      <c r="D877" s="3"/>
      <c r="G877" s="4"/>
      <c r="I877" s="3"/>
      <c r="J877" s="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 spans="2:34" ht="14.25" customHeight="1">
      <c r="B878" s="1"/>
      <c r="C878" s="2"/>
      <c r="D878" s="3"/>
      <c r="G878" s="4"/>
      <c r="I878" s="3"/>
      <c r="J878" s="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 spans="2:34" ht="14.25" customHeight="1">
      <c r="B879" s="1"/>
      <c r="C879" s="2"/>
      <c r="D879" s="3"/>
      <c r="G879" s="4"/>
      <c r="I879" s="3"/>
      <c r="J879" s="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 spans="2:34" ht="14.25" customHeight="1">
      <c r="B880" s="1"/>
      <c r="C880" s="2"/>
      <c r="D880" s="3"/>
      <c r="G880" s="4"/>
      <c r="I880" s="3"/>
      <c r="J880" s="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 spans="2:34" ht="14.25" customHeight="1">
      <c r="B881" s="1"/>
      <c r="C881" s="2"/>
      <c r="D881" s="3"/>
      <c r="G881" s="4"/>
      <c r="I881" s="3"/>
      <c r="J881" s="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 spans="2:34" ht="14.25" customHeight="1">
      <c r="B882" s="1"/>
      <c r="C882" s="2"/>
      <c r="D882" s="3"/>
      <c r="G882" s="4"/>
      <c r="I882" s="3"/>
      <c r="J882" s="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 spans="2:34" ht="14.25" customHeight="1">
      <c r="B883" s="1"/>
      <c r="C883" s="2"/>
      <c r="D883" s="3"/>
      <c r="G883" s="4"/>
      <c r="I883" s="3"/>
      <c r="J883" s="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 spans="2:34" ht="14.25" customHeight="1">
      <c r="B884" s="1"/>
      <c r="C884" s="2"/>
      <c r="D884" s="3"/>
      <c r="G884" s="4"/>
      <c r="I884" s="3"/>
      <c r="J884" s="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 spans="2:34" ht="14.25" customHeight="1">
      <c r="B885" s="1"/>
      <c r="C885" s="2"/>
      <c r="D885" s="3"/>
      <c r="G885" s="4"/>
      <c r="I885" s="3"/>
      <c r="J885" s="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 spans="2:34" ht="14.25" customHeight="1">
      <c r="B886" s="1"/>
      <c r="C886" s="2"/>
      <c r="D886" s="3"/>
      <c r="G886" s="4"/>
      <c r="I886" s="3"/>
      <c r="J886" s="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 spans="2:34" ht="14.25" customHeight="1">
      <c r="B887" s="1"/>
      <c r="C887" s="2"/>
      <c r="D887" s="3"/>
      <c r="G887" s="4"/>
      <c r="I887" s="3"/>
      <c r="J887" s="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 spans="2:34" ht="14.25" customHeight="1">
      <c r="B888" s="1"/>
      <c r="C888" s="2"/>
      <c r="D888" s="3"/>
      <c r="G888" s="4"/>
      <c r="I888" s="3"/>
      <c r="J888" s="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 spans="2:34" ht="14.25" customHeight="1">
      <c r="B889" s="1"/>
      <c r="C889" s="2"/>
      <c r="D889" s="3"/>
      <c r="G889" s="4"/>
      <c r="I889" s="3"/>
      <c r="J889" s="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 spans="2:34" ht="14.25" customHeight="1">
      <c r="B890" s="1"/>
      <c r="C890" s="2"/>
      <c r="D890" s="3"/>
      <c r="G890" s="4"/>
      <c r="I890" s="3"/>
      <c r="J890" s="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 spans="2:34" ht="14.25" customHeight="1">
      <c r="B891" s="1"/>
      <c r="C891" s="2"/>
      <c r="D891" s="3"/>
      <c r="G891" s="4"/>
      <c r="I891" s="3"/>
      <c r="J891" s="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 spans="2:34" ht="14.25" customHeight="1">
      <c r="B892" s="1"/>
      <c r="C892" s="2"/>
      <c r="D892" s="3"/>
      <c r="G892" s="4"/>
      <c r="I892" s="3"/>
      <c r="J892" s="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 spans="2:34" ht="14.25" customHeight="1">
      <c r="B893" s="1"/>
      <c r="C893" s="2"/>
      <c r="D893" s="3"/>
      <c r="G893" s="4"/>
      <c r="I893" s="3"/>
      <c r="J893" s="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 spans="2:34" ht="14.25" customHeight="1">
      <c r="B894" s="1"/>
      <c r="C894" s="2"/>
      <c r="D894" s="3"/>
      <c r="G894" s="4"/>
      <c r="I894" s="3"/>
      <c r="J894" s="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 spans="2:34" ht="14.25" customHeight="1">
      <c r="B895" s="1"/>
      <c r="C895" s="2"/>
      <c r="D895" s="3"/>
      <c r="G895" s="4"/>
      <c r="I895" s="3"/>
      <c r="J895" s="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 spans="2:34" ht="14.25" customHeight="1">
      <c r="B896" s="1"/>
      <c r="C896" s="2"/>
      <c r="D896" s="3"/>
      <c r="G896" s="4"/>
      <c r="I896" s="3"/>
      <c r="J896" s="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 spans="2:34" ht="14.25" customHeight="1">
      <c r="B897" s="1"/>
      <c r="C897" s="2"/>
      <c r="D897" s="3"/>
      <c r="G897" s="4"/>
      <c r="I897" s="3"/>
      <c r="J897" s="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 spans="2:34" ht="14.25" customHeight="1">
      <c r="B898" s="1"/>
      <c r="C898" s="2"/>
      <c r="D898" s="3"/>
      <c r="G898" s="4"/>
      <c r="I898" s="3"/>
      <c r="J898" s="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 spans="2:34" ht="14.25" customHeight="1">
      <c r="B899" s="1"/>
      <c r="C899" s="2"/>
      <c r="D899" s="3"/>
      <c r="G899" s="4"/>
      <c r="I899" s="3"/>
      <c r="J899" s="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 spans="2:34" ht="14.25" customHeight="1">
      <c r="B900" s="1"/>
      <c r="C900" s="2"/>
      <c r="D900" s="3"/>
      <c r="G900" s="4"/>
      <c r="I900" s="3"/>
      <c r="J900" s="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 spans="2:34" ht="14.25" customHeight="1">
      <c r="B901" s="1"/>
      <c r="C901" s="2"/>
      <c r="D901" s="3"/>
      <c r="G901" s="4"/>
      <c r="I901" s="3"/>
      <c r="J901" s="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 spans="2:34" ht="14.25" customHeight="1">
      <c r="B902" s="1"/>
      <c r="C902" s="2"/>
      <c r="D902" s="3"/>
      <c r="G902" s="4"/>
      <c r="I902" s="3"/>
      <c r="J902" s="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 spans="2:34" ht="14.25" customHeight="1">
      <c r="B903" s="1"/>
      <c r="C903" s="2"/>
      <c r="D903" s="3"/>
      <c r="G903" s="4"/>
      <c r="I903" s="3"/>
      <c r="J903" s="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 spans="2:34" ht="14.25" customHeight="1">
      <c r="B904" s="1"/>
      <c r="C904" s="2"/>
      <c r="D904" s="3"/>
      <c r="G904" s="4"/>
      <c r="I904" s="3"/>
      <c r="J904" s="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 spans="2:34" ht="14.25" customHeight="1">
      <c r="B905" s="1"/>
      <c r="C905" s="2"/>
      <c r="D905" s="3"/>
      <c r="G905" s="4"/>
      <c r="I905" s="3"/>
      <c r="J905" s="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 spans="2:34" ht="14.25" customHeight="1">
      <c r="B906" s="1"/>
      <c r="C906" s="2"/>
      <c r="D906" s="3"/>
      <c r="G906" s="4"/>
      <c r="I906" s="3"/>
      <c r="J906" s="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 spans="2:34" ht="14.25" customHeight="1">
      <c r="B907" s="1"/>
      <c r="C907" s="2"/>
      <c r="D907" s="3"/>
      <c r="G907" s="4"/>
      <c r="I907" s="3"/>
      <c r="J907" s="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 spans="2:34" ht="14.25" customHeight="1">
      <c r="B908" s="1"/>
      <c r="C908" s="2"/>
      <c r="D908" s="3"/>
      <c r="G908" s="4"/>
      <c r="I908" s="3"/>
      <c r="J908" s="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 spans="2:34" ht="14.25" customHeight="1">
      <c r="B909" s="1"/>
      <c r="C909" s="2"/>
      <c r="D909" s="3"/>
      <c r="G909" s="4"/>
      <c r="I909" s="3"/>
      <c r="J909" s="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 spans="2:34" ht="14.25" customHeight="1">
      <c r="B910" s="1"/>
      <c r="C910" s="2"/>
      <c r="D910" s="3"/>
      <c r="G910" s="4"/>
      <c r="I910" s="3"/>
      <c r="J910" s="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 spans="2:34" ht="14.25" customHeight="1">
      <c r="B911" s="1"/>
      <c r="C911" s="2"/>
      <c r="D911" s="3"/>
      <c r="G911" s="4"/>
      <c r="I911" s="3"/>
      <c r="J911" s="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 spans="2:34" ht="14.25" customHeight="1">
      <c r="B912" s="1"/>
      <c r="C912" s="2"/>
      <c r="D912" s="3"/>
      <c r="G912" s="4"/>
      <c r="I912" s="3"/>
      <c r="J912" s="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 spans="2:34" ht="14.25" customHeight="1">
      <c r="B913" s="1"/>
      <c r="C913" s="2"/>
      <c r="D913" s="3"/>
      <c r="G913" s="4"/>
      <c r="I913" s="3"/>
      <c r="J913" s="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 spans="2:34" ht="14.25" customHeight="1">
      <c r="B914" s="1"/>
      <c r="C914" s="2"/>
      <c r="D914" s="3"/>
      <c r="G914" s="4"/>
      <c r="I914" s="3"/>
      <c r="J914" s="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 spans="2:34" ht="14.25" customHeight="1">
      <c r="B915" s="1"/>
      <c r="C915" s="2"/>
      <c r="D915" s="3"/>
      <c r="G915" s="4"/>
      <c r="I915" s="3"/>
      <c r="J915" s="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 spans="2:34" ht="14.25" customHeight="1">
      <c r="B916" s="1"/>
      <c r="C916" s="2"/>
      <c r="D916" s="3"/>
      <c r="G916" s="4"/>
      <c r="I916" s="3"/>
      <c r="J916" s="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 spans="2:34" ht="14.25" customHeight="1">
      <c r="B917" s="1"/>
      <c r="C917" s="2"/>
      <c r="D917" s="3"/>
      <c r="G917" s="4"/>
      <c r="I917" s="3"/>
      <c r="J917" s="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 spans="2:34" ht="14.25" customHeight="1">
      <c r="B918" s="1"/>
      <c r="C918" s="2"/>
      <c r="D918" s="3"/>
      <c r="G918" s="4"/>
      <c r="I918" s="3"/>
      <c r="J918" s="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 spans="2:34" ht="14.25" customHeight="1">
      <c r="B919" s="1"/>
      <c r="C919" s="2"/>
      <c r="D919" s="3"/>
      <c r="G919" s="4"/>
      <c r="I919" s="3"/>
      <c r="J919" s="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 spans="2:34" ht="14.25" customHeight="1">
      <c r="B920" s="1"/>
      <c r="C920" s="2"/>
      <c r="D920" s="3"/>
      <c r="G920" s="4"/>
      <c r="I920" s="3"/>
      <c r="J920" s="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 spans="2:34" ht="14.25" customHeight="1">
      <c r="B921" s="1"/>
      <c r="C921" s="2"/>
      <c r="D921" s="3"/>
      <c r="G921" s="4"/>
      <c r="I921" s="3"/>
      <c r="J921" s="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 spans="2:34" ht="14.25" customHeight="1">
      <c r="B922" s="1"/>
      <c r="C922" s="2"/>
      <c r="D922" s="3"/>
      <c r="G922" s="4"/>
      <c r="I922" s="3"/>
      <c r="J922" s="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 spans="2:34" ht="14.25" customHeight="1">
      <c r="B923" s="1"/>
      <c r="C923" s="2"/>
      <c r="D923" s="3"/>
      <c r="G923" s="4"/>
      <c r="I923" s="3"/>
      <c r="J923" s="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 spans="2:34" ht="14.25" customHeight="1">
      <c r="B924" s="1"/>
      <c r="C924" s="2"/>
      <c r="D924" s="3"/>
      <c r="G924" s="4"/>
      <c r="I924" s="3"/>
      <c r="J924" s="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 spans="2:34" ht="14.25" customHeight="1">
      <c r="B925" s="1"/>
      <c r="C925" s="2"/>
      <c r="D925" s="3"/>
      <c r="G925" s="4"/>
      <c r="I925" s="3"/>
      <c r="J925" s="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 spans="2:34" ht="14.25" customHeight="1">
      <c r="B926" s="1"/>
      <c r="C926" s="2"/>
      <c r="D926" s="3"/>
      <c r="G926" s="4"/>
      <c r="I926" s="3"/>
      <c r="J926" s="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 spans="2:34" ht="14.25" customHeight="1">
      <c r="B927" s="1"/>
      <c r="C927" s="2"/>
      <c r="D927" s="3"/>
      <c r="G927" s="4"/>
      <c r="I927" s="3"/>
      <c r="J927" s="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 spans="2:34" ht="14.25" customHeight="1">
      <c r="B928" s="1"/>
      <c r="C928" s="2"/>
      <c r="D928" s="3"/>
      <c r="G928" s="4"/>
      <c r="I928" s="3"/>
      <c r="J928" s="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 spans="2:34" ht="14.25" customHeight="1">
      <c r="B929" s="1"/>
      <c r="C929" s="2"/>
      <c r="D929" s="3"/>
      <c r="G929" s="4"/>
      <c r="I929" s="3"/>
      <c r="J929" s="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 spans="2:34" ht="14.25" customHeight="1">
      <c r="B930" s="1"/>
      <c r="C930" s="2"/>
      <c r="D930" s="3"/>
      <c r="G930" s="4"/>
      <c r="I930" s="3"/>
      <c r="J930" s="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 spans="2:34" ht="14.25" customHeight="1">
      <c r="B931" s="1"/>
      <c r="C931" s="2"/>
      <c r="D931" s="3"/>
      <c r="G931" s="4"/>
      <c r="I931" s="3"/>
      <c r="J931" s="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 spans="2:34" ht="14.25" customHeight="1">
      <c r="B932" s="1"/>
      <c r="C932" s="2"/>
      <c r="D932" s="3"/>
      <c r="G932" s="4"/>
      <c r="I932" s="3"/>
      <c r="J932" s="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 spans="2:34" ht="14.25" customHeight="1">
      <c r="B933" s="1"/>
      <c r="C933" s="2"/>
      <c r="D933" s="3"/>
      <c r="G933" s="4"/>
      <c r="I933" s="3"/>
      <c r="J933" s="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 spans="2:34" ht="14.25" customHeight="1">
      <c r="B934" s="1"/>
      <c r="C934" s="2"/>
      <c r="D934" s="3"/>
      <c r="G934" s="4"/>
      <c r="I934" s="3"/>
      <c r="J934" s="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 spans="2:34" ht="14.25" customHeight="1">
      <c r="B935" s="1"/>
      <c r="C935" s="2"/>
      <c r="D935" s="3"/>
      <c r="G935" s="4"/>
      <c r="I935" s="3"/>
      <c r="J935" s="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 spans="2:34" ht="14.25" customHeight="1">
      <c r="B936" s="1"/>
      <c r="C936" s="2"/>
      <c r="D936" s="3"/>
      <c r="G936" s="4"/>
      <c r="I936" s="3"/>
      <c r="J936" s="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 spans="2:34" ht="14.25" customHeight="1">
      <c r="B937" s="1"/>
      <c r="C937" s="2"/>
      <c r="D937" s="3"/>
      <c r="G937" s="4"/>
      <c r="I937" s="3"/>
      <c r="J937" s="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 spans="2:34" ht="14.25" customHeight="1">
      <c r="B938" s="1"/>
      <c r="C938" s="2"/>
      <c r="D938" s="3"/>
      <c r="G938" s="4"/>
      <c r="I938" s="3"/>
      <c r="J938" s="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 spans="2:34" ht="14.25" customHeight="1">
      <c r="B939" s="1"/>
      <c r="C939" s="2"/>
      <c r="D939" s="3"/>
      <c r="G939" s="4"/>
      <c r="I939" s="3"/>
      <c r="J939" s="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 spans="2:34" ht="14.25" customHeight="1">
      <c r="B940" s="1"/>
      <c r="C940" s="2"/>
      <c r="D940" s="3"/>
      <c r="G940" s="4"/>
      <c r="I940" s="3"/>
      <c r="J940" s="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 spans="2:34" ht="14.25" customHeight="1">
      <c r="B941" s="1"/>
      <c r="C941" s="2"/>
      <c r="D941" s="3"/>
      <c r="G941" s="4"/>
      <c r="I941" s="3"/>
      <c r="J941" s="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 spans="2:34" ht="14.25" customHeight="1">
      <c r="B942" s="1"/>
      <c r="C942" s="2"/>
      <c r="D942" s="3"/>
      <c r="G942" s="4"/>
      <c r="I942" s="3"/>
      <c r="J942" s="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 spans="2:34" ht="14.25" customHeight="1">
      <c r="B943" s="1"/>
      <c r="C943" s="2"/>
      <c r="D943" s="3"/>
      <c r="G943" s="4"/>
      <c r="I943" s="3"/>
      <c r="J943" s="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 spans="2:34" ht="14.25" customHeight="1">
      <c r="B944" s="1"/>
      <c r="C944" s="2"/>
      <c r="D944" s="3"/>
      <c r="G944" s="4"/>
      <c r="I944" s="3"/>
      <c r="J944" s="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 spans="2:34" ht="14.25" customHeight="1">
      <c r="B945" s="1"/>
      <c r="C945" s="2"/>
      <c r="D945" s="3"/>
      <c r="G945" s="4"/>
      <c r="I945" s="3"/>
      <c r="J945" s="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 spans="2:34" ht="14.25" customHeight="1">
      <c r="B946" s="1"/>
      <c r="C946" s="2"/>
      <c r="D946" s="3"/>
      <c r="G946" s="4"/>
      <c r="I946" s="3"/>
      <c r="J946" s="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 spans="2:34" ht="14.25" customHeight="1">
      <c r="B947" s="1"/>
      <c r="C947" s="2"/>
      <c r="D947" s="3"/>
      <c r="G947" s="4"/>
      <c r="I947" s="3"/>
      <c r="J947" s="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 spans="2:34" ht="14.25" customHeight="1">
      <c r="B948" s="1"/>
      <c r="C948" s="2"/>
      <c r="D948" s="3"/>
      <c r="G948" s="4"/>
      <c r="I948" s="3"/>
      <c r="J948" s="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 spans="2:34" ht="14.25" customHeight="1">
      <c r="B949" s="1"/>
      <c r="C949" s="2"/>
      <c r="D949" s="3"/>
      <c r="G949" s="4"/>
      <c r="I949" s="3"/>
      <c r="J949" s="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 spans="2:34" ht="14.25" customHeight="1">
      <c r="B950" s="1"/>
      <c r="C950" s="2"/>
      <c r="D950" s="3"/>
      <c r="G950" s="4"/>
      <c r="I950" s="3"/>
      <c r="J950" s="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 spans="2:34" ht="14.25" customHeight="1">
      <c r="B951" s="1"/>
      <c r="C951" s="2"/>
      <c r="D951" s="3"/>
      <c r="G951" s="4"/>
      <c r="I951" s="3"/>
      <c r="J951" s="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 spans="2:34" ht="14.25" customHeight="1">
      <c r="B952" s="1"/>
      <c r="C952" s="2"/>
      <c r="D952" s="3"/>
      <c r="G952" s="4"/>
      <c r="I952" s="3"/>
      <c r="J952" s="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 spans="2:34" ht="14.25" customHeight="1">
      <c r="B953" s="1"/>
      <c r="C953" s="2"/>
      <c r="D953" s="3"/>
      <c r="G953" s="4"/>
      <c r="I953" s="3"/>
      <c r="J953" s="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 spans="2:34" ht="14.25" customHeight="1">
      <c r="B954" s="1"/>
      <c r="C954" s="2"/>
      <c r="D954" s="3"/>
      <c r="G954" s="4"/>
      <c r="I954" s="3"/>
      <c r="J954" s="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 spans="2:34" ht="14.25" customHeight="1">
      <c r="B955" s="1"/>
      <c r="C955" s="2"/>
      <c r="D955" s="3"/>
      <c r="G955" s="4"/>
      <c r="I955" s="3"/>
      <c r="J955" s="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 spans="2:34" ht="14.25" customHeight="1">
      <c r="B956" s="1"/>
      <c r="C956" s="2"/>
      <c r="D956" s="3"/>
      <c r="G956" s="4"/>
      <c r="I956" s="3"/>
      <c r="J956" s="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 spans="2:34" ht="14.25" customHeight="1">
      <c r="B957" s="1"/>
      <c r="C957" s="2"/>
      <c r="D957" s="3"/>
      <c r="G957" s="4"/>
      <c r="I957" s="3"/>
      <c r="J957" s="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 spans="2:34" ht="14.25" customHeight="1">
      <c r="B958" s="1"/>
      <c r="C958" s="2"/>
      <c r="D958" s="3"/>
      <c r="G958" s="4"/>
      <c r="I958" s="3"/>
      <c r="J958" s="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 spans="2:34" ht="14.25" customHeight="1">
      <c r="B959" s="1"/>
      <c r="C959" s="2"/>
      <c r="D959" s="3"/>
      <c r="G959" s="4"/>
      <c r="I959" s="3"/>
      <c r="J959" s="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 spans="2:34" ht="14.25" customHeight="1">
      <c r="B960" s="1"/>
      <c r="C960" s="2"/>
      <c r="D960" s="3"/>
      <c r="G960" s="4"/>
      <c r="I960" s="3"/>
      <c r="J960" s="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 spans="2:34" ht="14.25" customHeight="1">
      <c r="B961" s="1"/>
      <c r="C961" s="2"/>
      <c r="D961" s="3"/>
      <c r="G961" s="4"/>
      <c r="I961" s="3"/>
      <c r="J961" s="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 spans="2:34" ht="14.25" customHeight="1">
      <c r="B962" s="1"/>
      <c r="C962" s="2"/>
      <c r="D962" s="3"/>
      <c r="G962" s="4"/>
      <c r="I962" s="3"/>
      <c r="J962" s="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 spans="2:34" ht="14.25" customHeight="1">
      <c r="B963" s="1"/>
      <c r="C963" s="2"/>
      <c r="D963" s="3"/>
      <c r="G963" s="4"/>
      <c r="I963" s="3"/>
      <c r="J963" s="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 spans="2:34" ht="14.25" customHeight="1">
      <c r="B964" s="1"/>
      <c r="C964" s="2"/>
      <c r="D964" s="3"/>
      <c r="G964" s="4"/>
      <c r="I964" s="3"/>
      <c r="J964" s="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 spans="2:34" ht="14.25" customHeight="1">
      <c r="B965" s="1"/>
      <c r="C965" s="2"/>
      <c r="D965" s="3"/>
      <c r="G965" s="4"/>
      <c r="I965" s="3"/>
      <c r="J965" s="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 spans="2:34" ht="14.25" customHeight="1">
      <c r="B966" s="1"/>
      <c r="C966" s="2"/>
      <c r="D966" s="3"/>
      <c r="G966" s="4"/>
      <c r="I966" s="3"/>
      <c r="J966" s="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 spans="2:34" ht="14.25" customHeight="1">
      <c r="B967" s="1"/>
      <c r="C967" s="2"/>
      <c r="D967" s="3"/>
      <c r="G967" s="4"/>
      <c r="I967" s="3"/>
      <c r="J967" s="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 spans="2:34" ht="14.25" customHeight="1">
      <c r="B968" s="1"/>
      <c r="C968" s="2"/>
      <c r="D968" s="3"/>
      <c r="G968" s="4"/>
      <c r="I968" s="3"/>
      <c r="J968" s="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 spans="2:34" ht="14.25" customHeight="1">
      <c r="B969" s="1"/>
      <c r="C969" s="2"/>
      <c r="D969" s="3"/>
      <c r="G969" s="4"/>
      <c r="I969" s="3"/>
      <c r="J969" s="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 spans="2:34" ht="14.25" customHeight="1">
      <c r="B970" s="1"/>
      <c r="C970" s="2"/>
      <c r="D970" s="3"/>
      <c r="G970" s="4"/>
      <c r="I970" s="3"/>
      <c r="J970" s="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 spans="2:34" ht="14.25" customHeight="1">
      <c r="B971" s="1"/>
      <c r="C971" s="2"/>
      <c r="D971" s="3"/>
      <c r="G971" s="4"/>
      <c r="I971" s="3"/>
      <c r="J971" s="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 spans="2:34" ht="14.25" customHeight="1">
      <c r="B972" s="1"/>
      <c r="C972" s="2"/>
      <c r="D972" s="3"/>
      <c r="G972" s="4"/>
      <c r="I972" s="3"/>
      <c r="J972" s="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 spans="2:34" ht="14.25" customHeight="1">
      <c r="B973" s="1"/>
      <c r="C973" s="2"/>
      <c r="D973" s="3"/>
      <c r="G973" s="4"/>
      <c r="I973" s="3"/>
      <c r="J973" s="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 spans="2:34" ht="14.25" customHeight="1">
      <c r="B974" s="1"/>
      <c r="C974" s="2"/>
      <c r="D974" s="3"/>
      <c r="G974" s="4"/>
      <c r="I974" s="3"/>
      <c r="J974" s="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 spans="2:34" ht="14.25" customHeight="1">
      <c r="B975" s="1"/>
      <c r="C975" s="2"/>
      <c r="D975" s="3"/>
      <c r="G975" s="4"/>
      <c r="I975" s="3"/>
      <c r="J975" s="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 spans="2:34" ht="14.25" customHeight="1">
      <c r="B976" s="1"/>
      <c r="C976" s="2"/>
      <c r="D976" s="3"/>
      <c r="G976" s="4"/>
      <c r="I976" s="3"/>
      <c r="J976" s="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 spans="2:34" ht="14.25" customHeight="1">
      <c r="B977" s="1"/>
      <c r="C977" s="2"/>
      <c r="D977" s="3"/>
      <c r="G977" s="4"/>
      <c r="I977" s="3"/>
      <c r="J977" s="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 spans="2:34" ht="14.25" customHeight="1">
      <c r="B978" s="1"/>
      <c r="C978" s="2"/>
      <c r="D978" s="3"/>
      <c r="G978" s="4"/>
      <c r="I978" s="3"/>
      <c r="J978" s="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 spans="2:34" ht="14.25" customHeight="1">
      <c r="B979" s="1"/>
      <c r="C979" s="2"/>
      <c r="D979" s="3"/>
      <c r="G979" s="4"/>
      <c r="I979" s="3"/>
      <c r="J979" s="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 spans="2:34" ht="14.25" customHeight="1">
      <c r="B980" s="1"/>
      <c r="C980" s="2"/>
      <c r="D980" s="3"/>
      <c r="G980" s="4"/>
      <c r="I980" s="3"/>
      <c r="J980" s="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 spans="2:34" ht="14.25" customHeight="1">
      <c r="B981" s="1"/>
      <c r="C981" s="2"/>
      <c r="D981" s="3"/>
      <c r="G981" s="4"/>
      <c r="I981" s="3"/>
      <c r="J981" s="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 spans="2:34" ht="14.25" customHeight="1">
      <c r="B982" s="1"/>
      <c r="C982" s="2"/>
      <c r="D982" s="3"/>
      <c r="G982" s="4"/>
      <c r="I982" s="3"/>
      <c r="J982" s="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 spans="2:34" ht="14.25" customHeight="1">
      <c r="B983" s="1"/>
      <c r="C983" s="2"/>
      <c r="D983" s="3"/>
      <c r="G983" s="4"/>
      <c r="I983" s="3"/>
      <c r="J983" s="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 spans="2:34" ht="14.25" customHeight="1">
      <c r="B984" s="1"/>
      <c r="C984" s="2"/>
      <c r="D984" s="3"/>
      <c r="G984" s="4"/>
      <c r="I984" s="3"/>
      <c r="J984" s="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 spans="2:34" ht="14.25" customHeight="1">
      <c r="B985" s="1"/>
      <c r="C985" s="2"/>
      <c r="D985" s="3"/>
      <c r="G985" s="4"/>
      <c r="I985" s="3"/>
      <c r="J985" s="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 spans="2:34" ht="14.25" customHeight="1">
      <c r="B986" s="1"/>
      <c r="C986" s="2"/>
      <c r="D986" s="3"/>
      <c r="G986" s="4"/>
      <c r="I986" s="3"/>
      <c r="J986" s="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 spans="2:34" ht="14.25" customHeight="1">
      <c r="B987" s="1"/>
      <c r="C987" s="2"/>
      <c r="D987" s="3"/>
      <c r="G987" s="4"/>
      <c r="I987" s="3"/>
      <c r="J987" s="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 spans="2:34" ht="14.25" customHeight="1">
      <c r="B988" s="1"/>
      <c r="C988" s="2"/>
      <c r="D988" s="3"/>
      <c r="G988" s="4"/>
      <c r="I988" s="3"/>
      <c r="J988" s="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 spans="2:34" ht="14.25" customHeight="1">
      <c r="B989" s="1"/>
      <c r="C989" s="2"/>
      <c r="D989" s="3"/>
      <c r="G989" s="4"/>
      <c r="I989" s="3"/>
      <c r="J989" s="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 spans="2:34" ht="14.25" customHeight="1">
      <c r="B990" s="1"/>
      <c r="C990" s="2"/>
      <c r="D990" s="3"/>
      <c r="G990" s="4"/>
      <c r="I990" s="3"/>
      <c r="J990" s="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 spans="2:34" ht="14.25" customHeight="1">
      <c r="B991" s="1"/>
      <c r="C991" s="2"/>
      <c r="D991" s="3"/>
      <c r="G991" s="4"/>
      <c r="I991" s="3"/>
      <c r="J991" s="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 spans="2:34" ht="14.25" customHeight="1">
      <c r="B992" s="1"/>
      <c r="C992" s="2"/>
      <c r="D992" s="3"/>
      <c r="G992" s="4"/>
      <c r="I992" s="3"/>
      <c r="J992" s="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 spans="2:34" ht="14.25" customHeight="1">
      <c r="B993" s="1"/>
      <c r="C993" s="2"/>
      <c r="D993" s="3"/>
      <c r="G993" s="4"/>
      <c r="I993" s="3"/>
      <c r="J993" s="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</sheetData>
  <mergeCells count="16">
    <mergeCell ref="T4:AG4"/>
    <mergeCell ref="P5:S5"/>
    <mergeCell ref="T5:X5"/>
    <mergeCell ref="Y5:AB5"/>
    <mergeCell ref="AC5:AF5"/>
    <mergeCell ref="B35:B41"/>
    <mergeCell ref="C44:D44"/>
    <mergeCell ref="K4:O4"/>
    <mergeCell ref="P4:S4"/>
    <mergeCell ref="A4:H5"/>
    <mergeCell ref="A7:A41"/>
    <mergeCell ref="I4:J4"/>
    <mergeCell ref="B7:B13"/>
    <mergeCell ref="B14:B20"/>
    <mergeCell ref="B21:B27"/>
    <mergeCell ref="B28:B34"/>
  </mergeCells>
  <conditionalFormatting sqref="P7:AH41">
    <cfRule type="expression" dxfId="3" priority="1">
      <formula>AND($J7=1,ISNUMBER(P7))</formula>
    </cfRule>
  </conditionalFormatting>
  <conditionalFormatting sqref="P7:AH41">
    <cfRule type="expression" dxfId="2" priority="2">
      <formula>AND($J7=2,ISNUMBER(P7))</formula>
    </cfRule>
  </conditionalFormatting>
  <conditionalFormatting sqref="P7:AH27">
    <cfRule type="cellIs" dxfId="1" priority="3" operator="between">
      <formula>0</formula>
      <formula>10000</formula>
    </cfRule>
  </conditionalFormatting>
  <conditionalFormatting sqref="O6:O27">
    <cfRule type="colorScale" priority="4">
      <colorScale>
        <cfvo type="formula" val="-1"/>
        <cfvo type="formula" val="0"/>
        <cfvo type="formula" val="1"/>
        <color rgb="FFF8696B"/>
        <color rgb="FFFCFCFF"/>
        <color rgb="FF63BE7B"/>
      </colorScale>
    </cfRule>
  </conditionalFormatting>
  <conditionalFormatting sqref="O28:O41">
    <cfRule type="colorScale" priority="5">
      <colorScale>
        <cfvo type="formula" val="-1"/>
        <cfvo type="formula" val="0"/>
        <cfvo type="formula" val="1"/>
        <color rgb="FFF8696B"/>
        <color rgb="FFFCFCFF"/>
        <color rgb="FF63BE7B"/>
      </colorScale>
    </cfRule>
  </conditionalFormatting>
  <conditionalFormatting sqref="P28:AH41">
    <cfRule type="cellIs" dxfId="0" priority="8" operator="between">
      <formula>0</formula>
      <formula>10000</formula>
    </cfRule>
  </conditionalFormatting>
  <pageMargins left="0.5" right="0.5" top="1.25" bottom="1.25" header="0" footer="0"/>
  <pageSetup paperSize="8" orientation="landscape" r:id="rId1"/>
  <headerFooter>
    <oddHeader>&amp;C08+000PhPC CAMS Project DRAFT Action Plan</oddHeader>
    <oddFooter>&amp;CPage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1000"/>
  <sheetViews>
    <sheetView tabSelected="1" workbookViewId="0">
      <selection activeCell="Y33" sqref="Y33"/>
    </sheetView>
  </sheetViews>
  <sheetFormatPr defaultColWidth="14.44140625" defaultRowHeight="15" customHeight="1"/>
  <cols>
    <col min="1" max="19" width="8.6640625" customWidth="1"/>
    <col min="20" max="26" width="12.441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spans="2:26" ht="14.25" customHeight="1"/>
    <row r="18" spans="2:26" ht="14.25" customHeight="1"/>
    <row r="19" spans="2:26" ht="14.25" customHeight="1"/>
    <row r="20" spans="2:26" ht="14.25" customHeight="1"/>
    <row r="21" spans="2:26" ht="14.25" customHeight="1"/>
    <row r="22" spans="2:26" ht="14.25" customHeight="1"/>
    <row r="23" spans="2:26" ht="14.25" customHeight="1"/>
    <row r="24" spans="2:26" ht="14.25" customHeight="1"/>
    <row r="25" spans="2:26" ht="14.25" customHeight="1"/>
    <row r="26" spans="2:26" ht="14.25" customHeight="1"/>
    <row r="27" spans="2:26" ht="14.25" customHeight="1"/>
    <row r="28" spans="2:26" ht="18" customHeight="1">
      <c r="B28" s="33" t="e">
        <f>'Gantt Chart'!C44:E44</f>
        <v>#VALUE!</v>
      </c>
      <c r="C28" s="35"/>
      <c r="D28" s="35"/>
      <c r="E28" s="34"/>
    </row>
    <row r="29" spans="2:26" ht="18" customHeight="1">
      <c r="B29" s="36" t="s">
        <v>14</v>
      </c>
      <c r="C29" s="35"/>
      <c r="D29" s="34"/>
      <c r="E29" s="28">
        <f>'Gantt Chart'!D45</f>
        <v>0.83333333333333337</v>
      </c>
    </row>
    <row r="30" spans="2:26" ht="18" customHeight="1">
      <c r="B30" s="37" t="s">
        <v>13</v>
      </c>
      <c r="C30" s="35"/>
      <c r="D30" s="34"/>
      <c r="E30" s="28" t="e">
        <f>'Gantt Chart'!D46</f>
        <v>#N/A</v>
      </c>
    </row>
    <row r="31" spans="2:26" ht="14.25" customHeight="1">
      <c r="T31" s="29"/>
      <c r="U31" s="30">
        <f>'Gantt Chart'!T6</f>
        <v>45659</v>
      </c>
      <c r="V31" s="30">
        <f>'Gantt Chart'!U6</f>
        <v>45666</v>
      </c>
      <c r="W31" s="30">
        <f>'Gantt Chart'!V6</f>
        <v>45673</v>
      </c>
      <c r="X31" s="30">
        <f>'Gantt Chart'!W6</f>
        <v>45680</v>
      </c>
      <c r="Y31" s="30">
        <f>'Gantt Chart'!X6</f>
        <v>45687</v>
      </c>
      <c r="Z31" s="30">
        <f>'Gantt Chart'!Y6</f>
        <v>45694</v>
      </c>
    </row>
    <row r="32" spans="2:26" ht="14.25" customHeight="1">
      <c r="T32" s="25" t="s">
        <v>14</v>
      </c>
      <c r="U32" s="31">
        <v>0.13900000000000001</v>
      </c>
      <c r="V32" s="31">
        <v>0.3</v>
      </c>
      <c r="W32" s="31">
        <v>0.62</v>
      </c>
      <c r="X32" s="32">
        <v>0.65</v>
      </c>
      <c r="Y32" s="32">
        <v>0.93</v>
      </c>
      <c r="Z32" s="32">
        <v>1</v>
      </c>
    </row>
    <row r="33" spans="20:26" ht="14.25" customHeight="1">
      <c r="T33" s="27" t="s">
        <v>13</v>
      </c>
      <c r="U33" s="28">
        <f>'Gantt Chart'!S3</f>
        <v>0.1999999999999999</v>
      </c>
      <c r="V33" s="28">
        <f>'Gantt Chart'!T3</f>
        <v>0.39999999999999974</v>
      </c>
      <c r="W33" s="28">
        <f>'Gantt Chart'!U3</f>
        <v>0.59999999999999987</v>
      </c>
      <c r="X33" s="28">
        <f>'Gantt Chart'!V3</f>
        <v>0.8</v>
      </c>
      <c r="Y33" s="28">
        <f>'Gantt Chart'!W3</f>
        <v>1</v>
      </c>
      <c r="Z33" s="28">
        <f>'Gantt Chart'!X3</f>
        <v>1</v>
      </c>
    </row>
    <row r="34" spans="20:26" ht="14.25" customHeight="1"/>
    <row r="35" spans="20:26" ht="14.25" customHeight="1"/>
    <row r="36" spans="20:26" ht="14.25" customHeight="1"/>
    <row r="37" spans="20:26" ht="14.25" customHeight="1"/>
    <row r="38" spans="20:26" ht="14.25" customHeight="1"/>
    <row r="39" spans="20:26" ht="14.25" customHeight="1"/>
    <row r="40" spans="20:26" ht="14.25" customHeight="1"/>
    <row r="41" spans="20:26" ht="14.25" customHeight="1"/>
    <row r="42" spans="20:26" ht="14.25" customHeight="1"/>
    <row r="43" spans="20:26" ht="14.25" customHeight="1"/>
    <row r="44" spans="20:26" ht="14.25" customHeight="1"/>
    <row r="45" spans="20:26" ht="14.25" customHeight="1"/>
    <row r="46" spans="20:26" ht="14.25" customHeight="1"/>
    <row r="47" spans="20:26" ht="14.25" customHeight="1"/>
    <row r="48" spans="20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8:E28"/>
    <mergeCell ref="B29:D29"/>
    <mergeCell ref="B30:D30"/>
  </mergeCells>
  <pageMargins left="0.25" right="0.25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S-Curve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Eltabarany</dc:creator>
  <cp:lastModifiedBy>Hamed Abdel Moneim Hamed</cp:lastModifiedBy>
  <dcterms:created xsi:type="dcterms:W3CDTF">2023-11-13T10:17:19Z</dcterms:created>
  <dcterms:modified xsi:type="dcterms:W3CDTF">2025-04-22T04:28:36Z</dcterms:modified>
</cp:coreProperties>
</file>