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youssfy\Desktop\AHMED 2022\Ajustement de stock 2022\Ajustement de stock 2022\4- Avril\T2AN0167\"/>
    </mc:Choice>
  </mc:AlternateContent>
  <xr:revisionPtr revIDLastSave="0" documentId="13_ncr:1_{AA240D59-0602-4B33-A850-CF2DB151B98E}" xr6:coauthVersionLast="45" xr6:coauthVersionMax="45" xr10:uidLastSave="{00000000-0000-0000-0000-000000000000}"/>
  <bookViews>
    <workbookView xWindow="-120" yWindow="-120" windowWidth="29040" windowHeight="15840" xr2:uid="{9C2C1CC9-4911-4C36-B89D-63E046B158E2}"/>
  </bookViews>
  <sheets>
    <sheet name="Sheet1" sheetId="1" r:id="rId1"/>
  </sheets>
  <definedNames>
    <definedName name="_xlnm.Print_Area" localSheetId="0">Sheet1!$A$1:$J$81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4" i="1" l="1"/>
  <c r="J54" i="1" s="1"/>
  <c r="F55" i="1"/>
  <c r="J55" i="1" s="1"/>
  <c r="F51" i="1"/>
  <c r="D51" i="1" s="1"/>
  <c r="F52" i="1"/>
  <c r="J52" i="1" s="1"/>
  <c r="F53" i="1"/>
  <c r="D53" i="1" s="1"/>
  <c r="J51" i="1"/>
  <c r="F50" i="1"/>
  <c r="D50" i="1" s="1"/>
  <c r="D55" i="1"/>
  <c r="F35" i="1"/>
  <c r="D35" i="1" s="1"/>
  <c r="F36" i="1"/>
  <c r="J36" i="1" s="1"/>
  <c r="F37" i="1"/>
  <c r="D37" i="1" s="1"/>
  <c r="F38" i="1"/>
  <c r="J38" i="1" s="1"/>
  <c r="F39" i="1"/>
  <c r="D39" i="1" s="1"/>
  <c r="F40" i="1"/>
  <c r="D40" i="1" s="1"/>
  <c r="F41" i="1"/>
  <c r="D41" i="1" s="1"/>
  <c r="F42" i="1"/>
  <c r="J42" i="1" s="1"/>
  <c r="F43" i="1"/>
  <c r="J43" i="1" s="1"/>
  <c r="F44" i="1"/>
  <c r="J44" i="1" s="1"/>
  <c r="F45" i="1"/>
  <c r="D45" i="1" s="1"/>
  <c r="F46" i="1"/>
  <c r="D46" i="1" s="1"/>
  <c r="F47" i="1"/>
  <c r="J40" i="1"/>
  <c r="J41" i="1"/>
  <c r="D52" i="1" l="1"/>
  <c r="J53" i="1"/>
  <c r="J50" i="1"/>
  <c r="J39" i="1"/>
  <c r="J35" i="1"/>
  <c r="D44" i="1"/>
  <c r="D43" i="1"/>
  <c r="J37" i="1"/>
  <c r="D42" i="1"/>
  <c r="D38" i="1"/>
  <c r="D36" i="1"/>
  <c r="F12" i="1" l="1"/>
  <c r="D12" i="1" s="1"/>
  <c r="F13" i="1"/>
  <c r="D13" i="1" s="1"/>
  <c r="F14" i="1"/>
  <c r="D14" i="1" s="1"/>
  <c r="F15" i="1"/>
  <c r="D15" i="1" s="1"/>
  <c r="F16" i="1"/>
  <c r="D16" i="1" s="1"/>
  <c r="F17" i="1"/>
  <c r="D17" i="1" s="1"/>
  <c r="F18" i="1"/>
  <c r="D18" i="1" s="1"/>
  <c r="F19" i="1"/>
  <c r="D19" i="1" s="1"/>
  <c r="F20" i="1"/>
  <c r="D20" i="1" s="1"/>
  <c r="F21" i="1"/>
  <c r="D21" i="1" s="1"/>
  <c r="F22" i="1"/>
  <c r="D22" i="1" s="1"/>
  <c r="F23" i="1"/>
  <c r="D23" i="1" s="1"/>
  <c r="F24" i="1"/>
  <c r="D24" i="1" s="1"/>
  <c r="F25" i="1"/>
  <c r="J25" i="1" s="1"/>
  <c r="F26" i="1"/>
  <c r="J26" i="1" s="1"/>
  <c r="F27" i="1"/>
  <c r="J27" i="1" s="1"/>
  <c r="F28" i="1"/>
  <c r="D28" i="1" s="1"/>
  <c r="F29" i="1"/>
  <c r="J29" i="1" s="1"/>
  <c r="F30" i="1"/>
  <c r="D30" i="1" s="1"/>
  <c r="F31" i="1"/>
  <c r="J31" i="1" s="1"/>
  <c r="F32" i="1"/>
  <c r="D32" i="1" s="1"/>
  <c r="F33" i="1"/>
  <c r="J33" i="1" s="1"/>
  <c r="F34" i="1"/>
  <c r="J34" i="1" s="1"/>
  <c r="J45" i="1"/>
  <c r="J47" i="1"/>
  <c r="F48" i="1"/>
  <c r="F49" i="1"/>
  <c r="F11" i="1"/>
  <c r="D11" i="1" s="1"/>
  <c r="J28" i="1"/>
  <c r="J46" i="1" l="1"/>
  <c r="D49" i="1"/>
  <c r="J49" i="1"/>
  <c r="D48" i="1"/>
  <c r="J48" i="1"/>
  <c r="D27" i="1"/>
  <c r="D34" i="1"/>
  <c r="D26" i="1"/>
  <c r="D31" i="1"/>
  <c r="J30" i="1"/>
  <c r="D47" i="1"/>
  <c r="D33" i="1"/>
  <c r="D29" i="1"/>
  <c r="D25" i="1"/>
  <c r="J32" i="1"/>
  <c r="J24" i="1"/>
  <c r="J15" i="1"/>
  <c r="J19" i="1"/>
  <c r="J23" i="1"/>
  <c r="J16" i="1"/>
  <c r="J17" i="1"/>
  <c r="J18" i="1"/>
  <c r="J21" i="1"/>
  <c r="J22" i="1"/>
  <c r="J20" i="1" l="1"/>
  <c r="J13" i="1"/>
  <c r="J14" i="1" l="1"/>
  <c r="J12" i="1" l="1"/>
  <c r="J11" i="1"/>
  <c r="J56" i="1" s="1"/>
  <c r="J57" i="1" l="1"/>
  <c r="J58" i="1"/>
  <c r="H68" i="1" l="1"/>
</calcChain>
</file>

<file path=xl/sharedStrings.xml><?xml version="1.0" encoding="utf-8"?>
<sst xmlns="http://schemas.openxmlformats.org/spreadsheetml/2006/main" count="108" uniqueCount="63">
  <si>
    <t>N° Doc</t>
  </si>
  <si>
    <t>Inventory Adjustment</t>
  </si>
  <si>
    <t>Page 1/1</t>
  </si>
  <si>
    <t>CYCLE COUNT</t>
  </si>
  <si>
    <t>USD</t>
  </si>
  <si>
    <t xml:space="preserve">SPOT COUNT </t>
  </si>
  <si>
    <t>REFERENCE</t>
  </si>
  <si>
    <t>Description</t>
  </si>
  <si>
    <t xml:space="preserve">QUANTITE </t>
  </si>
  <si>
    <t>DIFFERENCE</t>
  </si>
  <si>
    <t>LOCATION</t>
  </si>
  <si>
    <t>ARTICLE</t>
  </si>
  <si>
    <t>SYSTEM</t>
  </si>
  <si>
    <t>COUNTED</t>
  </si>
  <si>
    <t>UNITAIRE</t>
  </si>
  <si>
    <t>TOTAL</t>
  </si>
  <si>
    <r>
      <t>ACTION PLAN</t>
    </r>
    <r>
      <rPr>
        <b/>
        <sz val="12"/>
        <rFont val="Arial"/>
        <family val="2"/>
      </rPr>
      <t xml:space="preserve">:                                                                                                                
                                               </t>
    </r>
    <r>
      <rPr>
        <b/>
        <sz val="14"/>
        <rFont val="Arial"/>
        <family val="2"/>
      </rPr>
      <t xml:space="preserve">                  </t>
    </r>
    <r>
      <rPr>
        <b/>
        <sz val="12"/>
        <rFont val="Arial"/>
        <family val="2"/>
      </rPr>
      <t xml:space="preserve">
                               </t>
    </r>
  </si>
  <si>
    <t xml:space="preserve">            </t>
  </si>
  <si>
    <t>DEMANDEUR</t>
  </si>
  <si>
    <t>INVENTORY CONTROLLETR</t>
  </si>
  <si>
    <t>LOGISTICS MANAGER</t>
  </si>
  <si>
    <t>PLANT CONTROLLER</t>
  </si>
  <si>
    <t>PLANT MANAGER</t>
  </si>
  <si>
    <t>Saisie par</t>
  </si>
  <si>
    <t>Signature</t>
  </si>
  <si>
    <t>Cycle count (US$ 0)</t>
  </si>
  <si>
    <t>Apporved by Inventory Controller</t>
  </si>
  <si>
    <t xml:space="preserve">Less than 1000$ </t>
  </si>
  <si>
    <t xml:space="preserve">Apporved by Inventory Controller; Logistics Manager; </t>
  </si>
  <si>
    <t>from 1000$ to 5000$</t>
  </si>
  <si>
    <t>Apporved by Inventory Controller; Logistics Manager; Plant controller;</t>
  </si>
  <si>
    <t>from 5000$ to 25000$</t>
  </si>
  <si>
    <t>Apporved by Inventory Controller; Logistics Manager; Plant controller; Plant Manager</t>
  </si>
  <si>
    <t>More than 25000$</t>
  </si>
  <si>
    <t>Apporved by Inventory Controller; Logistics Manager; Plant controller; Plant Manager; Director finance EU Trim &amp; Central purchasing/Logistics</t>
  </si>
  <si>
    <t>(Absolute value of one ref or total of adjustment)</t>
  </si>
  <si>
    <t>N</t>
  </si>
  <si>
    <t>CODE</t>
  </si>
  <si>
    <t>ECARTS</t>
  </si>
  <si>
    <t>SERIAL</t>
  </si>
  <si>
    <t>COUT MAD</t>
  </si>
  <si>
    <t>Vérifié et approuvé par: R.Samadi</t>
  </si>
  <si>
    <t>Page:1/1</t>
  </si>
  <si>
    <t xml:space="preserve">Révision:                   Date: </t>
  </si>
  <si>
    <t>Crée par : B.El haddad
Modifié par : B.El haddad</t>
  </si>
  <si>
    <t>Crée-le: 22/04/2016
Révisé le: 03/11/2020</t>
  </si>
  <si>
    <t>FRQP 21-4
Ind:B</t>
  </si>
  <si>
    <t>Total MAD</t>
  </si>
  <si>
    <t>Total $</t>
  </si>
  <si>
    <t>Max Absolute value per ref</t>
  </si>
  <si>
    <t>N/A</t>
  </si>
  <si>
    <t>L002057777NTCAA</t>
  </si>
  <si>
    <t>THREAD 107 TEX</t>
  </si>
  <si>
    <t>FIL CARBONE FONCE 205.12</t>
  </si>
  <si>
    <t>L002057774N80AA</t>
  </si>
  <si>
    <t>THREAD PA 66 40</t>
  </si>
  <si>
    <t>t2adj01</t>
  </si>
  <si>
    <t>T2AN0167</t>
  </si>
  <si>
    <t>L002057777ETCAA</t>
  </si>
  <si>
    <t>THREAD, 107 TEX</t>
  </si>
  <si>
    <t>L002055410NK5AA</t>
  </si>
  <si>
    <t>THREAD - T135/M24 ZK57</t>
  </si>
  <si>
    <r>
      <t>RAISON</t>
    </r>
    <r>
      <rPr>
        <b/>
        <sz val="12"/>
        <rFont val="Arial"/>
        <family val="2"/>
      </rPr>
      <t xml:space="preserve">:    1-&gt;5 </t>
    </r>
    <r>
      <rPr>
        <sz val="12"/>
        <rFont val="Arial"/>
        <family val="2"/>
      </rPr>
      <t xml:space="preserve">Variance de consommation de fil </t>
    </r>
    <r>
      <rPr>
        <b/>
        <sz val="12"/>
        <rFont val="Arial"/>
        <family val="2"/>
      </rPr>
      <t xml:space="preserve">;  12-&gt;23 </t>
    </r>
    <r>
      <rPr>
        <b/>
        <u/>
        <sz val="12"/>
        <rFont val="Arial"/>
        <family val="2"/>
      </rPr>
      <t>Analyse de bom XFK :</t>
    </r>
    <r>
      <rPr>
        <b/>
        <sz val="12"/>
        <rFont val="Arial"/>
        <family val="2"/>
      </rPr>
      <t xml:space="preserve">  (12-&gt;13 </t>
    </r>
    <r>
      <rPr>
        <sz val="12"/>
        <rFont val="Arial"/>
        <family val="2"/>
      </rPr>
      <t xml:space="preserve">mélange (bom corrigé) ; </t>
    </r>
    <r>
      <rPr>
        <b/>
        <sz val="12"/>
        <rFont val="Arial"/>
        <family val="2"/>
      </rPr>
      <t xml:space="preserve">14-&gt; </t>
    </r>
    <r>
      <rPr>
        <sz val="12"/>
        <rFont val="Arial"/>
        <family val="2"/>
      </rPr>
      <t xml:space="preserve">Erreur existe dans le plan (bom corrigé) ; </t>
    </r>
    <r>
      <rPr>
        <b/>
        <sz val="12"/>
        <rFont val="Arial"/>
        <family val="2"/>
      </rPr>
      <t xml:space="preserve">15-&gt; </t>
    </r>
    <r>
      <rPr>
        <sz val="12"/>
        <rFont val="Arial"/>
        <family val="2"/>
      </rPr>
      <t xml:space="preserve">Mélange avec 1000061099 (bom corrigé ) ; </t>
    </r>
    <r>
      <rPr>
        <b/>
        <sz val="12"/>
        <rFont val="Arial"/>
        <family val="2"/>
      </rPr>
      <t xml:space="preserve">16-&gt; </t>
    </r>
    <r>
      <rPr>
        <sz val="12"/>
        <rFont val="Arial"/>
        <family val="2"/>
      </rPr>
      <t xml:space="preserve">Mélange avec 1000061116 ; </t>
    </r>
    <r>
      <rPr>
        <b/>
        <sz val="12"/>
        <rFont val="Arial"/>
        <family val="2"/>
      </rPr>
      <t>17-&gt;</t>
    </r>
    <r>
      <rPr>
        <sz val="12"/>
        <rFont val="Arial"/>
        <family val="2"/>
      </rPr>
      <t xml:space="preserve"> Envoi gratuite</t>
    </r>
    <r>
      <rPr>
        <b/>
        <sz val="12"/>
        <rFont val="Arial"/>
        <family val="2"/>
      </rPr>
      <t xml:space="preserve"> ; 18-&gt;19 &amp; 21 </t>
    </r>
    <r>
      <rPr>
        <sz val="12"/>
        <rFont val="Arial"/>
        <family val="2"/>
      </rPr>
      <t xml:space="preserve">Erreur de bom -corrigé   ; </t>
    </r>
    <r>
      <rPr>
        <b/>
        <sz val="12"/>
        <rFont val="Arial"/>
        <family val="2"/>
      </rPr>
      <t>20-&gt;</t>
    </r>
    <r>
      <rPr>
        <sz val="12"/>
        <rFont val="Arial"/>
        <family val="2"/>
      </rPr>
      <t xml:space="preserve"> Mélange avec L001786523NCPAA</t>
    </r>
    <r>
      <rPr>
        <b/>
        <sz val="12"/>
        <rFont val="Arial"/>
        <family val="2"/>
      </rPr>
      <t xml:space="preserve"> ; 22-&gt;23 </t>
    </r>
    <r>
      <rPr>
        <sz val="12"/>
        <rFont val="Arial"/>
        <family val="2"/>
      </rPr>
      <t>Mélange code 1 avec PLM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); </t>
    </r>
    <r>
      <rPr>
        <b/>
        <sz val="12"/>
        <rFont val="Arial"/>
        <family val="2"/>
      </rPr>
      <t xml:space="preserve"> 24-&gt;37 </t>
    </r>
    <r>
      <rPr>
        <sz val="12"/>
        <rFont val="Arial"/>
        <family val="2"/>
      </rPr>
      <t>Extra qty livré par fournisseur</t>
    </r>
    <r>
      <rPr>
        <b/>
        <sz val="12"/>
        <rFont val="Arial"/>
        <family val="2"/>
      </rPr>
      <t xml:space="preserve"> ;  38-&gt;45 </t>
    </r>
    <r>
      <rPr>
        <sz val="12"/>
        <rFont val="Arial"/>
        <family val="2"/>
      </rPr>
      <t>Scrap non déclaré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</si>
</sst>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########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22"/>
      <color indexed="10"/>
      <name val="Learlogo"/>
      <charset val="2"/>
    </font>
    <font>
      <sz val="10"/>
      <name val="Times New Roman"/>
      <family val="1"/>
    </font>
    <font>
      <sz val="2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5"/>
      <name val="Arial"/>
      <family val="2"/>
    </font>
    <font>
      <sz val="6"/>
      <color rgb="FF000000"/>
      <name val="Calibri"/>
      <family val="2"/>
    </font>
    <font>
      <sz val="7"/>
      <color rgb="FF000000"/>
      <name val="Calibri"/>
      <family val="2"/>
    </font>
    <font>
      <sz val="6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1"/>
      <name val="Times New Roman"/>
      <family val="1"/>
    </font>
    <font>
      <sz val="8"/>
      <name val="Calibri"/>
      <family val="2"/>
      <scheme val="minor"/>
    </font>
    <font>
      <sz val="12"/>
      <name val="Arial"/>
      <family val="2"/>
    </font>
    <font>
      <sz val="8.25"/>
      <color indexed="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4">
    <xf numFmtId="0" fontId="0" fillId="0" borderId="0" xfId="0"/>
    <xf numFmtId="0" fontId="2" fillId="0" borderId="1" xfId="1" applyBorder="1"/>
    <xf numFmtId="0" fontId="2" fillId="0" borderId="2" xfId="1" applyBorder="1"/>
    <xf numFmtId="0" fontId="0" fillId="0" borderId="4" xfId="0" applyBorder="1"/>
    <xf numFmtId="0" fontId="2" fillId="0" borderId="3" xfId="1" applyBorder="1" applyAlignment="1">
      <alignment horizontal="center"/>
    </xf>
    <xf numFmtId="0" fontId="8" fillId="0" borderId="3" xfId="0" applyFont="1" applyBorder="1" applyAlignment="1">
      <alignment horizontal="center" readingOrder="1"/>
    </xf>
    <xf numFmtId="0" fontId="2" fillId="0" borderId="3" xfId="1" applyBorder="1" applyAlignment="1">
      <alignment vertical="center"/>
    </xf>
    <xf numFmtId="0" fontId="0" fillId="0" borderId="1" xfId="0" applyBorder="1"/>
    <xf numFmtId="0" fontId="8" fillId="2" borderId="3" xfId="0" quotePrefix="1" applyFont="1" applyFill="1" applyBorder="1"/>
    <xf numFmtId="0" fontId="8" fillId="2" borderId="3" xfId="0" applyFont="1" applyFill="1" applyBorder="1"/>
    <xf numFmtId="2" fontId="8" fillId="2" borderId="3" xfId="0" applyNumberFormat="1" applyFont="1" applyFill="1" applyBorder="1"/>
    <xf numFmtId="0" fontId="8" fillId="0" borderId="4" xfId="0" applyFont="1" applyBorder="1"/>
    <xf numFmtId="0" fontId="2" fillId="0" borderId="0" xfId="1"/>
    <xf numFmtId="2" fontId="9" fillId="0" borderId="10" xfId="0" applyNumberFormat="1" applyFont="1" applyBorder="1"/>
    <xf numFmtId="2" fontId="9" fillId="0" borderId="3" xfId="0" applyNumberFormat="1" applyFont="1" applyBorder="1"/>
    <xf numFmtId="2" fontId="9" fillId="0" borderId="12" xfId="0" applyNumberFormat="1" applyFont="1" applyBorder="1"/>
    <xf numFmtId="0" fontId="2" fillId="0" borderId="4" xfId="1" applyBorder="1"/>
    <xf numFmtId="0" fontId="9" fillId="0" borderId="0" xfId="0" applyFont="1"/>
    <xf numFmtId="2" fontId="9" fillId="0" borderId="13" xfId="0" applyNumberFormat="1" applyFont="1" applyBorder="1"/>
    <xf numFmtId="0" fontId="8" fillId="0" borderId="0" xfId="0" applyFont="1"/>
    <xf numFmtId="0" fontId="8" fillId="0" borderId="13" xfId="0" applyFont="1" applyBorder="1"/>
    <xf numFmtId="0" fontId="2" fillId="0" borderId="0" xfId="1" applyAlignment="1">
      <alignment horizontal="center"/>
    </xf>
    <xf numFmtId="0" fontId="2" fillId="0" borderId="13" xfId="1" applyBorder="1"/>
    <xf numFmtId="0" fontId="0" fillId="0" borderId="13" xfId="0" applyBorder="1"/>
    <xf numFmtId="0" fontId="15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2" fillId="0" borderId="0" xfId="1" applyBorder="1"/>
    <xf numFmtId="0" fontId="2" fillId="0" borderId="0" xfId="1" applyBorder="1" applyAlignment="1">
      <alignment horizontal="center"/>
    </xf>
    <xf numFmtId="0" fontId="3" fillId="0" borderId="6" xfId="1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0" fontId="18" fillId="0" borderId="3" xfId="1" applyFont="1" applyBorder="1" applyAlignment="1">
      <alignment vertical="center"/>
    </xf>
    <xf numFmtId="0" fontId="1" fillId="0" borderId="4" xfId="0" applyFont="1" applyBorder="1"/>
    <xf numFmtId="0" fontId="9" fillId="0" borderId="3" xfId="0" applyFont="1" applyBorder="1"/>
    <xf numFmtId="0" fontId="13" fillId="0" borderId="3" xfId="1" applyFont="1" applyBorder="1" applyAlignment="1">
      <alignment horizontal="center" vertical="center"/>
    </xf>
    <xf numFmtId="0" fontId="2" fillId="0" borderId="2" xfId="1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3" xfId="1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3" xfId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1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right"/>
    </xf>
    <xf numFmtId="0" fontId="0" fillId="0" borderId="3" xfId="0" applyNumberFormat="1" applyBorder="1" applyAlignment="1">
      <alignment horizontal="left"/>
    </xf>
    <xf numFmtId="164" fontId="23" fillId="0" borderId="24" xfId="0" applyNumberFormat="1" applyFont="1" applyBorder="1" applyAlignment="1">
      <alignment horizontal="right" vertical="center"/>
    </xf>
    <xf numFmtId="0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right"/>
    </xf>
    <xf numFmtId="0" fontId="8" fillId="2" borderId="7" xfId="0" quotePrefix="1" applyFont="1" applyFill="1" applyBorder="1"/>
    <xf numFmtId="2" fontId="8" fillId="2" borderId="9" xfId="0" applyNumberFormat="1" applyFont="1" applyFill="1" applyBorder="1"/>
    <xf numFmtId="1" fontId="0" fillId="0" borderId="25" xfId="0" applyNumberFormat="1" applyBorder="1" applyAlignment="1">
      <alignment horizontal="left"/>
    </xf>
    <xf numFmtId="0" fontId="13" fillId="0" borderId="3" xfId="1" applyFont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center" vertical="center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left" vertical="top" wrapText="1"/>
    </xf>
    <xf numFmtId="0" fontId="8" fillId="0" borderId="3" xfId="0" applyFont="1" applyBorder="1"/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8" fillId="0" borderId="5" xfId="1" applyFont="1" applyBorder="1" applyAlignment="1">
      <alignment horizontal="center"/>
    </xf>
    <xf numFmtId="0" fontId="18" fillId="0" borderId="14" xfId="1" applyFont="1" applyBorder="1" applyAlignment="1">
      <alignment horizontal="center"/>
    </xf>
    <xf numFmtId="0" fontId="15" fillId="0" borderId="8" xfId="0" applyFont="1" applyBorder="1" applyAlignment="1">
      <alignment vertical="top" wrapText="1"/>
    </xf>
    <xf numFmtId="0" fontId="2" fillId="0" borderId="3" xfId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 wrapText="1"/>
    </xf>
    <xf numFmtId="0" fontId="20" fillId="0" borderId="19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left" vertical="center" wrapText="1"/>
    </xf>
    <xf numFmtId="0" fontId="19" fillId="3" borderId="16" xfId="0" applyFont="1" applyFill="1" applyBorder="1" applyAlignment="1">
      <alignment horizontal="left" vertical="center"/>
    </xf>
    <xf numFmtId="0" fontId="19" fillId="3" borderId="16" xfId="0" applyFont="1" applyFill="1" applyBorder="1" applyAlignment="1">
      <alignment horizontal="left" vertical="center" wrapText="1"/>
    </xf>
    <xf numFmtId="0" fontId="19" fillId="3" borderId="15" xfId="0" applyFont="1" applyFill="1" applyBorder="1" applyAlignment="1">
      <alignment horizontal="left" vertical="center"/>
    </xf>
    <xf numFmtId="0" fontId="19" fillId="3" borderId="17" xfId="0" applyFont="1" applyFill="1" applyBorder="1" applyAlignment="1">
      <alignment horizontal="left" vertical="center"/>
    </xf>
  </cellXfs>
  <cellStyles count="2">
    <cellStyle name="Normal" xfId="0" builtinId="0"/>
    <cellStyle name="Normal 3" xfId="1" xr:uid="{7D417839-BE30-4611-8249-A1FEABC150F7}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224118</xdr:colOff>
      <xdr:row>5</xdr:row>
      <xdr:rowOff>46505</xdr:rowOff>
    </xdr:from>
    <xdr:to>
      <xdr:col>3</xdr:col>
      <xdr:colOff>613816</xdr:colOff>
      <xdr:row>5</xdr:row>
      <xdr:rowOff>255148</xdr:rowOff>
    </xdr:to>
    <xdr:sp macro="" textlink="">
      <xdr:nvSpPr>
        <xdr:cNvPr id="2" name="Rectangle 47">
          <a:extLst>
            <a:ext uri="{FF2B5EF4-FFF2-40B4-BE49-F238E27FC236}">
              <a16:creationId xmlns:a16="http://schemas.microsoft.com/office/drawing/2014/main" id="{30739D44-D8E1-4BB6-BB16-9402677B5C91}"/>
            </a:ext>
          </a:extLst>
        </xdr:cNvPr>
        <xdr:cNvSpPr>
          <a:spLocks noChangeArrowheads="1"/>
        </xdr:cNvSpPr>
      </xdr:nvSpPr>
      <xdr:spPr bwMode="auto">
        <a:xfrm>
          <a:off x="3738843" y="1056155"/>
          <a:ext cx="389698" cy="208643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7432" rIns="27432" bIns="0" anchor="t" upright="1"/>
        <a:lstStyle/>
        <a:p>
          <a:pPr algn="ctr" rtl="0"/>
          <a:endParaRPr lang="en-US" sz="1400"/>
        </a:p>
        <a:p>
          <a:pPr algn="ctr" rtl="0">
            <a:defRPr sz="1000"/>
          </a:pPr>
          <a:endParaRPr lang="fr-FR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224118</xdr:colOff>
      <xdr:row>6</xdr:row>
      <xdr:rowOff>17929</xdr:rowOff>
    </xdr:from>
    <xdr:to>
      <xdr:col>3</xdr:col>
      <xdr:colOff>613816</xdr:colOff>
      <xdr:row>6</xdr:row>
      <xdr:rowOff>226572</xdr:rowOff>
    </xdr:to>
    <xdr:sp macro="" textlink="">
      <xdr:nvSpPr>
        <xdr:cNvPr id="3" name="Rectangle 47">
          <a:extLst>
            <a:ext uri="{FF2B5EF4-FFF2-40B4-BE49-F238E27FC236}">
              <a16:creationId xmlns:a16="http://schemas.microsoft.com/office/drawing/2014/main" id="{A3A334A3-E477-41CE-B19C-BE57D6D23BDC}"/>
            </a:ext>
          </a:extLst>
        </xdr:cNvPr>
        <xdr:cNvSpPr>
          <a:spLocks noChangeArrowheads="1"/>
        </xdr:cNvSpPr>
      </xdr:nvSpPr>
      <xdr:spPr bwMode="auto">
        <a:xfrm>
          <a:off x="3738843" y="1294279"/>
          <a:ext cx="389698" cy="208643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7432" rIns="27432" bIns="0" anchor="t" upright="1"/>
        <a:lstStyle/>
        <a:p>
          <a:pPr algn="ctr" rtl="0"/>
          <a:endParaRPr lang="en-US" sz="1400"/>
        </a:p>
        <a:p>
          <a:pPr algn="ct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3</xdr:col>
      <xdr:colOff>260536</xdr:colOff>
      <xdr:row>5</xdr:row>
      <xdr:rowOff>163606</xdr:rowOff>
    </xdr:from>
    <xdr:to>
      <xdr:col>3</xdr:col>
      <xdr:colOff>528783</xdr:colOff>
      <xdr:row>6</xdr:row>
      <xdr:rowOff>180814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3BD1C2-5233-4A54-86F3-98CC02F23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08586" y="1097056"/>
          <a:ext cx="268247" cy="217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1095375</xdr:colOff>
      <xdr:row>1</xdr:row>
      <xdr:rowOff>343274</xdr:rowOff>
    </xdr:to>
    <xdr:pic>
      <xdr:nvPicPr>
        <xdr:cNvPr id="5" name="Picture 4" descr="LearPPT_2014_rev5.png">
          <a:extLst>
            <a:ext uri="{FF2B5EF4-FFF2-40B4-BE49-F238E27FC236}">
              <a16:creationId xmlns:a16="http://schemas.microsoft.com/office/drawing/2014/main" id="{262F1E57-FAD1-4F22-8FDB-069B78F25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91264" r="82352"/>
        <a:stretch>
          <a:fillRect/>
        </a:stretch>
      </xdr:blipFill>
      <xdr:spPr bwMode="auto">
        <a:xfrm>
          <a:off x="0" y="200025"/>
          <a:ext cx="1409700" cy="343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4B05-D501-467B-B444-07E01BB07EA0}">
  <sheetPr>
    <pageSetUpPr fitToPage="1"/>
  </sheetPr>
  <dimension ref="A1:K81"/>
  <sheetViews>
    <sheetView tabSelected="1" view="pageBreakPreview" zoomScaleNormal="100" zoomScaleSheetLayoutView="100" workbookViewId="0">
      <selection activeCell="A62" sqref="A62"/>
    </sheetView>
  </sheetViews>
  <sheetFormatPr defaultRowHeight="15" x14ac:dyDescent="0.25"/>
  <cols>
    <col min="1" max="1" width="4.7109375" customWidth="1"/>
    <col min="2" max="2" width="20.28515625" style="56" customWidth="1"/>
    <col min="3" max="3" width="39.85546875" customWidth="1"/>
    <col min="4" max="4" width="15.42578125" customWidth="1"/>
    <col min="5" max="5" width="15" customWidth="1"/>
    <col min="6" max="6" width="14.28515625" customWidth="1"/>
    <col min="7" max="7" width="16.85546875" customWidth="1"/>
    <col min="8" max="8" width="10.5703125" customWidth="1"/>
    <col min="9" max="9" width="14.28515625" customWidth="1"/>
    <col min="10" max="10" width="16" customWidth="1"/>
  </cols>
  <sheetData>
    <row r="1" spans="1:11" ht="15.75" thickBot="1" x14ac:dyDescent="0.3">
      <c r="A1" s="1"/>
      <c r="B1" s="50"/>
      <c r="C1" s="2"/>
      <c r="D1" s="2"/>
      <c r="E1" s="2"/>
      <c r="F1" s="2"/>
      <c r="G1" s="2"/>
      <c r="H1" s="40" t="s">
        <v>0</v>
      </c>
      <c r="I1" s="100" t="s">
        <v>57</v>
      </c>
      <c r="J1" s="100"/>
    </row>
    <row r="2" spans="1:11" ht="28.5" thickBot="1" x14ac:dyDescent="0.3">
      <c r="A2" s="101"/>
      <c r="B2" s="102"/>
      <c r="C2" s="103" t="s">
        <v>1</v>
      </c>
      <c r="D2" s="104"/>
      <c r="E2" s="104"/>
      <c r="F2" s="104"/>
      <c r="G2" s="104"/>
      <c r="H2" s="105"/>
      <c r="I2" s="106" t="s">
        <v>46</v>
      </c>
      <c r="J2" s="107"/>
    </row>
    <row r="3" spans="1:11" ht="30.75" customHeight="1" thickBot="1" x14ac:dyDescent="0.3">
      <c r="A3" s="109" t="s">
        <v>45</v>
      </c>
      <c r="B3" s="110"/>
      <c r="C3" s="109" t="s">
        <v>44</v>
      </c>
      <c r="D3" s="111"/>
      <c r="E3" s="112" t="s">
        <v>41</v>
      </c>
      <c r="F3" s="113"/>
      <c r="G3" s="113"/>
      <c r="H3" s="110"/>
      <c r="I3" s="74" t="s">
        <v>42</v>
      </c>
      <c r="J3" s="75"/>
    </row>
    <row r="4" spans="1:11" ht="15.75" customHeight="1" x14ac:dyDescent="0.25">
      <c r="A4" s="76" t="s">
        <v>43</v>
      </c>
      <c r="B4" s="77"/>
      <c r="C4" s="77"/>
      <c r="D4" s="77"/>
      <c r="E4" s="78"/>
      <c r="I4" s="108" t="s">
        <v>2</v>
      </c>
      <c r="J4" s="108"/>
    </row>
    <row r="5" spans="1:11" ht="11.25" customHeight="1" x14ac:dyDescent="0.25">
      <c r="A5" s="16"/>
      <c r="B5" s="51"/>
      <c r="C5" s="38"/>
      <c r="D5" s="37"/>
      <c r="E5" s="37"/>
      <c r="F5" s="37"/>
      <c r="G5" s="37"/>
      <c r="H5" s="38"/>
      <c r="I5" s="38"/>
      <c r="J5" s="22"/>
    </row>
    <row r="6" spans="1:11" ht="15.75" x14ac:dyDescent="0.25">
      <c r="A6" s="3"/>
      <c r="B6" s="52" t="s">
        <v>3</v>
      </c>
      <c r="C6" s="4">
        <v>65840002</v>
      </c>
      <c r="D6" s="37"/>
      <c r="E6" s="37"/>
      <c r="F6" s="38"/>
      <c r="G6" s="37"/>
      <c r="H6" s="37"/>
      <c r="I6" s="43" t="s">
        <v>4</v>
      </c>
      <c r="J6" s="5">
        <v>9.7184559999999998</v>
      </c>
    </row>
    <row r="7" spans="1:11" x14ac:dyDescent="0.25">
      <c r="A7" s="3"/>
      <c r="B7" s="52" t="s">
        <v>5</v>
      </c>
      <c r="C7" s="4">
        <v>65840001</v>
      </c>
      <c r="D7" s="37"/>
      <c r="E7" s="37"/>
      <c r="F7" s="37"/>
      <c r="G7" s="37"/>
      <c r="H7" s="37"/>
      <c r="I7" s="37"/>
      <c r="J7" s="23"/>
    </row>
    <row r="8" spans="1:11" ht="9" customHeight="1" x14ac:dyDescent="0.25">
      <c r="A8" s="3"/>
      <c r="B8" s="53"/>
      <c r="C8" s="37"/>
      <c r="D8" s="37"/>
      <c r="E8" s="37"/>
      <c r="F8" s="37"/>
      <c r="G8" s="37"/>
      <c r="H8" s="39"/>
      <c r="I8" s="38"/>
      <c r="J8" s="22"/>
    </row>
    <row r="9" spans="1:11" x14ac:dyDescent="0.25">
      <c r="A9" s="44" t="s">
        <v>36</v>
      </c>
      <c r="B9" s="54" t="s">
        <v>6</v>
      </c>
      <c r="C9" s="45" t="s">
        <v>7</v>
      </c>
      <c r="D9" s="45" t="s">
        <v>8</v>
      </c>
      <c r="E9" s="45" t="s">
        <v>8</v>
      </c>
      <c r="F9" s="45" t="s">
        <v>9</v>
      </c>
      <c r="G9" s="45" t="s">
        <v>37</v>
      </c>
      <c r="H9" s="46" t="s">
        <v>10</v>
      </c>
      <c r="I9" s="89" t="s">
        <v>40</v>
      </c>
      <c r="J9" s="90"/>
    </row>
    <row r="10" spans="1:11" ht="15.75" x14ac:dyDescent="0.25">
      <c r="A10" s="47"/>
      <c r="B10" s="54" t="s">
        <v>11</v>
      </c>
      <c r="C10" s="45"/>
      <c r="D10" s="45" t="s">
        <v>12</v>
      </c>
      <c r="E10" s="48" t="s">
        <v>13</v>
      </c>
      <c r="F10" s="45" t="s">
        <v>38</v>
      </c>
      <c r="G10" s="45" t="s">
        <v>39</v>
      </c>
      <c r="H10" s="45"/>
      <c r="I10" s="45" t="s">
        <v>14</v>
      </c>
      <c r="J10" s="45" t="s">
        <v>15</v>
      </c>
    </row>
    <row r="11" spans="1:11" ht="15.75" x14ac:dyDescent="0.25">
      <c r="A11" s="55">
        <v>1</v>
      </c>
      <c r="B11" s="65" t="s">
        <v>51</v>
      </c>
      <c r="C11" s="63" t="s">
        <v>52</v>
      </c>
      <c r="D11" s="63">
        <f>E11-F11</f>
        <v>1501077.9361682178</v>
      </c>
      <c r="E11" s="64">
        <v>1563602.9361682178</v>
      </c>
      <c r="F11" s="64">
        <f>-K11</f>
        <v>62525</v>
      </c>
      <c r="G11" s="8"/>
      <c r="H11" s="9" t="s">
        <v>56</v>
      </c>
      <c r="I11" s="10">
        <v>2.1176775299999999E-2</v>
      </c>
      <c r="J11" s="10">
        <f>I11*F11</f>
        <v>1324.0778756324999</v>
      </c>
      <c r="K11">
        <v>-62525</v>
      </c>
    </row>
    <row r="12" spans="1:11" ht="15.75" x14ac:dyDescent="0.25">
      <c r="A12" s="55">
        <v>2</v>
      </c>
      <c r="B12" s="65" t="s">
        <v>58</v>
      </c>
      <c r="C12" s="63" t="s">
        <v>59</v>
      </c>
      <c r="D12" s="63">
        <f t="shared" ref="D12:D55" si="0">E12-F12</f>
        <v>1039238.2916072689</v>
      </c>
      <c r="E12" s="64">
        <v>1082302.2916072689</v>
      </c>
      <c r="F12" s="64">
        <f t="shared" ref="F12:F55" si="1">-K12</f>
        <v>43064</v>
      </c>
      <c r="G12" s="8"/>
      <c r="H12" s="9" t="s">
        <v>56</v>
      </c>
      <c r="I12" s="10">
        <v>2.1176775299999999E-2</v>
      </c>
      <c r="J12" s="10">
        <f>I12*F12</f>
        <v>911.95665151919991</v>
      </c>
      <c r="K12">
        <v>-43064</v>
      </c>
    </row>
    <row r="13" spans="1:11" ht="15.75" x14ac:dyDescent="0.25">
      <c r="A13" s="55">
        <v>3</v>
      </c>
      <c r="B13" s="65">
        <v>107004910</v>
      </c>
      <c r="C13" s="63" t="s">
        <v>53</v>
      </c>
      <c r="D13" s="63">
        <f t="shared" si="0"/>
        <v>1245357.7142858291</v>
      </c>
      <c r="E13" s="64">
        <v>1276813.7142858291</v>
      </c>
      <c r="F13" s="64">
        <f t="shared" si="1"/>
        <v>31456</v>
      </c>
      <c r="G13" s="8"/>
      <c r="H13" s="9" t="s">
        <v>56</v>
      </c>
      <c r="I13" s="10">
        <v>2.0390873699999999E-2</v>
      </c>
      <c r="J13" s="10">
        <f t="shared" ref="J13:J16" si="2">I13*F13</f>
        <v>641.41532310719992</v>
      </c>
      <c r="K13">
        <v>-31456</v>
      </c>
    </row>
    <row r="14" spans="1:11" ht="16.5" customHeight="1" x14ac:dyDescent="0.25">
      <c r="A14" s="55">
        <v>4</v>
      </c>
      <c r="B14" s="65" t="s">
        <v>54</v>
      </c>
      <c r="C14" s="63" t="s">
        <v>55</v>
      </c>
      <c r="D14" s="63">
        <f t="shared" si="0"/>
        <v>147154.0002827672</v>
      </c>
      <c r="E14" s="64">
        <v>149428.0002827672</v>
      </c>
      <c r="F14" s="64">
        <f t="shared" si="1"/>
        <v>2274</v>
      </c>
      <c r="G14" s="8"/>
      <c r="H14" s="9" t="s">
        <v>56</v>
      </c>
      <c r="I14" s="10">
        <v>1.1315920599999999E-2</v>
      </c>
      <c r="J14" s="10">
        <f t="shared" si="2"/>
        <v>25.732403444399999</v>
      </c>
      <c r="K14">
        <v>-2274</v>
      </c>
    </row>
    <row r="15" spans="1:11" ht="15.75" x14ac:dyDescent="0.25">
      <c r="A15" s="55">
        <v>5</v>
      </c>
      <c r="B15" s="65" t="s">
        <v>60</v>
      </c>
      <c r="C15" s="63" t="s">
        <v>61</v>
      </c>
      <c r="D15" s="63">
        <f t="shared" si="0"/>
        <v>1593136.9747855859</v>
      </c>
      <c r="E15" s="64">
        <v>1594977.9747855859</v>
      </c>
      <c r="F15" s="64">
        <f t="shared" si="1"/>
        <v>1841</v>
      </c>
      <c r="G15" s="8"/>
      <c r="H15" s="9" t="s">
        <v>56</v>
      </c>
      <c r="I15" s="10">
        <v>3.5845625899999997E-2</v>
      </c>
      <c r="J15" s="10">
        <f t="shared" si="2"/>
        <v>65.991797281899991</v>
      </c>
      <c r="K15">
        <v>-1841</v>
      </c>
    </row>
    <row r="16" spans="1:11" ht="15.75" x14ac:dyDescent="0.25">
      <c r="A16" s="55">
        <v>6</v>
      </c>
      <c r="B16" s="65"/>
      <c r="C16" s="63"/>
      <c r="D16" s="63">
        <f t="shared" si="0"/>
        <v>0</v>
      </c>
      <c r="E16" s="64"/>
      <c r="F16" s="64">
        <f t="shared" si="1"/>
        <v>0</v>
      </c>
      <c r="G16" s="8"/>
      <c r="H16" s="9" t="s">
        <v>56</v>
      </c>
      <c r="I16" s="10"/>
      <c r="J16" s="10">
        <f t="shared" si="2"/>
        <v>0</v>
      </c>
    </row>
    <row r="17" spans="1:10" ht="15.75" x14ac:dyDescent="0.25">
      <c r="A17" s="55">
        <v>7</v>
      </c>
      <c r="B17" s="65"/>
      <c r="C17" s="63"/>
      <c r="D17" s="63">
        <f t="shared" si="0"/>
        <v>0</v>
      </c>
      <c r="E17" s="64"/>
      <c r="F17" s="64">
        <f t="shared" si="1"/>
        <v>0</v>
      </c>
      <c r="G17" s="8"/>
      <c r="H17" s="9" t="s">
        <v>56</v>
      </c>
      <c r="I17" s="10"/>
      <c r="J17" s="10">
        <f t="shared" ref="J17:J55" si="3">I17*F17</f>
        <v>0</v>
      </c>
    </row>
    <row r="18" spans="1:10" ht="15.75" x14ac:dyDescent="0.25">
      <c r="A18" s="55">
        <v>8</v>
      </c>
      <c r="B18" s="65"/>
      <c r="C18" s="63"/>
      <c r="D18" s="63">
        <f t="shared" si="0"/>
        <v>0</v>
      </c>
      <c r="E18" s="64"/>
      <c r="F18" s="64">
        <f t="shared" si="1"/>
        <v>0</v>
      </c>
      <c r="G18" s="8"/>
      <c r="H18" s="9" t="s">
        <v>56</v>
      </c>
      <c r="I18" s="10"/>
      <c r="J18" s="10">
        <f t="shared" si="3"/>
        <v>0</v>
      </c>
    </row>
    <row r="19" spans="1:10" ht="15.75" x14ac:dyDescent="0.25">
      <c r="A19" s="55">
        <v>9</v>
      </c>
      <c r="B19" s="65"/>
      <c r="C19" s="63"/>
      <c r="D19" s="63">
        <f t="shared" si="0"/>
        <v>0</v>
      </c>
      <c r="E19" s="64"/>
      <c r="F19" s="64">
        <f t="shared" si="1"/>
        <v>0</v>
      </c>
      <c r="G19" s="8"/>
      <c r="H19" s="9" t="s">
        <v>56</v>
      </c>
      <c r="I19" s="10"/>
      <c r="J19" s="10">
        <f t="shared" si="3"/>
        <v>0</v>
      </c>
    </row>
    <row r="20" spans="1:10" ht="15.75" x14ac:dyDescent="0.25">
      <c r="A20" s="55">
        <v>10</v>
      </c>
      <c r="B20" s="65"/>
      <c r="C20" s="63"/>
      <c r="D20" s="63">
        <f t="shared" si="0"/>
        <v>0</v>
      </c>
      <c r="E20" s="64"/>
      <c r="F20" s="64">
        <f t="shared" si="1"/>
        <v>0</v>
      </c>
      <c r="G20" s="8"/>
      <c r="H20" s="9" t="s">
        <v>56</v>
      </c>
      <c r="I20" s="10"/>
      <c r="J20" s="10">
        <f t="shared" si="3"/>
        <v>0</v>
      </c>
    </row>
    <row r="21" spans="1:10" ht="15.75" x14ac:dyDescent="0.25">
      <c r="A21" s="55">
        <v>11</v>
      </c>
      <c r="B21" s="65"/>
      <c r="C21" s="63"/>
      <c r="D21" s="63">
        <f t="shared" si="0"/>
        <v>0</v>
      </c>
      <c r="E21" s="64"/>
      <c r="F21" s="64">
        <f t="shared" si="1"/>
        <v>0</v>
      </c>
      <c r="G21" s="8"/>
      <c r="H21" s="9" t="s">
        <v>56</v>
      </c>
      <c r="I21" s="10"/>
      <c r="J21" s="10">
        <f t="shared" si="3"/>
        <v>0</v>
      </c>
    </row>
    <row r="22" spans="1:10" ht="15.75" x14ac:dyDescent="0.25">
      <c r="A22" s="55">
        <v>12</v>
      </c>
      <c r="B22" s="65"/>
      <c r="C22" s="63"/>
      <c r="D22" s="63">
        <f t="shared" si="0"/>
        <v>0</v>
      </c>
      <c r="E22" s="64"/>
      <c r="F22" s="64">
        <f t="shared" si="1"/>
        <v>0</v>
      </c>
      <c r="G22" s="8"/>
      <c r="H22" s="9" t="s">
        <v>56</v>
      </c>
      <c r="I22" s="10"/>
      <c r="J22" s="10">
        <f t="shared" si="3"/>
        <v>0</v>
      </c>
    </row>
    <row r="23" spans="1:10" ht="15.75" x14ac:dyDescent="0.25">
      <c r="A23" s="55">
        <v>13</v>
      </c>
      <c r="B23" s="65"/>
      <c r="C23" s="63"/>
      <c r="D23" s="63">
        <f t="shared" si="0"/>
        <v>0</v>
      </c>
      <c r="E23" s="64"/>
      <c r="F23" s="64">
        <f t="shared" si="1"/>
        <v>0</v>
      </c>
      <c r="G23" s="8"/>
      <c r="H23" s="9" t="s">
        <v>56</v>
      </c>
      <c r="I23" s="10"/>
      <c r="J23" s="10">
        <f t="shared" si="3"/>
        <v>0</v>
      </c>
    </row>
    <row r="24" spans="1:10" ht="15.75" x14ac:dyDescent="0.25">
      <c r="A24" s="55">
        <v>14</v>
      </c>
      <c r="B24" s="65"/>
      <c r="C24" s="63"/>
      <c r="D24" s="63">
        <f t="shared" si="0"/>
        <v>0</v>
      </c>
      <c r="E24" s="64"/>
      <c r="F24" s="64">
        <f t="shared" si="1"/>
        <v>0</v>
      </c>
      <c r="G24" s="8"/>
      <c r="H24" s="9" t="s">
        <v>56</v>
      </c>
      <c r="I24" s="10"/>
      <c r="J24" s="10">
        <f t="shared" si="3"/>
        <v>0</v>
      </c>
    </row>
    <row r="25" spans="1:10" ht="15.75" x14ac:dyDescent="0.25">
      <c r="A25" s="55">
        <v>15</v>
      </c>
      <c r="B25" s="65"/>
      <c r="C25" s="63"/>
      <c r="D25" s="63">
        <f t="shared" si="0"/>
        <v>0</v>
      </c>
      <c r="E25" s="64"/>
      <c r="F25" s="64">
        <f t="shared" si="1"/>
        <v>0</v>
      </c>
      <c r="G25" s="8"/>
      <c r="H25" s="9" t="s">
        <v>56</v>
      </c>
      <c r="I25" s="10"/>
      <c r="J25" s="10">
        <f t="shared" si="3"/>
        <v>0</v>
      </c>
    </row>
    <row r="26" spans="1:10" ht="15.75" x14ac:dyDescent="0.25">
      <c r="A26" s="55">
        <v>16</v>
      </c>
      <c r="B26" s="65"/>
      <c r="C26" s="63"/>
      <c r="D26" s="63">
        <f t="shared" si="0"/>
        <v>0</v>
      </c>
      <c r="E26" s="64"/>
      <c r="F26" s="64">
        <f t="shared" si="1"/>
        <v>0</v>
      </c>
      <c r="G26" s="8"/>
      <c r="H26" s="9" t="s">
        <v>56</v>
      </c>
      <c r="I26" s="10"/>
      <c r="J26" s="10">
        <f t="shared" si="3"/>
        <v>0</v>
      </c>
    </row>
    <row r="27" spans="1:10" ht="15.75" x14ac:dyDescent="0.25">
      <c r="A27" s="55">
        <v>17</v>
      </c>
      <c r="B27" s="65"/>
      <c r="C27" s="63"/>
      <c r="D27" s="63">
        <f t="shared" si="0"/>
        <v>0</v>
      </c>
      <c r="E27" s="66"/>
      <c r="F27" s="64">
        <f t="shared" si="1"/>
        <v>0</v>
      </c>
      <c r="G27" s="8"/>
      <c r="H27" s="9" t="s">
        <v>56</v>
      </c>
      <c r="I27" s="10"/>
      <c r="J27" s="10">
        <f t="shared" si="3"/>
        <v>0</v>
      </c>
    </row>
    <row r="28" spans="1:10" ht="15.75" x14ac:dyDescent="0.25">
      <c r="A28" s="55">
        <v>18</v>
      </c>
      <c r="B28" s="65"/>
      <c r="C28" s="63"/>
      <c r="D28" s="63">
        <f t="shared" si="0"/>
        <v>0</v>
      </c>
      <c r="E28" s="64"/>
      <c r="F28" s="64">
        <f t="shared" si="1"/>
        <v>0</v>
      </c>
      <c r="G28" s="8"/>
      <c r="H28" s="9" t="s">
        <v>56</v>
      </c>
      <c r="I28" s="10"/>
      <c r="J28" s="10">
        <f t="shared" si="3"/>
        <v>0</v>
      </c>
    </row>
    <row r="29" spans="1:10" ht="15.75" x14ac:dyDescent="0.25">
      <c r="A29" s="55">
        <v>19</v>
      </c>
      <c r="B29" s="65"/>
      <c r="C29" s="63"/>
      <c r="D29" s="63">
        <f t="shared" si="0"/>
        <v>0</v>
      </c>
      <c r="E29" s="64"/>
      <c r="F29" s="64">
        <f t="shared" si="1"/>
        <v>0</v>
      </c>
      <c r="G29" s="8"/>
      <c r="H29" s="9" t="s">
        <v>56</v>
      </c>
      <c r="I29" s="10"/>
      <c r="J29" s="10">
        <f t="shared" si="3"/>
        <v>0</v>
      </c>
    </row>
    <row r="30" spans="1:10" ht="15.75" x14ac:dyDescent="0.25">
      <c r="A30" s="55">
        <v>20</v>
      </c>
      <c r="B30" s="65"/>
      <c r="C30" s="63"/>
      <c r="D30" s="63">
        <f t="shared" si="0"/>
        <v>0</v>
      </c>
      <c r="E30" s="64"/>
      <c r="F30" s="64">
        <f t="shared" si="1"/>
        <v>0</v>
      </c>
      <c r="G30" s="8"/>
      <c r="H30" s="9" t="s">
        <v>56</v>
      </c>
      <c r="I30" s="10"/>
      <c r="J30" s="10">
        <f t="shared" si="3"/>
        <v>0</v>
      </c>
    </row>
    <row r="31" spans="1:10" ht="15.75" x14ac:dyDescent="0.25">
      <c r="A31" s="55">
        <v>21</v>
      </c>
      <c r="B31" s="65"/>
      <c r="C31" s="63"/>
      <c r="D31" s="63">
        <f t="shared" si="0"/>
        <v>0</v>
      </c>
      <c r="E31" s="64"/>
      <c r="F31" s="64">
        <f t="shared" si="1"/>
        <v>0</v>
      </c>
      <c r="G31" s="8"/>
      <c r="H31" s="9" t="s">
        <v>56</v>
      </c>
      <c r="I31" s="10"/>
      <c r="J31" s="10">
        <f t="shared" si="3"/>
        <v>0</v>
      </c>
    </row>
    <row r="32" spans="1:10" ht="15.75" x14ac:dyDescent="0.25">
      <c r="A32" s="55">
        <v>22</v>
      </c>
      <c r="B32" s="65"/>
      <c r="C32" s="63"/>
      <c r="D32" s="63">
        <f t="shared" si="0"/>
        <v>0</v>
      </c>
      <c r="E32" s="64"/>
      <c r="F32" s="64">
        <f t="shared" si="1"/>
        <v>0</v>
      </c>
      <c r="G32" s="8"/>
      <c r="H32" s="9" t="s">
        <v>56</v>
      </c>
      <c r="I32" s="10"/>
      <c r="J32" s="10">
        <f t="shared" si="3"/>
        <v>0</v>
      </c>
    </row>
    <row r="33" spans="1:10" ht="15.75" x14ac:dyDescent="0.25">
      <c r="A33" s="55">
        <v>23</v>
      </c>
      <c r="B33" s="65"/>
      <c r="C33" s="63"/>
      <c r="D33" s="63">
        <f t="shared" si="0"/>
        <v>0</v>
      </c>
      <c r="E33" s="64"/>
      <c r="F33" s="64">
        <f t="shared" si="1"/>
        <v>0</v>
      </c>
      <c r="G33" s="8"/>
      <c r="H33" s="9" t="s">
        <v>56</v>
      </c>
      <c r="I33" s="10"/>
      <c r="J33" s="10">
        <f t="shared" si="3"/>
        <v>0</v>
      </c>
    </row>
    <row r="34" spans="1:10" ht="15.75" x14ac:dyDescent="0.25">
      <c r="A34" s="55">
        <v>24</v>
      </c>
      <c r="B34" s="65"/>
      <c r="C34" s="63"/>
      <c r="D34" s="63">
        <f t="shared" si="0"/>
        <v>0</v>
      </c>
      <c r="E34" s="64"/>
      <c r="F34" s="64">
        <f t="shared" si="1"/>
        <v>0</v>
      </c>
      <c r="G34" s="8"/>
      <c r="H34" s="9" t="s">
        <v>56</v>
      </c>
      <c r="I34" s="10"/>
      <c r="J34" s="10">
        <f t="shared" si="3"/>
        <v>0</v>
      </c>
    </row>
    <row r="35" spans="1:10" ht="15.75" x14ac:dyDescent="0.25">
      <c r="A35" s="55">
        <v>25</v>
      </c>
      <c r="B35" s="65"/>
      <c r="C35" s="63"/>
      <c r="D35" s="63">
        <f t="shared" si="0"/>
        <v>0</v>
      </c>
      <c r="E35" s="64"/>
      <c r="F35" s="64">
        <f t="shared" si="1"/>
        <v>0</v>
      </c>
      <c r="G35" s="8"/>
      <c r="H35" s="9" t="s">
        <v>56</v>
      </c>
      <c r="I35" s="10"/>
      <c r="J35" s="10">
        <f t="shared" si="3"/>
        <v>0</v>
      </c>
    </row>
    <row r="36" spans="1:10" ht="15.75" x14ac:dyDescent="0.25">
      <c r="A36" s="55">
        <v>26</v>
      </c>
      <c r="B36" s="65"/>
      <c r="C36" s="63"/>
      <c r="D36" s="63">
        <f t="shared" si="0"/>
        <v>0</v>
      </c>
      <c r="E36" s="64"/>
      <c r="F36" s="64">
        <f t="shared" si="1"/>
        <v>0</v>
      </c>
      <c r="G36" s="8"/>
      <c r="H36" s="9" t="s">
        <v>56</v>
      </c>
      <c r="I36" s="10"/>
      <c r="J36" s="10">
        <f t="shared" si="3"/>
        <v>0</v>
      </c>
    </row>
    <row r="37" spans="1:10" ht="15.75" x14ac:dyDescent="0.25">
      <c r="A37" s="55">
        <v>27</v>
      </c>
      <c r="B37" s="65"/>
      <c r="C37" s="63"/>
      <c r="D37" s="63">
        <f t="shared" si="0"/>
        <v>0</v>
      </c>
      <c r="E37" s="64"/>
      <c r="F37" s="64">
        <f t="shared" si="1"/>
        <v>0</v>
      </c>
      <c r="G37" s="8"/>
      <c r="H37" s="9" t="s">
        <v>56</v>
      </c>
      <c r="I37" s="10"/>
      <c r="J37" s="10">
        <f t="shared" si="3"/>
        <v>0</v>
      </c>
    </row>
    <row r="38" spans="1:10" ht="15.75" x14ac:dyDescent="0.25">
      <c r="A38" s="55">
        <v>28</v>
      </c>
      <c r="B38" s="65"/>
      <c r="C38" s="63"/>
      <c r="D38" s="63">
        <f t="shared" si="0"/>
        <v>0</v>
      </c>
      <c r="E38" s="64"/>
      <c r="F38" s="64">
        <f t="shared" si="1"/>
        <v>0</v>
      </c>
      <c r="G38" s="8"/>
      <c r="H38" s="9" t="s">
        <v>56</v>
      </c>
      <c r="I38" s="10"/>
      <c r="J38" s="10">
        <f t="shared" si="3"/>
        <v>0</v>
      </c>
    </row>
    <row r="39" spans="1:10" ht="15.75" x14ac:dyDescent="0.25">
      <c r="A39" s="55">
        <v>29</v>
      </c>
      <c r="B39" s="65"/>
      <c r="C39" s="63"/>
      <c r="D39" s="63">
        <f t="shared" si="0"/>
        <v>0</v>
      </c>
      <c r="E39" s="64"/>
      <c r="F39" s="64">
        <f t="shared" si="1"/>
        <v>0</v>
      </c>
      <c r="G39" s="8"/>
      <c r="H39" s="9" t="s">
        <v>56</v>
      </c>
      <c r="I39" s="10"/>
      <c r="J39" s="10">
        <f t="shared" si="3"/>
        <v>0</v>
      </c>
    </row>
    <row r="40" spans="1:10" ht="15.75" x14ac:dyDescent="0.25">
      <c r="A40" s="55">
        <v>30</v>
      </c>
      <c r="B40" s="65"/>
      <c r="C40" s="63"/>
      <c r="D40" s="63">
        <f t="shared" si="0"/>
        <v>0</v>
      </c>
      <c r="E40" s="64"/>
      <c r="F40" s="64">
        <f t="shared" si="1"/>
        <v>0</v>
      </c>
      <c r="G40" s="8"/>
      <c r="H40" s="9" t="s">
        <v>56</v>
      </c>
      <c r="I40" s="10"/>
      <c r="J40" s="10">
        <f t="shared" si="3"/>
        <v>0</v>
      </c>
    </row>
    <row r="41" spans="1:10" ht="15.75" x14ac:dyDescent="0.25">
      <c r="A41" s="55">
        <v>31</v>
      </c>
      <c r="B41" s="65"/>
      <c r="C41" s="63"/>
      <c r="D41" s="63">
        <f t="shared" si="0"/>
        <v>0</v>
      </c>
      <c r="E41" s="64"/>
      <c r="F41" s="64">
        <f t="shared" si="1"/>
        <v>0</v>
      </c>
      <c r="G41" s="8"/>
      <c r="H41" s="9" t="s">
        <v>56</v>
      </c>
      <c r="I41" s="10"/>
      <c r="J41" s="10">
        <f t="shared" si="3"/>
        <v>0</v>
      </c>
    </row>
    <row r="42" spans="1:10" ht="15.75" x14ac:dyDescent="0.25">
      <c r="A42" s="55">
        <v>32</v>
      </c>
      <c r="B42" s="65"/>
      <c r="C42" s="63"/>
      <c r="D42" s="63">
        <f t="shared" si="0"/>
        <v>0</v>
      </c>
      <c r="E42" s="64"/>
      <c r="F42" s="64">
        <f t="shared" si="1"/>
        <v>0</v>
      </c>
      <c r="G42" s="8"/>
      <c r="H42" s="9" t="s">
        <v>56</v>
      </c>
      <c r="I42" s="10"/>
      <c r="J42" s="10">
        <f t="shared" si="3"/>
        <v>0</v>
      </c>
    </row>
    <row r="43" spans="1:10" ht="15.75" x14ac:dyDescent="0.25">
      <c r="A43" s="55">
        <v>33</v>
      </c>
      <c r="B43" s="65"/>
      <c r="C43" s="63"/>
      <c r="D43" s="63">
        <f t="shared" si="0"/>
        <v>0</v>
      </c>
      <c r="E43" s="64"/>
      <c r="F43" s="64">
        <f t="shared" si="1"/>
        <v>0</v>
      </c>
      <c r="G43" s="8"/>
      <c r="H43" s="9" t="s">
        <v>56</v>
      </c>
      <c r="I43" s="10"/>
      <c r="J43" s="10">
        <f t="shared" si="3"/>
        <v>0</v>
      </c>
    </row>
    <row r="44" spans="1:10" ht="15.75" x14ac:dyDescent="0.25">
      <c r="A44" s="55">
        <v>34</v>
      </c>
      <c r="B44" s="65"/>
      <c r="C44" s="63"/>
      <c r="D44" s="63">
        <f t="shared" si="0"/>
        <v>0</v>
      </c>
      <c r="E44" s="64"/>
      <c r="F44" s="64">
        <f t="shared" si="1"/>
        <v>0</v>
      </c>
      <c r="G44" s="8"/>
      <c r="H44" s="9" t="s">
        <v>56</v>
      </c>
      <c r="I44" s="10"/>
      <c r="J44" s="10">
        <f t="shared" si="3"/>
        <v>0</v>
      </c>
    </row>
    <row r="45" spans="1:10" ht="15.75" x14ac:dyDescent="0.25">
      <c r="A45" s="55">
        <v>35</v>
      </c>
      <c r="B45" s="65"/>
      <c r="C45" s="63"/>
      <c r="D45" s="63">
        <f t="shared" si="0"/>
        <v>0</v>
      </c>
      <c r="E45" s="64"/>
      <c r="F45" s="64">
        <f t="shared" si="1"/>
        <v>0</v>
      </c>
      <c r="G45" s="8"/>
      <c r="H45" s="9" t="s">
        <v>56</v>
      </c>
      <c r="I45" s="10"/>
      <c r="J45" s="10">
        <f t="shared" si="3"/>
        <v>0</v>
      </c>
    </row>
    <row r="46" spans="1:10" ht="15.75" x14ac:dyDescent="0.25">
      <c r="A46" s="55">
        <v>36</v>
      </c>
      <c r="B46" s="65"/>
      <c r="C46" s="63"/>
      <c r="D46" s="63">
        <f t="shared" si="0"/>
        <v>0</v>
      </c>
      <c r="E46" s="64"/>
      <c r="F46" s="64">
        <f t="shared" si="1"/>
        <v>0</v>
      </c>
      <c r="G46" s="8"/>
      <c r="H46" s="9" t="s">
        <v>56</v>
      </c>
      <c r="I46" s="10"/>
      <c r="J46" s="10">
        <f t="shared" si="3"/>
        <v>0</v>
      </c>
    </row>
    <row r="47" spans="1:10" ht="15.75" x14ac:dyDescent="0.25">
      <c r="A47" s="55">
        <v>37</v>
      </c>
      <c r="B47" s="65"/>
      <c r="C47" s="63"/>
      <c r="D47" s="63">
        <f t="shared" si="0"/>
        <v>0</v>
      </c>
      <c r="E47" s="64"/>
      <c r="F47" s="64">
        <f t="shared" si="1"/>
        <v>0</v>
      </c>
      <c r="G47" s="8"/>
      <c r="H47" s="9" t="s">
        <v>56</v>
      </c>
      <c r="I47" s="10"/>
      <c r="J47" s="10">
        <f t="shared" si="3"/>
        <v>0</v>
      </c>
    </row>
    <row r="48" spans="1:10" ht="15.75" x14ac:dyDescent="0.25">
      <c r="A48" s="55">
        <v>38</v>
      </c>
      <c r="B48" s="65"/>
      <c r="C48" s="63"/>
      <c r="D48" s="63">
        <f t="shared" si="0"/>
        <v>0</v>
      </c>
      <c r="E48" s="64"/>
      <c r="F48" s="64">
        <f t="shared" si="1"/>
        <v>0</v>
      </c>
      <c r="G48" s="8"/>
      <c r="H48" s="9" t="s">
        <v>56</v>
      </c>
      <c r="I48" s="10"/>
      <c r="J48" s="10">
        <f t="shared" si="3"/>
        <v>0</v>
      </c>
    </row>
    <row r="49" spans="1:10" ht="15.75" x14ac:dyDescent="0.25">
      <c r="A49" s="55">
        <v>39</v>
      </c>
      <c r="B49" s="65"/>
      <c r="C49" s="63"/>
      <c r="D49" s="63">
        <f t="shared" si="0"/>
        <v>0</v>
      </c>
      <c r="E49" s="64"/>
      <c r="F49" s="64">
        <f t="shared" si="1"/>
        <v>0</v>
      </c>
      <c r="G49" s="8"/>
      <c r="H49" s="9" t="s">
        <v>56</v>
      </c>
      <c r="I49" s="10"/>
      <c r="J49" s="10">
        <f t="shared" si="3"/>
        <v>0</v>
      </c>
    </row>
    <row r="50" spans="1:10" ht="15.75" x14ac:dyDescent="0.25">
      <c r="A50" s="55">
        <v>40</v>
      </c>
      <c r="B50" s="67"/>
      <c r="C50" s="68"/>
      <c r="D50" s="63">
        <f t="shared" si="0"/>
        <v>0</v>
      </c>
      <c r="E50" s="69"/>
      <c r="F50" s="64">
        <f t="shared" si="1"/>
        <v>0</v>
      </c>
      <c r="G50" s="70"/>
      <c r="H50" s="9" t="s">
        <v>56</v>
      </c>
      <c r="I50" s="71"/>
      <c r="J50" s="10">
        <f t="shared" si="3"/>
        <v>0</v>
      </c>
    </row>
    <row r="51" spans="1:10" ht="15.75" x14ac:dyDescent="0.25">
      <c r="A51" s="55">
        <v>41</v>
      </c>
      <c r="B51" s="67"/>
      <c r="C51" s="68"/>
      <c r="D51" s="63">
        <f t="shared" si="0"/>
        <v>0</v>
      </c>
      <c r="E51" s="69"/>
      <c r="F51" s="64">
        <f t="shared" si="1"/>
        <v>0</v>
      </c>
      <c r="G51" s="70"/>
      <c r="H51" s="9" t="s">
        <v>56</v>
      </c>
      <c r="I51" s="71"/>
      <c r="J51" s="10">
        <f t="shared" si="3"/>
        <v>0</v>
      </c>
    </row>
    <row r="52" spans="1:10" ht="15.75" x14ac:dyDescent="0.25">
      <c r="A52" s="55">
        <v>42</v>
      </c>
      <c r="B52" s="67"/>
      <c r="C52" s="68"/>
      <c r="D52" s="63">
        <f t="shared" si="0"/>
        <v>0</v>
      </c>
      <c r="E52" s="69"/>
      <c r="F52" s="64">
        <f t="shared" si="1"/>
        <v>0</v>
      </c>
      <c r="G52" s="70"/>
      <c r="H52" s="9" t="s">
        <v>56</v>
      </c>
      <c r="I52" s="71"/>
      <c r="J52" s="10">
        <f t="shared" si="3"/>
        <v>0</v>
      </c>
    </row>
    <row r="53" spans="1:10" ht="15.75" x14ac:dyDescent="0.25">
      <c r="A53" s="55">
        <v>43</v>
      </c>
      <c r="B53" s="67"/>
      <c r="C53" s="68"/>
      <c r="D53" s="63">
        <f t="shared" si="0"/>
        <v>0</v>
      </c>
      <c r="E53" s="69"/>
      <c r="F53" s="64">
        <f t="shared" si="1"/>
        <v>0</v>
      </c>
      <c r="G53" s="70"/>
      <c r="H53" s="9" t="s">
        <v>56</v>
      </c>
      <c r="I53" s="71"/>
      <c r="J53" s="10">
        <f t="shared" si="3"/>
        <v>0</v>
      </c>
    </row>
    <row r="54" spans="1:10" ht="15.75" x14ac:dyDescent="0.25">
      <c r="A54" s="55">
        <v>44</v>
      </c>
      <c r="B54" s="67"/>
      <c r="C54" s="68"/>
      <c r="D54" s="72">
        <v>93967</v>
      </c>
      <c r="E54" s="69"/>
      <c r="F54" s="64">
        <f t="shared" si="1"/>
        <v>0</v>
      </c>
      <c r="G54" s="70"/>
      <c r="H54" s="9" t="s">
        <v>56</v>
      </c>
      <c r="I54" s="71"/>
      <c r="J54" s="10">
        <f t="shared" si="3"/>
        <v>0</v>
      </c>
    </row>
    <row r="55" spans="1:10" ht="15.75" x14ac:dyDescent="0.25">
      <c r="A55" s="55">
        <v>45</v>
      </c>
      <c r="B55" s="67"/>
      <c r="C55" s="68"/>
      <c r="D55" s="63">
        <f t="shared" si="0"/>
        <v>0</v>
      </c>
      <c r="E55" s="69"/>
      <c r="F55" s="64">
        <f t="shared" si="1"/>
        <v>0</v>
      </c>
      <c r="G55" s="70"/>
      <c r="H55" s="9" t="s">
        <v>56</v>
      </c>
      <c r="I55" s="71"/>
      <c r="J55" s="10">
        <f t="shared" si="3"/>
        <v>0</v>
      </c>
    </row>
    <row r="56" spans="1:10" ht="15.75" x14ac:dyDescent="0.25">
      <c r="A56" s="7"/>
      <c r="C56" s="56"/>
      <c r="D56" s="56"/>
      <c r="E56" s="56"/>
      <c r="F56" s="56"/>
      <c r="G56" s="81" t="s">
        <v>47</v>
      </c>
      <c r="H56" s="82"/>
      <c r="I56" s="83"/>
      <c r="J56" s="13">
        <f>SUM(J11:J55)</f>
        <v>2969.1740509851998</v>
      </c>
    </row>
    <row r="57" spans="1:10" ht="15.75" x14ac:dyDescent="0.25">
      <c r="A57" s="11"/>
      <c r="C57" s="56"/>
      <c r="D57" s="56"/>
      <c r="E57" s="56"/>
      <c r="F57" s="56"/>
      <c r="G57" s="84" t="s">
        <v>48</v>
      </c>
      <c r="H57" s="85"/>
      <c r="I57" s="85"/>
      <c r="J57" s="14">
        <f>+J56/$J$6</f>
        <v>305.51911239657818</v>
      </c>
    </row>
    <row r="58" spans="1:10" ht="15.75" x14ac:dyDescent="0.25">
      <c r="A58" s="11"/>
      <c r="C58" s="56"/>
      <c r="D58" s="56"/>
      <c r="E58" s="56"/>
      <c r="F58" s="56"/>
      <c r="G58" s="86" t="s">
        <v>49</v>
      </c>
      <c r="H58" s="87"/>
      <c r="I58" s="87"/>
      <c r="J58" s="15">
        <f>MAX(J11:J49)/J6</f>
        <v>136.24364566063784</v>
      </c>
    </row>
    <row r="59" spans="1:10" ht="11.25" customHeight="1" x14ac:dyDescent="0.25">
      <c r="A59" s="16"/>
      <c r="B59" s="57"/>
      <c r="C59" s="12"/>
      <c r="D59" s="12"/>
      <c r="E59" s="12"/>
      <c r="F59" s="12"/>
      <c r="G59" s="12"/>
      <c r="H59" s="12"/>
      <c r="I59" s="17"/>
      <c r="J59" s="18"/>
    </row>
    <row r="60" spans="1:10" ht="23.25" customHeight="1" x14ac:dyDescent="0.25">
      <c r="A60" s="79" t="s">
        <v>62</v>
      </c>
      <c r="B60" s="88"/>
      <c r="C60" s="88"/>
      <c r="D60" s="88"/>
      <c r="E60" s="88"/>
      <c r="F60" s="88"/>
      <c r="G60" s="88"/>
      <c r="H60" s="88"/>
      <c r="I60" s="88"/>
      <c r="J60" s="88"/>
    </row>
    <row r="61" spans="1:10" ht="28.5" customHeight="1" x14ac:dyDescent="0.25">
      <c r="A61" s="88"/>
      <c r="B61" s="88"/>
      <c r="C61" s="88"/>
      <c r="D61" s="88"/>
      <c r="E61" s="88"/>
      <c r="F61" s="88"/>
      <c r="G61" s="88"/>
      <c r="H61" s="88"/>
      <c r="I61" s="88"/>
      <c r="J61" s="88"/>
    </row>
    <row r="62" spans="1:10" ht="18.75" customHeight="1" x14ac:dyDescent="0.25">
      <c r="A62" s="41"/>
      <c r="B62" s="58"/>
      <c r="C62" s="42"/>
      <c r="D62" s="42"/>
      <c r="E62" s="42"/>
      <c r="F62" s="42"/>
      <c r="G62" s="42"/>
      <c r="H62" s="42"/>
      <c r="I62" s="42"/>
      <c r="J62" s="42"/>
    </row>
    <row r="63" spans="1:10" ht="19.5" customHeight="1" x14ac:dyDescent="0.25">
      <c r="A63" s="79" t="s">
        <v>16</v>
      </c>
      <c r="B63" s="80"/>
      <c r="C63" s="80"/>
      <c r="D63" s="80"/>
      <c r="E63" s="80"/>
      <c r="F63" s="80"/>
      <c r="G63" s="80"/>
      <c r="H63" s="80"/>
      <c r="I63" s="80"/>
      <c r="J63" s="80"/>
    </row>
    <row r="64" spans="1:10" ht="10.5" customHeight="1" x14ac:dyDescent="0.25">
      <c r="A64" s="80"/>
      <c r="B64" s="80"/>
      <c r="C64" s="80"/>
      <c r="D64" s="80"/>
      <c r="E64" s="80"/>
      <c r="F64" s="80"/>
      <c r="G64" s="80"/>
      <c r="H64" s="80"/>
      <c r="I64" s="80"/>
      <c r="J64" s="80"/>
    </row>
    <row r="65" spans="1:10" ht="9.75" customHeight="1" x14ac:dyDescent="0.25">
      <c r="A65" s="11"/>
      <c r="B65" s="59"/>
      <c r="C65" s="19"/>
      <c r="D65" s="19"/>
      <c r="E65" s="19"/>
      <c r="F65" s="19"/>
      <c r="G65" s="19"/>
      <c r="H65" s="19"/>
      <c r="I65" s="19"/>
      <c r="J65" s="20"/>
    </row>
    <row r="66" spans="1:10" ht="1.5" customHeight="1" x14ac:dyDescent="0.25">
      <c r="A66" s="16" t="s">
        <v>17</v>
      </c>
      <c r="B66" s="57"/>
      <c r="C66" s="12"/>
      <c r="D66" s="12"/>
      <c r="E66" s="12"/>
      <c r="F66" s="21"/>
      <c r="G66" s="21"/>
      <c r="H66" s="21"/>
      <c r="I66" s="12"/>
      <c r="J66" s="22"/>
    </row>
    <row r="67" spans="1:10" ht="15.75" customHeight="1" x14ac:dyDescent="0.25">
      <c r="A67" s="73" t="s">
        <v>18</v>
      </c>
      <c r="B67" s="73"/>
      <c r="C67" s="49" t="s">
        <v>19</v>
      </c>
      <c r="D67" s="73" t="s">
        <v>20</v>
      </c>
      <c r="E67" s="73"/>
      <c r="F67" s="73" t="s">
        <v>21</v>
      </c>
      <c r="G67" s="73"/>
      <c r="H67" s="73" t="s">
        <v>22</v>
      </c>
      <c r="I67" s="73"/>
      <c r="J67" s="73"/>
    </row>
    <row r="68" spans="1:10" ht="39.75" customHeight="1" x14ac:dyDescent="0.25">
      <c r="A68" s="92"/>
      <c r="B68" s="92"/>
      <c r="C68" s="6"/>
      <c r="D68" s="93"/>
      <c r="E68" s="93"/>
      <c r="F68" s="93" t="s">
        <v>50</v>
      </c>
      <c r="G68" s="93"/>
      <c r="H68" s="93" t="str">
        <f>IF(J58&gt;5000," ",IF(ABS(J57)&gt;5000," ","N/A"))</f>
        <v>N/A</v>
      </c>
      <c r="I68" s="93"/>
      <c r="J68" s="93"/>
    </row>
    <row r="69" spans="1:10" ht="5.25" customHeight="1" x14ac:dyDescent="0.25">
      <c r="A69" s="16"/>
      <c r="B69" s="57"/>
      <c r="C69" s="12"/>
      <c r="D69" s="12"/>
      <c r="E69" s="12"/>
      <c r="F69" s="12"/>
      <c r="G69" s="12"/>
      <c r="I69" s="12"/>
      <c r="J69" s="22"/>
    </row>
    <row r="70" spans="1:10" ht="7.5" customHeight="1" x14ac:dyDescent="0.25">
      <c r="A70" s="16"/>
      <c r="I70" s="12"/>
      <c r="J70" s="22"/>
    </row>
    <row r="71" spans="1:10" ht="11.25" customHeight="1" x14ac:dyDescent="0.25">
      <c r="A71" s="3"/>
      <c r="C71" s="94" t="s">
        <v>23</v>
      </c>
      <c r="D71" s="95"/>
      <c r="E71" s="94" t="s">
        <v>24</v>
      </c>
      <c r="F71" s="96"/>
      <c r="G71" s="95"/>
      <c r="J71" s="23"/>
    </row>
    <row r="72" spans="1:10" ht="23.25" customHeight="1" x14ac:dyDescent="0.25">
      <c r="A72" s="3"/>
      <c r="C72" s="97"/>
      <c r="D72" s="98"/>
      <c r="E72" s="97"/>
      <c r="F72" s="99"/>
      <c r="G72" s="98"/>
      <c r="J72" s="23"/>
    </row>
    <row r="73" spans="1:10" ht="6" customHeight="1" x14ac:dyDescent="0.25">
      <c r="A73" s="3"/>
      <c r="J73" s="23"/>
    </row>
    <row r="74" spans="1:10" ht="9" customHeight="1" x14ac:dyDescent="0.25">
      <c r="A74" s="3"/>
      <c r="B74" s="60"/>
      <c r="C74" s="24"/>
      <c r="D74" s="25"/>
      <c r="E74" s="26"/>
      <c r="F74" s="26"/>
      <c r="G74" s="26"/>
      <c r="H74" s="26"/>
      <c r="I74" s="26"/>
      <c r="J74" s="23"/>
    </row>
    <row r="75" spans="1:10" x14ac:dyDescent="0.25">
      <c r="A75" s="3"/>
      <c r="B75" s="61" t="s">
        <v>25</v>
      </c>
      <c r="C75" s="27" t="s">
        <v>26</v>
      </c>
      <c r="D75" s="28"/>
      <c r="E75" s="29"/>
      <c r="F75" s="29"/>
      <c r="G75" s="30"/>
      <c r="H75" s="30"/>
      <c r="I75" s="30"/>
      <c r="J75" s="23"/>
    </row>
    <row r="76" spans="1:10" x14ac:dyDescent="0.25">
      <c r="A76" s="3"/>
      <c r="B76" s="61" t="s">
        <v>27</v>
      </c>
      <c r="C76" s="27" t="s">
        <v>28</v>
      </c>
      <c r="D76" s="28"/>
      <c r="E76" s="31"/>
      <c r="F76" s="29"/>
      <c r="G76" s="30"/>
      <c r="H76" s="30"/>
      <c r="I76" s="30"/>
      <c r="J76" s="23"/>
    </row>
    <row r="77" spans="1:10" ht="11.25" customHeight="1" x14ac:dyDescent="0.25">
      <c r="A77" s="3"/>
      <c r="B77" s="61" t="s">
        <v>29</v>
      </c>
      <c r="C77" s="27" t="s">
        <v>30</v>
      </c>
      <c r="D77" s="28"/>
      <c r="E77" s="31"/>
      <c r="F77" s="31"/>
      <c r="G77" s="30"/>
      <c r="H77" s="30"/>
      <c r="I77" s="30"/>
      <c r="J77" s="23"/>
    </row>
    <row r="78" spans="1:10" ht="11.25" customHeight="1" x14ac:dyDescent="0.25">
      <c r="A78" s="3"/>
      <c r="B78" s="61" t="s">
        <v>31</v>
      </c>
      <c r="C78" s="27" t="s">
        <v>32</v>
      </c>
      <c r="D78" s="28"/>
      <c r="E78" s="31"/>
      <c r="F78" s="31"/>
      <c r="G78" s="32"/>
      <c r="H78" s="30"/>
      <c r="I78" s="30"/>
      <c r="J78" s="23"/>
    </row>
    <row r="79" spans="1:10" ht="11.25" customHeight="1" x14ac:dyDescent="0.25">
      <c r="A79" s="3"/>
      <c r="B79" s="61" t="s">
        <v>33</v>
      </c>
      <c r="C79" s="27" t="s">
        <v>34</v>
      </c>
      <c r="D79" s="28"/>
      <c r="E79" s="31"/>
      <c r="F79" s="31"/>
      <c r="G79" s="32"/>
      <c r="H79" s="32"/>
      <c r="I79" s="32"/>
      <c r="J79" s="23"/>
    </row>
    <row r="80" spans="1:10" ht="9" customHeight="1" x14ac:dyDescent="0.25">
      <c r="A80" s="3"/>
      <c r="B80" s="62" t="s">
        <v>35</v>
      </c>
      <c r="C80" s="33"/>
      <c r="D80" s="33"/>
      <c r="E80" s="34"/>
      <c r="F80" s="34"/>
      <c r="G80" s="25"/>
      <c r="H80" s="25"/>
      <c r="I80" s="25"/>
      <c r="J80" s="23"/>
    </row>
    <row r="81" spans="1:10" x14ac:dyDescent="0.25">
      <c r="A81" s="35"/>
      <c r="B81" s="91"/>
      <c r="C81" s="91"/>
      <c r="D81" s="91"/>
      <c r="E81" s="91"/>
      <c r="F81" s="91"/>
      <c r="G81" s="91"/>
      <c r="H81" s="91"/>
      <c r="I81" s="91"/>
      <c r="J81" s="36"/>
    </row>
  </sheetData>
  <mergeCells count="29">
    <mergeCell ref="I1:J1"/>
    <mergeCell ref="A2:B2"/>
    <mergeCell ref="C2:H2"/>
    <mergeCell ref="I2:J2"/>
    <mergeCell ref="I4:J4"/>
    <mergeCell ref="A3:B3"/>
    <mergeCell ref="C3:D3"/>
    <mergeCell ref="E3:H3"/>
    <mergeCell ref="B81:I81"/>
    <mergeCell ref="A68:B68"/>
    <mergeCell ref="D68:E68"/>
    <mergeCell ref="C71:D71"/>
    <mergeCell ref="E71:G71"/>
    <mergeCell ref="F68:G68"/>
    <mergeCell ref="C72:D72"/>
    <mergeCell ref="E72:G72"/>
    <mergeCell ref="H68:J68"/>
    <mergeCell ref="A67:B67"/>
    <mergeCell ref="D67:E67"/>
    <mergeCell ref="F67:G67"/>
    <mergeCell ref="I3:J3"/>
    <mergeCell ref="A4:E4"/>
    <mergeCell ref="H67:J67"/>
    <mergeCell ref="A63:J64"/>
    <mergeCell ref="G56:I56"/>
    <mergeCell ref="G57:I57"/>
    <mergeCell ref="G58:I58"/>
    <mergeCell ref="A60:J61"/>
    <mergeCell ref="I9:J9"/>
  </mergeCells>
  <phoneticPr fontId="21" type="noConversion"/>
  <conditionalFormatting sqref="F56:F58 C56:D58 A56:A58 A11:J55">
    <cfRule type="expression" dxfId="1" priority="19" stopIfTrue="1">
      <formula>$A11&lt;&gt;""</formula>
    </cfRule>
  </conditionalFormatting>
  <conditionalFormatting sqref="A56:A58 C56:C58 B11:B55">
    <cfRule type="expression" dxfId="0" priority="18">
      <formula>$A11&lt;&gt;""</formula>
    </cfRule>
  </conditionalFormatting>
  <pageMargins left="0.7" right="0.7" top="0.75" bottom="0.75" header="0.3" footer="0.3"/>
  <pageSetup scale="54" orientation="portrait" r:id="rId1"/>
  <headerFooter>
    <oddFooter>&amp;LA: 22/04/2016
B : 03/11/2020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Haddad, Brahim</dc:creator>
  <cp:lastModifiedBy>El Youssfy, Ahmed</cp:lastModifiedBy>
  <cp:lastPrinted>2022-04-14T15:09:25Z</cp:lastPrinted>
  <dcterms:created xsi:type="dcterms:W3CDTF">2020-10-12T13:38:29Z</dcterms:created>
  <dcterms:modified xsi:type="dcterms:W3CDTF">2022-04-20T06:39:07Z</dcterms:modified>
</cp:coreProperties>
</file>