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golde\OneDrive\Documents\Github\C1-Laminar-Air-Flow-Reciculation\Docs\Materials\"/>
    </mc:Choice>
  </mc:AlternateContent>
  <xr:revisionPtr revIDLastSave="0" documentId="13_ncr:1_{0085E5D1-7710-45DC-8FCC-A68F32B7458D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BillOfMaterials" sheetId="2" r:id="rId1"/>
    <sheet name="Revisions" sheetId="3" r:id="rId2"/>
  </sheets>
  <definedNames>
    <definedName name="_xlnm._FilterDatabase" localSheetId="0" hidden="1">BillOfMaterials!$A$10:$J$10</definedName>
    <definedName name="_xlnm.Print_Area" localSheetId="0">BillOfMaterials!$A$15:$G$23</definedName>
    <definedName name="_xlnm.Print_Titles" localSheetId="0">BillOfMaterials!$10:$10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M24" i="2"/>
  <c r="C8" i="2" s="1"/>
  <c r="M17" i="2"/>
  <c r="M22" i="2"/>
  <c r="M14" i="2"/>
  <c r="M19" i="2"/>
  <c r="M20" i="2"/>
  <c r="M21" i="2"/>
  <c r="M12" i="2"/>
  <c r="M11" i="2"/>
  <c r="M13" i="2"/>
  <c r="M23" i="2"/>
  <c r="M15" i="2"/>
  <c r="M18" i="2"/>
  <c r="M16" i="2"/>
</calcChain>
</file>

<file path=xl/sharedStrings.xml><?xml version="1.0" encoding="utf-8"?>
<sst xmlns="http://schemas.openxmlformats.org/spreadsheetml/2006/main" count="84" uniqueCount="61">
  <si>
    <t>[42]</t>
  </si>
  <si>
    <t>Part Name</t>
  </si>
  <si>
    <t>Part #</t>
  </si>
  <si>
    <t>Total</t>
  </si>
  <si>
    <t>Qty</t>
  </si>
  <si>
    <t>Units</t>
  </si>
  <si>
    <t>Supplier</t>
  </si>
  <si>
    <t>each</t>
  </si>
  <si>
    <t>Approval Date</t>
  </si>
  <si>
    <t>Revision Summary</t>
  </si>
  <si>
    <t>Revision History</t>
  </si>
  <si>
    <t>Assembly Number :</t>
  </si>
  <si>
    <t>Assembly Name :</t>
  </si>
  <si>
    <t>Total Cost :</t>
  </si>
  <si>
    <t>Approval Date :</t>
  </si>
  <si>
    <t>Assembly Revision :</t>
  </si>
  <si>
    <t>Revision</t>
  </si>
  <si>
    <t>Part Count :</t>
  </si>
  <si>
    <t>Description</t>
  </si>
  <si>
    <t>--</t>
  </si>
  <si>
    <t xml:space="preserve">Initial release. </t>
  </si>
  <si>
    <t>Dimentions</t>
  </si>
  <si>
    <t>Picture</t>
  </si>
  <si>
    <t>Brand</t>
  </si>
  <si>
    <t>Cost (one sys)</t>
  </si>
  <si>
    <t>Unit Cost</t>
  </si>
  <si>
    <t>Bill of Materials</t>
  </si>
  <si>
    <t>HMIGXU3500</t>
  </si>
  <si>
    <t>LXFB4D450/160-M137/070</t>
  </si>
  <si>
    <t>6SL3210-5BE21-5UV0</t>
  </si>
  <si>
    <t>SINAMICS V20</t>
  </si>
  <si>
    <t>Backward Centrifugal Fan</t>
  </si>
  <si>
    <t>Air flow and velocity transmitters</t>
  </si>
  <si>
    <t>Mechanical differential pressure switches for air</t>
  </si>
  <si>
    <t>Link</t>
  </si>
  <si>
    <t>ParsFanal</t>
  </si>
  <si>
    <t>Signal Light</t>
  </si>
  <si>
    <t>Zelio Relay &amp; Socket</t>
  </si>
  <si>
    <t xml:space="preserve"> Circuit Breaker &amp; Fuse</t>
  </si>
  <si>
    <t>7 inch wide screen, Basic model, 1 serial port, embedded RTC</t>
  </si>
  <si>
    <t>Ziehl-Abegg</t>
  </si>
  <si>
    <t>Siemens</t>
  </si>
  <si>
    <t>Schneider Electric</t>
  </si>
  <si>
    <t>Other</t>
  </si>
  <si>
    <t>HK Instruments</t>
  </si>
  <si>
    <t>1401/11/10</t>
  </si>
  <si>
    <t>Laminar Air Flow Recirculation Unit</t>
  </si>
  <si>
    <t>PowerSupply</t>
  </si>
  <si>
    <t>MeanWell</t>
  </si>
  <si>
    <t>6A, 6kV</t>
  </si>
  <si>
    <t>Fuse Terminal Block</t>
  </si>
  <si>
    <t>RFT5</t>
  </si>
  <si>
    <t xml:space="preserve"> 24v, 10A</t>
  </si>
  <si>
    <t>Red, 220V AC</t>
  </si>
  <si>
    <t>RXG12BD</t>
  </si>
  <si>
    <t>RXG22BD</t>
  </si>
  <si>
    <t>Wire &amp; Label</t>
  </si>
  <si>
    <t>1.5 in 10 Color, 2.5 in 3 Color - Label Pack</t>
  </si>
  <si>
    <t>FloXact™-R160</t>
  </si>
  <si>
    <t>PS1500</t>
  </si>
  <si>
    <t>DPT-Flow_x0002_1000-AZ-D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</si>
</sst>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\-yy;@"/>
    <numFmt numFmtId="165" formatCode="_ * #,##0_-[$ریال-429]_ ;_ * #,##0\-[$ریال-429]_ ;_ * &quot;-&quot;_-[$ریال-429]_ ;_ @_ "/>
    <numFmt numFmtId="166" formatCode="_ * #,##0.0_-[$ریال-429]_ ;_ * #,##0.0\-[$ریال-429]_ ;_ * &quot;-&quot;?_-[$ریال-429]_ ;_ @_ "/>
  </numFmts>
  <fonts count="20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22"/>
      <color theme="4" tint="-0.249977111117893"/>
      <name val="Arial"/>
      <family val="2"/>
      <scheme val="major"/>
    </font>
    <font>
      <sz val="9"/>
      <name val="Arial"/>
      <family val="2"/>
    </font>
    <font>
      <sz val="10"/>
      <color rgb="FF000000"/>
      <name val="Trebuchet MS"/>
      <family val="2"/>
    </font>
    <font>
      <sz val="1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rgb="FF7D9ACE"/>
      </top>
      <bottom style="thin">
        <color rgb="FF7D9AC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 applyAlignment="1" applyProtection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quotePrefix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center" vertical="center"/>
    </xf>
    <xf numFmtId="14" fontId="15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0" xfId="2" applyAlignment="1" applyProtection="1">
      <alignment horizontal="center" vertical="center" wrapText="1"/>
    </xf>
    <xf numFmtId="166" fontId="15" fillId="0" borderId="6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164" fontId="9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9" fillId="2" borderId="1" xfId="0" applyNumberFormat="1" applyFont="1" applyFill="1" applyBorder="1" applyAlignment="1">
      <alignment horizontal="center" vertical="center" wrapText="1"/>
    </xf>
    <xf numFmtId="0" fontId="3" fillId="0" borderId="0" xfId="2" applyFill="1" applyAlignment="1" applyProtection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166" fontId="6" fillId="4" borderId="0" xfId="0" applyNumberFormat="1" applyFont="1" applyFill="1" applyAlignment="1">
      <alignment horizontal="center" vertical="center" readingOrder="1"/>
    </xf>
    <xf numFmtId="0" fontId="19" fillId="0" borderId="0" xfId="0" applyFont="1" applyAlignment="1">
      <alignment horizontal="center" vertical="center" wrapText="1"/>
    </xf>
    <xf numFmtId="0" fontId="3" fillId="0" borderId="0" xfId="2" applyAlignment="1" applyProtection="1">
      <alignment wrapText="1"/>
    </xf>
    <xf numFmtId="0" fontId="6" fillId="0" borderId="0" xfId="0" quotePrefix="1" applyFont="1" applyAlignment="1">
      <alignment horizontal="center" vertical="center" wrapText="1"/>
    </xf>
    <xf numFmtId="165" fontId="6" fillId="0" borderId="0" xfId="1" applyNumberFormat="1" applyFont="1" applyAlignment="1">
      <alignment horizontal="right" vertical="center" wrapText="1"/>
    </xf>
    <xf numFmtId="165" fontId="18" fillId="0" borderId="7" xfId="0" applyNumberFormat="1" applyFont="1" applyBorder="1" applyAlignment="1">
      <alignment horizontal="right" vertical="center" wrapText="1"/>
    </xf>
    <xf numFmtId="165" fontId="6" fillId="0" borderId="0" xfId="1" applyNumberFormat="1" applyFont="1" applyAlignment="1">
      <alignment horizontal="center" vertical="center" wrapText="1"/>
    </xf>
    <xf numFmtId="165" fontId="6" fillId="4" borderId="0" xfId="1" applyNumberFormat="1" applyFont="1" applyFill="1" applyAlignment="1">
      <alignment horizontal="center" vertical="center" wrapText="1" readingOrder="1"/>
    </xf>
    <xf numFmtId="0" fontId="16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_ * #,##0.0_-[$ریال-429]_ ;_ * #,##0.0\-[$ریال-429]_ ;_ * &quot;-&quot;?_-[$ریال-429]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73698</xdr:colOff>
      <xdr:row>0</xdr:row>
      <xdr:rowOff>147637</xdr:rowOff>
    </xdr:from>
    <xdr:to>
      <xdr:col>12</xdr:col>
      <xdr:colOff>762260</xdr:colOff>
      <xdr:row>8</xdr:row>
      <xdr:rowOff>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1311" y="147637"/>
          <a:ext cx="2604674" cy="1497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M24" totalsRowCount="1" headerRowDxfId="40" dataDxfId="39" totalsRowDxfId="37" tableBorderDxfId="38">
  <tableColumns count="13">
    <tableColumn id="2" xr3:uid="{00000000-0010-0000-0000-000002000000}" name="Part #" dataDxfId="25" totalsRowDxfId="12"/>
    <tableColumn id="1" xr3:uid="{00000000-0010-0000-0000-000001000000}" name="Part Name" totalsRowLabel="Total" dataDxfId="24" totalsRowDxfId="11"/>
    <tableColumn id="10" xr3:uid="{00000000-0010-0000-0000-00000A000000}" name="Description" dataDxfId="23" totalsRowDxfId="10"/>
    <tableColumn id="17" xr3:uid="{00000000-0010-0000-0000-000011000000}" name="Brand" dataDxfId="22" totalsRowDxfId="9"/>
    <tableColumn id="13" xr3:uid="{00000000-0010-0000-0000-00000D000000}" name="Dimentions" dataDxfId="21" totalsRowDxfId="8"/>
    <tableColumn id="4" xr3:uid="{00000000-0010-0000-0000-000004000000}" name="Revision" dataDxfId="20" totalsRowDxfId="7"/>
    <tableColumn id="5" xr3:uid="{00000000-0010-0000-0000-000005000000}" name="Qty" totalsRowFunction="sum" dataDxfId="19" totalsRowDxfId="6"/>
    <tableColumn id="7" xr3:uid="{00000000-0010-0000-0000-000007000000}" name="Units" dataDxfId="18" totalsRowDxfId="5"/>
    <tableColumn id="8" xr3:uid="{412E83EF-06E5-433D-9BEC-93AFDE82E27C}" name="Link" dataDxfId="17" totalsRowDxfId="4"/>
    <tableColumn id="12" xr3:uid="{00000000-0010-0000-0000-00000C000000}" name="Supplier" dataDxfId="16" totalsRowDxfId="3"/>
    <tableColumn id="14" xr3:uid="{00000000-0010-0000-0000-00000E000000}" name="Picture" dataDxfId="15" totalsRowDxfId="2" dataCellStyle="Hyperlink"/>
    <tableColumn id="6" xr3:uid="{00000000-0010-0000-0000-000006000000}" name="Unit Cost" dataDxfId="14" totalsRowDxfId="1" dataCellStyle="Currency"/>
    <tableColumn id="3" xr3:uid="{00000000-0010-0000-0000-000003000000}" name="Cost (one sys)" totalsRowFunction="sum" dataDxfId="13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2CE55-4B91-4744-A6ED-AA07BF780AC4}" name="Table3" displayName="Table3" ref="B3:C8" totalsRowShown="0" headerRowBorderDxfId="36">
  <autoFilter ref="B3:C8" xr:uid="{98A2CE55-4B91-4744-A6ED-AA07BF780AC4}"/>
  <tableColumns count="2">
    <tableColumn id="1" xr3:uid="{4B9416CE-500F-4E70-9B6C-897F6CCF08B3}" name="Assembly Name :" dataDxfId="35"/>
    <tableColumn id="2" xr3:uid="{3D8A2D8D-A693-435F-A884-F09A8268E2D0}" name="Laminar Air Flow Recirculation Unit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3" dataDxfId="31" headerRowBorderDxfId="32" tableBorderDxfId="30" totalsRowBorderDxfId="29">
  <tableColumns count="3">
    <tableColumn id="1" xr3:uid="{00000000-0010-0000-0100-000001000000}" name="Revision" dataDxfId="28"/>
    <tableColumn id="2" xr3:uid="{00000000-0010-0000-0100-000002000000}" name="Revision Summary" dataDxfId="27"/>
    <tableColumn id="3" xr3:uid="{00000000-0010-0000-0100-000003000000}" name="Approval Date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showGridLines="0" tabSelected="1" topLeftCell="A5" zoomScale="80" zoomScaleNormal="80" workbookViewId="0">
      <selection activeCell="C17" sqref="C17"/>
    </sheetView>
  </sheetViews>
  <sheetFormatPr defaultColWidth="8.9375" defaultRowHeight="14.25" x14ac:dyDescent="0.45"/>
  <cols>
    <col min="1" max="1" width="7.9375" style="11" customWidth="1"/>
    <col min="2" max="2" width="22.3125" style="3" customWidth="1"/>
    <col min="3" max="3" width="38.5" style="3" customWidth="1"/>
    <col min="4" max="4" width="18" style="3" customWidth="1"/>
    <col min="5" max="5" width="6.125" style="11" hidden="1" customWidth="1"/>
    <col min="6" max="6" width="3.8125" style="11" hidden="1" customWidth="1"/>
    <col min="7" max="7" width="12.5" style="11" customWidth="1"/>
    <col min="8" max="8" width="11.25" style="11" customWidth="1"/>
    <col min="9" max="9" width="15.8125" style="11" hidden="1" customWidth="1"/>
    <col min="10" max="10" width="20.6875" style="11" hidden="1" customWidth="1"/>
    <col min="11" max="11" width="14" style="3" hidden="1" customWidth="1"/>
    <col min="12" max="12" width="13.875" style="3" customWidth="1"/>
    <col min="13" max="13" width="18.625" style="11" customWidth="1"/>
    <col min="14" max="14" width="14.3125" style="3" customWidth="1"/>
    <col min="15" max="16384" width="8.9375" style="3"/>
  </cols>
  <sheetData>
    <row r="1" spans="1:13" ht="27" customHeight="1" x14ac:dyDescent="0.45">
      <c r="A1" s="43" t="s">
        <v>26</v>
      </c>
      <c r="B1" s="43"/>
      <c r="C1" s="43"/>
      <c r="D1" s="43"/>
      <c r="E1" s="43"/>
      <c r="F1" s="43"/>
      <c r="G1" s="43"/>
      <c r="H1" s="10"/>
      <c r="I1" s="10"/>
      <c r="J1" s="10"/>
      <c r="K1" s="10"/>
      <c r="M1" s="3"/>
    </row>
    <row r="2" spans="1:13" ht="15" customHeight="1" x14ac:dyDescent="0.45">
      <c r="A2" s="3"/>
      <c r="E2" s="3"/>
      <c r="F2" s="3"/>
      <c r="G2" s="3"/>
      <c r="H2" s="3"/>
      <c r="I2" s="3"/>
      <c r="J2" s="3"/>
      <c r="M2" s="3"/>
    </row>
    <row r="3" spans="1:13" x14ac:dyDescent="0.45">
      <c r="A3" s="3"/>
      <c r="B3" s="12" t="s">
        <v>12</v>
      </c>
      <c r="C3" s="13" t="s">
        <v>46</v>
      </c>
      <c r="E3" s="3"/>
      <c r="F3" s="3"/>
      <c r="G3" s="14" t="s">
        <v>0</v>
      </c>
      <c r="H3" s="14"/>
      <c r="I3" s="14"/>
      <c r="J3" s="3"/>
      <c r="M3" s="15"/>
    </row>
    <row r="4" spans="1:13" ht="15.4" x14ac:dyDescent="0.45">
      <c r="A4" s="3"/>
      <c r="B4" s="16" t="s">
        <v>11</v>
      </c>
      <c r="C4" s="17" t="s">
        <v>19</v>
      </c>
      <c r="D4" s="18"/>
      <c r="F4" s="3"/>
      <c r="G4" s="3"/>
      <c r="H4" s="3"/>
      <c r="I4" s="3"/>
      <c r="J4" s="3"/>
      <c r="M4" s="3"/>
    </row>
    <row r="5" spans="1:13" ht="15.4" x14ac:dyDescent="0.45">
      <c r="A5" s="3"/>
      <c r="B5" s="16" t="s">
        <v>15</v>
      </c>
      <c r="C5" s="7">
        <v>1</v>
      </c>
      <c r="D5" s="18"/>
      <c r="F5" s="3"/>
      <c r="G5" s="3"/>
      <c r="H5" s="3"/>
      <c r="I5" s="3"/>
      <c r="J5" s="1"/>
      <c r="M5" s="19"/>
    </row>
    <row r="6" spans="1:13" x14ac:dyDescent="0.45">
      <c r="A6" s="3"/>
      <c r="B6" s="16" t="s">
        <v>14</v>
      </c>
      <c r="C6" s="20" t="s">
        <v>45</v>
      </c>
      <c r="E6" s="21"/>
      <c r="F6" s="21"/>
      <c r="G6" s="3"/>
      <c r="H6" s="3"/>
      <c r="I6" s="3"/>
      <c r="J6" s="1"/>
      <c r="K6" s="21"/>
      <c r="M6" s="19"/>
    </row>
    <row r="7" spans="1:13" x14ac:dyDescent="0.45">
      <c r="A7" s="3"/>
      <c r="B7" s="16" t="s">
        <v>17</v>
      </c>
      <c r="C7" s="7">
        <v>11</v>
      </c>
      <c r="E7" s="21"/>
      <c r="F7" s="21"/>
      <c r="G7" s="3"/>
      <c r="H7" s="3"/>
      <c r="I7" s="3"/>
      <c r="J7" s="21"/>
      <c r="K7" s="21"/>
      <c r="M7" s="19"/>
    </row>
    <row r="8" spans="1:13" x14ac:dyDescent="0.45">
      <c r="A8" s="3"/>
      <c r="B8" s="22" t="s">
        <v>13</v>
      </c>
      <c r="C8" s="24">
        <f>Table1[[#Totals],[Cost (one sys)]]</f>
        <v>5613500000</v>
      </c>
      <c r="E8" s="21"/>
      <c r="F8" s="21"/>
      <c r="G8" s="3"/>
      <c r="H8" s="3"/>
      <c r="I8" s="3"/>
      <c r="J8" s="21"/>
      <c r="K8" s="21"/>
      <c r="M8" s="3"/>
    </row>
    <row r="9" spans="1:13" ht="13.9" x14ac:dyDescent="0.45">
      <c r="A9" s="3"/>
      <c r="E9" s="21"/>
      <c r="F9" s="21"/>
      <c r="G9" s="3"/>
      <c r="H9" s="3"/>
      <c r="I9" s="3"/>
      <c r="J9" s="21"/>
      <c r="K9" s="21"/>
      <c r="M9" s="3"/>
    </row>
    <row r="10" spans="1:13" ht="20.100000000000001" customHeight="1" x14ac:dyDescent="0.45">
      <c r="A10" s="2" t="s">
        <v>2</v>
      </c>
      <c r="B10" s="2" t="s">
        <v>1</v>
      </c>
      <c r="C10" s="2" t="s">
        <v>18</v>
      </c>
      <c r="D10" s="2" t="s">
        <v>23</v>
      </c>
      <c r="E10" s="2" t="s">
        <v>21</v>
      </c>
      <c r="F10" s="2" t="s">
        <v>16</v>
      </c>
      <c r="G10" s="2" t="s">
        <v>4</v>
      </c>
      <c r="H10" s="2" t="s">
        <v>5</v>
      </c>
      <c r="I10" s="2" t="s">
        <v>34</v>
      </c>
      <c r="J10" s="2" t="s">
        <v>6</v>
      </c>
      <c r="K10" s="2" t="s">
        <v>22</v>
      </c>
      <c r="L10" s="2" t="s">
        <v>25</v>
      </c>
      <c r="M10" s="2" t="s">
        <v>24</v>
      </c>
    </row>
    <row r="11" spans="1:13" ht="30" customHeight="1" x14ac:dyDescent="0.45">
      <c r="A11" s="9">
        <v>1</v>
      </c>
      <c r="B11" s="9" t="s">
        <v>28</v>
      </c>
      <c r="C11" s="9" t="s">
        <v>31</v>
      </c>
      <c r="D11" s="9" t="s">
        <v>40</v>
      </c>
      <c r="E11" s="9"/>
      <c r="F11" s="9"/>
      <c r="G11" s="9">
        <v>1</v>
      </c>
      <c r="H11" s="9" t="s">
        <v>7</v>
      </c>
      <c r="I11" s="9"/>
      <c r="J11" s="9"/>
      <c r="K11" s="23"/>
      <c r="L11" s="39">
        <v>0</v>
      </c>
      <c r="M11" s="42">
        <f>Table1[[#This Row],[Qty]]*Table1[[#This Row],[Unit Cost]]</f>
        <v>0</v>
      </c>
    </row>
    <row r="12" spans="1:13" ht="30" customHeight="1" x14ac:dyDescent="0.45">
      <c r="A12" s="9">
        <v>2</v>
      </c>
      <c r="B12" s="9" t="s">
        <v>60</v>
      </c>
      <c r="C12" s="9" t="s">
        <v>32</v>
      </c>
      <c r="D12" s="9" t="s">
        <v>44</v>
      </c>
      <c r="E12" s="9"/>
      <c r="F12" s="9">
        <v>0.1</v>
      </c>
      <c r="G12" s="9">
        <v>1</v>
      </c>
      <c r="H12" s="9" t="s">
        <v>7</v>
      </c>
      <c r="I12" s="9"/>
      <c r="J12" s="23"/>
      <c r="K12" s="23"/>
      <c r="L12" s="39">
        <v>0</v>
      </c>
      <c r="M12" s="42">
        <f>Table1[[#This Row],[Qty]]*Table1[[#This Row],[Unit Cost]]</f>
        <v>0</v>
      </c>
    </row>
    <row r="13" spans="1:13" ht="30" customHeight="1" x14ac:dyDescent="0.45">
      <c r="A13" s="9">
        <v>3</v>
      </c>
      <c r="B13" s="9" t="s">
        <v>59</v>
      </c>
      <c r="C13" s="9" t="s">
        <v>33</v>
      </c>
      <c r="D13" s="9" t="s">
        <v>44</v>
      </c>
      <c r="E13" s="9"/>
      <c r="F13" s="9">
        <v>0.1</v>
      </c>
      <c r="G13" s="9">
        <v>2</v>
      </c>
      <c r="H13" s="9" t="s">
        <v>7</v>
      </c>
      <c r="I13" s="23"/>
      <c r="J13" s="23"/>
      <c r="K13" s="23"/>
      <c r="L13" s="39">
        <v>0</v>
      </c>
      <c r="M13" s="42">
        <f>Table1[[#This Row],[Qty]]*Table1[[#This Row],[Unit Cost]]</f>
        <v>0</v>
      </c>
    </row>
    <row r="14" spans="1:13" ht="30" customHeight="1" x14ac:dyDescent="0.45">
      <c r="A14" s="9">
        <v>4</v>
      </c>
      <c r="B14" s="9" t="s">
        <v>58</v>
      </c>
      <c r="C14" s="9" t="s">
        <v>32</v>
      </c>
      <c r="D14" s="9" t="s">
        <v>44</v>
      </c>
      <c r="E14" s="9"/>
      <c r="F14" s="9">
        <v>0.1</v>
      </c>
      <c r="G14" s="9">
        <v>1</v>
      </c>
      <c r="H14" s="9" t="s">
        <v>7</v>
      </c>
      <c r="I14" s="37"/>
      <c r="J14" s="23"/>
      <c r="K14" s="23"/>
      <c r="L14" s="39">
        <v>0</v>
      </c>
      <c r="M14" s="42">
        <f>Table1[[#This Row],[Qty]]*Table1[[#This Row],[Unit Cost]]</f>
        <v>0</v>
      </c>
    </row>
    <row r="15" spans="1:13" ht="30" customHeight="1" x14ac:dyDescent="0.45">
      <c r="A15" s="9">
        <v>5</v>
      </c>
      <c r="B15" s="36" t="s">
        <v>30</v>
      </c>
      <c r="C15" s="9" t="s">
        <v>29</v>
      </c>
      <c r="D15" s="9" t="s">
        <v>41</v>
      </c>
      <c r="E15" s="9"/>
      <c r="F15" s="9">
        <v>0.1</v>
      </c>
      <c r="G15" s="9">
        <v>44</v>
      </c>
      <c r="H15" s="9" t="s">
        <v>7</v>
      </c>
      <c r="I15" s="9"/>
      <c r="J15" s="23"/>
      <c r="K15" s="23"/>
      <c r="L15" s="39">
        <v>95000000</v>
      </c>
      <c r="M15" s="42">
        <f>Table1[[#This Row],[Qty]]*Table1[[#This Row],[Unit Cost]]</f>
        <v>4180000000</v>
      </c>
    </row>
    <row r="16" spans="1:13" ht="30" customHeight="1" x14ac:dyDescent="0.45">
      <c r="A16" s="9">
        <v>6</v>
      </c>
      <c r="B16" s="9" t="s">
        <v>27</v>
      </c>
      <c r="C16" s="9" t="s">
        <v>39</v>
      </c>
      <c r="D16" s="9" t="s">
        <v>42</v>
      </c>
      <c r="E16" s="9"/>
      <c r="F16" s="9"/>
      <c r="G16" s="9">
        <v>24</v>
      </c>
      <c r="H16" s="9" t="s">
        <v>7</v>
      </c>
      <c r="I16" s="37"/>
      <c r="J16" s="33"/>
      <c r="K16" s="23"/>
      <c r="L16" s="40">
        <v>39000000</v>
      </c>
      <c r="M16" s="42">
        <f>Table1[[#This Row],[Qty]]*Table1[[#This Row],[Unit Cost]]</f>
        <v>936000000</v>
      </c>
    </row>
    <row r="17" spans="1:13" ht="30" customHeight="1" x14ac:dyDescent="0.45">
      <c r="A17" s="9">
        <v>7</v>
      </c>
      <c r="B17" s="9" t="s">
        <v>37</v>
      </c>
      <c r="C17" s="9" t="s">
        <v>54</v>
      </c>
      <c r="D17" s="9" t="s">
        <v>42</v>
      </c>
      <c r="E17" s="9"/>
      <c r="F17" s="9"/>
      <c r="G17" s="38">
        <v>0</v>
      </c>
      <c r="H17" s="9" t="s">
        <v>7</v>
      </c>
      <c r="I17" s="9"/>
      <c r="J17" s="38"/>
      <c r="K17" s="23"/>
      <c r="L17" s="41">
        <v>3500000</v>
      </c>
      <c r="M17" s="42">
        <f>Table1[[#This Row],[Qty]]*Table1[[#This Row],[Unit Cost]]</f>
        <v>0</v>
      </c>
    </row>
    <row r="18" spans="1:13" ht="30" customHeight="1" x14ac:dyDescent="0.45">
      <c r="A18" s="9">
        <v>8</v>
      </c>
      <c r="B18" s="9" t="s">
        <v>37</v>
      </c>
      <c r="C18" s="9" t="s">
        <v>55</v>
      </c>
      <c r="D18" s="9" t="s">
        <v>42</v>
      </c>
      <c r="E18" s="9"/>
      <c r="F18" s="9"/>
      <c r="G18" s="38">
        <v>0</v>
      </c>
      <c r="H18" s="9" t="s">
        <v>7</v>
      </c>
      <c r="I18" s="9"/>
      <c r="J18" s="38"/>
      <c r="K18" s="23"/>
      <c r="L18" s="41">
        <v>3500000</v>
      </c>
      <c r="M18" s="42">
        <f>Table1[[#This Row],[Qty]]*Table1[[#This Row],[Unit Cost]]</f>
        <v>0</v>
      </c>
    </row>
    <row r="19" spans="1:13" ht="30" customHeight="1" x14ac:dyDescent="0.45">
      <c r="A19" s="9">
        <v>9</v>
      </c>
      <c r="B19" s="9" t="s">
        <v>47</v>
      </c>
      <c r="C19" s="9" t="s">
        <v>52</v>
      </c>
      <c r="D19" s="9" t="s">
        <v>48</v>
      </c>
      <c r="E19" s="9"/>
      <c r="F19" s="9"/>
      <c r="G19" s="9">
        <v>44</v>
      </c>
      <c r="H19" s="9" t="s">
        <v>7</v>
      </c>
      <c r="I19" s="37"/>
      <c r="J19" s="23"/>
      <c r="K19" s="23"/>
      <c r="L19" s="41">
        <v>10000000</v>
      </c>
      <c r="M19" s="42">
        <f>Table1[[#This Row],[Qty]]*Table1[[#This Row],[Unit Cost]]</f>
        <v>440000000</v>
      </c>
    </row>
    <row r="20" spans="1:13" ht="30" customHeight="1" x14ac:dyDescent="0.45">
      <c r="A20" s="9">
        <v>10</v>
      </c>
      <c r="B20" s="9" t="s">
        <v>36</v>
      </c>
      <c r="C20" s="38" t="s">
        <v>53</v>
      </c>
      <c r="D20" s="9" t="s">
        <v>35</v>
      </c>
      <c r="E20" s="9"/>
      <c r="F20" s="9">
        <v>0.1</v>
      </c>
      <c r="G20" s="9">
        <v>100</v>
      </c>
      <c r="H20" s="9" t="s">
        <v>7</v>
      </c>
      <c r="I20" s="37"/>
      <c r="J20" s="23"/>
      <c r="K20" s="23"/>
      <c r="L20" s="41">
        <v>500000</v>
      </c>
      <c r="M20" s="42">
        <f>Table1[[#This Row],[Qty]]*Table1[[#This Row],[Unit Cost]]</f>
        <v>50000000</v>
      </c>
    </row>
    <row r="21" spans="1:13" ht="30" customHeight="1" x14ac:dyDescent="0.45">
      <c r="A21" s="9">
        <v>11</v>
      </c>
      <c r="B21" s="9" t="s">
        <v>38</v>
      </c>
      <c r="C21" s="9" t="s">
        <v>49</v>
      </c>
      <c r="D21" s="9" t="s">
        <v>42</v>
      </c>
      <c r="E21" s="9"/>
      <c r="F21" s="9"/>
      <c r="G21" s="9">
        <v>0</v>
      </c>
      <c r="H21" s="9" t="s">
        <v>7</v>
      </c>
      <c r="I21" s="37"/>
      <c r="J21" s="9"/>
      <c r="K21" s="23"/>
      <c r="L21" s="41">
        <v>7000000</v>
      </c>
      <c r="M21" s="42">
        <f>Table1[[#This Row],[Qty]]*Table1[[#This Row],[Unit Cost]]</f>
        <v>0</v>
      </c>
    </row>
    <row r="22" spans="1:13" ht="30" hidden="1" customHeight="1" x14ac:dyDescent="0.45">
      <c r="A22" s="9">
        <v>12</v>
      </c>
      <c r="B22" s="9" t="s">
        <v>50</v>
      </c>
      <c r="C22" s="9" t="s">
        <v>51</v>
      </c>
      <c r="D22" s="9" t="s">
        <v>43</v>
      </c>
      <c r="E22" s="9"/>
      <c r="F22" s="9">
        <v>0.1</v>
      </c>
      <c r="G22" s="9">
        <v>0</v>
      </c>
      <c r="H22" s="9" t="s">
        <v>7</v>
      </c>
      <c r="I22" s="37"/>
      <c r="J22" s="23"/>
      <c r="K22" s="23"/>
      <c r="L22" s="41">
        <v>500000</v>
      </c>
      <c r="M22" s="42">
        <f>Table1[[#This Row],[Qty]]*Table1[[#This Row],[Unit Cost]]</f>
        <v>0</v>
      </c>
    </row>
    <row r="23" spans="1:13" ht="30" customHeight="1" x14ac:dyDescent="0.45">
      <c r="A23" s="9">
        <v>13</v>
      </c>
      <c r="B23" s="9" t="s">
        <v>56</v>
      </c>
      <c r="C23" s="9" t="s">
        <v>57</v>
      </c>
      <c r="D23" s="9" t="s">
        <v>43</v>
      </c>
      <c r="E23" s="9"/>
      <c r="F23" s="9"/>
      <c r="G23" s="9">
        <v>1</v>
      </c>
      <c r="H23" s="9" t="s">
        <v>7</v>
      </c>
      <c r="I23" s="37"/>
      <c r="J23" s="23"/>
      <c r="K23" s="23"/>
      <c r="L23" s="41">
        <v>7500000</v>
      </c>
      <c r="M23" s="42">
        <f>Table1[[#This Row],[Qty]]*Table1[[#This Row],[Unit Cost]]</f>
        <v>7500000</v>
      </c>
    </row>
    <row r="24" spans="1:13" ht="30" customHeight="1" x14ac:dyDescent="0.45">
      <c r="A24" s="8"/>
      <c r="B24" s="8" t="s">
        <v>3</v>
      </c>
      <c r="C24" s="8"/>
      <c r="D24" s="8"/>
      <c r="E24" s="8"/>
      <c r="F24" s="8"/>
      <c r="G24" s="8">
        <f>SUBTOTAL(109,Table1[Qty])</f>
        <v>218</v>
      </c>
      <c r="H24" s="8"/>
      <c r="I24" s="8"/>
      <c r="J24" s="8"/>
      <c r="K24" s="8"/>
      <c r="L24" s="34"/>
      <c r="M24" s="35">
        <f>SUBTOTAL(109,Table1[Cost (one sys)])</f>
        <v>5613500000</v>
      </c>
    </row>
    <row r="25" spans="1:13" ht="30" customHeight="1" x14ac:dyDescent="0.45">
      <c r="E25" s="3"/>
      <c r="M25" s="3"/>
    </row>
    <row r="26" spans="1:13" x14ac:dyDescent="0.45">
      <c r="E26" s="3"/>
      <c r="M26" s="3"/>
    </row>
    <row r="27" spans="1:13" x14ac:dyDescent="0.45">
      <c r="E27" s="3"/>
      <c r="M27" s="3"/>
    </row>
    <row r="28" spans="1:13" x14ac:dyDescent="0.45">
      <c r="E28" s="3"/>
      <c r="M28" s="3"/>
    </row>
    <row r="29" spans="1:13" x14ac:dyDescent="0.45">
      <c r="E29" s="3"/>
      <c r="M29" s="3"/>
    </row>
    <row r="30" spans="1:13" x14ac:dyDescent="0.45">
      <c r="E30" s="3"/>
      <c r="M30" s="3"/>
    </row>
    <row r="31" spans="1:13" x14ac:dyDescent="0.45">
      <c r="M31" s="3"/>
    </row>
    <row r="32" spans="1:13" x14ac:dyDescent="0.45">
      <c r="M32" s="3"/>
    </row>
    <row r="33" spans="13:13" x14ac:dyDescent="0.45">
      <c r="M33" s="3"/>
    </row>
    <row r="34" spans="13:13" x14ac:dyDescent="0.45">
      <c r="M34" s="3"/>
    </row>
    <row r="35" spans="13:13" x14ac:dyDescent="0.45">
      <c r="M35" s="3"/>
    </row>
    <row r="36" spans="13:13" x14ac:dyDescent="0.45">
      <c r="M36" s="3"/>
    </row>
    <row r="37" spans="13:13" x14ac:dyDescent="0.45">
      <c r="M37" s="3"/>
    </row>
    <row r="38" spans="13:13" x14ac:dyDescent="0.45">
      <c r="M38" s="3"/>
    </row>
    <row r="39" spans="13:13" x14ac:dyDescent="0.45">
      <c r="M39" s="3"/>
    </row>
    <row r="40" spans="13:13" x14ac:dyDescent="0.45">
      <c r="M40" s="3"/>
    </row>
    <row r="41" spans="13:13" x14ac:dyDescent="0.45">
      <c r="M41" s="3"/>
    </row>
  </sheetData>
  <mergeCells count="1">
    <mergeCell ref="A1:G1"/>
  </mergeCells>
  <phoneticPr fontId="2" type="noConversion"/>
  <hyperlinks>
    <hyperlink ref="B2" r:id="rId1" display="http://www.vertex42.com/ExcelTemplates/free-timesheet-template.html" xr:uid="{00000000-0004-0000-0000-000000000000}"/>
  </hyperlinks>
  <printOptions horizontalCentered="1"/>
  <pageMargins left="0.25" right="0.25" top="0.25" bottom="0.25" header="0.5" footer="0.5"/>
  <pageSetup fitToHeight="0" orientation="landscape" r:id="rId2"/>
  <headerFooter alignWithMargins="0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topLeftCell="A19" zoomScale="161" workbookViewId="0">
      <selection activeCell="B4" sqref="B4"/>
    </sheetView>
  </sheetViews>
  <sheetFormatPr defaultColWidth="8.8125" defaultRowHeight="13.5" x14ac:dyDescent="0.35"/>
  <cols>
    <col min="1" max="1" width="11.75" customWidth="1"/>
    <col min="2" max="2" width="44.125" customWidth="1"/>
    <col min="3" max="3" width="20.6875" customWidth="1"/>
  </cols>
  <sheetData>
    <row r="1" spans="1:3" ht="22.15" x14ac:dyDescent="0.55000000000000004">
      <c r="A1" s="5" t="s">
        <v>10</v>
      </c>
    </row>
    <row r="3" spans="1:3" x14ac:dyDescent="0.35">
      <c r="B3" s="6" t="s">
        <v>12</v>
      </c>
      <c r="C3" s="4"/>
    </row>
    <row r="4" spans="1:3" x14ac:dyDescent="0.35">
      <c r="B4" s="6" t="s">
        <v>11</v>
      </c>
      <c r="C4" s="4"/>
    </row>
    <row r="6" spans="1:3" ht="13.9" x14ac:dyDescent="0.4">
      <c r="A6" s="27" t="s">
        <v>16</v>
      </c>
      <c r="B6" s="27" t="s">
        <v>9</v>
      </c>
      <c r="C6" s="27" t="s">
        <v>8</v>
      </c>
    </row>
    <row r="7" spans="1:3" ht="25.5" customHeight="1" x14ac:dyDescent="0.35">
      <c r="A7" s="26">
        <v>0.1</v>
      </c>
      <c r="B7" s="25" t="s">
        <v>20</v>
      </c>
      <c r="C7" s="32">
        <v>43934</v>
      </c>
    </row>
    <row r="8" spans="1:3" ht="25.5" customHeight="1" x14ac:dyDescent="0.45">
      <c r="A8" s="28"/>
      <c r="B8" s="29"/>
      <c r="C8" s="30"/>
    </row>
    <row r="9" spans="1:3" ht="25.5" customHeight="1" x14ac:dyDescent="0.35">
      <c r="A9" s="11"/>
      <c r="B9" s="31"/>
    </row>
    <row r="10" spans="1:3" ht="25.5" customHeight="1" x14ac:dyDescent="0.35">
      <c r="A10" s="11"/>
      <c r="B10" s="31"/>
    </row>
    <row r="11" spans="1:3" ht="25.5" customHeight="1" x14ac:dyDescent="0.35">
      <c r="A11" s="11"/>
      <c r="B11" s="31"/>
    </row>
    <row r="12" spans="1:3" ht="25.5" customHeight="1" x14ac:dyDescent="0.35">
      <c r="A12" s="11"/>
      <c r="B12" s="31"/>
    </row>
    <row r="13" spans="1:3" ht="25.5" customHeight="1" x14ac:dyDescent="0.35">
      <c r="A13" s="11"/>
      <c r="B13" s="31"/>
    </row>
    <row r="14" spans="1:3" ht="25.5" customHeight="1" x14ac:dyDescent="0.35">
      <c r="A14" s="11"/>
      <c r="B14" s="31"/>
    </row>
    <row r="15" spans="1:3" ht="25.5" customHeight="1" x14ac:dyDescent="0.35">
      <c r="A15" s="11"/>
      <c r="B15" s="31"/>
    </row>
    <row r="16" spans="1:3" ht="25.5" customHeight="1" x14ac:dyDescent="0.35">
      <c r="A16" s="11"/>
      <c r="B16" s="31"/>
    </row>
    <row r="17" spans="1:2" ht="25.5" customHeight="1" x14ac:dyDescent="0.35">
      <c r="A17" s="11"/>
      <c r="B17" s="31"/>
    </row>
    <row r="18" spans="1:2" ht="25.5" customHeight="1" x14ac:dyDescent="0.35">
      <c r="A18" s="11"/>
      <c r="B18" s="31"/>
    </row>
    <row r="19" spans="1:2" ht="25.5" customHeight="1" x14ac:dyDescent="0.35">
      <c r="A19" s="11"/>
      <c r="B19" s="31"/>
    </row>
    <row r="20" spans="1:2" ht="25.5" customHeight="1" x14ac:dyDescent="0.35">
      <c r="A20" s="11"/>
      <c r="B20" s="31"/>
    </row>
    <row r="21" spans="1:2" ht="25.5" customHeight="1" x14ac:dyDescent="0.35">
      <c r="A21" s="11"/>
      <c r="B21" s="31"/>
    </row>
    <row r="22" spans="1:2" ht="25.5" customHeight="1" x14ac:dyDescent="0.35">
      <c r="A22" s="11"/>
      <c r="B22" s="31"/>
    </row>
    <row r="23" spans="1:2" ht="25.5" customHeight="1" x14ac:dyDescent="0.35">
      <c r="A23" s="11"/>
      <c r="B23" s="31"/>
    </row>
    <row r="24" spans="1:2" ht="25.5" customHeight="1" x14ac:dyDescent="0.35">
      <c r="A24" s="11"/>
      <c r="B24" s="31"/>
    </row>
    <row r="25" spans="1:2" ht="25.5" customHeight="1" x14ac:dyDescent="0.35">
      <c r="A25" s="11"/>
      <c r="B25" s="31"/>
    </row>
    <row r="26" spans="1:2" ht="25.5" customHeight="1" x14ac:dyDescent="0.35">
      <c r="A26" s="11"/>
      <c r="B26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3 g + V v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A 3 g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4 P l Y o i k e 4 D g A A A B E A A A A T A B w A R m 9 y b X V s Y X M v U 2 V j d G l v b j E u b S C i G A A o o B Q A A A A A A A A A A A A A A A A A A A A A A A A A A A A r T k 0 u y c z P U w i G 0 I b W A F B L A Q I t A B Q A A g A I A A N 4 P l b 7 h U 7 2 p A A A A P c A A A A S A A A A A A A A A A A A A A A A A A A A A A B D b 2 5 m a W c v U G F j a 2 F n Z S 5 4 b W x Q S w E C L Q A U A A I A C A A D e D 5 W D 8 r p q 6 Q A A A D p A A A A E w A A A A A A A A A A A A A A A A D w A A A A W 0 N v b n R l b n R f V H l w Z X N d L n h t b F B L A Q I t A B Q A A g A I A A N 4 P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h 2 8 e C o z K Q 7 k G 9 d R S D W j k A A A A A A I A A A A A A B B m A A A A A Q A A I A A A A H J 1 2 t 9 h X j m G K 5 A 0 c S n 6 p 2 3 8 K p M n g U V o S U W 6 F O K w u e o L A A A A A A 6 A A A A A A g A A I A A A A L T j e 1 w O R i L 7 b r h G Y S b i f Q U Y V H + Q E 7 N k F f B f X M H p M x b 1 U A A A A L A 9 O l Y 3 u G j 5 1 s a i D T p / S U A / l + g W X q 8 a i T V z H o 1 k H 7 0 b m s t T i f Z k m d f F Z j G + s t a k j 9 f X f x 0 r U I L F M s v N H n 7 r 1 E + C D + K g t h j + J 7 e m W y u Z 9 M 8 G Q A A A A L x f o p e D x d 7 X q g f c q b C 1 G R r 3 H n d T B D V N e B 4 M T P k w o C t I M s B S S C t R T w L 6 F 8 w v x o c 2 O 9 J M N V H M 1 3 J J T C c H T v 0 T P 8 I = < / D a t a M a s h u p > 
</file>

<file path=customXml/itemProps1.xml><?xml version="1.0" encoding="utf-8"?>
<ds:datastoreItem xmlns:ds="http://schemas.openxmlformats.org/officeDocument/2006/customXml" ds:itemID="{2D947DB6-836A-4C7C-A138-388CC71CC1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BillOfMaterials</vt:lpstr>
      <vt:lpstr>Revisions</vt:lpstr>
      <vt:lpstr>BillOfMaterials!Print_Area</vt:lpstr>
      <vt:lpstr>BillOfMaterials!Print_Titles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Hamid Najafi</cp:lastModifiedBy>
  <cp:lastPrinted>2023-01-31T09:21:39Z</cp:lastPrinted>
  <dcterms:created xsi:type="dcterms:W3CDTF">2007-12-24T15:22:31Z</dcterms:created>
  <dcterms:modified xsi:type="dcterms:W3CDTF">2023-06-04T16:05:36Z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