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B8D3528E-B3B6-493F-A353-2B8DE9C4C791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inZOI_Overview" sheetId="3" r:id="rId1"/>
    <sheet name="inZOI_Cases" sheetId="1" r:id="rId2"/>
    <sheet name="inZOI_Steps" sheetId="2" r:id="rId3"/>
    <sheet name="Test_Dashboard" sheetId="4" r:id="rId4"/>
  </sheets>
  <externalReferences>
    <externalReference r:id="rId5"/>
  </externalReferences>
  <definedNames>
    <definedName name="_xlnm._FilterDatabase" localSheetId="1" hidden="1">inZOI_Cases!$A$4:$O$28</definedName>
    <definedName name="_xlnm._FilterDatabase" localSheetId="2" hidden="1">inZOI_Steps!$A$4:$F$105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I55" i="4" s="1"/>
  <c r="E55" i="4"/>
  <c r="C16" i="4" s="1"/>
  <c r="G54" i="4"/>
  <c r="F54" i="4"/>
  <c r="I54" i="4" s="1"/>
  <c r="E54" i="4"/>
  <c r="H54" i="4" s="1"/>
  <c r="G53" i="4"/>
  <c r="F53" i="4"/>
  <c r="I53" i="4" s="1"/>
  <c r="E53" i="4"/>
  <c r="H53" i="4" s="1"/>
  <c r="G52" i="4"/>
  <c r="F52" i="4"/>
  <c r="E52" i="4"/>
  <c r="I52" i="4" s="1"/>
  <c r="G51" i="4"/>
  <c r="J51" i="4" s="1"/>
  <c r="F51" i="4"/>
  <c r="I51" i="4" s="1"/>
  <c r="E51" i="4"/>
  <c r="H51" i="4" s="1"/>
  <c r="I50" i="4"/>
  <c r="G50" i="4"/>
  <c r="E18" i="4" s="1"/>
  <c r="F50" i="4"/>
  <c r="D18" i="4" s="1"/>
  <c r="E50" i="4"/>
  <c r="H50" i="4" s="1"/>
  <c r="J50" i="4" s="1"/>
  <c r="G49" i="4"/>
  <c r="J49" i="4" s="1"/>
  <c r="F49" i="4"/>
  <c r="I49" i="4" s="1"/>
  <c r="E49" i="4"/>
  <c r="H49" i="4" s="1"/>
  <c r="I48" i="4"/>
  <c r="G48" i="4"/>
  <c r="F48" i="4"/>
  <c r="D19" i="4" s="1"/>
  <c r="E48" i="4"/>
  <c r="H48" i="4" s="1"/>
  <c r="J48" i="4" s="1"/>
  <c r="I47" i="4"/>
  <c r="G47" i="4"/>
  <c r="F47" i="4"/>
  <c r="E47" i="4"/>
  <c r="G46" i="4"/>
  <c r="E24" i="4" s="1"/>
  <c r="F46" i="4"/>
  <c r="D24" i="4" s="1"/>
  <c r="F24" i="4" s="1"/>
  <c r="E46" i="4"/>
  <c r="C24" i="4" s="1"/>
  <c r="G24" i="4" s="1"/>
  <c r="I45" i="4"/>
  <c r="G45" i="4"/>
  <c r="F45" i="4"/>
  <c r="E45" i="4"/>
  <c r="G44" i="4"/>
  <c r="E21" i="4" s="1"/>
  <c r="F44" i="4"/>
  <c r="D21" i="4" s="1"/>
  <c r="E44" i="4"/>
  <c r="C21" i="4" s="1"/>
  <c r="G21" i="4" s="1"/>
  <c r="I43" i="4"/>
  <c r="G43" i="4"/>
  <c r="E20" i="4" s="1"/>
  <c r="F43" i="4"/>
  <c r="E43" i="4"/>
  <c r="G42" i="4"/>
  <c r="J42" i="4" s="1"/>
  <c r="F42" i="4"/>
  <c r="I42" i="4" s="1"/>
  <c r="E42" i="4"/>
  <c r="H42" i="4" s="1"/>
  <c r="G41" i="4"/>
  <c r="E17" i="4" s="1"/>
  <c r="F41" i="4"/>
  <c r="I41" i="4" s="1"/>
  <c r="E41" i="4"/>
  <c r="H41" i="4" s="1"/>
  <c r="G32" i="4"/>
  <c r="B32" i="4"/>
  <c r="D32" i="4" s="1"/>
  <c r="G31" i="4"/>
  <c r="B31" i="4"/>
  <c r="D31" i="4" s="1"/>
  <c r="G30" i="4"/>
  <c r="B30" i="4"/>
  <c r="D30" i="4" s="1"/>
  <c r="B24" i="4"/>
  <c r="B23" i="4"/>
  <c r="E22" i="4"/>
  <c r="D22" i="4"/>
  <c r="F22" i="4" s="1"/>
  <c r="C22" i="4"/>
  <c r="G22" i="4" s="1"/>
  <c r="B22" i="4"/>
  <c r="B21" i="4"/>
  <c r="D20" i="4"/>
  <c r="F20" i="4" s="1"/>
  <c r="C20" i="4"/>
  <c r="G20" i="4" s="1"/>
  <c r="B20" i="4"/>
  <c r="B19" i="4"/>
  <c r="B18" i="4"/>
  <c r="D17" i="4"/>
  <c r="F17" i="4" s="1"/>
  <c r="C17" i="4"/>
  <c r="G17" i="4" s="1"/>
  <c r="B17" i="4"/>
  <c r="E16" i="4"/>
  <c r="D16" i="4"/>
  <c r="B16" i="4"/>
  <c r="J10" i="4"/>
  <c r="G10" i="4"/>
  <c r="A5" i="4"/>
  <c r="F21" i="4" l="1"/>
  <c r="J53" i="4"/>
  <c r="H32" i="4" s="1"/>
  <c r="I32" i="4" s="1"/>
  <c r="J54" i="4"/>
  <c r="G16" i="4"/>
  <c r="F16" i="4"/>
  <c r="J55" i="4"/>
  <c r="I46" i="4"/>
  <c r="C23" i="4"/>
  <c r="G23" i="4" s="1"/>
  <c r="D23" i="4"/>
  <c r="F23" i="4" s="1"/>
  <c r="C18" i="4"/>
  <c r="G18" i="4" s="1"/>
  <c r="E23" i="4"/>
  <c r="J41" i="4"/>
  <c r="H52" i="4"/>
  <c r="J52" i="4" s="1"/>
  <c r="H45" i="4"/>
  <c r="J45" i="4" s="1"/>
  <c r="H46" i="4"/>
  <c r="J46" i="4" s="1"/>
  <c r="H47" i="4"/>
  <c r="J47" i="4" s="1"/>
  <c r="C19" i="4"/>
  <c r="G19" i="4" s="1"/>
  <c r="C32" i="4"/>
  <c r="E19" i="4"/>
  <c r="C30" i="4"/>
  <c r="J43" i="4"/>
  <c r="M5" i="4"/>
  <c r="C31" i="4"/>
  <c r="H44" i="4"/>
  <c r="J44" i="4" s="1"/>
  <c r="I44" i="4"/>
  <c r="J5" i="4"/>
  <c r="M10" i="4"/>
  <c r="H55" i="4"/>
  <c r="D5" i="4"/>
  <c r="H43" i="4"/>
  <c r="G5" i="4"/>
  <c r="H31" i="4" l="1"/>
  <c r="I31" i="4" s="1"/>
  <c r="D10" i="4"/>
  <c r="A10" i="4"/>
  <c r="H30" i="4"/>
  <c r="I30" i="4" s="1"/>
  <c r="F18" i="4"/>
  <c r="F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Zephyr/Jira </t>
        </r>
        <r>
          <rPr>
            <sz val="11"/>
            <color rgb="FF000000"/>
            <rFont val="Calibri"/>
            <family val="2"/>
          </rPr>
          <t>프로젝트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키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프로젝트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식별자</t>
        </r>
        <r>
          <rPr>
            <sz val="11"/>
            <color rgb="FF000000"/>
            <rFont val="Calibri"/>
            <family val="2"/>
          </rPr>
          <t>.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Zephyr test repository/folder </t>
        </r>
        <r>
          <rPr>
            <sz val="11"/>
            <color rgb="FF000000"/>
            <rFont val="Calibri"/>
            <family val="2"/>
          </rPr>
          <t>개념을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컬럼으로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표현</t>
        </r>
        <r>
          <rPr>
            <sz val="11"/>
            <color rgb="FF000000"/>
            <rFont val="Calibri"/>
            <family val="2"/>
          </rPr>
          <t>.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family val="2"/>
          </rPr>
          <t>하위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폴더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기능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세분화</t>
        </r>
        <r>
          <rPr>
            <sz val="11"/>
            <color rgb="FF000000"/>
            <rFont val="Calibri"/>
            <family val="2"/>
          </rPr>
          <t>.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family val="2"/>
          </rPr>
          <t>컴포넌트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관리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사용</t>
        </r>
        <r>
          <rPr>
            <sz val="11"/>
            <color rgb="FF000000"/>
            <rFont val="Calibri"/>
            <family val="2"/>
          </rPr>
          <t>.</t>
        </r>
      </text>
    </comment>
    <comment ref="E4" authorId="0" shapeId="0" xr:uid="{00000000-0006-0000-0000-000005000000}">
      <text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로컬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식별자</t>
        </r>
        <r>
          <rPr>
            <sz val="11"/>
            <color rgb="FF000000"/>
            <rFont val="Calibri"/>
            <family val="2"/>
          </rPr>
          <t xml:space="preserve">. </t>
        </r>
        <r>
          <rPr>
            <sz val="11"/>
            <color rgb="FF000000"/>
            <rFont val="Calibri"/>
            <family val="2"/>
          </rPr>
          <t>실제</t>
        </r>
        <r>
          <rPr>
            <sz val="11"/>
            <color rgb="FF000000"/>
            <rFont val="Calibri"/>
            <family val="2"/>
          </rPr>
          <t xml:space="preserve"> Jira issue key</t>
        </r>
        <r>
          <rPr>
            <sz val="11"/>
            <color rgb="FF000000"/>
            <rFont val="Calibri"/>
            <family val="2"/>
          </rPr>
          <t>와는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별개입니다</t>
        </r>
        <r>
          <rPr>
            <sz val="11"/>
            <color rgb="FF000000"/>
            <rFont val="Calibri"/>
            <family val="2"/>
          </rPr>
          <t>.</t>
        </r>
      </text>
    </comment>
    <comment ref="F4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공통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테스트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명칭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필드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https://zephyrdocs.atlassian.net/wiki/spaces/ZE666/pages/1657247617/Adding%2Ba%2BTest%2BCase</t>
        </r>
      </text>
    </comment>
    <comment ref="G4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계열의</t>
        </r>
        <r>
          <rPr>
            <sz val="11"/>
            <color rgb="FF000000"/>
            <rFont val="Calibri"/>
            <family val="2"/>
          </rPr>
          <t xml:space="preserve"> Description/Objective</t>
        </r>
        <r>
          <rPr>
            <sz val="11"/>
            <color rgb="FF000000"/>
            <rFont val="Calibri"/>
            <family val="2"/>
          </rPr>
          <t>를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통합한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컬럼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https://support.smartbear.com/zephyr-scale-cloud/api-docs/</t>
        </r>
      </text>
    </comment>
    <comment ref="H4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공통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사전조건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필드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https://support.smartbear.com/zephyr-scale-cloud/api-docs/</t>
        </r>
      </text>
    </comment>
    <comment ref="I4" authorId="0" shapeId="0" xr:uid="{00000000-0006-0000-0000-000009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우선순위</t>
        </r>
        <r>
          <rPr>
            <sz val="11"/>
            <color rgb="FF000000"/>
            <rFont val="Calibri"/>
            <family val="2"/>
          </rPr>
          <t>.</t>
        </r>
      </text>
    </comment>
    <comment ref="J4" authorId="0" shapeId="0" xr:uid="{00000000-0006-0000-0000-00000A000000}">
      <text>
        <r>
          <rPr>
            <sz val="11"/>
            <color rgb="FF000000"/>
            <rFont val="Calibri"/>
            <family val="2"/>
          </rPr>
          <t>케이스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설계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담당자</t>
        </r>
        <r>
          <rPr>
            <sz val="11"/>
            <color rgb="FF000000"/>
            <rFont val="Calibri"/>
            <family val="2"/>
          </rPr>
          <t>.</t>
        </r>
      </text>
    </comment>
    <comment ref="K4" authorId="0" shapeId="0" xr:uid="{00000000-0006-0000-0000-00000B000000}">
      <text>
        <r>
          <rPr>
            <sz val="11"/>
            <color rgb="FF000000"/>
            <rFont val="Calibri"/>
            <family val="2"/>
          </rPr>
          <t>Zephyr Enterprise</t>
        </r>
        <r>
          <rPr>
            <sz val="11"/>
            <color rgb="FF000000"/>
            <rFont val="Calibri"/>
            <family val="2"/>
          </rPr>
          <t>의</t>
        </r>
        <r>
          <rPr>
            <sz val="11"/>
            <color rgb="FF000000"/>
            <rFont val="Calibri"/>
            <family val="2"/>
          </rPr>
          <t xml:space="preserve"> Tags </t>
        </r>
        <r>
          <rPr>
            <sz val="11"/>
            <color rgb="FF000000"/>
            <rFont val="Calibri"/>
            <family val="2"/>
          </rPr>
          <t>개념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https://zephyrdocs.atlassian.net/wiki/spaces/ZE666/pages/1657247617/Adding%2Ba%2BTest%2BCase</t>
        </r>
      </text>
    </comment>
    <comment ref="L4" authorId="0" shapeId="0" xr:uid="{00000000-0006-0000-0000-00000C000000}">
      <text>
        <r>
          <rPr>
            <sz val="11"/>
            <color rgb="FF000000"/>
            <rFont val="Calibri"/>
            <family val="2"/>
          </rPr>
          <t xml:space="preserve">Requirement mapping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Jira </t>
        </r>
        <r>
          <rPr>
            <sz val="11"/>
            <color rgb="FF000000"/>
            <rFont val="Calibri"/>
            <family val="2"/>
          </rPr>
          <t>이슈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연결</t>
        </r>
        <r>
          <rPr>
            <sz val="11"/>
            <color rgb="FF000000"/>
            <rFont val="Calibri"/>
            <family val="2"/>
          </rPr>
          <t>.</t>
        </r>
      </text>
    </comment>
    <comment ref="M4" authorId="0" shapeId="0" xr:uid="{00000000-0006-0000-0000-00000D000000}">
      <text>
        <r>
          <rPr>
            <sz val="11"/>
            <color rgb="FF000000"/>
            <rFont val="Calibri"/>
            <family val="2"/>
          </rPr>
          <t>수동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자동화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후보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자동화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완료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상태</t>
        </r>
        <r>
          <rPr>
            <sz val="11"/>
            <color rgb="FF000000"/>
            <rFont val="Calibri"/>
            <family val="2"/>
          </rPr>
          <t>.</t>
        </r>
      </text>
    </comment>
    <comment ref="N4" authorId="0" shapeId="0" xr:uid="{00000000-0006-0000-0000-00000E000000}">
      <text>
        <r>
          <rPr>
            <sz val="11"/>
            <color rgb="FF000000"/>
            <rFont val="Calibri"/>
            <family val="2"/>
          </rPr>
          <t>릴리즈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버전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관리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사용</t>
        </r>
        <r>
          <rPr>
            <sz val="11"/>
            <color rgb="FF000000"/>
            <rFont val="Calibri"/>
            <family val="2"/>
          </rPr>
          <t>.</t>
        </r>
      </text>
    </comment>
    <comment ref="O4" authorId="0" shapeId="0" xr:uid="{00000000-0006-0000-0000-00000F000000}">
      <text>
        <r>
          <rPr>
            <sz val="11"/>
            <color rgb="FF000000"/>
            <rFont val="Calibri"/>
            <family val="2"/>
          </rPr>
          <t>추가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설명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메모</t>
        </r>
        <r>
          <rPr>
            <sz val="11"/>
            <color rgb="FF000000"/>
            <rFont val="Calibri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rgb="FF000000"/>
            <rFont val="Calibri"/>
            <family val="2"/>
          </rPr>
          <t>헤더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시트의</t>
        </r>
        <r>
          <rPr>
            <sz val="11"/>
            <color rgb="FF000000"/>
            <rFont val="Calibri"/>
            <family val="2"/>
          </rPr>
          <t xml:space="preserve"> Test_Key_Local</t>
        </r>
        <r>
          <rPr>
            <sz val="11"/>
            <color rgb="FF000000"/>
            <rFont val="Calibri"/>
            <family val="2"/>
          </rPr>
          <t>과</t>
        </r>
        <r>
          <rPr>
            <sz val="11"/>
            <color rgb="FF000000"/>
            <rFont val="Calibri"/>
            <family val="2"/>
          </rPr>
          <t xml:space="preserve"> 1:N </t>
        </r>
        <r>
          <rPr>
            <sz val="11"/>
            <color rgb="FF000000"/>
            <rFont val="Calibri"/>
            <family val="2"/>
          </rPr>
          <t>관계로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연결합니다</t>
        </r>
        <r>
          <rPr>
            <sz val="11"/>
            <color rgb="FF000000"/>
            <rFont val="Calibri"/>
            <family val="2"/>
          </rPr>
          <t>.</t>
        </r>
      </text>
    </comment>
    <comment ref="B4" authorId="0" shapeId="0" xr:uid="{00000000-0006-0000-0100-000002000000}">
      <text>
        <r>
          <rPr>
            <sz val="11"/>
            <color rgb="FF000000"/>
            <rFont val="Calibri"/>
            <family val="2"/>
          </rPr>
          <t>실행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순서</t>
        </r>
        <r>
          <rPr>
            <sz val="11"/>
            <color rgb="FF000000"/>
            <rFont val="Calibri"/>
            <family val="2"/>
          </rPr>
          <t>.</t>
        </r>
      </text>
    </comment>
    <comment ref="C4" authorId="0" shapeId="0" xr:uid="{00000000-0006-0000-0100-000003000000}">
      <text>
        <r>
          <rPr>
            <sz val="11"/>
            <color rgb="FF000000"/>
            <rFont val="Calibri"/>
            <family val="2"/>
          </rPr>
          <t>Zephyr test step instructions.</t>
        </r>
      </text>
    </comment>
    <comment ref="D4" authorId="0" shapeId="0" xr:uid="{00000000-0006-0000-0100-000004000000}">
      <text>
        <r>
          <rPr>
            <sz val="11"/>
            <color rgb="FF000000"/>
            <rFont val="Calibri"/>
            <family val="2"/>
          </rPr>
          <t xml:space="preserve">Zephyr test data. </t>
        </r>
        <r>
          <rPr>
            <sz val="11"/>
            <color rgb="FF000000"/>
            <rFont val="Calibri"/>
            <family val="2"/>
          </rPr>
          <t>입력값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조건값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분리용</t>
        </r>
        <r>
          <rPr>
            <sz val="11"/>
            <color rgb="FF000000"/>
            <rFont val="Calibri"/>
            <family val="2"/>
          </rPr>
          <t>.</t>
        </r>
      </text>
    </comment>
    <comment ref="E4" authorId="0" shapeId="0" xr:uid="{00000000-0006-0000-0100-000005000000}">
      <text>
        <r>
          <rPr>
            <sz val="11"/>
            <color rgb="FF000000"/>
            <rFont val="Calibri"/>
            <family val="2"/>
          </rPr>
          <t>Zephyr expected result.</t>
        </r>
      </text>
    </comment>
    <comment ref="F4" authorId="0" shapeId="0" xr:uid="{00000000-0006-0000-0100-000006000000}">
      <text>
        <r>
          <rPr>
            <sz val="11"/>
            <color rgb="FF000000"/>
            <rFont val="Calibri"/>
            <family val="2"/>
          </rPr>
          <t>오류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포인트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포인트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비고</t>
        </r>
        <r>
          <rPr>
            <sz val="11"/>
            <color rgb="FF000000"/>
            <rFont val="Calibri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<sst xmlns="http://schemas.openxmlformats.org/spreadsheetml/2006/main" count="1524" uniqueCount="802">
  <si>
    <t>Folder_L1</t>
  </si>
  <si>
    <t>Folder_L2</t>
  </si>
  <si>
    <t>Component</t>
  </si>
  <si>
    <t>Test_Key_Local</t>
  </si>
  <si>
    <t>Name</t>
  </si>
  <si>
    <t>Objective_or_Description</t>
  </si>
  <si>
    <t>Precondition</t>
  </si>
  <si>
    <t>Priority</t>
  </si>
  <si>
    <t>Owner</t>
  </si>
  <si>
    <t>Labels_Tags</t>
  </si>
  <si>
    <t>Automation_Status</t>
  </si>
  <si>
    <t>Version_or_FixVersion</t>
  </si>
  <si>
    <t>Comment</t>
  </si>
  <si>
    <t>Medium</t>
  </si>
  <si>
    <t>Manual</t>
  </si>
  <si>
    <t>High</t>
  </si>
  <si>
    <t>Step_No</t>
  </si>
  <si>
    <t>Test_Step</t>
  </si>
  <si>
    <t>Test_Data</t>
  </si>
  <si>
    <t>Expected_Result</t>
  </si>
  <si>
    <t>Actual_Result</t>
  </si>
  <si>
    <t>inZOI</t>
  </si>
  <si>
    <t>Creation</t>
  </si>
  <si>
    <t>Character Customization</t>
  </si>
  <si>
    <t>Entry</t>
  </si>
  <si>
    <t>커스터마이징 화면 진입</t>
  </si>
  <si>
    <t>게임 실행 및 테스트 계정 로그인 완료</t>
  </si>
  <si>
    <t>Critical</t>
  </si>
  <si>
    <t>EA/Portfolio</t>
  </si>
  <si>
    <t>Hair</t>
  </si>
  <si>
    <t>Makeup</t>
  </si>
  <si>
    <t>SaveLoad</t>
  </si>
  <si>
    <t>Compatibility</t>
  </si>
  <si>
    <t>테스트 계정</t>
  </si>
  <si>
    <t>Skin</t>
  </si>
  <si>
    <t>Create a Zoi</t>
  </si>
  <si>
    <t>피부 커스터마이징</t>
  </si>
  <si>
    <t>헤어 커스터마이징</t>
  </si>
  <si>
    <t>메이크업 커스터마이징</t>
  </si>
  <si>
    <t>Save Complete</t>
  </si>
  <si>
    <t>커스터마이징 진입 및 기본 화면 확인</t>
  </si>
  <si>
    <t>character,entry,smoke,customizing</t>
  </si>
  <si>
    <t>FacePreset</t>
  </si>
  <si>
    <t>얼굴 프리셋 커스터마이징</t>
  </si>
  <si>
    <t>character,face-preset,customizing,preset</t>
  </si>
  <si>
    <t>얼굴 프리셋 상태 유지</t>
  </si>
  <si>
    <t>얼굴 프리셋 적용 완료</t>
  </si>
  <si>
    <t>character,face-preset,state-retention,save-load</t>
  </si>
  <si>
    <t>헤어 표시 품질</t>
  </si>
  <si>
    <t>헤어 타입 적용 완료</t>
  </si>
  <si>
    <t>character,hair,visual,clipping</t>
  </si>
  <si>
    <t>character,skin,tone,customizing</t>
  </si>
  <si>
    <t>피부 표시 품질</t>
  </si>
  <si>
    <t>피부톤 적용 완료</t>
  </si>
  <si>
    <t>character,skin,color,visual,texture</t>
  </si>
  <si>
    <t>FaceFeature</t>
  </si>
  <si>
    <t>얼굴 특징 커스터마이징</t>
  </si>
  <si>
    <t>character,face-feature,mole,freckle,scar</t>
  </si>
  <si>
    <t>얼굴 특징 표시 품질</t>
  </si>
  <si>
    <t>얼굴 특징 옵션 적용 완료</t>
  </si>
  <si>
    <t>character,face-feature,visual,skin-combo</t>
  </si>
  <si>
    <t>Eye</t>
  </si>
  <si>
    <t>눈 커스터마이징</t>
  </si>
  <si>
    <t>character,eye,lens,brow,lash</t>
  </si>
  <si>
    <t>눈 표시 품질</t>
  </si>
  <si>
    <t>눈 옵션 적용 완료</t>
  </si>
  <si>
    <t>character,eye,visual,alignment</t>
  </si>
  <si>
    <t>메이크업 표시 품질</t>
  </si>
  <si>
    <t>메이크업 옵션 적용 완료</t>
  </si>
  <si>
    <t>character,makeup,visual,skin-combo</t>
  </si>
  <si>
    <t>커스터마이징 저장 및 재로드</t>
  </si>
  <si>
    <t>6개 커스터마이징 탭에서 옵션 변경 완료</t>
  </si>
  <si>
    <t>character,save,load,regression,state-retention</t>
  </si>
  <si>
    <t>Win/Mac 커스터마이징 호환성</t>
  </si>
  <si>
    <t>Windows/macOS 테스트 환경 및 동일 계정 준비</t>
  </si>
  <si>
    <t>character,windows,macos,compatibility,customizing</t>
  </si>
  <si>
    <t>Face Preset 01</t>
  </si>
  <si>
    <t>Face Preset 02</t>
  </si>
  <si>
    <t>Face Preset 03</t>
  </si>
  <si>
    <t>Skin Tone 01</t>
  </si>
  <si>
    <t>Skin Tone 02</t>
  </si>
  <si>
    <t>Skin Tone 03</t>
  </si>
  <si>
    <t>Skin Tone 04</t>
  </si>
  <si>
    <t>Skin Tone 05</t>
  </si>
  <si>
    <t>Skin Tone 06</t>
  </si>
  <si>
    <t>Skin Tone 07</t>
  </si>
  <si>
    <t>Skin Tone 08</t>
  </si>
  <si>
    <t>Skin Tone 09</t>
  </si>
  <si>
    <t>피부톤 변경</t>
  </si>
  <si>
    <t>피부톤 변경 후 메이크업 옵션이 초기화되거나 사라지지 않는다.</t>
  </si>
  <si>
    <t>피부톤 변경 후 점, 주근깨, 흉터 옵션이 초기화되거나 사라지지 않는다.</t>
  </si>
  <si>
    <t>피부톤 변경 후 얼굴 특징 옵션이 초기화되거나 사라지지 않는다.</t>
  </si>
  <si>
    <t>선택한 색상이 렌즈 색상 UI 선택값으로 반영된다.</t>
  </si>
  <si>
    <t>세 항목의 색상 UI 선택값이 각각 동일 Hex 코드로 변경된다.</t>
  </si>
  <si>
    <t>선택한 색상이 블러셔 색상 UI 선택값으로 반영된다.</t>
  </si>
  <si>
    <t>선택한 색상이 아이라인 색상 UI 선택값으로 반영된다.</t>
  </si>
  <si>
    <t>입력한 Hex 코드가 해당 메이크업 항목의 UI 선택값으로 반영된다.</t>
  </si>
  <si>
    <t>선택한 색상이 해당 메이크업 항목의 UI 선택값으로 반영된다.</t>
  </si>
  <si>
    <t>저장 전 커스터마이징 항목이 초기화되거나 누락되지 않는다.</t>
  </si>
  <si>
    <t>Requirement_ID</t>
  </si>
  <si>
    <t>IZ-CUS-001</t>
  </si>
  <si>
    <t>IZ-CUS-002</t>
  </si>
  <si>
    <t>IZ-CUS-003</t>
  </si>
  <si>
    <t>IZ-CUS-004</t>
  </si>
  <si>
    <t>character,hair,type,customizing,random</t>
  </si>
  <si>
    <t>IZ-CUS-005</t>
  </si>
  <si>
    <t>IZ-CUS-006</t>
  </si>
  <si>
    <t>IZ-CUS-007</t>
  </si>
  <si>
    <t>IZ-CUS-008</t>
  </si>
  <si>
    <t>IZ-CUS-009</t>
  </si>
  <si>
    <t>IZ-CUS-010</t>
  </si>
  <si>
    <t>IZ-CUS-011</t>
  </si>
  <si>
    <t>IZ-CUS-012</t>
  </si>
  <si>
    <t>character,makeup,preset,highlight,blusher,eyeshadow,eyeline,lipstick,face-art</t>
  </si>
  <si>
    <t>IZ-CUS-013</t>
  </si>
  <si>
    <t>IZ-CUS-014</t>
  </si>
  <si>
    <t>IZ-CUS-015</t>
  </si>
  <si>
    <t>CC-ENTRY-001</t>
  </si>
  <si>
    <t>CC-FACEPRESET-001</t>
  </si>
  <si>
    <t>CC-FACEPRESET-002</t>
  </si>
  <si>
    <t>CC-HAIR-001</t>
  </si>
  <si>
    <t>CC-HAIR-002</t>
  </si>
  <si>
    <t>CC-SKIN-001</t>
  </si>
  <si>
    <t>CC-SKIN-002</t>
  </si>
  <si>
    <t>CC-FACEFEATURE-001</t>
  </si>
  <si>
    <t>CC-FACEFEATURE-002</t>
  </si>
  <si>
    <t>CC-EYE-001</t>
  </si>
  <si>
    <t>CC-EYE-002</t>
  </si>
  <si>
    <t>CC-MAKEUP-001</t>
  </si>
  <si>
    <t>CC-MAKEUP-002</t>
  </si>
  <si>
    <t>CC-SAVELOAD-001</t>
  </si>
  <si>
    <t>CC-COMPAT-001</t>
  </si>
  <si>
    <t>Candidate</t>
  </si>
  <si>
    <t>Airtest Smoke 자동화 후보</t>
  </si>
  <si>
    <t>Semi-automatable</t>
  </si>
  <si>
    <t>프리셋 목록 확인 및 선택 플로우 자동화 가능</t>
  </si>
  <si>
    <t>탭 이동과 저장 플로우는 자동화 가능, 외형 확인은 수동 병행</t>
  </si>
  <si>
    <t>Airtest로 카테고리별 랜덤 선택 플로우 자동화 가능</t>
  </si>
  <si>
    <t>피부톤 선택 플로우는 자동화 가능, 색상 표현 검수는 수동 병행</t>
  </si>
  <si>
    <t>색상 단절과 텍스처 품질은 수동 검수 필요</t>
  </si>
  <si>
    <t>옵션 선택 및 값 변경 플로우 자동화 가능</t>
  </si>
  <si>
    <t>위치 어긋남과 피부톤 조합 표시는 수동 검수 필요</t>
  </si>
  <si>
    <t>렌즈, 눈썹, 속눈썹 옵션 선택 플로우 자동화 가능</t>
  </si>
  <si>
    <t>눈 주변 위치와 텍스처 품질은 수동 검수 필요</t>
  </si>
  <si>
    <t>메이크업 옵션 선택 플로우 자동화 가능</t>
  </si>
  <si>
    <t>번짐, 위치 어긋남, 피부톤 조합은 수동 검수 필요</t>
  </si>
  <si>
    <t>저장과 재로드 플로우는 자동화 가능, 외형 동일성은 수동 확인 병행</t>
  </si>
  <si>
    <t>플랫폼 간 렌더링과 외형 비교는 수동 검수 중심</t>
  </si>
  <si>
    <t>캐릭터 커스터마이징 화면 진입 시 기본 모델, 주요 탭, 완료 버튼이 누락 없이 표시되고 조작 가능한지 검증</t>
  </si>
  <si>
    <t>얼굴 프리셋 목록과 썸네일이 표시되고 선택한 프리셋이 캐릭터 얼굴 외형에 반영되는지 검증</t>
  </si>
  <si>
    <t>얼굴 프리셋 변경 후 탭 이동, 복귀, 저장, 재로드 시 선택 상태와 저장값이 유지되는지 검증</t>
  </si>
  <si>
    <t>숏, 미디움, 롱, 포니테일 카테고리별 랜덤 헤어 선택 시 선택 항목이 캐릭터 모델에 반영되는지 검증</t>
  </si>
  <si>
    <t>헤어 적용 후 텍스처 누락, 메시 파손, 비정상 투명화, 얼굴·목·어깨 주변 메시 교차 여부를 검증</t>
  </si>
  <si>
    <t>두피 노출, 메시 교차, 클리핑은 수동 시각 검수 필요</t>
  </si>
  <si>
    <t>9가지 피부톤 선택 시 선택값이 캐릭터 얼굴과 전신 피부톤에 반영되고 UI 선택 상태가 유지되는지 검증</t>
  </si>
  <si>
    <t>피부톤 변경 후 얼굴, 목, 손, 팔, 다리 노출 부위에서 텍스처 누락, 메시 파손, 명확한 경계선 오류가 발생하지 않는지 검증</t>
  </si>
  <si>
    <t>얼굴 특징, 점, 주근깨, 흉터 옵션 선택 시 선택 상태가 UI에 반영되고 캐릭터 얼굴에 적용되는지 검증</t>
  </si>
  <si>
    <t>얼굴 특징, 점, 주근깨, 흉터가 피부톤 변경 후에도 초기화되지 않고 얼굴 위치에서 어긋나지 않는지 검증</t>
  </si>
  <si>
    <t>렌즈, 눈썹, 속눈썹 옵션 선택 시 선택 항목이 눈 주변 외형에 반영되고 선택 상태가 유지되는지 검증</t>
  </si>
  <si>
    <t>렌즈, 눈썹, 속눈썹 적용 후 눈 주변 메시와 비정상적으로 교차하지 않고 텍스처 누락이나 위치 어긋남이 없는지 검증</t>
  </si>
  <si>
    <t>메이크업 프리셋, 하이라이트, 블러셔, 아이쉐도우, 아이라인, 립스틱, 페이스 아트 선택값이 얼굴 영역에 반영되는지 검증</t>
  </si>
  <si>
    <t>메이크업 적용 후 피부톤 변경 시 옵션이 초기화되지 않고 위치 어긋남, 번짐, 텍스처 누락이 발생하지 않는지 검증</t>
  </si>
  <si>
    <t>얼굴 프리셋, 헤어, 피부, 얼굴 특징, 눈, 메이크업 변경값이 저장 후 재로드 시 저장값과 일치하는지 검증</t>
  </si>
  <si>
    <t>Windows와 macOS에서 동일 캐릭터 저장 데이터를 로드했을 때 커스터마이징 값이 초기화되거나 누락되지 않는지 검증</t>
  </si>
  <si>
    <t>얼굴 윤곽에 메시 파손, 비정상 투명화, 파츠 누락이 발생하지 않는다.</t>
  </si>
  <si>
    <t>숏 헤어가 얼굴 주변 메시와 비정상적으로 교차하지 않는다.</t>
  </si>
  <si>
    <t>두피 주변에 텍스처 누락, 메시 파손, 비정상 투명화가 발생하지 않는다.</t>
  </si>
  <si>
    <t>미디움 헤어가 얼굴 주변 메시와 비정상적으로 교차하지 않는다.</t>
  </si>
  <si>
    <t>귀와 목 주변 메시가 비정상적으로 교차하지 않는다.</t>
  </si>
  <si>
    <t>목과 어깨 주변 메시가 비정상적으로 교차하지 않는다.</t>
  </si>
  <si>
    <t>헤어 텍스처 누락, 비정상 투명화, 선택값 초기화가 발생하지 않는다.</t>
  </si>
  <si>
    <t>헤어 메시 파손, 위치 어긋남, 텍스처 누락이 발생하지 않는다.</t>
  </si>
  <si>
    <t>피부톤 1 선택 상태가 UI에 반영된다.</t>
  </si>
  <si>
    <t>피부톤 2 선택 상태가 UI에 반영된다.</t>
  </si>
  <si>
    <t>피부톤 3 선택 상태가 UI에 반영된다.</t>
  </si>
  <si>
    <t>피부톤 4 선택 상태가 UI에 반영된다.</t>
  </si>
  <si>
    <t>피부톤 5 선택 상태가 UI에 반영된다.</t>
  </si>
  <si>
    <t>피부톤 6 선택 상태가 UI에 반영된다.</t>
  </si>
  <si>
    <t>피부톤 7 선택 상태가 UI에 반영된다.</t>
  </si>
  <si>
    <t>피부톤 8 선택 상태가 UI에 반영된다.</t>
  </si>
  <si>
    <t>피부톤 9 선택 상태가 UI에 반영된다.</t>
  </si>
  <si>
    <t>얼굴과 목 사이에 텍스처 누락, 메시 파손, 명확한 경계선 오류가 발생하지 않는다.</t>
  </si>
  <si>
    <t>전신 피부 부위에 텍스처 누락, 메시 파손, 비정상 투명화가 발생하지 않는다.</t>
  </si>
  <si>
    <t>밝은 계열 피부톤 선택 상태가 UI에 반영된다.</t>
  </si>
  <si>
    <t>중간 계열 피부톤 선택 상태가 UI에 반영된다.</t>
  </si>
  <si>
    <t>어두운 계열 피부톤 선택 상태가 UI에 반영된다.</t>
  </si>
  <si>
    <t>귀 주변 피부 텍스처가 누락되거나 비정상 투명화되지 않는다.</t>
  </si>
  <si>
    <t>손과 팔 사이에 텍스처 누락, 메시 파손, 명확한 경계선 오류가 발생하지 않는다.</t>
  </si>
  <si>
    <t>다리 피부 텍스처가 누락되거나 비정상 투명화되지 않는다.</t>
  </si>
  <si>
    <t>피부 텍스처 누락, 메시 파손, 비정상 투명화가 발생하지 않는다.</t>
  </si>
  <si>
    <t>속눈썹이 눈이나 얼굴 메시와 비정상적으로 교차하지 않는다.</t>
  </si>
  <si>
    <t>렌즈, 눈썹, 속눈썹의 위치 어긋남, 텍스처 누락, 비정상 투명화가 발생하지 않는다.</t>
  </si>
  <si>
    <t>각 항목에서 색상 코드 또는 직접 선택 방식의 색상 변경 UI가 제공된다.</t>
  </si>
  <si>
    <t>하이라이트 적용 상태에서 위치 어긋남, 옵션 초기화, 텍스처 누락이 발생하지 않는다.</t>
  </si>
  <si>
    <t>블러셔 적용 상태에서 위치 어긋남, 옵션 초기화, 텍스처 누락이 발생하지 않는다.</t>
  </si>
  <si>
    <t>아이쉐도우 적용 상태에서 위치 어긋남, 옵션 초기화, 텍스처 누락이 발생하지 않는다.</t>
  </si>
  <si>
    <t>아이라인 적용 상태에서 위치 어긋남, 옵션 초기화, 텍스처 누락이 발생하지 않는다.</t>
  </si>
  <si>
    <t>페이스 아트 적용 상태에서 위치 어긋남, 옵션 초기화, 텍스처 누락이 발생하지 않는다.</t>
  </si>
  <si>
    <t>위치 어긋남, 옵션 초기화, 텍스처 누락, 비정상 투명화가 발생하지 않는다.</t>
  </si>
  <si>
    <t>Windows에서 저장된 색상 처리 결과가 macOS에서 초기화되거나 데이터 손상 없이 유지된다. 실제 표시값은 Actual Result에 기록한다.</t>
  </si>
  <si>
    <t>Project_Key</t>
    <phoneticPr fontId="3" type="noConversion"/>
  </si>
  <si>
    <t>케이스 헤더와 1:N 관계로 구성된 단계 데이터입니다. 긍정 및 부정 시나리오를 함께 포함했습니다.</t>
    <phoneticPr fontId="3" type="noConversion"/>
  </si>
  <si>
    <r>
      <rPr>
        <sz val="32"/>
        <color theme="1"/>
        <rFont val="G마켓 산스 TTF Bold"/>
        <family val="3"/>
        <charset val="129"/>
      </rPr>
      <t>inZOI 캐릭터 커스터마이징</t>
    </r>
    <r>
      <rPr>
        <sz val="25"/>
        <color theme="1"/>
        <rFont val="G마켓 산스 TTF Bold"/>
        <family val="3"/>
        <charset val="129"/>
      </rPr>
      <t xml:space="preserve">
</t>
    </r>
    <r>
      <rPr>
        <b/>
        <sz val="25"/>
        <color theme="1"/>
        <rFont val="G마켓 산스 TTF Medium"/>
        <family val="3"/>
        <charset val="129"/>
      </rPr>
      <t>QA Test Case Portfolio</t>
    </r>
    <phoneticPr fontId="3" type="noConversion"/>
  </si>
  <si>
    <t>게임 실행</t>
  </si>
  <si>
    <t>Create a Zoi 또는 캐릭터 생성 메뉴 선택</t>
  </si>
  <si>
    <t>커스터마이징 화면 진입 확인</t>
  </si>
  <si>
    <t>기본 캐릭터 모델 로딩 상태 확인</t>
  </si>
  <si>
    <t>얼굴 프리셋 탭 노출 여부 확인</t>
  </si>
  <si>
    <t>헤어 탭 노출 여부 확인</t>
  </si>
  <si>
    <t>피부 탭 노출 여부 확인</t>
  </si>
  <si>
    <t>얼굴 특징 탭 노출 여부 확인</t>
  </si>
  <si>
    <t>눈 탭 노출 여부 확인</t>
  </si>
  <si>
    <t>메이크업 탭 노출 여부 확인</t>
  </si>
  <si>
    <t>완료 또는 저장 버튼 노출 여부 확인</t>
  </si>
  <si>
    <t>이전 화면 이동 버튼 노출 여부 확인</t>
  </si>
  <si>
    <t>얼굴 프리셋 탭 진입</t>
  </si>
  <si>
    <t>얼굴 프리셋 썸네일 로딩 상태 확인</t>
  </si>
  <si>
    <t>첫 번째 얼굴 프리셋 선택</t>
  </si>
  <si>
    <t>두 번째 얼굴 프리셋 선택</t>
  </si>
  <si>
    <t>세 번째 얼굴 프리셋 선택</t>
  </si>
  <si>
    <t>프리셋 변경 후 얼굴 전면 확인</t>
  </si>
  <si>
    <t>프리셋 변경 후 얼굴 측면 확인</t>
  </si>
  <si>
    <t>프리셋 변경 후 얼굴 윤곽 확인</t>
  </si>
  <si>
    <t>프리셋 연속 빠른 변경</t>
  </si>
  <si>
    <t>프리셋 적용 후 다른 탭 이동</t>
  </si>
  <si>
    <t>얼굴 프리셋 탭 복귀</t>
  </si>
  <si>
    <t>선택된 프리셋 표시 상태 확인</t>
  </si>
  <si>
    <t>프리셋 적용 상태에서 완료 또는 저장 실행</t>
  </si>
  <si>
    <t>저장 완료 메시지 또는 화면 전환 확인</t>
  </si>
  <si>
    <t>저장된 캐릭터를 다시 불러와 얼굴 프리셋 상태 확인</t>
  </si>
  <si>
    <t>얼굴 프리셋 하나 선택</t>
  </si>
  <si>
    <t>헤어 탭 이동</t>
  </si>
  <si>
    <t>피부 탭 이동</t>
  </si>
  <si>
    <t>얼굴 특징 탭 이동</t>
  </si>
  <si>
    <t>눈 탭 이동</t>
  </si>
  <si>
    <t>메이크업 탭 이동</t>
  </si>
  <si>
    <t>프리셋 상태 저장</t>
  </si>
  <si>
    <t>저장 캐릭터 재로드</t>
  </si>
  <si>
    <t>헤어 탭 진입</t>
  </si>
  <si>
    <t>헤어 옵션 썸네일 로딩 상태 확인</t>
  </si>
  <si>
    <t>숏 헤어 카테고리 랜덤 4개 선택</t>
  </si>
  <si>
    <t>미디움 헤어 카테고리 랜덤 4개 선택</t>
  </si>
  <si>
    <t>롱 헤어 카테고리 랜덤 4개 선택</t>
  </si>
  <si>
    <t>포니테일 헤어 카테고리 랜덤 4개 선택</t>
  </si>
  <si>
    <t>헤어 변경 후 이전 헤어 잔상 여부 확인</t>
  </si>
  <si>
    <t>다른 탭 이동 후 헤어 탭 복귀</t>
  </si>
  <si>
    <t>헤어 변경 상태 저장</t>
  </si>
  <si>
    <t>숏 헤어 적용 후 전면 확인</t>
  </si>
  <si>
    <t>숏 헤어 적용 후 두피 주변 확대 확인</t>
  </si>
  <si>
    <t>미디움 헤어 적용 후 전면 확인</t>
  </si>
  <si>
    <t>미디움 헤어 적용 후 측면 확인</t>
  </si>
  <si>
    <t>롱 헤어 적용 후 전면 확인</t>
  </si>
  <si>
    <t>롱 헤어 적용 후 측면 확인</t>
  </si>
  <si>
    <t>롱 헤어 적용 후 후면 확인</t>
  </si>
  <si>
    <t>포니테일 헤어 적용</t>
  </si>
  <si>
    <t>포니테일 후면 위치 확인</t>
  </si>
  <si>
    <t>밝은 조명 상태에서 헤어 표시 확인</t>
  </si>
  <si>
    <t>탭 이동 후 헤어 표시 재확인</t>
  </si>
  <si>
    <t>저장 후 재로드하여 헤어 표시 확인</t>
  </si>
  <si>
    <t>재로드 후 전면, 측면, 후면 확인</t>
  </si>
  <si>
    <t>피부 탭 진입</t>
  </si>
  <si>
    <t>피부톤 1 선택</t>
  </si>
  <si>
    <t>피부톤 2 선택</t>
  </si>
  <si>
    <t>피부톤 3 선택</t>
  </si>
  <si>
    <t>피부톤 4 선택</t>
  </si>
  <si>
    <t>피부톤 5 선택</t>
  </si>
  <si>
    <t>피부톤 6 선택</t>
  </si>
  <si>
    <t>피부톤 7 선택</t>
  </si>
  <si>
    <t>피부톤 8 선택</t>
  </si>
  <si>
    <t>피부톤 9 선택</t>
  </si>
  <si>
    <t>잘못된 Hex 형식 입력</t>
  </si>
  <si>
    <t>얼굴과 목의 피부톤 연결 상태 확인</t>
  </si>
  <si>
    <t>손, 팔, 다리 노출 부위 확인</t>
  </si>
  <si>
    <t>다른 탭 이동 후 피부 탭 복귀</t>
  </si>
  <si>
    <t>피부톤 변경 상태 저장</t>
  </si>
  <si>
    <t>저장 캐릭터를 다시 불러와 피부톤 상태 확인</t>
  </si>
  <si>
    <t>밝은 계열 피부톤 선택</t>
  </si>
  <si>
    <t>중간 계열 피부톤 선택</t>
  </si>
  <si>
    <t>어두운 계열 피부톤 선택</t>
  </si>
  <si>
    <t>얼굴과 목 경계선 확인</t>
  </si>
  <si>
    <t>귀 주변 피부톤 확인</t>
  </si>
  <si>
    <t>손과 팔의 피부톤 확인</t>
  </si>
  <si>
    <t>다리 노출 부위 피부톤 확인</t>
  </si>
  <si>
    <t>메이크업 적용 상태에서 피부톤 변경</t>
  </si>
  <si>
    <t>얼굴 특징 적용 상태에서 피부톤 변경</t>
  </si>
  <si>
    <t>탭 이동 후 피부톤 표시 재확인</t>
  </si>
  <si>
    <t>저장 후 피부톤 표시 재확인</t>
  </si>
  <si>
    <t>재로드 후 확대 상태에서 피부 텍스처 확인</t>
  </si>
  <si>
    <t>얼굴 특징 탭 진입</t>
  </si>
  <si>
    <t>특징 카테고리 선택</t>
  </si>
  <si>
    <t>미간주름 값 조절</t>
  </si>
  <si>
    <t>애교살 값 조절</t>
  </si>
  <si>
    <t>광대 값 조절</t>
  </si>
  <si>
    <t>콧등 값 조절</t>
  </si>
  <si>
    <t>팔자주름 값 조절</t>
  </si>
  <si>
    <t>입술라인 값 조절</t>
  </si>
  <si>
    <t>턱끝 값 조절</t>
  </si>
  <si>
    <t>턱선 값 조절</t>
  </si>
  <si>
    <t>피부광택 값 조절</t>
  </si>
  <si>
    <t>점 옵션 선택</t>
  </si>
  <si>
    <t>주근깨 옵션 선택</t>
  </si>
  <si>
    <t>흉터 옵션 선택</t>
  </si>
  <si>
    <t>다른 탭 이동 후 얼굴 특징 탭 복귀</t>
  </si>
  <si>
    <t>저장 후 다시 불러와 얼굴 특징 값 확인</t>
  </si>
  <si>
    <t>미간주름 최대값 설정</t>
  </si>
  <si>
    <t>애교살 최대값 설정</t>
  </si>
  <si>
    <t>광대 최대값 설정</t>
  </si>
  <si>
    <t>콧등 최대값 설정</t>
  </si>
  <si>
    <t>팔자주름 최대값 설정</t>
  </si>
  <si>
    <t>입술라인 최대값 설정</t>
  </si>
  <si>
    <t>턱끝과 턱선 최대값 설정</t>
  </si>
  <si>
    <t>피부광택 최대값 설정</t>
  </si>
  <si>
    <t>점 적용 후 확대 확인</t>
  </si>
  <si>
    <t>주근깨 적용 후 확대 확인</t>
  </si>
  <si>
    <t>흉터 적용 후 확대 확인</t>
  </si>
  <si>
    <t>피부톤 변경 후 얼굴 특징 표시 확인</t>
  </si>
  <si>
    <t>저장 후 얼굴 특징 표시 품질 확인</t>
  </si>
  <si>
    <t>눈 탭 진입</t>
  </si>
  <si>
    <t>렌즈 옵션 선택</t>
  </si>
  <si>
    <t>렌즈 색상 코드 입력창 열기</t>
  </si>
  <si>
    <t>렌즈 색상 코드 변경</t>
  </si>
  <si>
    <t>렌즈 색상 직접 선택 방식 변경</t>
  </si>
  <si>
    <t>눈썹 옵션 선택</t>
  </si>
  <si>
    <t>눈썹 색상 코드 변경</t>
  </si>
  <si>
    <t>속눈썹 옵션 선택</t>
  </si>
  <si>
    <t>속눈썹 색상 코드 변경</t>
  </si>
  <si>
    <t>다른 탭 이동 후 눈 탭 복귀</t>
  </si>
  <si>
    <t>눈 커스터마이징 상태 저장</t>
  </si>
  <si>
    <t>저장 캐릭터를 다시 불러와 눈 값 확인</t>
  </si>
  <si>
    <t>렌즈 적용</t>
  </si>
  <si>
    <t>렌즈 적용 후 확대 확인</t>
  </si>
  <si>
    <t>눈썹 적용</t>
  </si>
  <si>
    <t>눈썹 적용 후 확대 확인</t>
  </si>
  <si>
    <t>속눈썹 적용</t>
  </si>
  <si>
    <t>속눈썹 적용 후 확대 확인</t>
  </si>
  <si>
    <t>렌즈, 눈썹, 속눈썹 동일 색상 코드 변경</t>
  </si>
  <si>
    <t>밝은 피부톤에서 눈 주변 표시 확인</t>
  </si>
  <si>
    <t>어두운 피부톤에서 눈 주변 표시 확인</t>
  </si>
  <si>
    <t>탭 이동 후 눈 주변 표시 재확인</t>
  </si>
  <si>
    <t>저장 후 눈 주변 표시 확인</t>
  </si>
  <si>
    <t>재로드 후 확대 상태에서 눈 주변 확인</t>
  </si>
  <si>
    <t>메이크업 탭 진입</t>
  </si>
  <si>
    <t>메이크업 프리셋 선택</t>
  </si>
  <si>
    <t>하이라이트 옵션 선택</t>
  </si>
  <si>
    <t>하이라이트 색상 코드 변경</t>
  </si>
  <si>
    <t>블러셔 옵션 선택</t>
  </si>
  <si>
    <t>블러셔 색상 직접 선택 방식 변경</t>
  </si>
  <si>
    <t>아이쉐도우 옵션 선택</t>
  </si>
  <si>
    <t>아이쉐도우 색상 코드 변경</t>
  </si>
  <si>
    <t>아이라인 옵션 선택</t>
  </si>
  <si>
    <t>아이라인 색상 직접 선택 방식 변경</t>
  </si>
  <si>
    <t>립스틱 옵션 선택</t>
  </si>
  <si>
    <t>립스틱 색상 코드 변경</t>
  </si>
  <si>
    <t>인게임 미지원 Hex 코드 입력</t>
  </si>
  <si>
    <t>메이크업 프리셋 제외 항목들의 색상 변경 가능 여부 확인</t>
  </si>
  <si>
    <t>다른 탭 이동 후 메이크업 탭 복귀</t>
  </si>
  <si>
    <t>메이크업 변경 상태 저장</t>
  </si>
  <si>
    <t>저장 캐릭터를 다시 불러와 메이크업 상태 확인</t>
  </si>
  <si>
    <t>메이크업 프리셋 적용</t>
  </si>
  <si>
    <t>밝은 피부톤에서 메이크업 표시 확인</t>
  </si>
  <si>
    <t>어두운 피부톤에서 메이크업 표시 확인</t>
  </si>
  <si>
    <t>하이라이트 적용 위치 확인</t>
  </si>
  <si>
    <t>블러셔 적용 위치 확인</t>
  </si>
  <si>
    <t>아이쉐도우 적용 위치 확인</t>
  </si>
  <si>
    <t>아이라인 적용 위치 확인</t>
  </si>
  <si>
    <t>립스틱 적용 위치 확인</t>
  </si>
  <si>
    <t>페이스 아트 적용 위치 확인</t>
  </si>
  <si>
    <t>색상 코드 변경 후 색상 반영 상태 확인</t>
  </si>
  <si>
    <t>직접 색 선택 후 색상 반영 상태 확인</t>
  </si>
  <si>
    <t>탭 이동 후 메이크업 표시 재확인</t>
  </si>
  <si>
    <t>저장 후 메이크업 표시 확인</t>
  </si>
  <si>
    <t>재로드 후 확대 상태에서 메이크업 확인</t>
  </si>
  <si>
    <t>얼굴 프리셋 값 변경</t>
  </si>
  <si>
    <t>헤어 타입 변경</t>
  </si>
  <si>
    <t>얼굴 특징 값 변경</t>
  </si>
  <si>
    <t>점, 주근깨, 흉터 적용</t>
  </si>
  <si>
    <t>렌즈, 눈썹, 속눈썹 값 변경</t>
  </si>
  <si>
    <t>메이크업 세부 항목 변경</t>
  </si>
  <si>
    <t>잘못된 Hex 코드가 적용된 상태에서 저장 시도</t>
  </si>
  <si>
    <t>저장 버튼 클릭</t>
  </si>
  <si>
    <t>저장 완료 메시지 확인</t>
  </si>
  <si>
    <t>커스터마이징 화면 종료</t>
  </si>
  <si>
    <t>저장된 캐릭터 재로드</t>
  </si>
  <si>
    <t>얼굴 프리셋 값 유지 여부 확인</t>
  </si>
  <si>
    <t>헤어와 피부 값 유지 여부 확인</t>
  </si>
  <si>
    <t>얼굴 특징과 눈 값 유지 여부 확인</t>
  </si>
  <si>
    <t>메이크업 값 유지 여부 확인</t>
  </si>
  <si>
    <t>재로드 후 보정된 Hex 값 확인</t>
  </si>
  <si>
    <t>재로드 후 전체 외형 확인</t>
  </si>
  <si>
    <t>Windows 환경 게임 실행</t>
  </si>
  <si>
    <t>Windows에서 커스터마이징 화면 진입</t>
  </si>
  <si>
    <t>Windows에서 6개 탭 커스터마이징 값 변경</t>
  </si>
  <si>
    <t>Windows에서 잘못된 Hex 코드 입력</t>
  </si>
  <si>
    <t>Windows에서 커스터마이징 값 저장</t>
  </si>
  <si>
    <t>macOS 환경 게임 실행</t>
  </si>
  <si>
    <t>macOS에서 Windows 저장 캐릭터 로드</t>
  </si>
  <si>
    <t>macOS에서 Windows 저장 캐릭터의 보정 Hex 값 확인</t>
  </si>
  <si>
    <t>macOS에서 얼굴 프리셋과 헤어 값 확인</t>
  </si>
  <si>
    <t>macOS에서 피부와 얼굴 특징 값 확인</t>
  </si>
  <si>
    <t>macOS에서 눈과 메이크업 값 확인</t>
  </si>
  <si>
    <t>macOS에서 6개 탭 커스터마이징 값 변경 및 저장</t>
  </si>
  <si>
    <t>Windows에서 macOS 저장 캐릭터 로드</t>
  </si>
  <si>
    <t>양 플랫폼의 커스터마이징 항목 상태 확인</t>
  </si>
  <si>
    <t>양 플랫폼의 저장/로드 안정성 확인</t>
  </si>
  <si>
    <t>스크린샷만으로 확인 불가한 요구사항 링크, 상세 테스트 데이터, 버전 정보 등은 공란 또는 일반화된 값으로 두었습니다.</t>
    <phoneticPr fontId="3" type="noConversion"/>
  </si>
  <si>
    <t>inZOI 캐릭터 커스터마이징 테스트 단계</t>
    <phoneticPr fontId="3" type="noConversion"/>
  </si>
  <si>
    <t>테스트 케이스는 inZOY UI와 캐릭터 커스터마이징 플로우를 기준으로 작성했으며, 실제 빌드 접근 시 요구사항 문서와 빌드 버전에 맞춰 보완 가능합니다.</t>
    <phoneticPr fontId="3" type="noConversion"/>
  </si>
  <si>
    <t>게임 메인 화면이 로드되며 입력 대기 상태가 된다.</t>
  </si>
  <si>
    <t>선택 후 커스터마이징 화면 로딩이 시작되며 클라이언트 크래시가 발생하지 않는다.</t>
  </si>
  <si>
    <t>커스터마이징 화면 진입 후 기본 캐릭터 모델, 카테고리 탭, 완료/저장 버튼이 표시되고 조작 가능한 상태가 된다.</t>
  </si>
  <si>
    <t>기본 캐릭터 모델에 T-Pose, 비정상 투명화, 메시 파손, 텍스처 누락이 발생하지 않는다.</t>
  </si>
  <si>
    <t>얼굴 프리셋 탭이 카테고리 영역에 표시되며 클릭 가능한 상태다.</t>
  </si>
  <si>
    <t>헤어 탭이 카테고리 영역에 표시되며 클릭 가능한 상태다.</t>
  </si>
  <si>
    <t>피부 탭이 카테고리 영역에 표시되며 클릭 가능한 상태다.</t>
  </si>
  <si>
    <t>얼굴 특징 탭이 카테고리 영역에 표시되며 클릭 가능한 상태다.</t>
  </si>
  <si>
    <t>눈 탭이 카테고리 영역에 표시되며 클릭 가능한 상태다.</t>
  </si>
  <si>
    <t>메이크업 탭이 카테고리 영역에 표시되며 클릭 가능한 상태다.</t>
  </si>
  <si>
    <t>완료 또는 저장 버튼이 화면 내에 표시되며 클릭 가능한 상태다.</t>
  </si>
  <si>
    <t>이전 화면 이동 버튼이 표시되며 클릭 시 이전 화면으로 이동 가능한 상태다.</t>
  </si>
  <si>
    <t>얼굴 프리셋 목록 영역이 표시되며 프리셋 선택이 가능한 상태가 된다.</t>
  </si>
  <si>
    <t>프리셋 썸네일 영역에 로딩 실패 아이콘, 빈 슬롯, 깨진 이미지가 발생하지 않는다.</t>
  </si>
  <si>
    <t>첫 번째 얼굴 프리셋이 UI 선택 상태로 표시되며 캐릭터 얼굴 모델에 반영된다.</t>
  </si>
  <si>
    <t>첫 번째 프리셋 선택 상태가 해제되고 두 번째 프리셋이 UI 선택 상태로 표시된다.</t>
  </si>
  <si>
    <t>세 번째 얼굴 프리셋이 UI 선택 상태로 표시되며 캐릭터 얼굴 모델에 반영된다.</t>
  </si>
  <si>
    <t>전면 기준 눈, 코, 입 위치가 얼굴 영역 밖으로 벗어나지 않는다.</t>
  </si>
  <si>
    <t>측면 기준 코, 입, 턱 라인에 메시 파손, 비정상 돌출, 파츠 누락이 발생하지 않는다.</t>
  </si>
  <si>
    <t>5회 연속 선택 후에도 UI 프리징이 발생하지 않고 마지막 선택 프리셋이 UI 선택 상태로 표시된다.</t>
  </si>
  <si>
    <t>헤어 탭 화면으로 전환되며 커스터마이징 화면이 종료되지 않는다.</t>
  </si>
  <si>
    <t>얼굴 프리셋 탭 복귀 후 마지막 선택 프리셋의 UI 선택 상태가 유지된다.</t>
  </si>
  <si>
    <t>현재 선택된 프리셋이 비선택 프리셋과 시각적으로 구분된다.</t>
  </si>
  <si>
    <t>저장 또는 완료 처리가 시작되며 저장 진행 중 클라이언트 크래시가 발생하지 않는다.</t>
  </si>
  <si>
    <t>저장 완료 메시지가 표시되거나 저장 완료 후 다음 화면으로 전환된다.</t>
  </si>
  <si>
    <t>재로드 후 저장 전 선택한 얼굴 프리셋 상태가 유지된다.</t>
  </si>
  <si>
    <t>얼굴 프리셋 목록이 표시되며 프리셋 선택이 가능한 상태가 된다.</t>
  </si>
  <si>
    <t>선택한 얼굴 프리셋이 UI 선택 상태로 표시되고 캐릭터 얼굴 모델에 반영된다.</t>
  </si>
  <si>
    <t>헤어 탭 화면으로 전환되며 커스터마이징 세션이 유지된다.</t>
  </si>
  <si>
    <t>얼굴 프리셋 탭 복귀 후 선택한 프리셋 상태가 유지된다.</t>
  </si>
  <si>
    <t>피부 탭 화면으로 전환되며 커스터마이징 세션이 유지된다.</t>
  </si>
  <si>
    <t>얼굴 특징 탭 화면으로 전환되며 커스터마이징 세션이 유지된다.</t>
  </si>
  <si>
    <t>눈 탭 화면으로 전환되며 커스터마이징 세션이 유지된다.</t>
  </si>
  <si>
    <t>메이크업 탭 화면으로 전환되며 커스터마이징 세션이 유지된다.</t>
  </si>
  <si>
    <t>저장 완료 메시지가 표시되며 저장 처리 중 프리셋 선택 상태가 초기화되지 않는다.</t>
  </si>
  <si>
    <t>재로드 후 얼굴 프리셋 상태가 저장 전 선택값과 일치한다.</t>
  </si>
  <si>
    <t>헤어 옵션 목록이 표시되며 헤어 카테고리 선택이 가능한 상태가 된다.</t>
  </si>
  <si>
    <t>헤어 옵션 썸네일 영역에 로딩 실패 아이콘, 빈 슬롯, 깨진 이미지가 발생하지 않는다.</t>
  </si>
  <si>
    <t>선택된 숏 헤어 4개가 순차적으로 UI 선택 상태로 표시되며 캐릭터 모델에 반영된다.</t>
  </si>
  <si>
    <t>선택된 미디움 헤어 4개가 순차적으로 UI 선택 상태로 표시되며 캐릭터 모델에 반영된다.</t>
  </si>
  <si>
    <t>선택된 롱 헤어 4개가 순차적으로 UI 선택 상태로 표시되며 캐릭터 모델에 반영된다.</t>
  </si>
  <si>
    <t>선택된 포니테일 헤어 4개가 순차적으로 UI 선택 상태로 표시되며 캐릭터 모델에 반영된다.</t>
  </si>
  <si>
    <t>헤어 변경 후 이전 헤어 메시나 텍스처 잔상이 남지 않는다.</t>
  </si>
  <si>
    <t>헤어 탭 복귀 후 마지막으로 선택한 헤어 타입의 UI 선택 상태가 유지된다.</t>
  </si>
  <si>
    <t>저장 완료 메시지가 표시되며 저장 처리 중 헤어 선택값이 초기화되지 않는다.</t>
  </si>
  <si>
    <t>재로드 후 저장 전 선택한 헤어 타입이 유지된다.</t>
  </si>
  <si>
    <t>헤어 옵션 목록이 표시되며 헤어 선택이 가능한 상태가 된다.</t>
  </si>
  <si>
    <t>롱 헤어 메시와 텍스처가 표시되며 텍스처 누락이 발생하지 않는다.</t>
  </si>
  <si>
    <t>등과 목 주변 헤어 메시가 표시되며 텍스처 누락이 발생하지 않는다.</t>
  </si>
  <si>
    <t>포니테일 헤어 메시와 텍스처가 표시되며 비정상 투명화가 발생하지 않는다.</t>
  </si>
  <si>
    <t>포니테일 위치가 머리 뒤쪽 기준점에서 벗어나지 않는다.</t>
  </si>
  <si>
    <t>헤어 모델과 UI 선택 상태가 유지된다.</t>
  </si>
  <si>
    <t>재로드 후 저장 전 헤어 타입 선택 상태가 유지된다.</t>
  </si>
  <si>
    <t>피부톤 옵션 목록이 표시되며 피부톤 선택이 가능한 상태가 된다.</t>
  </si>
  <si>
    <t>#12ZZ99 입력 시 클라이언트 크래시, UI 프리징, 저장 데이터 손상이 발생하지 않는다. 입력값은 저장값으로 확정되지 않으며, 빌드 정책에 따른 보정 또는 입력 거부 결과는 Actual Result에 기록한다.</t>
  </si>
  <si>
    <t>피부 탭 복귀 후 선택한 피부톤 UI 선택 상태가 유지된다.</t>
  </si>
  <si>
    <t>저장 완료 메시지가 표시되며 저장 처리 중 피부톤 선택 상태가 초기화되지 않는다.</t>
  </si>
  <si>
    <t>재로드 후 저장 전 피부톤 선택 상태가 유지된다.</t>
  </si>
  <si>
    <t>피부톤 옵션이 표시되며 피부톤 선택이 가능한 상태가 된다.</t>
  </si>
  <si>
    <t>탭 이동 후에도 피부톤 UI 선택 상태가 유지된다.</t>
  </si>
  <si>
    <t>특징, 점, 주근깨, 흉터 옵션이 표시되며 선택 가능한 상태가 된다.</t>
  </si>
  <si>
    <t>특징 세부 조절 항목이 표시되며 수치 변경이 가능한 상태가 된다.</t>
  </si>
  <si>
    <t>미간주름 값이 UI에 반영되며 입력한 수치가 표시된다.</t>
  </si>
  <si>
    <t>애교살 값이 UI에 반영되며 입력한 수치가 표시된다.</t>
  </si>
  <si>
    <t>광대 값이 UI에 반영되며 입력한 수치가 표시된다.</t>
  </si>
  <si>
    <t>콧등 값이 UI에 반영되며 입력한 수치가 표시된다.</t>
  </si>
  <si>
    <t>팔자주름 값이 UI에 반영되며 입력한 수치가 표시된다.</t>
  </si>
  <si>
    <t>입술라인 값이 UI에 반영되며 입력한 수치가 표시된다.</t>
  </si>
  <si>
    <t>턱끝 값이 UI에 반영되며 입력한 수치가 표시된다.</t>
  </si>
  <si>
    <t>턱선 값이 UI에 반영되며 입력한 수치가 표시된다.</t>
  </si>
  <si>
    <t>피부광택 값이 UI에 반영되며 입력한 수치가 표시된다.</t>
  </si>
  <si>
    <t>점 옵션이 UI 선택 상태로 표시되며 캐릭터 얼굴에 적용된다.</t>
  </si>
  <si>
    <t>주근깨 옵션이 UI 선택 상태로 표시되며 캐릭터 얼굴에 적용된다.</t>
  </si>
  <si>
    <t>흉터 옵션이 UI 선택 상태로 표시되며 캐릭터 얼굴에 적용된다.</t>
  </si>
  <si>
    <t>얼굴 특징 탭 복귀 후 적용한 수치값과 옵션 선택 상태가 유지된다.</t>
  </si>
  <si>
    <t>재로드 후 저장 전 특징 수치값, 점, 주근깨, 흉터 선택 상태가 유지된다.</t>
  </si>
  <si>
    <t>얼굴 특징 옵션이 표시되며 선택 가능한 상태가 된다.</t>
  </si>
  <si>
    <t>미간주름 값이 100으로 표시되며 UI 선택값이 초기화되지 않는다.</t>
  </si>
  <si>
    <t>애교살 값이 100으로 표시되며 UI 선택값이 초기화되지 않는다.</t>
  </si>
  <si>
    <t>광대 값이 100으로 표시되며 UI 선택값이 초기화되지 않는다.</t>
  </si>
  <si>
    <t>콧등 값이 100으로 표시되며 UI 선택값이 초기화되지 않는다.</t>
  </si>
  <si>
    <t>팔자주름 값이 100으로 표시되며 UI 선택값이 초기화되지 않는다.</t>
  </si>
  <si>
    <t>입술라인 값이 100으로 표시되며 UI 선택값이 초기화되지 않는다.</t>
  </si>
  <si>
    <t>턱끝과 턱선 값이 100으로 표시되며 UI 선택값이 초기화되지 않는다.</t>
  </si>
  <si>
    <t>피부광택 값이 100으로 표시되며 UI 선택값이 초기화되지 않는다.</t>
  </si>
  <si>
    <t>점 옵션이 초기화되지 않고 얼굴 기준 위치에서 벗어나지 않는다.</t>
  </si>
  <si>
    <t>주근깨 옵션이 초기화되지 않고 얼굴 기준 위치에서 벗어나지 않는다.</t>
  </si>
  <si>
    <t>흉터 옵션이 초기화되지 않고 얼굴 기준 위치에서 벗어나지 않는다.</t>
  </si>
  <si>
    <t>재로드 후 저장 전 얼굴 특징 값과 옵션 선택 상태가 유지된다.</t>
  </si>
  <si>
    <t>렌즈, 눈썹, 속눈썹 옵션이 표시되며 선택 가능한 상태가 된다.</t>
  </si>
  <si>
    <t>렌즈 옵션 목록이 표시되며 선택 가능한 상태가 된다.</t>
  </si>
  <si>
    <t>렌즈 색상 코드 입력 UI가 표시되며 입력 가능한 상태가 된다.</t>
  </si>
  <si>
    <t>렌즈 색상이 입력한 Hex 코드와 동일한 UI 선택값으로 반영된다.</t>
  </si>
  <si>
    <t>눈썹 옵션 목록이 표시되며 선택 가능한 상태가 된다.</t>
  </si>
  <si>
    <t>눈썹 색상이 입력한 Hex 코드와 동일한 UI 선택값으로 반영된다.</t>
  </si>
  <si>
    <t>속눈썹 옵션 목록이 표시되며 선택 가능한 상태가 된다.</t>
  </si>
  <si>
    <t>속눈썹 색상이 입력한 Hex 코드와 동일한 UI 선택값으로 반영된다.</t>
  </si>
  <si>
    <t>#ABCDEZ 입력 시 클라이언트 크래시, UI 프리징, 저장 데이터 손상이 발생하지 않는다. 입력값은 저장값으로 확정되지 않으며, 빌드 정책에 따른 보정 또는 입력 거부 결과는 Actual Result에 기록한다.</t>
  </si>
  <si>
    <t>눈 탭 복귀 후 렌즈, 눈썹, 속눈썹 값과 색상 UI 선택값이 유지된다.</t>
  </si>
  <si>
    <t>저장 완료 메시지가 표시되며 저장 처리 중 눈 관련 선택값이 초기화되지 않는다.</t>
  </si>
  <si>
    <t>재로드 후 저장 전 눈 관련 값과 Hex 색상값 또는 빌드 정책에 따른 보정값이 유지된다.</t>
  </si>
  <si>
    <t>눈 관련 옵션이 표시되며 선택 가능한 상태가 된다.</t>
  </si>
  <si>
    <t>렌즈가 양쪽 눈동자 영역 안에 적용된다.</t>
  </si>
  <si>
    <t>렌즈가 양쪽 눈동자 영역 안에 적용되며 눈 흰자 또는 눈꺼풀 영역 밖으로 벗어나지 않는다.</t>
  </si>
  <si>
    <t>눈썹이 양쪽 눈 위 기준 영역에 적용된다.</t>
  </si>
  <si>
    <t>눈썹 위치가 눈 주변 기준 영역에서 벗어나지 않는다.</t>
  </si>
  <si>
    <t>속눈썹이 양쪽 눈 주변 영역에 적용된다.</t>
  </si>
  <si>
    <t>밝은 피부톤 적용 후 렌즈, 눈썹, 속눈썹 옵션이 초기화되거나 위치가 어긋나지 않는다.</t>
  </si>
  <si>
    <t>어두운 피부톤 적용 후 렌즈, 눈썹, 속눈썹 옵션이 초기화되거나 위치가 어긋나지 않는다.</t>
  </si>
  <si>
    <t>탭 이동 후에도 눈 관련 요소와 색상 UI 선택값이 유지된다.</t>
  </si>
  <si>
    <t>재로드 후 저장 전 눈 관련 값과 Hex 색상값이 유지된다.</t>
  </si>
  <si>
    <t>메이크업 옵션 목록이 표시되며 선택 가능한 상태가 된다.</t>
  </si>
  <si>
    <t>메이크업 프리셋이 UI 선택 상태로 표시되며 얼굴에 적용된다.</t>
  </si>
  <si>
    <t>하이라이트 옵션이 UI 선택 상태로 표시된다.</t>
  </si>
  <si>
    <t>하이라이트 색상이 입력한 Hex 코드와 동일한 UI 선택값으로 반영된다.</t>
  </si>
  <si>
    <t>블러셔 옵션이 UI 선택 상태로 표시된다.</t>
  </si>
  <si>
    <t>아이쉐도우 옵션이 UI 선택 상태로 표시된다.</t>
  </si>
  <si>
    <t>아이쉐도우 색상이 입력한 Hex 코드와 동일한 UI 선택값으로 반영된다.</t>
  </si>
  <si>
    <t>아이라인 옵션이 UI 선택 상태로 표시된다.</t>
  </si>
  <si>
    <t>립스틱 옵션이 UI 선택 상태로 표시된다.</t>
  </si>
  <si>
    <t>립스틱 색상이 입력한 Hex 코드와 동일한 UI 선택값으로 반영된다.</t>
  </si>
  <si>
    <t>#FFFFFG 입력 시 클라이언트 크래시, UI 프리징, 저장 데이터 손상이 발생하지 않는다. 입력값은 저장값으로 확정되지 않으며, 빌드 정책에 따른 보정 또는 입력 거부 결과는 Actual Result에 기록한다.</t>
  </si>
  <si>
    <t>#123456 입력 시 클라이언트 크래시, UI 프리징, 저장 데이터 손상이 발생하지 않는다. 입력값 처리 방식은 빌드 정책에 따라 유지, 보정, 입력 거부 중 하나로 처리되며 Actual Result에 기록한다.</t>
  </si>
  <si>
    <t>메이크업 탭 복귀 후 선택한 메이크업 값과 색상 UI 선택값이 유지된다.</t>
  </si>
  <si>
    <t>저장 완료 메시지가 표시되며 저장 처리 중 메이크업 선택값이 초기화되지 않는다.</t>
  </si>
  <si>
    <t>재로드 후 저장 전 메이크업 값과 Hex 색상값 또는 빌드 정책에 따른 보정값이 유지된다.</t>
  </si>
  <si>
    <t>밝은 피부톤 적용 후 메이크업 프리셋이 초기화되거나 사라지지 않는다.</t>
  </si>
  <si>
    <t>어두운 피부톤 적용 후 메이크업 프리셋이 초기화되거나 사라지지 않는다.</t>
  </si>
  <si>
    <t>립스틱이 입술 영역 기준 위치에서 벗어나지 않는다.</t>
  </si>
  <si>
    <t>탭 이동 후에도 메이크업 옵션과 색상 UI 선택값이 유지된다.</t>
  </si>
  <si>
    <t>재로드 후 저장 전 메이크업 값과 색상 UI 선택값이 유지된다.</t>
  </si>
  <si>
    <t>얼굴 프리셋이 UI 선택 상태로 표시되며 캐릭터 모델에 반영된다.</t>
  </si>
  <si>
    <t>헤어 타입이 UI 선택 상태로 표시되며 캐릭터 모델에 반영된다.</t>
  </si>
  <si>
    <t>피부톤이 UI 선택 상태로 표시되며 캐릭터 모델에 반영된다.</t>
  </si>
  <si>
    <t>얼굴 특징 값이 UI에 반영되며 입력한 수치가 표시된다.</t>
  </si>
  <si>
    <t>점, 주근깨, 흉터 옵션이 UI 선택 상태로 표시되며 캐릭터 얼굴에 적용된다.</t>
  </si>
  <si>
    <t>렌즈, 눈썹, 속눈썹 옵션이 UI 선택 상태로 표시되며 캐릭터 모델에 반영된다.</t>
  </si>
  <si>
    <t>메이크업 세부 항목이 UI 선택 상태로 표시되며 얼굴에 적용된다.</t>
  </si>
  <si>
    <t>유효하지 않은 Hex 입력 후 저장 시도 시 저장 실패, 클라이언트 크래시, UI 프리징, 저장 데이터 손상이 발생하지 않는다. 실제 저장 처리 방식은 Actual Result에 기록한다.</t>
  </si>
  <si>
    <t>저장 진행 상태 또는 저장 완료 메시지가 표시된다.</t>
  </si>
  <si>
    <t>저장 완료 메시지가 표시되며 저장 목록 또는 재로드 대상에 해당 캐릭터가 추가된다.</t>
  </si>
  <si>
    <t>커스터마이징 화면이 종료되고 이전 화면 또는 캐릭터 목록 화면으로 이동한다.</t>
  </si>
  <si>
    <t>저장 캐릭터가 로드되며 커스터마이징 화면 또는 캐릭터 미리보기 화면에 진입한다.</t>
  </si>
  <si>
    <t>재로드 후 얼굴 프리셋 선택 상태가 저장 전 값과 일치한다.</t>
  </si>
  <si>
    <t>재로드 후 헤어 타입과 피부톤 선택 상태가 저장 전 값과 일치한다.</t>
  </si>
  <si>
    <t>재로드 후 얼굴 특징 값과 눈 관련 선택 상태가 저장 전 값과 일치한다.</t>
  </si>
  <si>
    <t>재로드 후 메이크업 옵션 선택 상태가 저장 전 값과 일치한다.</t>
  </si>
  <si>
    <t>재로드 후 색상값이 초기화되거나 데이터가 손상되지 않는다. 저장된 색상 처리 결과는 Actual Result에 기록한다.</t>
  </si>
  <si>
    <t>Windows 환경에서 게임이 실행되며 클라이언트 크래시가 발생하지 않는다.</t>
  </si>
  <si>
    <t>Windows 환경에서 기본 캐릭터 모델, 카테고리 탭, 완료/저장 버튼이 표시되고 조작 가능한 상태가 된다.</t>
  </si>
  <si>
    <t>Windows 환경에서 6개 탭의 변경값이 UI 선택 상태와 캐릭터 모델에 반영된다.</t>
  </si>
  <si>
    <t>#GGGGGG 입력 시 Windows 환경에서 클라이언트 크래시, UI 프리징, 저장 데이터 손상이 발생하지 않는다. 입력값 처리 방식은 Actual Result에 기록한다.</t>
  </si>
  <si>
    <t>Windows 환경에서 저장 완료 메시지가 표시되며 저장 캐릭터가 재로드 대상에 추가된다.</t>
  </si>
  <si>
    <t>macOS 환경에서 게임이 실행되며 클라이언트 크래시가 발생하지 않는다.</t>
  </si>
  <si>
    <t>macOS 환경에서 Windows 저장 캐릭터가 로드되며 데이터 손상 오류가 발생하지 않는다.</t>
  </si>
  <si>
    <t>macOS에서 얼굴 프리셋과 헤어 타입 선택 상태가 Windows 저장값과 일치한다.</t>
  </si>
  <si>
    <t>macOS에서 피부톤과 얼굴 특징 값이 Windows 저장값과 일치한다.</t>
  </si>
  <si>
    <t>macOS에서 눈 관련 값과 메이크업 값이 Windows 저장값과 일치한다.</t>
  </si>
  <si>
    <t>macOS 환경에서 변경값이 UI 선택 상태와 캐릭터 모델에 반영되고 저장 완료 메시지가 표시된다.</t>
  </si>
  <si>
    <t>Windows 환경에서 macOS 저장 캐릭터가 로드되며 데이터 손상 오류가 발생하지 않는다.</t>
  </si>
  <si>
    <t>Windows와 macOS에서 헤어, 피부, 메이크업 항목의 선택 상태가 초기화되거나 누락되지 않는다.</t>
  </si>
  <si>
    <t>플랫폼 간 저장 데이터 로드 시 클라이언트 크래시, UI 프리징, 데이터 초기화가 발생하지 않는다.</t>
  </si>
  <si>
    <t>Create a Zoi / Character Customization</t>
  </si>
  <si>
    <t>Default Character Model</t>
  </si>
  <si>
    <t>Face Preset Tab</t>
  </si>
  <si>
    <t>Hair Tab</t>
  </si>
  <si>
    <t>Skin Tab</t>
  </si>
  <si>
    <t>Face Feature Tab</t>
  </si>
  <si>
    <t>Eye Tab</t>
  </si>
  <si>
    <t>Makeup Tab</t>
  </si>
  <si>
    <t>Complete / Save Button</t>
  </si>
  <si>
    <t>Back Button</t>
  </si>
  <si>
    <t>Face Preset 01 / 02 / 03</t>
  </si>
  <si>
    <t>Face Preset 03 / Front View</t>
  </si>
  <si>
    <t>Face Preset 03 / Side View</t>
  </si>
  <si>
    <t>Face Preset 03 / Front &amp; Side View</t>
  </si>
  <si>
    <t>Face Preset 01→02→03→01→02</t>
  </si>
  <si>
    <t>Face Preset 02 → Hair Tab</t>
  </si>
  <si>
    <t>Hair Tab → Face Preset Tab</t>
  </si>
  <si>
    <t>Selected Face Preset 02</t>
  </si>
  <si>
    <t>Face Preset 02 / Save</t>
  </si>
  <si>
    <t>Load Saved Character / Face Preset 02</t>
  </si>
  <si>
    <t>Face Preset 01 → Hair Tab</t>
  </si>
  <si>
    <t>Face Preset 01 → Skin Tab</t>
  </si>
  <si>
    <t>Skin Tab → Face Preset Tab</t>
  </si>
  <si>
    <t>Face Preset 01 → Face Feature Tab</t>
  </si>
  <si>
    <t>Face Feature Tab → Face Preset Tab</t>
  </si>
  <si>
    <t>Face Preset 01 → Eye Tab</t>
  </si>
  <si>
    <t>Eye Tab → Face Preset Tab</t>
  </si>
  <si>
    <t>Face Preset 01 → Makeup Tab</t>
  </si>
  <si>
    <t>Makeup Tab → Face Preset Tab</t>
  </si>
  <si>
    <t>Face Preset 01 / Save</t>
  </si>
  <si>
    <t>Load Saved Character / Face Preset 01</t>
  </si>
  <si>
    <t>Short / Medium / Long / Ponytail Categories</t>
  </si>
  <si>
    <t>Short Hair 4종 랜덤 선택</t>
  </si>
  <si>
    <t>Medium Hair 4종 랜덤 선택</t>
  </si>
  <si>
    <t>Long Hair 4종 랜덤 선택</t>
  </si>
  <si>
    <t>Ponytail Hair 4종 랜덤 선택</t>
  </si>
  <si>
    <t>Short→Medium→Long→Ponytail Sequence</t>
  </si>
  <si>
    <t>Hair Tab → Skin Tab → Hair Tab</t>
  </si>
  <si>
    <t>Last Selected Hair / Save</t>
  </si>
  <si>
    <t>Load Saved Character / Last Selected Hair</t>
  </si>
  <si>
    <t>Short Hair Sample 01 / Front View</t>
  </si>
  <si>
    <t>Short Hair Sample 01 / Close-up</t>
  </si>
  <si>
    <t>Medium Hair Sample 01 / Front View</t>
  </si>
  <si>
    <t>Medium Hair Sample 01 / Side View</t>
  </si>
  <si>
    <t>Long Hair Sample 01 / Front View</t>
  </si>
  <si>
    <t>Long Hair Sample 01 / Side View</t>
  </si>
  <si>
    <t>Long Hair Sample 01 / Back View</t>
  </si>
  <si>
    <t>Ponytail Hair Sample 01</t>
  </si>
  <si>
    <t>Ponytail Hair Sample 01 / Back View</t>
  </si>
  <si>
    <t>Lighting Default / Hair Sample 01</t>
  </si>
  <si>
    <t>Hair Sample 01 → Skin Tab → Hair Tab</t>
  </si>
  <si>
    <t>Save / Load / Hair Sample 01</t>
  </si>
  <si>
    <t>Front / Side / Back View</t>
  </si>
  <si>
    <t>Invalid Hex: #12ZZ99</t>
  </si>
  <si>
    <t>Skin Tone 01 / 05 / 09 Close-up</t>
  </si>
  <si>
    <t>Skin Tone 01 / 05 / 09 Exposed Parts</t>
  </si>
  <si>
    <t>Skin Tab → Face Feature Tab → Skin Tab</t>
  </si>
  <si>
    <t>Skin Tone 09 / Save</t>
  </si>
  <si>
    <t>Load Saved Character / Skin Tone 09</t>
  </si>
  <si>
    <t>Skin Tone 01 / 02 / 03</t>
  </si>
  <si>
    <t>Skin Tone 04 / 05 / 06</t>
  </si>
  <si>
    <t>Skin Tone 07 / 08 / 09</t>
  </si>
  <si>
    <t>Skin Tone 05 / Side Close-up</t>
  </si>
  <si>
    <t>Skin Tone 05 / Hand &amp; Arm Exposed Parts</t>
  </si>
  <si>
    <t>Skin Tone 05 / Leg Exposed Parts</t>
  </si>
  <si>
    <t>Makeup Preset 01 + Skin Tone 01→09</t>
  </si>
  <si>
    <t>Face Feature: Mole/Freckle/Scar + Skin Tone 01→09</t>
  </si>
  <si>
    <t>Skin Tone 09 → Makeup Tab → Skin Tab</t>
  </si>
  <si>
    <t>Save / Load / Skin Tone 09</t>
  </si>
  <si>
    <t>Load / Skin Tone 09 Close-up</t>
  </si>
  <si>
    <t>Feature Category</t>
  </si>
  <si>
    <t>미간주름: 0 / 50 / 100</t>
  </si>
  <si>
    <t>애교살: 0 / 50 / 100</t>
  </si>
  <si>
    <t>광대: 0 / 50 / 100</t>
  </si>
  <si>
    <t>콧등: 0 / 50 / 100</t>
  </si>
  <si>
    <t>팔자주름: 0 / 50 / 100</t>
  </si>
  <si>
    <t>입술라인: 0 / 50 / 100</t>
  </si>
  <si>
    <t>턱끝: 0 / 50 / 100</t>
  </si>
  <si>
    <t>턱선: 0 / 50 / 100</t>
  </si>
  <si>
    <t>피부광택: 0 / 50 / 100</t>
  </si>
  <si>
    <t>Mole Option 01</t>
  </si>
  <si>
    <t>Freckle Option 01</t>
  </si>
  <si>
    <t>Scar Option 01</t>
  </si>
  <si>
    <t>Face Feature Tab → Eye Tab → Face Feature Tab</t>
  </si>
  <si>
    <t>Save / Load / Feature 0-50-100 + Mole/Freckle/Scar</t>
  </si>
  <si>
    <t>미간주름: 100</t>
  </si>
  <si>
    <t>애교살: 100</t>
  </si>
  <si>
    <t>광대: 100</t>
  </si>
  <si>
    <t>콧등: 100</t>
  </si>
  <si>
    <t>팔자주름: 100</t>
  </si>
  <si>
    <t>입술라인: 100</t>
  </si>
  <si>
    <t>턱끝: 100 / 턱선: 100</t>
  </si>
  <si>
    <t>피부광택: 100</t>
  </si>
  <si>
    <t>Mole Option 01 / Close-up</t>
  </si>
  <si>
    <t>Freckle Option 01 / Close-up</t>
  </si>
  <si>
    <t>Scar Option 01 / Close-up</t>
  </si>
  <si>
    <t>Skin Tone 01→09 + Mole/Freckle/Scar</t>
  </si>
  <si>
    <t>Save / Load / Feature Max Values</t>
  </si>
  <si>
    <t>Lens Option 01</t>
  </si>
  <si>
    <t>Lens Color Input</t>
  </si>
  <si>
    <t>Lens Color: #6B8FA3</t>
  </si>
  <si>
    <t>Lens Color Palette</t>
  </si>
  <si>
    <t>Eyebrow Option 01</t>
  </si>
  <si>
    <t>Eyebrow Color: #4A2E1F</t>
  </si>
  <si>
    <t>Eyelash Option 01</t>
  </si>
  <si>
    <t>Eyelash Color: #1F1A17</t>
  </si>
  <si>
    <t>Invalid Hex: #ABCDEZ</t>
  </si>
  <si>
    <t>Eye Tab → Makeup Tab → Eye Tab</t>
  </si>
  <si>
    <t>Save / Lens+Eyebrow+Eyelash</t>
  </si>
  <si>
    <t>Load / Lens+Eyebrow+Eyelash</t>
  </si>
  <si>
    <t>Lens Option 01 / Close-up</t>
  </si>
  <si>
    <t>Eyebrow Option 01 / Close-up</t>
  </si>
  <si>
    <t>Eyelash Option 01 / Close-up</t>
  </si>
  <si>
    <t>Lens/Eyebrow/Eyelash Color: #5C4033</t>
  </si>
  <si>
    <t>Skin Tone 01 + Eye Options</t>
  </si>
  <si>
    <t>Skin Tone 09 + Eye Options</t>
  </si>
  <si>
    <t>Save / Load / Eye Options</t>
  </si>
  <si>
    <t>Load / Eye Close-up</t>
  </si>
  <si>
    <t>Makeup Preset 01</t>
  </si>
  <si>
    <t>Highlight Option 01</t>
  </si>
  <si>
    <t>Highlight: #F6D7B0</t>
  </si>
  <si>
    <t>Blusher Option 01</t>
  </si>
  <si>
    <t>Blusher Color Palette</t>
  </si>
  <si>
    <t>Eyeshadow Option 01</t>
  </si>
  <si>
    <t>Eyeshadow: #9B5DE5</t>
  </si>
  <si>
    <t>Eyeline Option 01</t>
  </si>
  <si>
    <t>Eyeline Color Palette</t>
  </si>
  <si>
    <t>Lipstick Option 01</t>
  </si>
  <si>
    <t>Lipstick: #C2185B</t>
  </si>
  <si>
    <t>Invalid Hex: #FFFFFG</t>
  </si>
  <si>
    <t>Unsupported Hex Sample: #123456</t>
  </si>
  <si>
    <t>Highlight / Blusher / Eyeshadow / Eyeline / Lipstick / Face Art</t>
  </si>
  <si>
    <t>Makeup Tab → Face Preset Tab → Makeup Tab</t>
  </si>
  <si>
    <t>Save / Makeup Options</t>
  </si>
  <si>
    <t>Load / Makeup Options</t>
  </si>
  <si>
    <t>Skin Tone 01 + Makeup Preset 01</t>
  </si>
  <si>
    <t>Skin Tone 09 + Makeup Preset 01</t>
  </si>
  <si>
    <t>Highlight Option 01 / Close-up</t>
  </si>
  <si>
    <t>Blusher Option 01 / Close-up</t>
  </si>
  <si>
    <t>Eyeshadow Option 01 / Close-up</t>
  </si>
  <si>
    <t>Eyeline Option 01 / Close-up</t>
  </si>
  <si>
    <t>Lipstick Option 01 / Close-up</t>
  </si>
  <si>
    <t>Face Art Option 01 / Close-up</t>
  </si>
  <si>
    <t>Makeup Color: #E07A5F</t>
  </si>
  <si>
    <t>Makeup Color Palette</t>
  </si>
  <si>
    <t>Makeup Tab → Skin Tab → Makeup Tab</t>
  </si>
  <si>
    <t>Save / Load / Makeup Options</t>
  </si>
  <si>
    <t>Load / Makeup Close-up</t>
  </si>
  <si>
    <t>Hair: Short / Medium / Long / Ponytail</t>
  </si>
  <si>
    <t>Skin Tone 01 / 05 / 09</t>
  </si>
  <si>
    <t>미간주름, 애교살, 광대, 콧등, 팔자주름, 입술라인, 턱끝, 턱선, 피부광택: 0 / 50 / 100</t>
  </si>
  <si>
    <t>Mole Option 01 / Freckle Option 01 / Scar Option 01</t>
  </si>
  <si>
    <t>Lens Option 01 / Eyebrow Option 01 / Eyelash Option 01</t>
  </si>
  <si>
    <t>Invalid Hex: #GGGGGG</t>
  </si>
  <si>
    <t>Save Button</t>
  </si>
  <si>
    <t>Save Complete Message</t>
  </si>
  <si>
    <t>Exit Customization</t>
  </si>
  <si>
    <t>Load Saved Character</t>
  </si>
  <si>
    <t>Loaded Face Preset 01 / 02 / 03</t>
  </si>
  <si>
    <t>Loaded Hair + Skin Tone 01 / 05 / 09</t>
  </si>
  <si>
    <t>Loaded Face Feature + Eye Options</t>
  </si>
  <si>
    <t>Loaded Makeup Preset 01 + Makeup Options</t>
  </si>
  <si>
    <t>Load / Invalid Hex Handling Result</t>
  </si>
  <si>
    <t>Front / Side / Close-up View</t>
  </si>
  <si>
    <t>Windows 11 / Create a Zoi</t>
  </si>
  <si>
    <t>Windows 11 / Face Preset 01 / Hair Random / Skin Tone 05 / Makeup Preset 01</t>
  </si>
  <si>
    <t>Windows 11 / Invalid Hex: #GGGGGG</t>
  </si>
  <si>
    <t>Windows 11 Save Data</t>
  </si>
  <si>
    <t>Win → Mac / Invalid Hex Handling Result</t>
  </si>
  <si>
    <t>Windows 11 저장 데이터 / / macOS Sequoia  저장 데이터</t>
    <phoneticPr fontId="3" type="noConversion"/>
  </si>
  <si>
    <t>Windows 11 + RTX 4060it / / macOS Sequoia Apple Silicon</t>
    <phoneticPr fontId="3" type="noConversion"/>
  </si>
  <si>
    <t>macOS Sequoia  / Face Preset 02 / Skin Tone 09 / Makeup Preset 01</t>
    <phoneticPr fontId="3" type="noConversion"/>
  </si>
  <si>
    <t>macOS Sequoia  / Loaded Eye + Makeup</t>
    <phoneticPr fontId="3" type="noConversion"/>
  </si>
  <si>
    <t>macOS Sequoia  / Loaded Skin + Face Feature</t>
    <phoneticPr fontId="3" type="noConversion"/>
  </si>
  <si>
    <t>macOS Sequoia  / Loaded Face Preset + Hair</t>
    <phoneticPr fontId="3" type="noConversion"/>
  </si>
  <si>
    <t>macOS Sequoia  저장 데이터 → Windows 11 로드</t>
    <phoneticPr fontId="3" type="noConversion"/>
  </si>
  <si>
    <t>macOS Sequoia  / Apple Silicon</t>
    <phoneticPr fontId="3" type="noConversion"/>
  </si>
  <si>
    <t>Windows 11 저장 데이터 → macOS Sequoia  로드</t>
    <phoneticPr fontId="3" type="noConversion"/>
  </si>
  <si>
    <t>Windows 11 / DirectX 12 / RTX 4060 ti</t>
    <phoneticPr fontId="3" type="noConversion"/>
  </si>
  <si>
    <t>PASS</t>
    <phoneticPr fontId="3" type="noConversion"/>
  </si>
  <si>
    <t>inZOI QA TEST RESULTS DASHBOARD</t>
  </si>
  <si>
    <t>캐릭터 커스터마이징 테스트 수행 결과 · Source: inZOI_Cases / inZOI_Steps · Generated: 2026-05-21</t>
  </si>
  <si>
    <t>TOTAL TC</t>
  </si>
  <si>
    <t>TOTAL STEPS</t>
  </si>
  <si>
    <t>PASS STEPS</t>
  </si>
  <si>
    <t>FAILED STEPS</t>
  </si>
  <si>
    <t>PASS RATE</t>
  </si>
  <si>
    <t>케이스 단위</t>
  </si>
  <si>
    <t>Step 단위 수행 수</t>
  </si>
  <si>
    <t>Actual_Result = PASS</t>
  </si>
  <si>
    <t>결함 발생 Step</t>
  </si>
  <si>
    <t>전체 Step 기준</t>
  </si>
  <si>
    <t>CASE PASS</t>
  </si>
  <si>
    <t>CRITICAL PASS</t>
  </si>
  <si>
    <t>AUTO CANDIDATE</t>
  </si>
  <si>
    <t>MANUAL CHECK</t>
  </si>
  <si>
    <t>RISK SIGNAL</t>
  </si>
  <si>
    <t>Case Result 기준</t>
  </si>
  <si>
    <t>Critical Priority</t>
  </si>
  <si>
    <t>Candidate + Semi</t>
  </si>
  <si>
    <t>시각/품질 검수 중심</t>
  </si>
  <si>
    <t>Fail Step 유무</t>
  </si>
  <si>
    <t>Component Coverage · 컴포넌트별 Step 수행 현황</t>
  </si>
  <si>
    <t>Component Step Volume Chart</t>
  </si>
  <si>
    <t>TC</t>
  </si>
  <si>
    <t>Steps</t>
  </si>
  <si>
    <t>Pass</t>
  </si>
  <si>
    <t>Fail</t>
  </si>
  <si>
    <t>Pass Rate</t>
  </si>
  <si>
    <t>Step Volume</t>
  </si>
  <si>
    <t>Automation Strategy</t>
  </si>
  <si>
    <t>Priority Risk</t>
  </si>
  <si>
    <t>Execution Status Chart</t>
  </si>
  <si>
    <t>Automation Status</t>
  </si>
  <si>
    <t>Share</t>
  </si>
  <si>
    <t>Bar</t>
  </si>
  <si>
    <t>Pass TC</t>
  </si>
  <si>
    <t>Key Findings</t>
  </si>
  <si>
    <t>1</t>
  </si>
  <si>
    <t>전체 15개 테스트 케이스 / 217개 Step 기준 Actual_Result가 모두 PASS로 집계되었습니다.</t>
  </si>
  <si>
    <t>2</t>
  </si>
  <si>
    <t>Critical 케이스 2건(진입, 저장/재로드)은 모두 PASS 처리되어 핵심 플로우 안정성이 확인되었습니다.</t>
  </si>
  <si>
    <t>3</t>
  </si>
  <si>
    <t>Manual 케이스 6건은 헤어/피부/눈/메이크업/호환성 등 시각 품질 검수 중심으로 관리가 필요합니다.</t>
  </si>
  <si>
    <t>Case Execution Matrix · Test Case 단위 결과 집계</t>
  </si>
  <si>
    <t>Test Key</t>
  </si>
  <si>
    <t>Automation</t>
  </si>
  <si>
    <t>Other</t>
  </si>
  <si>
    <t>Case Result</t>
  </si>
  <si>
    <t>Test Case Name</t>
  </si>
  <si>
    <t>Requirement</t>
  </si>
  <si>
    <t>Version</t>
  </si>
  <si>
    <t>Aggregation rule: Test Case = FAIL if any step FAIL, CHECK if any non-PASS/blank status exists, PASS if all mapped steps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</si>
</sst>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</font>
    <font>
      <sz val="10"/>
      <color rgb="FF000000"/>
      <name val="경기천년제목OTF Light"/>
      <family val="3"/>
      <charset val="129"/>
    </font>
    <font>
      <sz val="11"/>
      <color theme="1"/>
      <name val="Malgun Gothic"/>
      <family val="2"/>
      <charset val="129"/>
    </font>
    <font>
      <sz val="11"/>
      <color rgb="FF000000"/>
      <name val="Calibri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G마켓 산스 TTF Medium"/>
      <family val="3"/>
      <charset val="129"/>
    </font>
    <font>
      <sz val="10"/>
      <color rgb="FF000000"/>
      <name val="G마켓 산스 TTF Light"/>
      <family val="3"/>
      <charset val="129"/>
    </font>
    <font>
      <b/>
      <sz val="11"/>
      <color rgb="FFFFFFFF"/>
      <name val="G마켓 산스 TTF Medium"/>
      <family val="3"/>
      <charset val="129"/>
    </font>
    <font>
      <sz val="11"/>
      <color theme="1"/>
      <name val="G마켓 산스 TTF Light"/>
      <family val="3"/>
      <charset val="129"/>
    </font>
    <font>
      <b/>
      <sz val="16"/>
      <color rgb="FFFFFFFF"/>
      <name val="G마켓 산스 TTF Medium"/>
      <family val="3"/>
      <charset val="129"/>
    </font>
    <font>
      <sz val="11"/>
      <color rgb="FFFF0000"/>
      <name val="Calibri"/>
      <family val="2"/>
      <scheme val="minor"/>
    </font>
    <font>
      <sz val="70"/>
      <color theme="1"/>
      <name val="G마켓 산스 TTF Bold"/>
      <family val="3"/>
      <charset val="129"/>
    </font>
    <font>
      <sz val="48"/>
      <color theme="1"/>
      <name val="G마켓 산스 TTF Bold"/>
      <family val="3"/>
      <charset val="129"/>
    </font>
    <font>
      <sz val="25"/>
      <color theme="1"/>
      <name val="G마켓 산스 TTF Bold"/>
      <family val="3"/>
      <charset val="129"/>
    </font>
    <font>
      <b/>
      <sz val="25"/>
      <color theme="1"/>
      <name val="G마켓 산스 TTF Medium"/>
      <family val="3"/>
      <charset val="129"/>
    </font>
    <font>
      <sz val="32"/>
      <color theme="1"/>
      <name val="G마켓 산스 TTF Bold"/>
      <family val="3"/>
      <charset val="129"/>
    </font>
    <font>
      <sz val="11"/>
      <color theme="1"/>
      <name val="Calibri"/>
      <family val="2"/>
    </font>
    <font>
      <b/>
      <sz val="20"/>
      <color rgb="FFFFFFFF"/>
      <name val="맑은 고딕"/>
      <family val="3"/>
      <charset val="129"/>
    </font>
    <font>
      <sz val="10"/>
      <color rgb="FFE5E7EB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9"/>
      <color theme="0"/>
      <name val="맑은 고딕"/>
      <family val="2"/>
      <charset val="129"/>
    </font>
    <font>
      <sz val="10"/>
      <color theme="0"/>
      <name val="맑은 고딕"/>
      <family val="3"/>
      <charset val="129"/>
    </font>
    <font>
      <sz val="10"/>
      <color theme="0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b/>
      <sz val="11"/>
      <color theme="0"/>
      <name val="맑은 고딕"/>
      <family val="2"/>
      <charset val="129"/>
    </font>
  </fonts>
  <fills count="22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7111F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059669"/>
      </patternFill>
    </fill>
    <fill>
      <patternFill patternType="solid">
        <fgColor rgb="FF0891B2"/>
      </patternFill>
    </fill>
    <fill>
      <patternFill patternType="solid">
        <fgColor rgb="FFF97316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22C55E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2" borderId="1" xfId="1" applyFont="1" applyFill="1" applyBorder="1" applyAlignment="1">
      <alignment horizontal="center" vertical="center" wrapText="1"/>
    </xf>
    <xf numFmtId="0" fontId="13" fillId="5" borderId="0" xfId="0" applyFont="1" applyFill="1"/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/>
    </xf>
    <xf numFmtId="0" fontId="0" fillId="6" borderId="0" xfId="0" applyFill="1"/>
    <xf numFmtId="0" fontId="11" fillId="7" borderId="1" xfId="1" applyFont="1" applyFill="1" applyBorder="1" applyAlignment="1">
      <alignment horizontal="center" vertical="top" wrapText="1"/>
    </xf>
    <xf numFmtId="0" fontId="11" fillId="7" borderId="1" xfId="1" applyFont="1" applyFill="1" applyBorder="1" applyAlignment="1">
      <alignment horizontal="left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top" wrapText="1"/>
    </xf>
    <xf numFmtId="0" fontId="1" fillId="7" borderId="1" xfId="1" applyFont="1" applyFill="1" applyBorder="1" applyAlignment="1">
      <alignment horizontal="center" vertical="top" wrapText="1"/>
    </xf>
    <xf numFmtId="0" fontId="5" fillId="7" borderId="1" xfId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center" vertical="top" wrapText="1"/>
    </xf>
    <xf numFmtId="0" fontId="1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left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horizontal="left" vertical="center" wrapText="1"/>
    </xf>
    <xf numFmtId="0" fontId="1" fillId="6" borderId="0" xfId="1" applyFont="1" applyFill="1" applyAlignment="1">
      <alignment horizontal="left" vertical="center" wrapText="1"/>
    </xf>
    <xf numFmtId="0" fontId="4" fillId="7" borderId="3" xfId="1" applyFont="1" applyFill="1" applyBorder="1" applyAlignment="1">
      <alignment horizontal="center" vertical="top" wrapText="1"/>
    </xf>
    <xf numFmtId="0" fontId="1" fillId="7" borderId="3" xfId="1" applyFont="1" applyFill="1" applyBorder="1" applyAlignment="1">
      <alignment horizontal="center" vertical="top" wrapText="1"/>
    </xf>
    <xf numFmtId="0" fontId="5" fillId="7" borderId="3" xfId="1" applyFont="1" applyFill="1" applyBorder="1" applyAlignment="1">
      <alignment horizontal="left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top" wrapText="1"/>
    </xf>
    <xf numFmtId="0" fontId="5" fillId="6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2" fillId="10" borderId="2" xfId="1" applyFont="1" applyFill="1" applyBorder="1" applyAlignment="1">
      <alignment horizontal="center" vertical="center" wrapText="1"/>
    </xf>
    <xf numFmtId="0" fontId="11" fillId="7" borderId="2" xfId="1" applyFont="1" applyFill="1" applyBorder="1" applyAlignment="1">
      <alignment horizontal="left" vertical="center" wrapText="1"/>
    </xf>
    <xf numFmtId="0" fontId="15" fillId="6" borderId="0" xfId="0" applyFont="1" applyFill="1"/>
    <xf numFmtId="0" fontId="16" fillId="6" borderId="0" xfId="0" applyFont="1" applyFill="1"/>
    <xf numFmtId="0" fontId="11" fillId="6" borderId="0" xfId="1" applyFont="1" applyFill="1" applyAlignment="1">
      <alignment horizontal="center" vertical="center" wrapText="1"/>
    </xf>
    <xf numFmtId="0" fontId="11" fillId="6" borderId="0" xfId="1" applyFont="1" applyFill="1" applyAlignment="1">
      <alignment horizontal="left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21" fillId="0" borderId="0" xfId="2"/>
    <xf numFmtId="0" fontId="26" fillId="7" borderId="0" xfId="2" applyFont="1" applyFill="1" applyAlignment="1">
      <alignment horizontal="center" vertical="center" wrapText="1"/>
    </xf>
    <xf numFmtId="9" fontId="27" fillId="7" borderId="0" xfId="2" applyNumberFormat="1" applyFont="1" applyFill="1" applyAlignment="1">
      <alignment horizontal="center" vertical="center" wrapText="1"/>
    </xf>
    <xf numFmtId="0" fontId="27" fillId="7" borderId="0" xfId="2" applyFont="1" applyFill="1" applyAlignment="1">
      <alignment horizontal="left" vertical="center" wrapText="1"/>
    </xf>
    <xf numFmtId="0" fontId="28" fillId="7" borderId="0" xfId="2" applyFont="1" applyFill="1" applyAlignment="1">
      <alignment vertical="center" wrapText="1"/>
    </xf>
    <xf numFmtId="0" fontId="29" fillId="7" borderId="0" xfId="2" applyFont="1" applyFill="1" applyAlignment="1">
      <alignment horizontal="left" vertical="center" wrapText="1"/>
    </xf>
    <xf numFmtId="0" fontId="30" fillId="7" borderId="0" xfId="2" applyFont="1" applyFill="1" applyAlignment="1">
      <alignment horizontal="center" vertical="center" wrapText="1"/>
    </xf>
    <xf numFmtId="9" fontId="30" fillId="7" borderId="0" xfId="2" applyNumberFormat="1" applyFont="1" applyFill="1" applyAlignment="1">
      <alignment horizontal="center" vertical="center" wrapText="1"/>
    </xf>
    <xf numFmtId="0" fontId="32" fillId="10" borderId="0" xfId="2" applyFont="1" applyFill="1" applyAlignment="1">
      <alignment horizontal="center" vertical="center" wrapText="1"/>
    </xf>
    <xf numFmtId="0" fontId="33" fillId="10" borderId="0" xfId="2" applyFont="1" applyFill="1" applyAlignment="1">
      <alignment horizontal="center" vertical="center" wrapText="1"/>
    </xf>
    <xf numFmtId="0" fontId="23" fillId="10" borderId="0" xfId="2" applyFont="1" applyFill="1" applyAlignment="1">
      <alignment vertical="center" wrapText="1"/>
    </xf>
    <xf numFmtId="0" fontId="35" fillId="10" borderId="0" xfId="2" applyFont="1" applyFill="1" applyAlignment="1">
      <alignment vertical="center" wrapText="1"/>
    </xf>
    <xf numFmtId="0" fontId="37" fillId="10" borderId="0" xfId="2" applyFont="1" applyFill="1" applyAlignment="1">
      <alignment horizontal="left" vertical="center" wrapText="1"/>
    </xf>
    <xf numFmtId="0" fontId="24" fillId="10" borderId="0" xfId="2" applyFont="1" applyFill="1" applyAlignment="1">
      <alignment horizontal="center" vertical="center" wrapText="1"/>
    </xf>
    <xf numFmtId="0" fontId="22" fillId="11" borderId="0" xfId="2" applyFont="1" applyFill="1" applyAlignment="1">
      <alignment horizontal="left" vertical="center" wrapText="1"/>
    </xf>
    <xf numFmtId="0" fontId="34" fillId="10" borderId="0" xfId="2" applyFont="1" applyFill="1" applyAlignment="1">
      <alignment horizontal="left" vertical="center" wrapText="1"/>
    </xf>
    <xf numFmtId="0" fontId="24" fillId="12" borderId="0" xfId="2" applyFont="1" applyFill="1" applyAlignment="1">
      <alignment horizontal="center" vertical="center" wrapText="1"/>
    </xf>
    <xf numFmtId="0" fontId="24" fillId="13" borderId="0" xfId="2" applyFont="1" applyFill="1" applyAlignment="1">
      <alignment horizontal="center" vertical="center" wrapText="1"/>
    </xf>
    <xf numFmtId="0" fontId="24" fillId="14" borderId="0" xfId="2" applyFont="1" applyFill="1" applyAlignment="1">
      <alignment horizontal="center" vertical="center" wrapText="1"/>
    </xf>
    <xf numFmtId="0" fontId="24" fillId="15" borderId="0" xfId="2" applyFont="1" applyFill="1" applyAlignment="1">
      <alignment horizontal="center" vertical="center" wrapText="1"/>
    </xf>
    <xf numFmtId="0" fontId="24" fillId="16" borderId="0" xfId="2" applyFont="1" applyFill="1" applyAlignment="1">
      <alignment horizontal="center" vertical="center" wrapText="1"/>
    </xf>
    <xf numFmtId="0" fontId="26" fillId="7" borderId="0" xfId="2" applyFont="1" applyFill="1" applyAlignment="1">
      <alignment horizontal="center" vertical="center" wrapText="1"/>
    </xf>
    <xf numFmtId="1" fontId="31" fillId="7" borderId="0" xfId="2" applyNumberFormat="1" applyFont="1" applyFill="1" applyAlignment="1">
      <alignment horizontal="center" vertical="center" wrapText="1"/>
    </xf>
    <xf numFmtId="9" fontId="31" fillId="7" borderId="0" xfId="2" applyNumberFormat="1" applyFont="1" applyFill="1" applyAlignment="1">
      <alignment horizontal="center" vertical="center" wrapText="1"/>
    </xf>
    <xf numFmtId="0" fontId="25" fillId="10" borderId="0" xfId="2" applyFont="1" applyFill="1" applyAlignment="1">
      <alignment horizontal="left" vertical="center" wrapText="1"/>
    </xf>
    <xf numFmtId="0" fontId="24" fillId="17" borderId="0" xfId="2" applyFont="1" applyFill="1" applyAlignment="1">
      <alignment horizontal="center" vertical="center" wrapText="1"/>
    </xf>
    <xf numFmtId="0" fontId="24" fillId="18" borderId="0" xfId="2" applyFont="1" applyFill="1" applyAlignment="1">
      <alignment horizontal="center" vertical="center" wrapText="1"/>
    </xf>
    <xf numFmtId="0" fontId="24" fillId="19" borderId="0" xfId="2" applyFont="1" applyFill="1" applyAlignment="1">
      <alignment horizontal="center" vertical="center" wrapText="1"/>
    </xf>
    <xf numFmtId="0" fontId="24" fillId="20" borderId="0" xfId="2" applyFont="1" applyFill="1" applyAlignment="1">
      <alignment horizontal="center" vertical="center" wrapText="1"/>
    </xf>
    <xf numFmtId="0" fontId="24" fillId="21" borderId="0" xfId="2" applyFont="1" applyFill="1" applyAlignment="1">
      <alignment horizontal="center" vertical="center" wrapText="1"/>
    </xf>
    <xf numFmtId="0" fontId="31" fillId="7" borderId="0" xfId="2" applyFont="1" applyFill="1" applyAlignment="1">
      <alignment horizontal="center" vertical="center" wrapText="1"/>
    </xf>
    <xf numFmtId="0" fontId="36" fillId="10" borderId="0" xfId="2" applyFont="1" applyFill="1" applyAlignment="1">
      <alignment horizontal="left" vertical="center" wrapText="1"/>
    </xf>
    <xf numFmtId="0" fontId="37" fillId="10" borderId="0" xfId="2" applyFont="1" applyFill="1" applyAlignment="1">
      <alignment horizontal="left" vertical="center" wrapText="1"/>
    </xf>
    <xf numFmtId="0" fontId="27" fillId="7" borderId="0" xfId="2" applyFont="1" applyFill="1" applyAlignment="1">
      <alignment horizontal="left" vertical="center" wrapText="1"/>
    </xf>
    <xf numFmtId="0" fontId="30" fillId="7" borderId="0" xfId="2" applyFont="1" applyFill="1" applyAlignment="1">
      <alignment horizontal="left" vertical="center" wrapText="1"/>
    </xf>
    <xf numFmtId="0" fontId="18" fillId="9" borderId="0" xfId="0" applyFont="1" applyFill="1" applyAlignment="1">
      <alignment horizontal="center" wrapText="1"/>
    </xf>
    <xf numFmtId="0" fontId="17" fillId="9" borderId="0" xfId="0" applyFont="1" applyFill="1" applyAlignment="1">
      <alignment horizontal="center" wrapText="1"/>
    </xf>
    <xf numFmtId="0" fontId="14" fillId="8" borderId="0" xfId="1" applyFont="1" applyFill="1" applyAlignment="1">
      <alignment horizontal="left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 vertical="center" wrapText="1"/>
    </xf>
    <xf numFmtId="0" fontId="11" fillId="4" borderId="0" xfId="1" applyFont="1" applyFill="1" applyAlignment="1">
      <alignment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 vertical="center" wrapText="1"/>
    </xf>
    <xf numFmtId="0" fontId="11" fillId="3" borderId="0" xfId="1" applyFont="1" applyFill="1" applyAlignment="1">
      <alignment vertical="top" wrapText="1"/>
    </xf>
    <xf numFmtId="0" fontId="11" fillId="4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3" borderId="0" xfId="1" applyFont="1" applyFill="1" applyAlignment="1">
      <alignment vertical="center" wrapText="1"/>
    </xf>
    <xf numFmtId="0" fontId="14" fillId="2" borderId="0" xfId="1" applyFont="1" applyFill="1" applyAlignment="1">
      <alignment horizontal="left" vertical="center"/>
    </xf>
  </cellXfs>
  <cellStyles count="3">
    <cellStyle name="Normal" xfId="1" xr:uid="{00000000-0005-0000-0000-000001000000}"/>
    <cellStyle name="표준" xfId="0" builtinId="0"/>
    <cellStyle name="표준 2" xfId="2" xr:uid="{8829CE88-5FEC-4FDF-8B73-596F32B2351D}"/>
  </cellStyles>
  <dxfs count="4">
    <dxf>
      <font>
        <b/>
        <color rgb="FFFECACA"/>
      </font>
      <fill>
        <patternFill patternType="solid">
          <bgColor rgb="FF7F1D1D"/>
        </patternFill>
      </fill>
    </dxf>
    <dxf>
      <font>
        <b/>
        <color rgb="FFBBF7D0"/>
      </font>
      <fill>
        <patternFill patternType="solid">
          <bgColor rgb="FF14532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Component</a:t>
            </a:r>
            <a:r>
              <a:rPr lang="ko-KR" altLang="en-US"/>
              <a:t>별 수행 </a:t>
            </a:r>
            <a:r>
              <a:rPr lang="en-US"/>
              <a:t>Step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invertIfNegative val="1"/>
          <c:cat>
            <c:strLit>
              <c:ptCount val="9"/>
              <c:pt idx="0">
                <c:v>Compatibility</c:v>
              </c:pt>
              <c:pt idx="1">
                <c:v>Entry</c:v>
              </c:pt>
              <c:pt idx="2">
                <c:v>Eye</c:v>
              </c:pt>
              <c:pt idx="3">
                <c:v>FaceFeature</c:v>
              </c:pt>
              <c:pt idx="4">
                <c:v>FacePreset</c:v>
              </c:pt>
              <c:pt idx="5">
                <c:v>Hair</c:v>
              </c:pt>
              <c:pt idx="6">
                <c:v>Makeup</c:v>
              </c:pt>
              <c:pt idx="7">
                <c:v>SaveLoad</c:v>
              </c:pt>
              <c:pt idx="8">
                <c:v>Skin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12</c:v>
              </c:pt>
              <c:pt idx="2">
                <c:v>26</c:v>
              </c:pt>
              <c:pt idx="3">
                <c:v>30</c:v>
              </c:pt>
              <c:pt idx="4">
                <c:v>29</c:v>
              </c:pt>
              <c:pt idx="5">
                <c:v>24</c:v>
              </c:pt>
              <c:pt idx="6">
                <c:v>33</c:v>
              </c:pt>
              <c:pt idx="7">
                <c:v>19</c:v>
              </c:pt>
              <c:pt idx="8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0-B2DF-4897-9011-DB2AE343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noFill/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>
                <a:solidFill>
                  <a:schemeClr val="bg1"/>
                </a:solidFill>
              </a:rPr>
              <a:t>Case Result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invertIfNegative val="1"/>
          <c:cat>
            <c:strLit>
              <c:ptCount val="4"/>
              <c:pt idx="0">
                <c:v>PASS</c:v>
              </c:pt>
              <c:pt idx="1">
                <c:v>FAIL</c:v>
              </c:pt>
              <c:pt idx="2">
                <c:v>CHECK</c:v>
              </c:pt>
              <c:pt idx="3">
                <c:v>NOT RUN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09F-457A-A580-76DD6965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noFill/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178085</xdr:rowOff>
    </xdr:from>
    <xdr:to>
      <xdr:col>26</xdr:col>
      <xdr:colOff>0</xdr:colOff>
      <xdr:row>57</xdr:row>
      <xdr:rowOff>88900</xdr:rowOff>
    </xdr:to>
    <xdr:pic>
      <xdr:nvPicPr>
        <xdr:cNvPr id="3" name="그림 2" descr="인조이 스크린샷 배경화면">
          <a:extLst>
            <a:ext uri="{FF2B5EF4-FFF2-40B4-BE49-F238E27FC236}">
              <a16:creationId xmlns:a16="http://schemas.microsoft.com/office/drawing/2014/main" id="{C18428ED-F362-3135-9DCE-1F711232B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 am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052"/>
        <a:stretch>
          <a:fillRect/>
        </a:stretch>
      </xdr:blipFill>
      <xdr:spPr bwMode="auto">
        <a:xfrm>
          <a:off x="1" y="940085"/>
          <a:ext cx="19811999" cy="10007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176893</xdr:colOff>
      <xdr:row>5</xdr:row>
      <xdr:rowOff>176894</xdr:rowOff>
    </xdr:from>
    <xdr:to>
      <xdr:col>25</xdr:col>
      <xdr:colOff>625929</xdr:colOff>
      <xdr:row>53</xdr:row>
      <xdr:rowOff>179294</xdr:rowOff>
    </xdr:to>
    <xdr:sp macro="" textlink="">
      <xdr:nvSpPr>
        <xdr:cNvPr id="7" name="모서리가 둥근 직사각형 6">
          <a:extLst>
            <a:ext uri="{FF2B5EF4-FFF2-40B4-BE49-F238E27FC236}">
              <a16:creationId xmlns:a16="http://schemas.microsoft.com/office/drawing/2014/main" id="{1023041D-862A-80D6-2B10-1A6603766B45}"/>
            </a:ext>
          </a:extLst>
        </xdr:cNvPr>
        <xdr:cNvSpPr/>
      </xdr:nvSpPr>
      <xdr:spPr>
        <a:xfrm>
          <a:off x="176893" y="1129394"/>
          <a:ext cx="19499036" cy="9146400"/>
        </a:xfrm>
        <a:prstGeom prst="roundRect">
          <a:avLst/>
        </a:prstGeom>
        <a:solidFill>
          <a:schemeClr val="bg1">
            <a:alpha val="49769"/>
          </a:schemeClr>
        </a:solidFill>
        <a:ln>
          <a:solidFill>
            <a:schemeClr val="tx2">
              <a:lumMod val="60000"/>
              <a:lumOff val="40000"/>
              <a:alpha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312724</xdr:colOff>
      <xdr:row>8</xdr:row>
      <xdr:rowOff>13618</xdr:rowOff>
    </xdr:from>
    <xdr:to>
      <xdr:col>21</xdr:col>
      <xdr:colOff>256309</xdr:colOff>
      <xdr:row>30</xdr:row>
      <xdr:rowOff>46150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3C57C6-9B07-A3CD-536E-9EA44F2AE682}"/>
            </a:ext>
          </a:extLst>
        </xdr:cNvPr>
        <xdr:cNvSpPr txBox="1"/>
      </xdr:nvSpPr>
      <xdr:spPr>
        <a:xfrm>
          <a:off x="2598724" y="1537618"/>
          <a:ext cx="13659585" cy="4223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ko-KR" altLang="en-US" sz="1800" b="1"/>
            <a:t>테스트 개요 </a:t>
          </a:r>
          <a:endParaRPr lang="en-US" altLang="ko-KR" sz="1600" b="1"/>
        </a:p>
        <a:p>
          <a:pPr marL="0" indent="0">
            <a:buFontTx/>
            <a:buNone/>
          </a:pPr>
          <a:r>
            <a:rPr lang="ko-KR" altLang="en-US" sz="1600" b="1"/>
            <a:t>기능 </a:t>
          </a:r>
          <a:r>
            <a:rPr lang="en-US" altLang="ko-KR" sz="1600" b="1"/>
            <a:t>:</a:t>
          </a:r>
          <a:r>
            <a:rPr lang="ko-KR" altLang="en-US" sz="1600"/>
            <a:t> </a:t>
          </a:r>
          <a:r>
            <a:rPr lang="en-US" altLang="ko-KR" sz="1600"/>
            <a:t>Create a Zoi / </a:t>
          </a:r>
          <a:r>
            <a:rPr lang="ko-KR" altLang="en-US" sz="1600"/>
            <a:t>캐릭터 커스터마이징</a:t>
          </a:r>
          <a:endParaRPr lang="en-US" altLang="ko-KR" sz="1600"/>
        </a:p>
        <a:p>
          <a:r>
            <a:rPr lang="ko-KR" altLang="en-US" sz="1600" b="1"/>
            <a:t>테스트 대상 </a:t>
          </a:r>
          <a:r>
            <a:rPr lang="en-US" altLang="ko-KR" sz="1600" b="1"/>
            <a:t>: </a:t>
          </a:r>
          <a:r>
            <a:rPr lang="en-US" altLang="ko-KR" sz="1600"/>
            <a:t>inZOI / Create a Zoi / Character Customization</a:t>
          </a:r>
        </a:p>
        <a:p>
          <a:r>
            <a:rPr lang="ko-KR" altLang="en-US" sz="1600" b="1"/>
            <a:t>테스트 목적 </a:t>
          </a:r>
          <a:r>
            <a:rPr lang="en-US" altLang="ko-KR" sz="1600" b="1"/>
            <a:t>: </a:t>
          </a:r>
          <a:r>
            <a:rPr lang="ko-KR" altLang="en-US" sz="1600"/>
            <a:t>캐릭터 생성 첫 경험</a:t>
          </a:r>
          <a:r>
            <a:rPr lang="en-US" altLang="ko-KR" sz="1600"/>
            <a:t>, </a:t>
          </a:r>
          <a:r>
            <a:rPr lang="ko-KR" altLang="en-US" sz="1600"/>
            <a:t>외형 반영</a:t>
          </a:r>
          <a:r>
            <a:rPr lang="en-US" altLang="ko-KR" sz="1600"/>
            <a:t>, </a:t>
          </a:r>
          <a:r>
            <a:rPr lang="ko-KR" altLang="en-US" sz="1600"/>
            <a:t>저장</a:t>
          </a:r>
          <a:r>
            <a:rPr lang="en-US" altLang="ko-KR" sz="1600"/>
            <a:t>/</a:t>
          </a:r>
          <a:r>
            <a:rPr lang="ko-KR" altLang="en-US" sz="1600"/>
            <a:t>로드</a:t>
          </a:r>
          <a:r>
            <a:rPr lang="en-US" altLang="ko-KR" sz="1600"/>
            <a:t>, </a:t>
          </a:r>
          <a:r>
            <a:rPr lang="ko-KR" altLang="en-US" sz="1600"/>
            <a:t>시각 품질 검증</a:t>
          </a:r>
          <a:endParaRPr lang="en-US" altLang="ko-KR" sz="1600"/>
        </a:p>
        <a:p>
          <a:r>
            <a:rPr lang="ko-KR" altLang="en-US" sz="1600" b="1"/>
            <a:t>테스트 범위  </a:t>
          </a:r>
          <a:r>
            <a:rPr lang="en-US" altLang="ko-KR" sz="1600" b="1"/>
            <a:t>: </a:t>
          </a:r>
          <a:r>
            <a:rPr lang="ko-KR" altLang="en-US" sz="1600"/>
            <a:t>얼굴 프리셋</a:t>
          </a:r>
          <a:r>
            <a:rPr lang="en-US" altLang="ko-KR" sz="1600"/>
            <a:t>, </a:t>
          </a:r>
          <a:r>
            <a:rPr lang="ko-KR" altLang="en-US" sz="1600"/>
            <a:t>헤어</a:t>
          </a:r>
          <a:r>
            <a:rPr lang="en-US" altLang="ko-KR" sz="1600"/>
            <a:t>, </a:t>
          </a:r>
          <a:r>
            <a:rPr lang="ko-KR" altLang="en-US" sz="1600"/>
            <a:t>피부</a:t>
          </a:r>
          <a:r>
            <a:rPr lang="en-US" altLang="ko-KR" sz="1600"/>
            <a:t>, </a:t>
          </a:r>
          <a:r>
            <a:rPr lang="ko-KR" altLang="en-US" sz="1600"/>
            <a:t>얼굴 특징</a:t>
          </a:r>
          <a:r>
            <a:rPr lang="en-US" altLang="ko-KR" sz="1600"/>
            <a:t>, </a:t>
          </a:r>
          <a:r>
            <a:rPr lang="ko-KR" altLang="en-US" sz="1600"/>
            <a:t>눈</a:t>
          </a:r>
          <a:r>
            <a:rPr lang="en-US" altLang="ko-KR" sz="1600"/>
            <a:t>, </a:t>
          </a:r>
          <a:r>
            <a:rPr lang="ko-KR" altLang="en-US" sz="1600"/>
            <a:t>메이크업</a:t>
          </a:r>
          <a:r>
            <a:rPr lang="en-US" altLang="ko-KR" sz="1600"/>
            <a:t>, </a:t>
          </a:r>
          <a:r>
            <a:rPr lang="ko-KR" altLang="en-US" sz="1600"/>
            <a:t>저장</a:t>
          </a:r>
          <a:r>
            <a:rPr lang="en-US" altLang="ko-KR" sz="1600"/>
            <a:t>/</a:t>
          </a:r>
          <a:r>
            <a:rPr lang="ko-KR" altLang="en-US" sz="1600"/>
            <a:t>로드</a:t>
          </a:r>
          <a:r>
            <a:rPr lang="en-US" altLang="ko-KR" sz="1600"/>
            <a:t>, Win/Mac</a:t>
          </a:r>
        </a:p>
        <a:p>
          <a:r>
            <a:rPr lang="ko-KR" altLang="en-US" sz="1600" b="1"/>
            <a:t>제외 범위 </a:t>
          </a:r>
          <a:r>
            <a:rPr lang="en-US" altLang="ko-KR" sz="1600" b="1"/>
            <a:t>: </a:t>
          </a:r>
          <a:r>
            <a:rPr lang="ko-KR" altLang="en-US" sz="1600"/>
            <a:t>실제 내부 빌드 미접근으로 성능 수치</a:t>
          </a:r>
          <a:r>
            <a:rPr lang="en-US" altLang="ko-KR" sz="1600"/>
            <a:t>, </a:t>
          </a:r>
          <a:r>
            <a:rPr lang="ko-KR" altLang="en-US" sz="1600"/>
            <a:t>서버 로그</a:t>
          </a:r>
          <a:r>
            <a:rPr lang="en-US" altLang="ko-KR" sz="1600"/>
            <a:t>, </a:t>
          </a:r>
          <a:r>
            <a:rPr lang="ko-KR" altLang="en-US" sz="1600"/>
            <a:t>내부 요구사항 검증 제외</a:t>
          </a:r>
          <a:endParaRPr lang="en-US" altLang="ko-KR" sz="1600"/>
        </a:p>
        <a:p>
          <a:r>
            <a:rPr lang="ko-KR" altLang="en-US" sz="1600" b="1"/>
            <a:t>테스트 기준 </a:t>
          </a:r>
          <a:r>
            <a:rPr lang="en-US" altLang="ko-KR" sz="1600" b="1"/>
            <a:t>: </a:t>
          </a:r>
          <a:r>
            <a:rPr lang="ko-KR" altLang="en-US" sz="1600"/>
            <a:t>공개 자료</a:t>
          </a:r>
          <a:r>
            <a:rPr lang="en-US" altLang="ko-KR" sz="1600"/>
            <a:t>, </a:t>
          </a:r>
          <a:r>
            <a:rPr lang="ko-KR" altLang="en-US" sz="1600"/>
            <a:t>스크린샷</a:t>
          </a:r>
          <a:r>
            <a:rPr lang="en-US" altLang="ko-KR" sz="1600"/>
            <a:t>, Steam </a:t>
          </a:r>
          <a:r>
            <a:rPr lang="ko-KR" altLang="en-US" sz="1600"/>
            <a:t>설명</a:t>
          </a:r>
          <a:r>
            <a:rPr lang="en-US" altLang="ko-KR" sz="1600"/>
            <a:t>, </a:t>
          </a:r>
          <a:r>
            <a:rPr lang="ko-KR" altLang="en-US" sz="1600"/>
            <a:t>일반 게임 </a:t>
          </a:r>
          <a:r>
            <a:rPr lang="en-US" altLang="ko-KR" sz="1600"/>
            <a:t>QA </a:t>
          </a:r>
          <a:r>
            <a:rPr lang="ko-KR" altLang="en-US" sz="1600"/>
            <a:t>기준 기반테스트 설계 기법기능 테스트</a:t>
          </a:r>
          <a:r>
            <a:rPr lang="en-US" altLang="ko-KR" sz="1600"/>
            <a:t>, </a:t>
          </a:r>
          <a:r>
            <a:rPr lang="ko-KR" altLang="en-US" sz="1600"/>
            <a:t>상태 전이</a:t>
          </a:r>
          <a:r>
            <a:rPr lang="en-US" altLang="ko-KR" sz="1600"/>
            <a:t>, </a:t>
          </a:r>
          <a:r>
            <a:rPr lang="ko-KR" altLang="en-US" sz="1600"/>
            <a:t>경계값</a:t>
          </a:r>
          <a:r>
            <a:rPr lang="en-US" altLang="ko-KR" sz="1600"/>
            <a:t>, </a:t>
          </a:r>
          <a:r>
            <a:rPr lang="ko-KR" altLang="en-US" sz="1600"/>
            <a:t>예외값</a:t>
          </a:r>
          <a:r>
            <a:rPr lang="en-US" altLang="ko-KR" sz="1600"/>
            <a:t>, </a:t>
          </a:r>
          <a:r>
            <a:rPr lang="ko-KR" altLang="en-US" sz="1600"/>
            <a:t>호환성</a:t>
          </a:r>
          <a:r>
            <a:rPr lang="en-US" altLang="ko-KR" sz="1600"/>
            <a:t>, </a:t>
          </a:r>
          <a:r>
            <a:rPr lang="ko-KR" altLang="en-US" sz="1600"/>
            <a:t>회귀 테스트</a:t>
          </a:r>
          <a:endParaRPr lang="en-US" altLang="ko-KR" sz="1600"/>
        </a:p>
        <a:p>
          <a:endParaRPr lang="en-US" altLang="ko-KR" sz="1600"/>
        </a:p>
        <a:p>
          <a:r>
            <a:rPr lang="ko-KR" altLang="en-US" sz="1600" b="1"/>
            <a:t>총 케이스 수 </a:t>
          </a:r>
          <a:r>
            <a:rPr lang="en-US" altLang="ko-KR" sz="1600" b="1"/>
            <a:t>: </a:t>
          </a:r>
          <a:r>
            <a:rPr lang="en-US" altLang="ko-KR" sz="1600"/>
            <a:t>15</a:t>
          </a:r>
          <a:r>
            <a:rPr lang="ko-KR" altLang="en-US" sz="1600"/>
            <a:t>개</a:t>
          </a:r>
          <a:endParaRPr lang="en-US" altLang="ko-KR" sz="1600"/>
        </a:p>
        <a:p>
          <a:r>
            <a:rPr lang="ko-KR" altLang="en-US" sz="1600" b="1"/>
            <a:t>총 스텝 수</a:t>
          </a:r>
          <a:r>
            <a:rPr lang="ko-KR" altLang="en-US" sz="1600"/>
            <a:t> </a:t>
          </a:r>
          <a:r>
            <a:rPr lang="en-US" altLang="ko-KR" sz="1600"/>
            <a:t>: 153</a:t>
          </a:r>
          <a:r>
            <a:rPr lang="ko-KR" altLang="en-US" sz="1600"/>
            <a:t>개</a:t>
          </a:r>
          <a:endParaRPr lang="en-US" altLang="ko-KR" sz="1600"/>
        </a:p>
        <a:p>
          <a:r>
            <a:rPr lang="ko-KR" altLang="en-US" sz="1600" b="1"/>
            <a:t>우선순위 분포</a:t>
          </a:r>
          <a:r>
            <a:rPr lang="ko-KR" altLang="en-US" sz="1600"/>
            <a:t> </a:t>
          </a:r>
          <a:r>
            <a:rPr lang="en-US" altLang="ko-KR" sz="1600"/>
            <a:t>: Critical 2 / High 10 / Medium 3</a:t>
          </a:r>
        </a:p>
        <a:p>
          <a:r>
            <a:rPr lang="ko-KR" altLang="en-US" sz="1600" b="1"/>
            <a:t>자동화 후보 </a:t>
          </a:r>
          <a:r>
            <a:rPr lang="en-US" altLang="ko-KR" sz="1600" b="1"/>
            <a:t>: </a:t>
          </a:r>
          <a:r>
            <a:rPr lang="en-US" altLang="ko-KR" sz="1600"/>
            <a:t>Smoke, Save/Load, UI </a:t>
          </a:r>
          <a:r>
            <a:rPr lang="ko-KR" altLang="en-US" sz="1600"/>
            <a:t>선택 플로우</a:t>
          </a:r>
          <a:endParaRPr lang="en-US" altLang="ko-KR" sz="1600"/>
        </a:p>
        <a:p>
          <a:endParaRPr lang="en-US" altLang="ko-KR" sz="1600" b="1" i="0">
            <a:ea typeface="Gmarket Sans TTF Light" panose="02000000000000000000" pitchFamily="2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6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600"/>
        </a:p>
      </xdr:txBody>
    </xdr:sp>
    <xdr:clientData/>
  </xdr:twoCellAnchor>
  <xdr:twoCellAnchor>
    <xdr:from>
      <xdr:col>16</xdr:col>
      <xdr:colOff>299440</xdr:colOff>
      <xdr:row>54</xdr:row>
      <xdr:rowOff>144648</xdr:rowOff>
    </xdr:from>
    <xdr:to>
      <xdr:col>26</xdr:col>
      <xdr:colOff>32740</xdr:colOff>
      <xdr:row>56</xdr:row>
      <xdr:rowOff>81148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34A7F9-AD2F-FD48-456C-83C12E11CB27}"/>
            </a:ext>
          </a:extLst>
        </xdr:cNvPr>
        <xdr:cNvSpPr txBox="1"/>
      </xdr:nvSpPr>
      <xdr:spPr>
        <a:xfrm>
          <a:off x="12491440" y="10431648"/>
          <a:ext cx="73533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" altLang="ko-KR" sz="1000" b="0" i="0">
              <a:solidFill>
                <a:schemeClr val="tx1">
                  <a:lumMod val="75000"/>
                  <a:lumOff val="25000"/>
                </a:schemeClr>
              </a:solidFill>
              <a:latin typeface="Gmarket Sans TTF Medium" panose="02000000000000000000" pitchFamily="2" charset="-128"/>
              <a:ea typeface="Gmarket Sans TTF Medium" panose="02000000000000000000" pitchFamily="2" charset="-128"/>
            </a:rPr>
            <a:t>Note: Requirement_ID, Test_Key_Local, Folder, Version_or_FixVersion </a:t>
          </a:r>
          <a:r>
            <a:rPr lang="ko-KR" altLang="en-US" sz="1000" b="0" i="0">
              <a:solidFill>
                <a:schemeClr val="tx1">
                  <a:lumMod val="75000"/>
                  <a:lumOff val="25000"/>
                </a:schemeClr>
              </a:solidFill>
              <a:latin typeface="Gmarket Sans TTF Medium" panose="02000000000000000000" pitchFamily="2" charset="-128"/>
              <a:ea typeface="Gmarket Sans TTF Medium" panose="02000000000000000000" pitchFamily="2" charset="-128"/>
            </a:rPr>
            <a:t>등의 관리 정보는 포트폴리오 기준으로 정의했습니다</a:t>
          </a:r>
          <a:r>
            <a:rPr lang="en-US" altLang="ko-KR" sz="1000" b="0" i="0">
              <a:solidFill>
                <a:schemeClr val="tx1">
                  <a:lumMod val="75000"/>
                  <a:lumOff val="25000"/>
                </a:schemeClr>
              </a:solidFill>
              <a:latin typeface="Gmarket Sans TTF Medium" panose="02000000000000000000" pitchFamily="2" charset="-128"/>
              <a:ea typeface="Gmarket Sans TTF Medium" panose="02000000000000000000" pitchFamily="2" charset="-128"/>
            </a:rPr>
            <a:t>.</a:t>
          </a:r>
          <a:endParaRPr lang="ko-KR" altLang="en-US" sz="1000" b="0" i="0">
            <a:solidFill>
              <a:schemeClr val="tx1">
                <a:lumMod val="75000"/>
                <a:lumOff val="25000"/>
              </a:schemeClr>
            </a:solidFill>
            <a:latin typeface="Gmarket Sans TTF Medium" panose="02000000000000000000" pitchFamily="2" charset="-128"/>
            <a:ea typeface="Gmarket Sans TTF Medium" panose="02000000000000000000" pitchFamily="2" charset="-128"/>
          </a:endParaRPr>
        </a:p>
      </xdr:txBody>
    </xdr:sp>
    <xdr:clientData/>
  </xdr:twoCellAnchor>
  <xdr:twoCellAnchor>
    <xdr:from>
      <xdr:col>0</xdr:col>
      <xdr:colOff>0</xdr:colOff>
      <xdr:row>54</xdr:row>
      <xdr:rowOff>22679</xdr:rowOff>
    </xdr:from>
    <xdr:to>
      <xdr:col>8</xdr:col>
      <xdr:colOff>336177</xdr:colOff>
      <xdr:row>65</xdr:row>
      <xdr:rowOff>157149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12FB1A-4C17-4BAC-96F2-BB01ED48B34E}"/>
            </a:ext>
          </a:extLst>
        </xdr:cNvPr>
        <xdr:cNvSpPr txBox="1"/>
      </xdr:nvSpPr>
      <xdr:spPr>
        <a:xfrm>
          <a:off x="0" y="10309679"/>
          <a:ext cx="6432177" cy="2229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Volume: 15 Cases / 153 Steps</a:t>
          </a:r>
          <a:endParaRPr lang="en-US" altLang="ko-K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Priority: Critical 2 / High 10 / Medium 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Automation Candidate: Smoke, Save / Load, UI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 플로우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  <xdr:twoCellAnchor>
    <xdr:from>
      <xdr:col>12</xdr:col>
      <xdr:colOff>694099</xdr:colOff>
      <xdr:row>32</xdr:row>
      <xdr:rowOff>35522</xdr:rowOff>
    </xdr:from>
    <xdr:to>
      <xdr:col>23</xdr:col>
      <xdr:colOff>330417</xdr:colOff>
      <xdr:row>48</xdr:row>
      <xdr:rowOff>139433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85B74-C7D0-E71D-0C35-B2D0479B9FCF}"/>
            </a:ext>
          </a:extLst>
        </xdr:cNvPr>
        <xdr:cNvSpPr txBox="1"/>
      </xdr:nvSpPr>
      <xdr:spPr>
        <a:xfrm>
          <a:off x="9838099" y="6131522"/>
          <a:ext cx="8018318" cy="3151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indent="-285750" eaLnBrk="1" fontAlgn="auto" latinLnBrk="0" hangingPunct="1">
            <a:buFont typeface="Arial" panose="020B0604020202020204" pitchFamily="34" charset="0"/>
            <a:buChar char="•"/>
          </a:pPr>
          <a:r>
            <a:rPr lang="ko-KR" altLang="ko-K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설계 관점설명</a:t>
          </a:r>
          <a:endParaRPr lang="ko-KR" altLang="ko-KR" sz="1800" b="1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기능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6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커스터마이징 탭의 옵션 선택 및 반영 여부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상태 전이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탭 이동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복귀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저장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재로드 후 선택 상태 유지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경계값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얼굴 특징 수치 항목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/ 50 / 100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조절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예외값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유효하지 않은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Hex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 시 크래시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프리징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손상 여부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회귀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저장 후 재로드 시 커스터마이징 값 유지 여부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호환성 테스트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Windows / macOS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환경에서 저장 데이터 유지 여부 검증</a:t>
          </a:r>
          <a:endParaRPr lang="ko-KR" altLang="ko-KR" sz="1600">
            <a:effectLst/>
          </a:endParaRPr>
        </a:p>
        <a:p>
          <a:pPr eaLnBrk="1" fontAlgn="auto" latinLnBrk="0" hangingPunct="1"/>
          <a:r>
            <a:rPr lang="ko-KR" altLang="ko-KR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수동 검수 분리 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클리핑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텍스처 누락</a:t>
          </a:r>
          <a:r>
            <a:rPr lang="en-US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위치 어긋남 등 시각 품질 항목 분리</a:t>
          </a:r>
          <a:endParaRPr lang="ko-KR" altLang="ko-KR" sz="1600">
            <a:effectLst/>
          </a:endParaRPr>
        </a:p>
        <a:p>
          <a:endParaRPr lang="ko-KR" altLang="en-US" sz="1100"/>
        </a:p>
      </xdr:txBody>
    </xdr:sp>
    <xdr:clientData/>
  </xdr:twoCellAnchor>
  <xdr:twoCellAnchor>
    <xdr:from>
      <xdr:col>3</xdr:col>
      <xdr:colOff>294410</xdr:colOff>
      <xdr:row>32</xdr:row>
      <xdr:rowOff>58066</xdr:rowOff>
    </xdr:from>
    <xdr:to>
      <xdr:col>12</xdr:col>
      <xdr:colOff>415637</xdr:colOff>
      <xdr:row>47</xdr:row>
      <xdr:rowOff>75384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9A466B-490C-1712-829C-9EFF61176883}"/>
            </a:ext>
          </a:extLst>
        </xdr:cNvPr>
        <xdr:cNvSpPr txBox="1"/>
      </xdr:nvSpPr>
      <xdr:spPr>
        <a:xfrm>
          <a:off x="2580410" y="6154066"/>
          <a:ext cx="6979227" cy="2874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indent="-285750" eaLnBrk="1" fontAlgn="auto" latinLnBrk="0" hangingPunct="1">
            <a:buFont typeface="Arial" panose="020B0604020202020204" pitchFamily="34" charset="0"/>
            <a:buChar char="•"/>
          </a:pPr>
          <a:r>
            <a:rPr lang="ko-KR" altLang="ko-K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테스트 범위 요약</a:t>
          </a:r>
          <a:r>
            <a:rPr lang="en-US" altLang="ko-K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ko-KR" altLang="ko-K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ko-KR" sz="1800">
            <a:effectLst/>
          </a:endParaRPr>
        </a:p>
        <a:p>
          <a:endParaRPr lang="ko-KR" altLang="en-US" sz="1100"/>
        </a:p>
      </xdr:txBody>
    </xdr:sp>
    <xdr:clientData/>
  </xdr:twoCellAnchor>
  <xdr:twoCellAnchor editAs="oneCell">
    <xdr:from>
      <xdr:col>6</xdr:col>
      <xdr:colOff>422331</xdr:colOff>
      <xdr:row>32</xdr:row>
      <xdr:rowOff>120717</xdr:rowOff>
    </xdr:from>
    <xdr:to>
      <xdr:col>8</xdr:col>
      <xdr:colOff>633973</xdr:colOff>
      <xdr:row>52</xdr:row>
      <xdr:rowOff>47623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A925DA2-19C8-8668-C723-59684785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4331" y="6216717"/>
          <a:ext cx="1735642" cy="3736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1859643</xdr:colOff>
      <xdr:row>19</xdr:row>
      <xdr:rowOff>90084</xdr:rowOff>
    </xdr:from>
    <xdr:to>
      <xdr:col>14</xdr:col>
      <xdr:colOff>1011446</xdr:colOff>
      <xdr:row>28</xdr:row>
      <xdr:rowOff>38099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8B25E4-AD5A-B45D-090C-E7E428A1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5443" y="7837084"/>
          <a:ext cx="7470303" cy="3834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640896</xdr:colOff>
      <xdr:row>15</xdr:row>
      <xdr:rowOff>1361</xdr:rowOff>
    </xdr:from>
    <xdr:ext cx="5810250" cy="23812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B6330BC-DECE-4113-833F-17FD627DE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434067</xdr:colOff>
      <xdr:row>27</xdr:row>
      <xdr:rowOff>204106</xdr:rowOff>
    </xdr:from>
    <xdr:ext cx="4257675" cy="1743075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ACF0EFB4-8CFA-4264-9EA2-F8F0A033E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icl2/Downloads/inZOI_TC_&#54616;&#48124;&#52384;_dashboard.xlsx" TargetMode="External"/><Relationship Id="rId2" Type="http://schemas.openxmlformats.org/officeDocument/2006/relationships/externalLinkPath" Target="file:///C:\Users\kicl2\Downloads\inZOI_TC_&#54616;&#48124;&#52384;_dashboard.xlsx" TargetMode="External"/><Relationship Id="rId1" Type="http://schemas.openxmlformats.org/officeDocument/2006/relationships/externalLinkPath" Target="/Users/kicl2/Downloads/inZOI_TC_&#54616;&#48124;&#52384;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ZOI_Overview"/>
      <sheetName val="inZOI_Cases"/>
      <sheetName val="inZOI_Steps"/>
      <sheetName val="Test_Dashboard"/>
    </sheetNames>
    <sheetDataSet>
      <sheetData sheetId="0"/>
      <sheetData sheetId="1"/>
      <sheetData sheetId="2">
        <row r="5">
          <cell r="A5" t="str">
            <v>IZ-CUS-001</v>
          </cell>
          <cell r="F5" t="str">
            <v>PASS</v>
          </cell>
        </row>
        <row r="6">
          <cell r="A6" t="str">
            <v>IZ-CUS-001</v>
          </cell>
          <cell r="F6" t="str">
            <v>PASS</v>
          </cell>
        </row>
        <row r="7">
          <cell r="A7" t="str">
            <v>IZ-CUS-001</v>
          </cell>
          <cell r="F7" t="str">
            <v>PASS</v>
          </cell>
        </row>
        <row r="8">
          <cell r="A8" t="str">
            <v>IZ-CUS-001</v>
          </cell>
          <cell r="F8" t="str">
            <v>PASS</v>
          </cell>
        </row>
        <row r="9">
          <cell r="A9" t="str">
            <v>IZ-CUS-001</v>
          </cell>
          <cell r="F9" t="str">
            <v>PASS</v>
          </cell>
        </row>
        <row r="10">
          <cell r="A10" t="str">
            <v>IZ-CUS-001</v>
          </cell>
          <cell r="F10" t="str">
            <v>PASS</v>
          </cell>
        </row>
        <row r="11">
          <cell r="A11" t="str">
            <v>IZ-CUS-001</v>
          </cell>
          <cell r="F11" t="str">
            <v>PASS</v>
          </cell>
        </row>
        <row r="12">
          <cell r="A12" t="str">
            <v>IZ-CUS-001</v>
          </cell>
          <cell r="F12" t="str">
            <v>PASS</v>
          </cell>
        </row>
        <row r="13">
          <cell r="A13" t="str">
            <v>IZ-CUS-001</v>
          </cell>
          <cell r="F13" t="str">
            <v>PASS</v>
          </cell>
        </row>
        <row r="14">
          <cell r="A14" t="str">
            <v>IZ-CUS-001</v>
          </cell>
          <cell r="F14" t="str">
            <v>PASS</v>
          </cell>
        </row>
        <row r="15">
          <cell r="A15" t="str">
            <v>IZ-CUS-001</v>
          </cell>
          <cell r="F15" t="str">
            <v>PASS</v>
          </cell>
        </row>
        <row r="16">
          <cell r="A16" t="str">
            <v>IZ-CUS-001</v>
          </cell>
          <cell r="F16" t="str">
            <v>PASS</v>
          </cell>
        </row>
        <row r="17">
          <cell r="A17" t="str">
            <v>IZ-CUS-002</v>
          </cell>
          <cell r="F17" t="str">
            <v>PASS</v>
          </cell>
        </row>
        <row r="18">
          <cell r="A18" t="str">
            <v>IZ-CUS-002</v>
          </cell>
          <cell r="F18" t="str">
            <v>PASS</v>
          </cell>
        </row>
        <row r="19">
          <cell r="A19" t="str">
            <v>IZ-CUS-002</v>
          </cell>
          <cell r="F19" t="str">
            <v>PASS</v>
          </cell>
        </row>
        <row r="20">
          <cell r="A20" t="str">
            <v>IZ-CUS-002</v>
          </cell>
          <cell r="F20" t="str">
            <v>PASS</v>
          </cell>
        </row>
        <row r="21">
          <cell r="A21" t="str">
            <v>IZ-CUS-002</v>
          </cell>
          <cell r="F21" t="str">
            <v>PASS</v>
          </cell>
        </row>
        <row r="22">
          <cell r="A22" t="str">
            <v>IZ-CUS-002</v>
          </cell>
          <cell r="F22" t="str">
            <v>PASS</v>
          </cell>
        </row>
        <row r="23">
          <cell r="A23" t="str">
            <v>IZ-CUS-002</v>
          </cell>
          <cell r="F23" t="str">
            <v>PASS</v>
          </cell>
        </row>
        <row r="24">
          <cell r="A24" t="str">
            <v>IZ-CUS-002</v>
          </cell>
          <cell r="F24" t="str">
            <v>PASS</v>
          </cell>
        </row>
        <row r="25">
          <cell r="A25" t="str">
            <v>IZ-CUS-002</v>
          </cell>
          <cell r="F25" t="str">
            <v>PASS</v>
          </cell>
        </row>
        <row r="26">
          <cell r="A26" t="str">
            <v>IZ-CUS-002</v>
          </cell>
          <cell r="F26" t="str">
            <v>PASS</v>
          </cell>
        </row>
        <row r="27">
          <cell r="A27" t="str">
            <v>IZ-CUS-002</v>
          </cell>
          <cell r="F27" t="str">
            <v>PASS</v>
          </cell>
        </row>
        <row r="28">
          <cell r="A28" t="str">
            <v>IZ-CUS-002</v>
          </cell>
          <cell r="F28" t="str">
            <v>PASS</v>
          </cell>
        </row>
        <row r="29">
          <cell r="A29" t="str">
            <v>IZ-CUS-002</v>
          </cell>
          <cell r="F29" t="str">
            <v>PASS</v>
          </cell>
        </row>
        <row r="30">
          <cell r="A30" t="str">
            <v>IZ-CUS-002</v>
          </cell>
          <cell r="F30" t="str">
            <v>PASS</v>
          </cell>
        </row>
        <row r="31">
          <cell r="A31" t="str">
            <v>IZ-CUS-002</v>
          </cell>
          <cell r="F31" t="str">
            <v>PASS</v>
          </cell>
        </row>
        <row r="32">
          <cell r="A32" t="str">
            <v>IZ-CUS-003</v>
          </cell>
          <cell r="F32" t="str">
            <v>PASS</v>
          </cell>
        </row>
        <row r="33">
          <cell r="A33" t="str">
            <v>IZ-CUS-003</v>
          </cell>
          <cell r="F33" t="str">
            <v>PASS</v>
          </cell>
        </row>
        <row r="34">
          <cell r="A34" t="str">
            <v>IZ-CUS-003</v>
          </cell>
          <cell r="F34" t="str">
            <v>PASS</v>
          </cell>
        </row>
        <row r="35">
          <cell r="A35" t="str">
            <v>IZ-CUS-003</v>
          </cell>
          <cell r="F35" t="str">
            <v>PASS</v>
          </cell>
        </row>
        <row r="36">
          <cell r="A36" t="str">
            <v>IZ-CUS-003</v>
          </cell>
          <cell r="F36" t="str">
            <v>PASS</v>
          </cell>
        </row>
        <row r="37">
          <cell r="A37" t="str">
            <v>IZ-CUS-003</v>
          </cell>
          <cell r="F37" t="str">
            <v>PASS</v>
          </cell>
        </row>
        <row r="38">
          <cell r="A38" t="str">
            <v>IZ-CUS-003</v>
          </cell>
          <cell r="F38" t="str">
            <v>PASS</v>
          </cell>
        </row>
        <row r="39">
          <cell r="A39" t="str">
            <v>IZ-CUS-003</v>
          </cell>
          <cell r="F39" t="str">
            <v>PASS</v>
          </cell>
        </row>
        <row r="40">
          <cell r="A40" t="str">
            <v>IZ-CUS-003</v>
          </cell>
          <cell r="F40" t="str">
            <v>PASS</v>
          </cell>
        </row>
        <row r="41">
          <cell r="A41" t="str">
            <v>IZ-CUS-003</v>
          </cell>
          <cell r="F41" t="str">
            <v>PASS</v>
          </cell>
        </row>
        <row r="42">
          <cell r="A42" t="str">
            <v>IZ-CUS-003</v>
          </cell>
          <cell r="F42" t="str">
            <v>PASS</v>
          </cell>
        </row>
        <row r="43">
          <cell r="A43" t="str">
            <v>IZ-CUS-003</v>
          </cell>
          <cell r="F43" t="str">
            <v>PASS</v>
          </cell>
        </row>
        <row r="44">
          <cell r="A44" t="str">
            <v>IZ-CUS-003</v>
          </cell>
          <cell r="F44" t="str">
            <v>PASS</v>
          </cell>
        </row>
        <row r="45">
          <cell r="A45" t="str">
            <v>IZ-CUS-003</v>
          </cell>
          <cell r="F45" t="str">
            <v>PASS</v>
          </cell>
        </row>
        <row r="46">
          <cell r="A46" t="str">
            <v>IZ-CUS-004</v>
          </cell>
          <cell r="F46" t="str">
            <v>PASS</v>
          </cell>
        </row>
        <row r="47">
          <cell r="A47" t="str">
            <v>IZ-CUS-004</v>
          </cell>
          <cell r="F47" t="str">
            <v>PASS</v>
          </cell>
        </row>
        <row r="48">
          <cell r="A48" t="str">
            <v>IZ-CUS-004</v>
          </cell>
          <cell r="F48" t="str">
            <v>PASS</v>
          </cell>
        </row>
        <row r="49">
          <cell r="A49" t="str">
            <v>IZ-CUS-004</v>
          </cell>
          <cell r="F49" t="str">
            <v>PASS</v>
          </cell>
        </row>
        <row r="50">
          <cell r="A50" t="str">
            <v>IZ-CUS-004</v>
          </cell>
          <cell r="F50" t="str">
            <v>PASS</v>
          </cell>
        </row>
        <row r="51">
          <cell r="A51" t="str">
            <v>IZ-CUS-004</v>
          </cell>
          <cell r="F51" t="str">
            <v>PASS</v>
          </cell>
        </row>
        <row r="52">
          <cell r="A52" t="str">
            <v>IZ-CUS-004</v>
          </cell>
          <cell r="F52" t="str">
            <v>PASS</v>
          </cell>
        </row>
        <row r="53">
          <cell r="A53" t="str">
            <v>IZ-CUS-004</v>
          </cell>
          <cell r="F53" t="str">
            <v>PASS</v>
          </cell>
        </row>
        <row r="54">
          <cell r="A54" t="str">
            <v>IZ-CUS-004</v>
          </cell>
          <cell r="F54" t="str">
            <v>PASS</v>
          </cell>
        </row>
        <row r="55">
          <cell r="A55" t="str">
            <v>IZ-CUS-004</v>
          </cell>
          <cell r="F55" t="str">
            <v>PASS</v>
          </cell>
        </row>
        <row r="56">
          <cell r="A56" t="str">
            <v>IZ-CUS-005</v>
          </cell>
          <cell r="F56" t="str">
            <v>PASS</v>
          </cell>
        </row>
        <row r="57">
          <cell r="A57" t="str">
            <v>IZ-CUS-005</v>
          </cell>
          <cell r="F57" t="str">
            <v>PASS</v>
          </cell>
        </row>
        <row r="58">
          <cell r="A58" t="str">
            <v>IZ-CUS-005</v>
          </cell>
          <cell r="F58" t="str">
            <v>PASS</v>
          </cell>
        </row>
        <row r="59">
          <cell r="A59" t="str">
            <v>IZ-CUS-005</v>
          </cell>
          <cell r="F59" t="str">
            <v>PASS</v>
          </cell>
        </row>
        <row r="60">
          <cell r="A60" t="str">
            <v>IZ-CUS-005</v>
          </cell>
          <cell r="F60" t="str">
            <v>PASS</v>
          </cell>
        </row>
        <row r="61">
          <cell r="A61" t="str">
            <v>IZ-CUS-005</v>
          </cell>
          <cell r="F61" t="str">
            <v>PASS</v>
          </cell>
        </row>
        <row r="62">
          <cell r="A62" t="str">
            <v>IZ-CUS-005</v>
          </cell>
          <cell r="F62" t="str">
            <v>PASS</v>
          </cell>
        </row>
        <row r="63">
          <cell r="A63" t="str">
            <v>IZ-CUS-005</v>
          </cell>
          <cell r="F63" t="str">
            <v>PASS</v>
          </cell>
        </row>
        <row r="64">
          <cell r="A64" t="str">
            <v>IZ-CUS-005</v>
          </cell>
          <cell r="F64" t="str">
            <v>PASS</v>
          </cell>
        </row>
        <row r="65">
          <cell r="A65" t="str">
            <v>IZ-CUS-005</v>
          </cell>
          <cell r="F65" t="str">
            <v>PASS</v>
          </cell>
        </row>
        <row r="66">
          <cell r="A66" t="str">
            <v>IZ-CUS-005</v>
          </cell>
          <cell r="F66" t="str">
            <v>PASS</v>
          </cell>
        </row>
        <row r="67">
          <cell r="A67" t="str">
            <v>IZ-CUS-005</v>
          </cell>
          <cell r="F67" t="str">
            <v>PASS</v>
          </cell>
        </row>
        <row r="68">
          <cell r="A68" t="str">
            <v>IZ-CUS-005</v>
          </cell>
          <cell r="F68" t="str">
            <v>PASS</v>
          </cell>
        </row>
        <row r="69">
          <cell r="A69" t="str">
            <v>IZ-CUS-005</v>
          </cell>
          <cell r="F69" t="str">
            <v>PASS</v>
          </cell>
        </row>
        <row r="70">
          <cell r="A70" t="str">
            <v>IZ-CUS-006</v>
          </cell>
          <cell r="F70" t="str">
            <v>PASS</v>
          </cell>
        </row>
        <row r="71">
          <cell r="A71" t="str">
            <v>IZ-CUS-006</v>
          </cell>
          <cell r="F71" t="str">
            <v>PASS</v>
          </cell>
        </row>
        <row r="72">
          <cell r="A72" t="str">
            <v>IZ-CUS-006</v>
          </cell>
          <cell r="F72" t="str">
            <v>PASS</v>
          </cell>
        </row>
        <row r="73">
          <cell r="A73" t="str">
            <v>IZ-CUS-006</v>
          </cell>
          <cell r="F73" t="str">
            <v>PASS</v>
          </cell>
        </row>
        <row r="74">
          <cell r="A74" t="str">
            <v>IZ-CUS-006</v>
          </cell>
          <cell r="F74" t="str">
            <v>PASS</v>
          </cell>
        </row>
        <row r="75">
          <cell r="A75" t="str">
            <v>IZ-CUS-006</v>
          </cell>
          <cell r="F75" t="str">
            <v>PASS</v>
          </cell>
        </row>
        <row r="76">
          <cell r="A76" t="str">
            <v>IZ-CUS-006</v>
          </cell>
          <cell r="F76" t="str">
            <v>PASS</v>
          </cell>
        </row>
        <row r="77">
          <cell r="A77" t="str">
            <v>IZ-CUS-006</v>
          </cell>
          <cell r="F77" t="str">
            <v>PASS</v>
          </cell>
        </row>
        <row r="78">
          <cell r="A78" t="str">
            <v>IZ-CUS-006</v>
          </cell>
          <cell r="F78" t="str">
            <v>PASS</v>
          </cell>
        </row>
        <row r="79">
          <cell r="A79" t="str">
            <v>IZ-CUS-006</v>
          </cell>
          <cell r="F79" t="str">
            <v>PASS</v>
          </cell>
        </row>
        <row r="80">
          <cell r="A80" t="str">
            <v>IZ-CUS-006</v>
          </cell>
          <cell r="F80" t="str">
            <v>PASS</v>
          </cell>
        </row>
        <row r="81">
          <cell r="A81" t="str">
            <v>IZ-CUS-006</v>
          </cell>
          <cell r="F81" t="str">
            <v>PASS</v>
          </cell>
        </row>
        <row r="82">
          <cell r="A82" t="str">
            <v>IZ-CUS-006</v>
          </cell>
          <cell r="F82" t="str">
            <v>PASS</v>
          </cell>
        </row>
        <row r="83">
          <cell r="A83" t="str">
            <v>IZ-CUS-006</v>
          </cell>
          <cell r="F83" t="str">
            <v>PASS</v>
          </cell>
        </row>
        <row r="84">
          <cell r="A84" t="str">
            <v>IZ-CUS-006</v>
          </cell>
          <cell r="F84" t="str">
            <v>PASS</v>
          </cell>
        </row>
        <row r="85">
          <cell r="A85" t="str">
            <v>IZ-CUS-006</v>
          </cell>
          <cell r="F85" t="str">
            <v>PASS</v>
          </cell>
        </row>
        <row r="86">
          <cell r="A86" t="str">
            <v>IZ-CUS-007</v>
          </cell>
          <cell r="F86" t="str">
            <v>PASS</v>
          </cell>
        </row>
        <row r="87">
          <cell r="A87" t="str">
            <v>IZ-CUS-007</v>
          </cell>
          <cell r="F87" t="str">
            <v>PASS</v>
          </cell>
        </row>
        <row r="88">
          <cell r="A88" t="str">
            <v>IZ-CUS-007</v>
          </cell>
          <cell r="F88" t="str">
            <v>PASS</v>
          </cell>
        </row>
        <row r="89">
          <cell r="A89" t="str">
            <v>IZ-CUS-007</v>
          </cell>
          <cell r="F89" t="str">
            <v>PASS</v>
          </cell>
        </row>
        <row r="90">
          <cell r="A90" t="str">
            <v>IZ-CUS-007</v>
          </cell>
          <cell r="F90" t="str">
            <v>PASS</v>
          </cell>
        </row>
        <row r="91">
          <cell r="A91" t="str">
            <v>IZ-CUS-007</v>
          </cell>
          <cell r="F91" t="str">
            <v>PASS</v>
          </cell>
        </row>
        <row r="92">
          <cell r="A92" t="str">
            <v>IZ-CUS-007</v>
          </cell>
          <cell r="F92" t="str">
            <v>PASS</v>
          </cell>
        </row>
        <row r="93">
          <cell r="A93" t="str">
            <v>IZ-CUS-007</v>
          </cell>
          <cell r="F93" t="str">
            <v>PASS</v>
          </cell>
        </row>
        <row r="94">
          <cell r="A94" t="str">
            <v>IZ-CUS-007</v>
          </cell>
          <cell r="F94" t="str">
            <v>PASS</v>
          </cell>
        </row>
        <row r="95">
          <cell r="A95" t="str">
            <v>IZ-CUS-007</v>
          </cell>
          <cell r="F95" t="str">
            <v>PASS</v>
          </cell>
        </row>
        <row r="96">
          <cell r="A96" t="str">
            <v>IZ-CUS-007</v>
          </cell>
          <cell r="F96" t="str">
            <v>PASS</v>
          </cell>
        </row>
        <row r="97">
          <cell r="A97" t="str">
            <v>IZ-CUS-007</v>
          </cell>
          <cell r="F97" t="str">
            <v>PASS</v>
          </cell>
        </row>
        <row r="98">
          <cell r="A98" t="str">
            <v>IZ-CUS-007</v>
          </cell>
          <cell r="F98" t="str">
            <v>PASS</v>
          </cell>
        </row>
        <row r="99">
          <cell r="A99" t="str">
            <v>IZ-CUS-008</v>
          </cell>
          <cell r="F99" t="str">
            <v>PASS</v>
          </cell>
        </row>
        <row r="100">
          <cell r="A100" t="str">
            <v>IZ-CUS-008</v>
          </cell>
          <cell r="F100" t="str">
            <v>PASS</v>
          </cell>
        </row>
        <row r="101">
          <cell r="A101" t="str">
            <v>IZ-CUS-008</v>
          </cell>
          <cell r="F101" t="str">
            <v>PASS</v>
          </cell>
        </row>
        <row r="102">
          <cell r="A102" t="str">
            <v>IZ-CUS-008</v>
          </cell>
          <cell r="F102" t="str">
            <v>PASS</v>
          </cell>
        </row>
        <row r="103">
          <cell r="A103" t="str">
            <v>IZ-CUS-008</v>
          </cell>
          <cell r="F103" t="str">
            <v>PASS</v>
          </cell>
        </row>
        <row r="104">
          <cell r="A104" t="str">
            <v>IZ-CUS-008</v>
          </cell>
          <cell r="F104" t="str">
            <v>PASS</v>
          </cell>
        </row>
        <row r="105">
          <cell r="A105" t="str">
            <v>IZ-CUS-008</v>
          </cell>
          <cell r="F105" t="str">
            <v>PASS</v>
          </cell>
        </row>
        <row r="106">
          <cell r="A106" t="str">
            <v>IZ-CUS-008</v>
          </cell>
          <cell r="F106" t="str">
            <v>PASS</v>
          </cell>
        </row>
        <row r="107">
          <cell r="A107" t="str">
            <v>IZ-CUS-008</v>
          </cell>
          <cell r="F107" t="str">
            <v>PASS</v>
          </cell>
        </row>
        <row r="108">
          <cell r="A108" t="str">
            <v>IZ-CUS-008</v>
          </cell>
          <cell r="F108" t="str">
            <v>PASS</v>
          </cell>
        </row>
        <row r="109">
          <cell r="A109" t="str">
            <v>IZ-CUS-008</v>
          </cell>
          <cell r="F109" t="str">
            <v>PASS</v>
          </cell>
        </row>
        <row r="110">
          <cell r="A110" t="str">
            <v>IZ-CUS-008</v>
          </cell>
          <cell r="F110" t="str">
            <v>PASS</v>
          </cell>
        </row>
        <row r="111">
          <cell r="A111" t="str">
            <v>IZ-CUS-008</v>
          </cell>
          <cell r="F111" t="str">
            <v>PASS</v>
          </cell>
        </row>
        <row r="112">
          <cell r="A112" t="str">
            <v>IZ-CUS-008</v>
          </cell>
          <cell r="F112" t="str">
            <v>PASS</v>
          </cell>
        </row>
        <row r="113">
          <cell r="A113" t="str">
            <v>IZ-CUS-008</v>
          </cell>
          <cell r="F113" t="str">
            <v>PASS</v>
          </cell>
        </row>
        <row r="114">
          <cell r="A114" t="str">
            <v>IZ-CUS-008</v>
          </cell>
          <cell r="F114" t="str">
            <v>PASS</v>
          </cell>
        </row>
        <row r="115">
          <cell r="A115" t="str">
            <v>IZ-CUS-009</v>
          </cell>
          <cell r="F115" t="str">
            <v>PASS</v>
          </cell>
        </row>
        <row r="116">
          <cell r="A116" t="str">
            <v>IZ-CUS-009</v>
          </cell>
          <cell r="F116" t="str">
            <v>PASS</v>
          </cell>
        </row>
        <row r="117">
          <cell r="A117" t="str">
            <v>IZ-CUS-009</v>
          </cell>
          <cell r="F117" t="str">
            <v>PASS</v>
          </cell>
        </row>
        <row r="118">
          <cell r="A118" t="str">
            <v>IZ-CUS-009</v>
          </cell>
          <cell r="F118" t="str">
            <v>PASS</v>
          </cell>
        </row>
        <row r="119">
          <cell r="A119" t="str">
            <v>IZ-CUS-009</v>
          </cell>
          <cell r="F119" t="str">
            <v>PASS</v>
          </cell>
        </row>
        <row r="120">
          <cell r="A120" t="str">
            <v>IZ-CUS-009</v>
          </cell>
          <cell r="F120" t="str">
            <v>PASS</v>
          </cell>
        </row>
        <row r="121">
          <cell r="A121" t="str">
            <v>IZ-CUS-009</v>
          </cell>
          <cell r="F121" t="str">
            <v>PASS</v>
          </cell>
        </row>
        <row r="122">
          <cell r="A122" t="str">
            <v>IZ-CUS-009</v>
          </cell>
          <cell r="F122" t="str">
            <v>PASS</v>
          </cell>
        </row>
        <row r="123">
          <cell r="A123" t="str">
            <v>IZ-CUS-009</v>
          </cell>
          <cell r="F123" t="str">
            <v>PASS</v>
          </cell>
        </row>
        <row r="124">
          <cell r="A124" t="str">
            <v>IZ-CUS-009</v>
          </cell>
          <cell r="F124" t="str">
            <v>PASS</v>
          </cell>
        </row>
        <row r="125">
          <cell r="A125" t="str">
            <v>IZ-CUS-009</v>
          </cell>
          <cell r="F125" t="str">
            <v>PASS</v>
          </cell>
        </row>
        <row r="126">
          <cell r="A126" t="str">
            <v>IZ-CUS-009</v>
          </cell>
          <cell r="F126" t="str">
            <v>PASS</v>
          </cell>
        </row>
        <row r="127">
          <cell r="A127" t="str">
            <v>IZ-CUS-009</v>
          </cell>
          <cell r="F127" t="str">
            <v>PASS</v>
          </cell>
        </row>
        <row r="128">
          <cell r="A128" t="str">
            <v>IZ-CUS-009</v>
          </cell>
          <cell r="F128" t="str">
            <v>PASS</v>
          </cell>
        </row>
        <row r="129">
          <cell r="A129" t="str">
            <v>IZ-CUS-010</v>
          </cell>
          <cell r="F129" t="str">
            <v>PASS</v>
          </cell>
        </row>
        <row r="130">
          <cell r="A130" t="str">
            <v>IZ-CUS-010</v>
          </cell>
          <cell r="F130" t="str">
            <v>PASS</v>
          </cell>
        </row>
        <row r="131">
          <cell r="A131" t="str">
            <v>IZ-CUS-010</v>
          </cell>
          <cell r="F131" t="str">
            <v>PASS</v>
          </cell>
        </row>
        <row r="132">
          <cell r="A132" t="str">
            <v>IZ-CUS-010</v>
          </cell>
          <cell r="F132" t="str">
            <v>PASS</v>
          </cell>
        </row>
        <row r="133">
          <cell r="A133" t="str">
            <v>IZ-CUS-010</v>
          </cell>
          <cell r="F133" t="str">
            <v>PASS</v>
          </cell>
        </row>
        <row r="134">
          <cell r="A134" t="str">
            <v>IZ-CUS-010</v>
          </cell>
          <cell r="F134" t="str">
            <v>PASS</v>
          </cell>
        </row>
        <row r="135">
          <cell r="A135" t="str">
            <v>IZ-CUS-010</v>
          </cell>
          <cell r="F135" t="str">
            <v>PASS</v>
          </cell>
        </row>
        <row r="136">
          <cell r="A136" t="str">
            <v>IZ-CUS-010</v>
          </cell>
          <cell r="F136" t="str">
            <v>PASS</v>
          </cell>
        </row>
        <row r="137">
          <cell r="A137" t="str">
            <v>IZ-CUS-010</v>
          </cell>
          <cell r="F137" t="str">
            <v>PASS</v>
          </cell>
        </row>
        <row r="138">
          <cell r="A138" t="str">
            <v>IZ-CUS-010</v>
          </cell>
          <cell r="F138" t="str">
            <v>PASS</v>
          </cell>
        </row>
        <row r="139">
          <cell r="A139" t="str">
            <v>IZ-CUS-010</v>
          </cell>
          <cell r="F139" t="str">
            <v>PASS</v>
          </cell>
        </row>
        <row r="140">
          <cell r="A140" t="str">
            <v>IZ-CUS-010</v>
          </cell>
          <cell r="F140" t="str">
            <v>PASS</v>
          </cell>
        </row>
        <row r="141">
          <cell r="A141" t="str">
            <v>IZ-CUS-010</v>
          </cell>
          <cell r="F141" t="str">
            <v>PASS</v>
          </cell>
        </row>
        <row r="142">
          <cell r="A142" t="str">
            <v>IZ-CUS-011</v>
          </cell>
          <cell r="F142" t="str">
            <v>PASS</v>
          </cell>
        </row>
        <row r="143">
          <cell r="A143" t="str">
            <v>IZ-CUS-011</v>
          </cell>
          <cell r="F143" t="str">
            <v>PASS</v>
          </cell>
        </row>
        <row r="144">
          <cell r="A144" t="str">
            <v>IZ-CUS-011</v>
          </cell>
          <cell r="F144" t="str">
            <v>PASS</v>
          </cell>
        </row>
        <row r="145">
          <cell r="A145" t="str">
            <v>IZ-CUS-011</v>
          </cell>
          <cell r="F145" t="str">
            <v>PASS</v>
          </cell>
        </row>
        <row r="146">
          <cell r="A146" t="str">
            <v>IZ-CUS-011</v>
          </cell>
          <cell r="F146" t="str">
            <v>PASS</v>
          </cell>
        </row>
        <row r="147">
          <cell r="A147" t="str">
            <v>IZ-CUS-011</v>
          </cell>
          <cell r="F147" t="str">
            <v>PASS</v>
          </cell>
        </row>
        <row r="148">
          <cell r="A148" t="str">
            <v>IZ-CUS-011</v>
          </cell>
          <cell r="F148" t="str">
            <v>PASS</v>
          </cell>
        </row>
        <row r="149">
          <cell r="A149" t="str">
            <v>IZ-CUS-011</v>
          </cell>
          <cell r="F149" t="str">
            <v>PASS</v>
          </cell>
        </row>
        <row r="150">
          <cell r="A150" t="str">
            <v>IZ-CUS-011</v>
          </cell>
          <cell r="F150" t="str">
            <v>PASS</v>
          </cell>
        </row>
        <row r="151">
          <cell r="A151" t="str">
            <v>IZ-CUS-011</v>
          </cell>
          <cell r="F151" t="str">
            <v>PASS</v>
          </cell>
        </row>
        <row r="152">
          <cell r="A152" t="str">
            <v>IZ-CUS-011</v>
          </cell>
          <cell r="F152" t="str">
            <v>PASS</v>
          </cell>
        </row>
        <row r="153">
          <cell r="A153" t="str">
            <v>IZ-CUS-011</v>
          </cell>
          <cell r="F153" t="str">
            <v>PASS</v>
          </cell>
        </row>
        <row r="154">
          <cell r="A154" t="str">
            <v>IZ-CUS-011</v>
          </cell>
          <cell r="F154" t="str">
            <v>PASS</v>
          </cell>
        </row>
        <row r="155">
          <cell r="A155" t="str">
            <v>IZ-CUS-012</v>
          </cell>
          <cell r="F155" t="str">
            <v>PASS</v>
          </cell>
        </row>
        <row r="156">
          <cell r="A156" t="str">
            <v>IZ-CUS-012</v>
          </cell>
          <cell r="F156" t="str">
            <v>PASS</v>
          </cell>
        </row>
        <row r="157">
          <cell r="A157" t="str">
            <v>IZ-CUS-012</v>
          </cell>
          <cell r="F157" t="str">
            <v>PASS</v>
          </cell>
        </row>
        <row r="158">
          <cell r="A158" t="str">
            <v>IZ-CUS-012</v>
          </cell>
          <cell r="F158" t="str">
            <v>PASS</v>
          </cell>
        </row>
        <row r="159">
          <cell r="A159" t="str">
            <v>IZ-CUS-012</v>
          </cell>
          <cell r="F159" t="str">
            <v>PASS</v>
          </cell>
        </row>
        <row r="160">
          <cell r="A160" t="str">
            <v>IZ-CUS-012</v>
          </cell>
          <cell r="F160" t="str">
            <v>PASS</v>
          </cell>
        </row>
        <row r="161">
          <cell r="A161" t="str">
            <v>IZ-CUS-012</v>
          </cell>
          <cell r="F161" t="str">
            <v>PASS</v>
          </cell>
        </row>
        <row r="162">
          <cell r="A162" t="str">
            <v>IZ-CUS-012</v>
          </cell>
          <cell r="F162" t="str">
            <v>PASS</v>
          </cell>
        </row>
        <row r="163">
          <cell r="A163" t="str">
            <v>IZ-CUS-012</v>
          </cell>
          <cell r="F163" t="str">
            <v>PASS</v>
          </cell>
        </row>
        <row r="164">
          <cell r="A164" t="str">
            <v>IZ-CUS-012</v>
          </cell>
          <cell r="F164" t="str">
            <v>PASS</v>
          </cell>
        </row>
        <row r="165">
          <cell r="A165" t="str">
            <v>IZ-CUS-012</v>
          </cell>
          <cell r="F165" t="str">
            <v>PASS</v>
          </cell>
        </row>
        <row r="166">
          <cell r="A166" t="str">
            <v>IZ-CUS-012</v>
          </cell>
          <cell r="F166" t="str">
            <v>PASS</v>
          </cell>
        </row>
        <row r="167">
          <cell r="A167" t="str">
            <v>IZ-CUS-012</v>
          </cell>
          <cell r="F167" t="str">
            <v>PASS</v>
          </cell>
        </row>
        <row r="168">
          <cell r="A168" t="str">
            <v>IZ-CUS-012</v>
          </cell>
          <cell r="F168" t="str">
            <v>PASS</v>
          </cell>
        </row>
        <row r="169">
          <cell r="A169" t="str">
            <v>IZ-CUS-012</v>
          </cell>
          <cell r="F169" t="str">
            <v>PASS</v>
          </cell>
        </row>
        <row r="170">
          <cell r="A170" t="str">
            <v>IZ-CUS-012</v>
          </cell>
          <cell r="F170" t="str">
            <v>PASS</v>
          </cell>
        </row>
        <row r="171">
          <cell r="A171" t="str">
            <v>IZ-CUS-012</v>
          </cell>
          <cell r="F171" t="str">
            <v>PASS</v>
          </cell>
        </row>
        <row r="172">
          <cell r="A172" t="str">
            <v>IZ-CUS-012</v>
          </cell>
          <cell r="F172" t="str">
            <v>PASS</v>
          </cell>
        </row>
        <row r="173">
          <cell r="A173" t="str">
            <v>IZ-CUS-013</v>
          </cell>
          <cell r="F173" t="str">
            <v>PASS</v>
          </cell>
        </row>
        <row r="174">
          <cell r="A174" t="str">
            <v>IZ-CUS-013</v>
          </cell>
          <cell r="F174" t="str">
            <v>PASS</v>
          </cell>
        </row>
        <row r="175">
          <cell r="A175" t="str">
            <v>IZ-CUS-013</v>
          </cell>
          <cell r="F175" t="str">
            <v>PASS</v>
          </cell>
        </row>
        <row r="176">
          <cell r="A176" t="str">
            <v>IZ-CUS-013</v>
          </cell>
          <cell r="F176" t="str">
            <v>PASS</v>
          </cell>
        </row>
        <row r="177">
          <cell r="A177" t="str">
            <v>IZ-CUS-013</v>
          </cell>
          <cell r="F177" t="str">
            <v>PASS</v>
          </cell>
        </row>
        <row r="178">
          <cell r="A178" t="str">
            <v>IZ-CUS-013</v>
          </cell>
          <cell r="F178" t="str">
            <v>PASS</v>
          </cell>
        </row>
        <row r="179">
          <cell r="A179" t="str">
            <v>IZ-CUS-013</v>
          </cell>
          <cell r="F179" t="str">
            <v>PASS</v>
          </cell>
        </row>
        <row r="180">
          <cell r="A180" t="str">
            <v>IZ-CUS-013</v>
          </cell>
          <cell r="F180" t="str">
            <v>PASS</v>
          </cell>
        </row>
        <row r="181">
          <cell r="A181" t="str">
            <v>IZ-CUS-013</v>
          </cell>
          <cell r="F181" t="str">
            <v>PASS</v>
          </cell>
        </row>
        <row r="182">
          <cell r="A182" t="str">
            <v>IZ-CUS-013</v>
          </cell>
          <cell r="F182" t="str">
            <v>PASS</v>
          </cell>
        </row>
        <row r="183">
          <cell r="A183" t="str">
            <v>IZ-CUS-013</v>
          </cell>
          <cell r="F183" t="str">
            <v>PASS</v>
          </cell>
        </row>
        <row r="184">
          <cell r="A184" t="str">
            <v>IZ-CUS-013</v>
          </cell>
          <cell r="F184" t="str">
            <v>PASS</v>
          </cell>
        </row>
        <row r="185">
          <cell r="A185" t="str">
            <v>IZ-CUS-013</v>
          </cell>
          <cell r="F185" t="str">
            <v>PASS</v>
          </cell>
        </row>
        <row r="186">
          <cell r="A186" t="str">
            <v>IZ-CUS-013</v>
          </cell>
          <cell r="F186" t="str">
            <v>PASS</v>
          </cell>
        </row>
        <row r="187">
          <cell r="A187" t="str">
            <v>IZ-CUS-013</v>
          </cell>
          <cell r="F187" t="str">
            <v>PASS</v>
          </cell>
        </row>
        <row r="188">
          <cell r="A188" t="str">
            <v>IZ-CUS-014</v>
          </cell>
          <cell r="F188" t="str">
            <v>PASS</v>
          </cell>
        </row>
        <row r="189">
          <cell r="A189" t="str">
            <v>IZ-CUS-014</v>
          </cell>
          <cell r="F189" t="str">
            <v>PASS</v>
          </cell>
        </row>
        <row r="190">
          <cell r="A190" t="str">
            <v>IZ-CUS-014</v>
          </cell>
          <cell r="F190" t="str">
            <v>PASS</v>
          </cell>
        </row>
        <row r="191">
          <cell r="A191" t="str">
            <v>IZ-CUS-014</v>
          </cell>
          <cell r="F191" t="str">
            <v>PASS</v>
          </cell>
        </row>
        <row r="192">
          <cell r="A192" t="str">
            <v>IZ-CUS-014</v>
          </cell>
          <cell r="F192" t="str">
            <v>PASS</v>
          </cell>
        </row>
        <row r="193">
          <cell r="A193" t="str">
            <v>IZ-CUS-014</v>
          </cell>
          <cell r="F193" t="str">
            <v>PASS</v>
          </cell>
        </row>
        <row r="194">
          <cell r="A194" t="str">
            <v>IZ-CUS-014</v>
          </cell>
          <cell r="F194" t="str">
            <v>PASS</v>
          </cell>
        </row>
        <row r="195">
          <cell r="A195" t="str">
            <v>IZ-CUS-014</v>
          </cell>
          <cell r="F195" t="str">
            <v>PASS</v>
          </cell>
        </row>
        <row r="196">
          <cell r="A196" t="str">
            <v>IZ-CUS-014</v>
          </cell>
          <cell r="F196" t="str">
            <v>PASS</v>
          </cell>
        </row>
        <row r="197">
          <cell r="A197" t="str">
            <v>IZ-CUS-014</v>
          </cell>
          <cell r="F197" t="str">
            <v>PASS</v>
          </cell>
        </row>
        <row r="198">
          <cell r="A198" t="str">
            <v>IZ-CUS-014</v>
          </cell>
          <cell r="F198" t="str">
            <v>PASS</v>
          </cell>
        </row>
        <row r="199">
          <cell r="A199" t="str">
            <v>IZ-CUS-014</v>
          </cell>
          <cell r="F199" t="str">
            <v>PASS</v>
          </cell>
        </row>
        <row r="200">
          <cell r="A200" t="str">
            <v>IZ-CUS-014</v>
          </cell>
          <cell r="F200" t="str">
            <v>PASS</v>
          </cell>
        </row>
        <row r="201">
          <cell r="A201" t="str">
            <v>IZ-CUS-014</v>
          </cell>
          <cell r="F201" t="str">
            <v>PASS</v>
          </cell>
        </row>
        <row r="202">
          <cell r="A202" t="str">
            <v>IZ-CUS-014</v>
          </cell>
          <cell r="F202" t="str">
            <v>PASS</v>
          </cell>
        </row>
        <row r="203">
          <cell r="A203" t="str">
            <v>IZ-CUS-014</v>
          </cell>
          <cell r="F203" t="str">
            <v>PASS</v>
          </cell>
        </row>
        <row r="204">
          <cell r="A204" t="str">
            <v>IZ-CUS-014</v>
          </cell>
          <cell r="F204" t="str">
            <v>PASS</v>
          </cell>
        </row>
        <row r="205">
          <cell r="A205" t="str">
            <v>IZ-CUS-014</v>
          </cell>
          <cell r="F205" t="str">
            <v>PASS</v>
          </cell>
        </row>
        <row r="206">
          <cell r="A206" t="str">
            <v>IZ-CUS-014</v>
          </cell>
          <cell r="F206" t="str">
            <v>PASS</v>
          </cell>
        </row>
        <row r="207">
          <cell r="A207" t="str">
            <v>IZ-CUS-015</v>
          </cell>
          <cell r="F207" t="str">
            <v>PASS</v>
          </cell>
        </row>
        <row r="208">
          <cell r="A208" t="str">
            <v>IZ-CUS-015</v>
          </cell>
          <cell r="F208" t="str">
            <v>PASS</v>
          </cell>
        </row>
        <row r="209">
          <cell r="A209" t="str">
            <v>IZ-CUS-015</v>
          </cell>
          <cell r="F209" t="str">
            <v>PASS</v>
          </cell>
        </row>
        <row r="210">
          <cell r="A210" t="str">
            <v>IZ-CUS-015</v>
          </cell>
          <cell r="F210" t="str">
            <v>PASS</v>
          </cell>
        </row>
        <row r="211">
          <cell r="A211" t="str">
            <v>IZ-CUS-015</v>
          </cell>
          <cell r="F211" t="str">
            <v>PASS</v>
          </cell>
        </row>
        <row r="212">
          <cell r="A212" t="str">
            <v>IZ-CUS-015</v>
          </cell>
          <cell r="F212" t="str">
            <v>PASS</v>
          </cell>
        </row>
        <row r="213">
          <cell r="A213" t="str">
            <v>IZ-CUS-015</v>
          </cell>
          <cell r="F213" t="str">
            <v>PASS</v>
          </cell>
        </row>
        <row r="214">
          <cell r="A214" t="str">
            <v>IZ-CUS-015</v>
          </cell>
          <cell r="F214" t="str">
            <v>PASS</v>
          </cell>
        </row>
        <row r="215">
          <cell r="A215" t="str">
            <v>IZ-CUS-015</v>
          </cell>
          <cell r="F215" t="str">
            <v>PASS</v>
          </cell>
        </row>
        <row r="216">
          <cell r="A216" t="str">
            <v>IZ-CUS-015</v>
          </cell>
          <cell r="F216" t="str">
            <v>PASS</v>
          </cell>
        </row>
        <row r="217">
          <cell r="A217" t="str">
            <v>IZ-CUS-015</v>
          </cell>
          <cell r="F217" t="str">
            <v>PASS</v>
          </cell>
        </row>
        <row r="218">
          <cell r="A218" t="str">
            <v>IZ-CUS-015</v>
          </cell>
          <cell r="F218" t="str">
            <v>PASS</v>
          </cell>
        </row>
        <row r="219">
          <cell r="A219" t="str">
            <v>IZ-CUS-015</v>
          </cell>
          <cell r="F219" t="str">
            <v>PASS</v>
          </cell>
        </row>
        <row r="220">
          <cell r="A220" t="str">
            <v>IZ-CUS-015</v>
          </cell>
          <cell r="F220" t="str">
            <v>PASS</v>
          </cell>
        </row>
        <row r="221">
          <cell r="A221" t="str">
            <v>IZ-CUS-015</v>
          </cell>
          <cell r="F221" t="str">
            <v>PASS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0EA7-7C51-1D4B-86DC-3B697246D466}">
  <dimension ref="A1:AD95"/>
  <sheetViews>
    <sheetView zoomScale="70" zoomScaleNormal="70" workbookViewId="0">
      <selection activeCell="AC51" sqref="AC51"/>
    </sheetView>
  </sheetViews>
  <sheetFormatPr defaultColWidth="11.42578125" defaultRowHeight="15"/>
  <sheetData>
    <row r="1" spans="1:30" ht="15" customHeight="1">
      <c r="A1" s="80" t="s">
        <v>202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13"/>
      <c r="AB1" s="13"/>
      <c r="AC1" s="13"/>
      <c r="AD1" s="13"/>
    </row>
    <row r="2" spans="1:30" ht="1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13"/>
      <c r="AB2" s="13"/>
      <c r="AC2" s="13"/>
      <c r="AD2" s="13"/>
    </row>
    <row r="3" spans="1:30" ht="1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13"/>
      <c r="AB3" s="13"/>
      <c r="AC3" s="13"/>
      <c r="AD3" s="13"/>
    </row>
    <row r="4" spans="1:30" ht="1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13"/>
      <c r="AB4" s="13"/>
      <c r="AC4" s="13"/>
      <c r="AD4" s="13"/>
    </row>
    <row r="5" spans="1:30" ht="1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13"/>
      <c r="AB5" s="13"/>
      <c r="AC5" s="13"/>
      <c r="AD5" s="13"/>
    </row>
    <row r="6" spans="1:30" ht="1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13"/>
      <c r="AB6" s="13"/>
      <c r="AC6" s="13"/>
      <c r="AD6" s="13"/>
    </row>
    <row r="7" spans="1:30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>
      <c r="A12" s="13"/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>
      <c r="A23" s="13"/>
      <c r="B23" s="13"/>
      <c r="C23" s="13"/>
      <c r="D23" s="13"/>
      <c r="E23" s="13"/>
      <c r="F23" s="13"/>
      <c r="G23" s="13"/>
      <c r="H23" s="4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</sheetData>
  <mergeCells count="1">
    <mergeCell ref="A1:Z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3"/>
  <sheetViews>
    <sheetView showGridLines="0" zoomScaleNormal="100" workbookViewId="0">
      <pane ySplit="4" topLeftCell="A5" activePane="bottomLeft" state="frozen"/>
      <selection pane="bottomLeft" activeCell="K4" sqref="K4"/>
    </sheetView>
  </sheetViews>
  <sheetFormatPr defaultColWidth="8.85546875" defaultRowHeight="15"/>
  <cols>
    <col min="1" max="1" width="17.140625" style="1" bestFit="1" customWidth="1"/>
    <col min="2" max="2" width="14" style="1" customWidth="1"/>
    <col min="3" max="3" width="16" customWidth="1"/>
    <col min="4" max="4" width="18" customWidth="1"/>
    <col min="5" max="5" width="20.85546875" style="1" bestFit="1" customWidth="1"/>
    <col min="6" max="6" width="18" customWidth="1"/>
    <col min="7" max="7" width="55.85546875" customWidth="1"/>
    <col min="8" max="8" width="30" customWidth="1"/>
    <col min="9" max="9" width="12" style="1" customWidth="1"/>
    <col min="10" max="10" width="12" customWidth="1"/>
    <col min="11" max="11" width="39.42578125" style="1" customWidth="1"/>
    <col min="12" max="12" width="21.140625" customWidth="1"/>
    <col min="13" max="13" width="21.7109375" style="1" bestFit="1" customWidth="1"/>
    <col min="14" max="14" width="27" style="1" bestFit="1" customWidth="1"/>
    <col min="15" max="15" width="33.7109375" style="1" customWidth="1"/>
  </cols>
  <sheetData>
    <row r="1" spans="1:18" ht="21.95" customHeight="1">
      <c r="A1" s="82" t="s">
        <v>405</v>
      </c>
      <c r="B1" s="83"/>
      <c r="C1" s="84"/>
      <c r="D1" s="84"/>
      <c r="E1" s="83"/>
      <c r="F1" s="85"/>
      <c r="G1" s="85"/>
      <c r="H1" s="85"/>
      <c r="I1" s="83"/>
      <c r="J1" s="84"/>
      <c r="K1" s="85"/>
      <c r="L1" s="84"/>
      <c r="M1" s="83"/>
      <c r="N1" s="83"/>
      <c r="O1" s="85"/>
    </row>
    <row r="2" spans="1:18" ht="21.95" customHeight="1">
      <c r="A2" s="90" t="s">
        <v>406</v>
      </c>
      <c r="B2" s="87"/>
      <c r="C2" s="88"/>
      <c r="D2" s="88"/>
      <c r="E2" s="87"/>
      <c r="F2" s="89"/>
      <c r="G2" s="89"/>
      <c r="H2" s="89"/>
      <c r="I2" s="87"/>
      <c r="J2" s="88"/>
      <c r="K2" s="89"/>
      <c r="L2" s="88"/>
      <c r="M2" s="87"/>
      <c r="N2" s="87"/>
      <c r="O2" s="89"/>
    </row>
    <row r="3" spans="1:18" ht="21.95" customHeight="1">
      <c r="A3" s="86" t="s">
        <v>404</v>
      </c>
      <c r="B3" s="87"/>
      <c r="C3" s="88"/>
      <c r="D3" s="88"/>
      <c r="E3" s="87"/>
      <c r="F3" s="89"/>
      <c r="G3" s="89"/>
      <c r="H3" s="89"/>
      <c r="I3" s="87"/>
      <c r="J3" s="10"/>
      <c r="K3" s="11"/>
      <c r="L3" s="10"/>
      <c r="M3" s="12"/>
      <c r="N3" s="12"/>
      <c r="O3" s="11"/>
    </row>
    <row r="4" spans="1:18" ht="33.950000000000003" customHeight="1">
      <c r="A4" s="24" t="s">
        <v>200</v>
      </c>
      <c r="B4" s="24" t="s">
        <v>0</v>
      </c>
      <c r="C4" s="24" t="s">
        <v>1</v>
      </c>
      <c r="D4" s="24" t="s">
        <v>2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4" t="s">
        <v>8</v>
      </c>
      <c r="K4" s="24" t="s">
        <v>9</v>
      </c>
      <c r="L4" s="24" t="s">
        <v>99</v>
      </c>
      <c r="M4" s="24" t="s">
        <v>10</v>
      </c>
      <c r="N4" s="24" t="s">
        <v>11</v>
      </c>
      <c r="O4" s="38" t="s">
        <v>12</v>
      </c>
    </row>
    <row r="5" spans="1:18" ht="33.950000000000003" customHeight="1">
      <c r="A5" s="14" t="s">
        <v>21</v>
      </c>
      <c r="B5" s="14" t="s">
        <v>22</v>
      </c>
      <c r="C5" s="14" t="s">
        <v>23</v>
      </c>
      <c r="D5" s="14" t="s">
        <v>24</v>
      </c>
      <c r="E5" s="14" t="s">
        <v>100</v>
      </c>
      <c r="F5" s="15" t="s">
        <v>40</v>
      </c>
      <c r="G5" s="15" t="s">
        <v>148</v>
      </c>
      <c r="H5" s="15" t="s">
        <v>26</v>
      </c>
      <c r="I5" s="14" t="s">
        <v>27</v>
      </c>
      <c r="J5" s="14"/>
      <c r="K5" s="16" t="s">
        <v>41</v>
      </c>
      <c r="L5" s="14" t="s">
        <v>117</v>
      </c>
      <c r="M5" s="14" t="s">
        <v>132</v>
      </c>
      <c r="N5" s="14" t="s">
        <v>28</v>
      </c>
      <c r="O5" s="39" t="s">
        <v>133</v>
      </c>
    </row>
    <row r="6" spans="1:18" ht="33.950000000000003" customHeight="1">
      <c r="A6" s="14" t="s">
        <v>21</v>
      </c>
      <c r="B6" s="14" t="s">
        <v>22</v>
      </c>
      <c r="C6" s="14" t="s">
        <v>23</v>
      </c>
      <c r="D6" s="14" t="s">
        <v>42</v>
      </c>
      <c r="E6" s="14" t="s">
        <v>101</v>
      </c>
      <c r="F6" s="15" t="s">
        <v>43</v>
      </c>
      <c r="G6" s="15" t="s">
        <v>149</v>
      </c>
      <c r="H6" s="15" t="s">
        <v>25</v>
      </c>
      <c r="I6" s="14" t="s">
        <v>15</v>
      </c>
      <c r="J6" s="14"/>
      <c r="K6" s="16" t="s">
        <v>44</v>
      </c>
      <c r="L6" s="14" t="s">
        <v>118</v>
      </c>
      <c r="M6" s="14" t="s">
        <v>134</v>
      </c>
      <c r="N6" s="14" t="s">
        <v>28</v>
      </c>
      <c r="O6" s="39" t="s">
        <v>135</v>
      </c>
      <c r="Q6" s="6"/>
    </row>
    <row r="7" spans="1:18" ht="33.950000000000003" customHeight="1">
      <c r="A7" s="14" t="s">
        <v>21</v>
      </c>
      <c r="B7" s="14" t="s">
        <v>22</v>
      </c>
      <c r="C7" s="14" t="s">
        <v>23</v>
      </c>
      <c r="D7" s="14" t="s">
        <v>42</v>
      </c>
      <c r="E7" s="14" t="s">
        <v>102</v>
      </c>
      <c r="F7" s="15" t="s">
        <v>45</v>
      </c>
      <c r="G7" s="15" t="s">
        <v>150</v>
      </c>
      <c r="H7" s="15" t="s">
        <v>46</v>
      </c>
      <c r="I7" s="14" t="s">
        <v>15</v>
      </c>
      <c r="J7" s="14"/>
      <c r="K7" s="16" t="s">
        <v>47</v>
      </c>
      <c r="L7" s="14" t="s">
        <v>119</v>
      </c>
      <c r="M7" s="14" t="s">
        <v>134</v>
      </c>
      <c r="N7" s="14" t="s">
        <v>28</v>
      </c>
      <c r="O7" s="39" t="s">
        <v>136</v>
      </c>
      <c r="Q7" s="6"/>
    </row>
    <row r="8" spans="1:18" ht="33.950000000000003" customHeight="1">
      <c r="A8" s="14" t="s">
        <v>21</v>
      </c>
      <c r="B8" s="14" t="s">
        <v>22</v>
      </c>
      <c r="C8" s="14" t="s">
        <v>23</v>
      </c>
      <c r="D8" s="14" t="s">
        <v>29</v>
      </c>
      <c r="E8" s="14" t="s">
        <v>103</v>
      </c>
      <c r="F8" s="15" t="s">
        <v>37</v>
      </c>
      <c r="G8" s="15" t="s">
        <v>151</v>
      </c>
      <c r="H8" s="15" t="s">
        <v>25</v>
      </c>
      <c r="I8" s="14" t="s">
        <v>15</v>
      </c>
      <c r="J8" s="14"/>
      <c r="K8" s="16" t="s">
        <v>104</v>
      </c>
      <c r="L8" s="14" t="s">
        <v>120</v>
      </c>
      <c r="M8" s="14" t="s">
        <v>134</v>
      </c>
      <c r="N8" s="14" t="s">
        <v>28</v>
      </c>
      <c r="O8" s="39" t="s">
        <v>137</v>
      </c>
      <c r="Q8" s="6"/>
    </row>
    <row r="9" spans="1:18" ht="33.950000000000003" customHeight="1">
      <c r="A9" s="14" t="s">
        <v>21</v>
      </c>
      <c r="B9" s="14" t="s">
        <v>22</v>
      </c>
      <c r="C9" s="14" t="s">
        <v>23</v>
      </c>
      <c r="D9" s="14" t="s">
        <v>29</v>
      </c>
      <c r="E9" s="14" t="s">
        <v>105</v>
      </c>
      <c r="F9" s="15" t="s">
        <v>48</v>
      </c>
      <c r="G9" s="15" t="s">
        <v>152</v>
      </c>
      <c r="H9" s="15" t="s">
        <v>49</v>
      </c>
      <c r="I9" s="14" t="s">
        <v>15</v>
      </c>
      <c r="J9" s="14"/>
      <c r="K9" s="16" t="s">
        <v>50</v>
      </c>
      <c r="L9" s="14" t="s">
        <v>121</v>
      </c>
      <c r="M9" s="14" t="s">
        <v>14</v>
      </c>
      <c r="N9" s="14" t="s">
        <v>28</v>
      </c>
      <c r="O9" s="15" t="s">
        <v>153</v>
      </c>
      <c r="Q9" s="6"/>
    </row>
    <row r="10" spans="1:18" ht="33.950000000000003" customHeight="1">
      <c r="A10" s="14" t="s">
        <v>21</v>
      </c>
      <c r="B10" s="14" t="s">
        <v>22</v>
      </c>
      <c r="C10" s="14" t="s">
        <v>23</v>
      </c>
      <c r="D10" s="14" t="s">
        <v>34</v>
      </c>
      <c r="E10" s="14" t="s">
        <v>106</v>
      </c>
      <c r="F10" s="15" t="s">
        <v>36</v>
      </c>
      <c r="G10" s="15" t="s">
        <v>154</v>
      </c>
      <c r="H10" s="15" t="s">
        <v>25</v>
      </c>
      <c r="I10" s="14" t="s">
        <v>15</v>
      </c>
      <c r="J10" s="14"/>
      <c r="K10" s="16" t="s">
        <v>51</v>
      </c>
      <c r="L10" s="14" t="s">
        <v>122</v>
      </c>
      <c r="M10" s="14" t="s">
        <v>134</v>
      </c>
      <c r="N10" s="14" t="s">
        <v>28</v>
      </c>
      <c r="O10" s="15" t="s">
        <v>138</v>
      </c>
      <c r="Q10" s="6"/>
    </row>
    <row r="11" spans="1:18" ht="33.950000000000003" customHeight="1">
      <c r="A11" s="14" t="s">
        <v>21</v>
      </c>
      <c r="B11" s="14" t="s">
        <v>22</v>
      </c>
      <c r="C11" s="14" t="s">
        <v>23</v>
      </c>
      <c r="D11" s="14" t="s">
        <v>34</v>
      </c>
      <c r="E11" s="14" t="s">
        <v>107</v>
      </c>
      <c r="F11" s="15" t="s">
        <v>52</v>
      </c>
      <c r="G11" s="15" t="s">
        <v>155</v>
      </c>
      <c r="H11" s="15" t="s">
        <v>53</v>
      </c>
      <c r="I11" s="14" t="s">
        <v>15</v>
      </c>
      <c r="J11" s="14"/>
      <c r="K11" s="16" t="s">
        <v>54</v>
      </c>
      <c r="L11" s="14" t="s">
        <v>123</v>
      </c>
      <c r="M11" s="14" t="s">
        <v>14</v>
      </c>
      <c r="N11" s="14" t="s">
        <v>28</v>
      </c>
      <c r="O11" s="15" t="s">
        <v>139</v>
      </c>
      <c r="Q11" s="6"/>
    </row>
    <row r="12" spans="1:18" ht="33.950000000000003" customHeight="1">
      <c r="A12" s="14" t="s">
        <v>21</v>
      </c>
      <c r="B12" s="14" t="s">
        <v>22</v>
      </c>
      <c r="C12" s="14" t="s">
        <v>23</v>
      </c>
      <c r="D12" s="14" t="s">
        <v>55</v>
      </c>
      <c r="E12" s="14" t="s">
        <v>108</v>
      </c>
      <c r="F12" s="15" t="s">
        <v>56</v>
      </c>
      <c r="G12" s="15" t="s">
        <v>156</v>
      </c>
      <c r="H12" s="15" t="s">
        <v>25</v>
      </c>
      <c r="I12" s="14" t="s">
        <v>15</v>
      </c>
      <c r="J12" s="14"/>
      <c r="K12" s="16" t="s">
        <v>57</v>
      </c>
      <c r="L12" s="14" t="s">
        <v>124</v>
      </c>
      <c r="M12" s="14" t="s">
        <v>134</v>
      </c>
      <c r="N12" s="14" t="s">
        <v>28</v>
      </c>
      <c r="O12" s="15" t="s">
        <v>140</v>
      </c>
      <c r="Q12" s="6"/>
    </row>
    <row r="13" spans="1:18" ht="33.950000000000003" customHeight="1">
      <c r="A13" s="14" t="s">
        <v>21</v>
      </c>
      <c r="B13" s="14" t="s">
        <v>22</v>
      </c>
      <c r="C13" s="14" t="s">
        <v>23</v>
      </c>
      <c r="D13" s="14" t="s">
        <v>55</v>
      </c>
      <c r="E13" s="14" t="s">
        <v>109</v>
      </c>
      <c r="F13" s="15" t="s">
        <v>58</v>
      </c>
      <c r="G13" s="15" t="s">
        <v>157</v>
      </c>
      <c r="H13" s="15" t="s">
        <v>59</v>
      </c>
      <c r="I13" s="14" t="s">
        <v>13</v>
      </c>
      <c r="J13" s="14"/>
      <c r="K13" s="16" t="s">
        <v>60</v>
      </c>
      <c r="L13" s="14" t="s">
        <v>125</v>
      </c>
      <c r="M13" s="14" t="s">
        <v>14</v>
      </c>
      <c r="N13" s="14" t="s">
        <v>28</v>
      </c>
      <c r="O13" s="15" t="s">
        <v>141</v>
      </c>
      <c r="Q13" s="6"/>
    </row>
    <row r="14" spans="1:18" ht="33.950000000000003" customHeight="1">
      <c r="A14" s="14" t="s">
        <v>21</v>
      </c>
      <c r="B14" s="14" t="s">
        <v>22</v>
      </c>
      <c r="C14" s="14" t="s">
        <v>23</v>
      </c>
      <c r="D14" s="14" t="s">
        <v>61</v>
      </c>
      <c r="E14" s="14" t="s">
        <v>110</v>
      </c>
      <c r="F14" s="15" t="s">
        <v>62</v>
      </c>
      <c r="G14" s="15" t="s">
        <v>158</v>
      </c>
      <c r="H14" s="15" t="s">
        <v>25</v>
      </c>
      <c r="I14" s="14" t="s">
        <v>15</v>
      </c>
      <c r="J14" s="14"/>
      <c r="K14" s="16" t="s">
        <v>63</v>
      </c>
      <c r="L14" s="14" t="s">
        <v>126</v>
      </c>
      <c r="M14" s="14" t="s">
        <v>134</v>
      </c>
      <c r="N14" s="14" t="s">
        <v>28</v>
      </c>
      <c r="O14" s="15" t="s">
        <v>142</v>
      </c>
      <c r="Q14" s="6"/>
    </row>
    <row r="15" spans="1:18" ht="33.950000000000003" customHeight="1">
      <c r="A15" s="14" t="s">
        <v>21</v>
      </c>
      <c r="B15" s="14" t="s">
        <v>22</v>
      </c>
      <c r="C15" s="14" t="s">
        <v>23</v>
      </c>
      <c r="D15" s="14" t="s">
        <v>61</v>
      </c>
      <c r="E15" s="14" t="s">
        <v>111</v>
      </c>
      <c r="F15" s="15" t="s">
        <v>64</v>
      </c>
      <c r="G15" s="15" t="s">
        <v>159</v>
      </c>
      <c r="H15" s="15" t="s">
        <v>65</v>
      </c>
      <c r="I15" s="14" t="s">
        <v>13</v>
      </c>
      <c r="J15" s="14"/>
      <c r="K15" s="16" t="s">
        <v>66</v>
      </c>
      <c r="L15" s="14" t="s">
        <v>127</v>
      </c>
      <c r="M15" s="14" t="s">
        <v>14</v>
      </c>
      <c r="N15" s="14" t="s">
        <v>28</v>
      </c>
      <c r="O15" s="15" t="s">
        <v>143</v>
      </c>
    </row>
    <row r="16" spans="1:18" ht="33.950000000000003" customHeight="1">
      <c r="A16" s="14" t="s">
        <v>21</v>
      </c>
      <c r="B16" s="14" t="s">
        <v>22</v>
      </c>
      <c r="C16" s="14" t="s">
        <v>23</v>
      </c>
      <c r="D16" s="14" t="s">
        <v>30</v>
      </c>
      <c r="E16" s="14" t="s">
        <v>112</v>
      </c>
      <c r="F16" s="15" t="s">
        <v>38</v>
      </c>
      <c r="G16" s="15" t="s">
        <v>160</v>
      </c>
      <c r="H16" s="15" t="s">
        <v>25</v>
      </c>
      <c r="I16" s="14" t="s">
        <v>15</v>
      </c>
      <c r="J16" s="14"/>
      <c r="K16" s="16" t="s">
        <v>113</v>
      </c>
      <c r="L16" s="14" t="s">
        <v>128</v>
      </c>
      <c r="M16" s="14" t="s">
        <v>134</v>
      </c>
      <c r="N16" s="14" t="s">
        <v>28</v>
      </c>
      <c r="O16" s="15" t="s">
        <v>144</v>
      </c>
      <c r="R16" s="6"/>
    </row>
    <row r="17" spans="1:17" ht="33.950000000000003" customHeight="1">
      <c r="A17" s="14" t="s">
        <v>21</v>
      </c>
      <c r="B17" s="14" t="s">
        <v>22</v>
      </c>
      <c r="C17" s="14" t="s">
        <v>23</v>
      </c>
      <c r="D17" s="14" t="s">
        <v>30</v>
      </c>
      <c r="E17" s="14" t="s">
        <v>114</v>
      </c>
      <c r="F17" s="15" t="s">
        <v>67</v>
      </c>
      <c r="G17" s="15" t="s">
        <v>161</v>
      </c>
      <c r="H17" s="15" t="s">
        <v>68</v>
      </c>
      <c r="I17" s="14" t="s">
        <v>13</v>
      </c>
      <c r="J17" s="14"/>
      <c r="K17" s="16" t="s">
        <v>69</v>
      </c>
      <c r="L17" s="14" t="s">
        <v>129</v>
      </c>
      <c r="M17" s="14" t="s">
        <v>14</v>
      </c>
      <c r="N17" s="14" t="s">
        <v>28</v>
      </c>
      <c r="O17" s="15" t="s">
        <v>145</v>
      </c>
    </row>
    <row r="18" spans="1:17" ht="33.950000000000003" customHeight="1">
      <c r="A18" s="14" t="s">
        <v>21</v>
      </c>
      <c r="B18" s="14" t="s">
        <v>22</v>
      </c>
      <c r="C18" s="14" t="s">
        <v>23</v>
      </c>
      <c r="D18" s="14" t="s">
        <v>31</v>
      </c>
      <c r="E18" s="14" t="s">
        <v>115</v>
      </c>
      <c r="F18" s="15" t="s">
        <v>70</v>
      </c>
      <c r="G18" s="15" t="s">
        <v>162</v>
      </c>
      <c r="H18" s="15" t="s">
        <v>71</v>
      </c>
      <c r="I18" s="14" t="s">
        <v>27</v>
      </c>
      <c r="J18" s="14"/>
      <c r="K18" s="16" t="s">
        <v>72</v>
      </c>
      <c r="L18" s="14" t="s">
        <v>130</v>
      </c>
      <c r="M18" s="14" t="s">
        <v>134</v>
      </c>
      <c r="N18" s="14" t="s">
        <v>28</v>
      </c>
      <c r="O18" s="15" t="s">
        <v>146</v>
      </c>
    </row>
    <row r="19" spans="1:17" ht="33.950000000000003" customHeight="1">
      <c r="A19" s="14" t="s">
        <v>21</v>
      </c>
      <c r="B19" s="14" t="s">
        <v>22</v>
      </c>
      <c r="C19" s="14" t="s">
        <v>23</v>
      </c>
      <c r="D19" s="14" t="s">
        <v>32</v>
      </c>
      <c r="E19" s="14" t="s">
        <v>116</v>
      </c>
      <c r="F19" s="15" t="s">
        <v>73</v>
      </c>
      <c r="G19" s="15" t="s">
        <v>163</v>
      </c>
      <c r="H19" s="15" t="s">
        <v>74</v>
      </c>
      <c r="I19" s="14" t="s">
        <v>15</v>
      </c>
      <c r="J19" s="14"/>
      <c r="K19" s="16" t="s">
        <v>75</v>
      </c>
      <c r="L19" s="14" t="s">
        <v>131</v>
      </c>
      <c r="M19" s="14" t="s">
        <v>14</v>
      </c>
      <c r="N19" s="14" t="s">
        <v>28</v>
      </c>
      <c r="O19" s="15" t="s">
        <v>147</v>
      </c>
      <c r="Q19" s="6"/>
    </row>
    <row r="20" spans="1:17" ht="33.950000000000003" customHeight="1">
      <c r="A20" s="17"/>
      <c r="B20" s="18"/>
      <c r="C20" s="18"/>
      <c r="D20" s="18"/>
      <c r="E20" s="18"/>
      <c r="F20" s="19"/>
      <c r="G20" s="19"/>
      <c r="H20" s="19"/>
      <c r="I20" s="20"/>
      <c r="J20" s="20"/>
      <c r="K20" s="21"/>
      <c r="L20" s="18"/>
      <c r="M20" s="18"/>
      <c r="N20" s="18"/>
      <c r="O20" s="22"/>
      <c r="Q20" s="6"/>
    </row>
    <row r="21" spans="1:17" ht="33.950000000000003" customHeight="1">
      <c r="A21" s="17"/>
      <c r="B21" s="18"/>
      <c r="C21" s="18"/>
      <c r="D21" s="18"/>
      <c r="E21" s="18"/>
      <c r="F21" s="23"/>
      <c r="G21" s="23"/>
      <c r="H21" s="19"/>
      <c r="I21" s="18"/>
      <c r="J21" s="18"/>
      <c r="K21" s="21"/>
      <c r="L21" s="18"/>
      <c r="M21" s="18"/>
      <c r="N21" s="18"/>
      <c r="O21" s="21"/>
      <c r="Q21" s="6"/>
    </row>
    <row r="22" spans="1:17" ht="33.950000000000003" customHeight="1">
      <c r="A22" s="17"/>
      <c r="B22" s="18"/>
      <c r="C22" s="18"/>
      <c r="D22" s="18"/>
      <c r="E22" s="18"/>
      <c r="F22" s="23"/>
      <c r="G22" s="23"/>
      <c r="H22" s="19"/>
      <c r="I22" s="18"/>
      <c r="J22" s="18"/>
      <c r="K22" s="21"/>
      <c r="L22" s="18"/>
      <c r="M22" s="18"/>
      <c r="N22" s="18"/>
      <c r="O22" s="21"/>
      <c r="Q22" s="6"/>
    </row>
    <row r="23" spans="1:17" ht="33.950000000000003" customHeight="1">
      <c r="A23" s="17"/>
      <c r="B23" s="18"/>
      <c r="C23" s="18"/>
      <c r="D23" s="18"/>
      <c r="E23" s="18"/>
      <c r="F23" s="23"/>
      <c r="G23" s="23"/>
      <c r="H23" s="19"/>
      <c r="I23" s="18"/>
      <c r="J23" s="18"/>
      <c r="K23" s="21"/>
      <c r="L23" s="18"/>
      <c r="M23" s="18"/>
      <c r="N23" s="18"/>
      <c r="O23" s="21"/>
    </row>
    <row r="24" spans="1:17" ht="33.950000000000003" customHeight="1">
      <c r="A24" s="17"/>
      <c r="B24" s="18"/>
      <c r="C24" s="18"/>
      <c r="D24" s="18"/>
      <c r="E24" s="18"/>
      <c r="F24" s="23"/>
      <c r="G24" s="23"/>
      <c r="H24" s="19"/>
      <c r="I24" s="18"/>
      <c r="J24" s="18"/>
      <c r="K24" s="21"/>
      <c r="L24" s="18"/>
      <c r="M24" s="18"/>
      <c r="N24" s="18"/>
      <c r="O24" s="22"/>
    </row>
    <row r="25" spans="1:17" ht="33.950000000000003" customHeight="1">
      <c r="A25" s="17"/>
      <c r="B25" s="18"/>
      <c r="C25" s="18"/>
      <c r="D25" s="18"/>
      <c r="E25" s="18"/>
      <c r="F25" s="19"/>
      <c r="G25" s="23"/>
      <c r="H25" s="19"/>
      <c r="I25" s="18"/>
      <c r="J25" s="18"/>
      <c r="K25" s="21"/>
      <c r="L25" s="18"/>
      <c r="M25" s="18"/>
      <c r="N25" s="18"/>
      <c r="O25" s="22"/>
    </row>
    <row r="26" spans="1:17" ht="33.950000000000003" customHeight="1">
      <c r="A26" s="17"/>
      <c r="B26" s="18"/>
      <c r="C26" s="18"/>
      <c r="D26" s="18"/>
      <c r="E26" s="18"/>
      <c r="F26" s="19"/>
      <c r="G26" s="19"/>
      <c r="H26" s="19"/>
      <c r="I26" s="18"/>
      <c r="J26" s="18"/>
      <c r="K26" s="21"/>
      <c r="L26" s="18"/>
      <c r="M26" s="18"/>
      <c r="N26" s="18"/>
      <c r="O26" s="22"/>
    </row>
    <row r="27" spans="1:17" ht="33.950000000000003" customHeight="1">
      <c r="A27" s="17"/>
      <c r="B27" s="18"/>
      <c r="C27" s="18"/>
      <c r="D27" s="18"/>
      <c r="E27" s="18"/>
      <c r="F27" s="19"/>
      <c r="G27" s="19"/>
      <c r="H27" s="19"/>
      <c r="I27" s="18"/>
      <c r="J27" s="18"/>
      <c r="K27" s="21"/>
      <c r="L27" s="18"/>
      <c r="M27" s="18"/>
      <c r="N27" s="18"/>
      <c r="O27" s="22"/>
    </row>
    <row r="28" spans="1:17" ht="33.950000000000003" customHeight="1">
      <c r="A28" s="31"/>
      <c r="B28" s="32"/>
      <c r="C28" s="32"/>
      <c r="D28" s="32"/>
      <c r="E28" s="32"/>
      <c r="F28" s="33"/>
      <c r="G28" s="33"/>
      <c r="H28" s="33"/>
      <c r="I28" s="32"/>
      <c r="J28" s="32"/>
      <c r="K28" s="27"/>
      <c r="L28" s="32"/>
      <c r="M28" s="32"/>
      <c r="N28" s="32"/>
      <c r="O28" s="34"/>
    </row>
    <row r="29" spans="1:17" ht="33.950000000000003" customHeight="1">
      <c r="A29" s="35"/>
      <c r="B29" s="35"/>
      <c r="C29" s="35"/>
      <c r="D29" s="35"/>
      <c r="E29" s="35"/>
      <c r="F29" s="29"/>
      <c r="G29" s="29"/>
      <c r="H29" s="29"/>
      <c r="I29" s="35"/>
      <c r="J29" s="35"/>
      <c r="K29" s="28"/>
      <c r="L29" s="35"/>
      <c r="M29" s="35"/>
      <c r="N29" s="35"/>
      <c r="O29" s="36"/>
    </row>
    <row r="30" spans="1:17" ht="33.950000000000003" customHeight="1">
      <c r="A30" s="35"/>
      <c r="B30" s="35"/>
      <c r="C30" s="35"/>
      <c r="D30" s="35"/>
      <c r="E30" s="35"/>
      <c r="F30" s="29"/>
      <c r="G30" s="29"/>
      <c r="H30" s="29"/>
      <c r="I30" s="35"/>
      <c r="J30" s="35"/>
      <c r="K30" s="28"/>
      <c r="L30" s="35"/>
      <c r="M30" s="35"/>
      <c r="N30" s="35"/>
      <c r="O30" s="36"/>
    </row>
    <row r="31" spans="1:17" ht="33.950000000000003" customHeight="1">
      <c r="A31" s="35"/>
      <c r="B31" s="35"/>
      <c r="C31" s="35"/>
      <c r="D31" s="35"/>
      <c r="E31" s="35"/>
      <c r="F31" s="29"/>
      <c r="G31" s="29"/>
      <c r="H31" s="29"/>
      <c r="I31" s="35"/>
      <c r="J31" s="35"/>
      <c r="K31" s="28"/>
      <c r="L31" s="35"/>
      <c r="M31" s="35"/>
      <c r="N31" s="35"/>
      <c r="O31" s="36"/>
    </row>
    <row r="32" spans="1:17" ht="33.950000000000003" customHeight="1">
      <c r="A32" s="35"/>
      <c r="B32" s="35"/>
      <c r="C32" s="35"/>
      <c r="D32" s="35"/>
      <c r="E32" s="35"/>
      <c r="F32" s="29"/>
      <c r="G32" s="29"/>
      <c r="H32" s="29"/>
      <c r="I32" s="35"/>
      <c r="J32" s="35"/>
      <c r="K32" s="28"/>
      <c r="L32" s="35"/>
      <c r="M32" s="35"/>
      <c r="N32" s="35"/>
      <c r="O32" s="36"/>
    </row>
    <row r="33" spans="1:15" ht="33.950000000000003" customHeight="1">
      <c r="A33" s="35"/>
      <c r="B33" s="35"/>
      <c r="C33" s="35"/>
      <c r="D33" s="35"/>
      <c r="E33" s="35"/>
      <c r="F33" s="29"/>
      <c r="G33" s="29"/>
      <c r="H33" s="29"/>
      <c r="I33" s="35"/>
      <c r="J33" s="35"/>
      <c r="K33" s="28"/>
      <c r="L33" s="35"/>
      <c r="M33" s="35"/>
      <c r="N33" s="35"/>
      <c r="O33" s="36"/>
    </row>
    <row r="34" spans="1:15" ht="33.950000000000003" customHeight="1">
      <c r="A34" s="35"/>
      <c r="B34" s="35"/>
      <c r="C34" s="35"/>
      <c r="D34" s="35"/>
      <c r="E34" s="35"/>
      <c r="F34" s="29"/>
      <c r="G34" s="29"/>
      <c r="H34" s="29"/>
      <c r="I34" s="35"/>
      <c r="J34" s="35"/>
      <c r="K34" s="28"/>
      <c r="L34" s="35"/>
      <c r="M34" s="35"/>
      <c r="N34" s="35"/>
      <c r="O34" s="36"/>
    </row>
    <row r="35" spans="1:15" ht="33.950000000000003" customHeight="1">
      <c r="A35" s="35"/>
      <c r="B35" s="35"/>
      <c r="C35" s="35"/>
      <c r="D35" s="35"/>
      <c r="E35" s="35"/>
      <c r="F35" s="29"/>
      <c r="G35" s="29"/>
      <c r="H35" s="29"/>
      <c r="I35" s="35"/>
      <c r="J35" s="35"/>
      <c r="K35" s="28"/>
      <c r="L35" s="35"/>
      <c r="M35" s="35"/>
      <c r="N35" s="35"/>
      <c r="O35" s="36"/>
    </row>
    <row r="36" spans="1:15" ht="33.950000000000003" customHeight="1">
      <c r="A36" s="35"/>
      <c r="B36" s="35"/>
      <c r="C36" s="35"/>
      <c r="D36" s="35"/>
      <c r="E36" s="35"/>
      <c r="F36" s="29"/>
      <c r="G36" s="29"/>
      <c r="H36" s="29"/>
      <c r="I36" s="35"/>
      <c r="J36" s="35"/>
      <c r="K36" s="28"/>
      <c r="L36" s="35"/>
      <c r="M36" s="35"/>
      <c r="N36" s="35"/>
      <c r="O36" s="36"/>
    </row>
    <row r="37" spans="1:15" ht="33.950000000000003" customHeight="1">
      <c r="A37" s="35"/>
      <c r="B37" s="35"/>
      <c r="C37" s="35"/>
      <c r="D37" s="35"/>
      <c r="E37" s="35"/>
      <c r="F37" s="29"/>
      <c r="G37" s="29"/>
      <c r="H37" s="29"/>
      <c r="I37" s="35"/>
      <c r="J37" s="35"/>
      <c r="K37" s="28"/>
      <c r="L37" s="35"/>
      <c r="M37" s="35"/>
      <c r="N37" s="35"/>
      <c r="O37" s="36"/>
    </row>
    <row r="38" spans="1:15" ht="33.950000000000003" customHeight="1">
      <c r="A38" s="35"/>
      <c r="B38" s="35"/>
      <c r="C38" s="35"/>
      <c r="D38" s="35"/>
      <c r="E38" s="35"/>
      <c r="F38" s="29"/>
      <c r="G38" s="29"/>
      <c r="H38" s="29"/>
      <c r="I38" s="35"/>
      <c r="J38" s="35"/>
      <c r="K38" s="28"/>
      <c r="L38" s="35"/>
      <c r="M38" s="35"/>
      <c r="N38" s="35"/>
      <c r="O38" s="36"/>
    </row>
    <row r="39" spans="1:15" ht="33.950000000000003" customHeight="1">
      <c r="A39" s="35"/>
      <c r="B39" s="35"/>
      <c r="C39" s="35"/>
      <c r="D39" s="35"/>
      <c r="E39" s="35"/>
      <c r="F39" s="29"/>
      <c r="G39" s="29"/>
      <c r="H39" s="29"/>
      <c r="I39" s="35"/>
      <c r="J39" s="35"/>
      <c r="K39" s="28"/>
      <c r="L39" s="35"/>
      <c r="M39" s="35"/>
      <c r="N39" s="35"/>
      <c r="O39" s="36"/>
    </row>
    <row r="40" spans="1:15" ht="33.950000000000003" customHeight="1">
      <c r="A40" s="35"/>
      <c r="B40" s="35"/>
      <c r="C40" s="35"/>
      <c r="D40" s="35"/>
      <c r="E40" s="35"/>
      <c r="F40" s="29"/>
      <c r="G40" s="29"/>
      <c r="H40" s="29"/>
      <c r="I40" s="35"/>
      <c r="J40" s="35"/>
      <c r="K40" s="28"/>
      <c r="L40" s="35"/>
      <c r="M40" s="35"/>
      <c r="N40" s="35"/>
      <c r="O40" s="36"/>
    </row>
    <row r="41" spans="1:15" ht="33.950000000000003" customHeight="1">
      <c r="A41" s="35"/>
      <c r="B41" s="35"/>
      <c r="C41" s="35"/>
      <c r="D41" s="35"/>
      <c r="E41" s="35"/>
      <c r="F41" s="29"/>
      <c r="G41" s="29"/>
      <c r="H41" s="29"/>
      <c r="I41" s="35"/>
      <c r="J41" s="35"/>
      <c r="K41" s="28"/>
      <c r="L41" s="35"/>
      <c r="M41" s="35"/>
      <c r="N41" s="35"/>
      <c r="O41" s="36"/>
    </row>
    <row r="42" spans="1:15" ht="33.950000000000003" customHeight="1">
      <c r="A42" s="35"/>
      <c r="B42" s="35"/>
      <c r="C42" s="35"/>
      <c r="D42" s="35"/>
      <c r="E42" s="35"/>
      <c r="F42" s="29"/>
      <c r="G42" s="29"/>
      <c r="H42" s="29"/>
      <c r="I42" s="35"/>
      <c r="J42" s="35"/>
      <c r="K42" s="28"/>
      <c r="L42" s="35"/>
      <c r="M42" s="35"/>
      <c r="N42" s="35"/>
      <c r="O42" s="36"/>
    </row>
    <row r="43" spans="1:15" ht="33.950000000000003" customHeight="1">
      <c r="A43" s="35"/>
      <c r="B43" s="35"/>
      <c r="C43" s="35"/>
      <c r="D43" s="35"/>
      <c r="E43" s="35"/>
      <c r="F43" s="29"/>
      <c r="G43" s="29"/>
      <c r="H43" s="29"/>
      <c r="I43" s="35"/>
      <c r="J43" s="35"/>
      <c r="K43" s="28"/>
      <c r="L43" s="35"/>
      <c r="M43" s="35"/>
      <c r="N43" s="35"/>
      <c r="O43" s="36"/>
    </row>
    <row r="44" spans="1:15" ht="33.950000000000003" customHeight="1">
      <c r="A44" s="35"/>
      <c r="B44" s="35"/>
      <c r="C44" s="35"/>
      <c r="D44" s="35"/>
      <c r="E44" s="35"/>
      <c r="F44" s="29"/>
      <c r="G44" s="29"/>
      <c r="H44" s="29"/>
      <c r="I44" s="35"/>
      <c r="J44" s="35"/>
      <c r="K44" s="28"/>
      <c r="L44" s="35"/>
      <c r="M44" s="35"/>
      <c r="N44" s="35"/>
      <c r="O44" s="36"/>
    </row>
    <row r="45" spans="1:15" ht="33.950000000000003" customHeight="1">
      <c r="A45" s="35"/>
      <c r="B45" s="35"/>
      <c r="C45" s="35"/>
      <c r="D45" s="35"/>
      <c r="E45" s="35"/>
      <c r="F45" s="29"/>
      <c r="G45" s="29"/>
      <c r="H45" s="29"/>
      <c r="I45" s="35"/>
      <c r="J45" s="35"/>
      <c r="K45" s="28"/>
      <c r="L45" s="35"/>
      <c r="M45" s="35"/>
      <c r="N45" s="35"/>
      <c r="O45" s="36"/>
    </row>
    <row r="46" spans="1:15" ht="33.950000000000003" customHeight="1">
      <c r="A46" s="35"/>
      <c r="B46" s="35"/>
      <c r="C46" s="35"/>
      <c r="D46" s="35"/>
      <c r="E46" s="35"/>
      <c r="F46" s="29"/>
      <c r="G46" s="29"/>
      <c r="H46" s="29"/>
      <c r="I46" s="35"/>
      <c r="J46" s="35"/>
      <c r="K46" s="28"/>
      <c r="L46" s="35"/>
      <c r="M46" s="35"/>
      <c r="N46" s="35"/>
      <c r="O46" s="36"/>
    </row>
    <row r="47" spans="1:15" ht="33.950000000000003" customHeight="1">
      <c r="A47" s="35"/>
      <c r="B47" s="35"/>
      <c r="C47" s="35"/>
      <c r="D47" s="35"/>
      <c r="E47" s="35"/>
      <c r="F47" s="29"/>
      <c r="G47" s="29"/>
      <c r="H47" s="29"/>
      <c r="I47" s="35"/>
      <c r="J47" s="35"/>
      <c r="K47" s="28"/>
      <c r="L47" s="35"/>
      <c r="M47" s="35"/>
      <c r="N47" s="35"/>
      <c r="O47" s="36"/>
    </row>
    <row r="48" spans="1:15" ht="33.950000000000003" customHeight="1">
      <c r="A48" s="35"/>
      <c r="B48" s="35"/>
      <c r="C48" s="35"/>
      <c r="D48" s="35"/>
      <c r="E48" s="35"/>
      <c r="F48" s="29"/>
      <c r="G48" s="29"/>
      <c r="H48" s="29"/>
      <c r="I48" s="35"/>
      <c r="J48" s="35"/>
      <c r="K48" s="28"/>
      <c r="L48" s="35"/>
      <c r="M48" s="35"/>
      <c r="N48" s="35"/>
      <c r="O48" s="36"/>
    </row>
    <row r="49" spans="1:15" ht="33.950000000000003" customHeight="1">
      <c r="A49" s="35"/>
      <c r="B49" s="35"/>
      <c r="C49" s="35"/>
      <c r="D49" s="35"/>
      <c r="E49" s="35"/>
      <c r="F49" s="29"/>
      <c r="G49" s="29"/>
      <c r="H49" s="29"/>
      <c r="I49" s="35"/>
      <c r="J49" s="35"/>
      <c r="K49" s="28"/>
      <c r="L49" s="35"/>
      <c r="M49" s="35"/>
      <c r="N49" s="35"/>
      <c r="O49" s="36"/>
    </row>
    <row r="50" spans="1:15" ht="33.950000000000003" customHeight="1">
      <c r="A50" s="35"/>
      <c r="B50" s="35"/>
      <c r="C50" s="35"/>
      <c r="D50" s="35"/>
      <c r="E50" s="35"/>
      <c r="F50" s="29"/>
      <c r="G50" s="29"/>
      <c r="H50" s="29"/>
      <c r="I50" s="35"/>
      <c r="J50" s="35"/>
      <c r="K50" s="28"/>
      <c r="L50" s="35"/>
      <c r="M50" s="35"/>
      <c r="N50" s="35"/>
      <c r="O50" s="36"/>
    </row>
    <row r="51" spans="1:15" ht="33.950000000000003" customHeight="1">
      <c r="A51" s="35"/>
      <c r="B51" s="35"/>
      <c r="C51" s="35"/>
      <c r="D51" s="35"/>
      <c r="E51" s="35"/>
      <c r="F51" s="29"/>
      <c r="G51" s="29"/>
      <c r="H51" s="29"/>
      <c r="I51" s="35"/>
      <c r="J51" s="35"/>
      <c r="K51" s="28"/>
      <c r="L51" s="35"/>
      <c r="M51" s="35"/>
      <c r="N51" s="35"/>
      <c r="O51" s="36"/>
    </row>
    <row r="52" spans="1:15" ht="33.950000000000003" customHeight="1">
      <c r="A52" s="35"/>
      <c r="B52" s="35"/>
      <c r="C52" s="35"/>
      <c r="D52" s="35"/>
      <c r="E52" s="35"/>
      <c r="F52" s="29"/>
      <c r="G52" s="30"/>
      <c r="H52" s="30"/>
      <c r="I52" s="35"/>
      <c r="J52" s="35"/>
      <c r="K52" s="28"/>
      <c r="L52" s="35"/>
      <c r="M52" s="35"/>
      <c r="N52" s="35"/>
      <c r="O52" s="36"/>
    </row>
    <row r="53" spans="1:15" ht="33.950000000000003" customHeight="1">
      <c r="A53" s="35"/>
      <c r="B53" s="35"/>
      <c r="C53" s="35"/>
      <c r="D53" s="35"/>
      <c r="E53" s="35"/>
      <c r="F53" s="29"/>
      <c r="G53" s="29"/>
      <c r="H53" s="30"/>
      <c r="I53" s="35"/>
      <c r="J53" s="35"/>
      <c r="K53" s="28"/>
      <c r="L53" s="35"/>
      <c r="M53" s="35"/>
      <c r="N53" s="35"/>
      <c r="O53" s="36"/>
    </row>
    <row r="54" spans="1:15" ht="33.950000000000003" customHeight="1">
      <c r="A54" s="35"/>
      <c r="B54" s="35"/>
      <c r="C54" s="35"/>
      <c r="D54" s="35"/>
      <c r="E54" s="35"/>
      <c r="F54" s="30"/>
      <c r="G54" s="29"/>
      <c r="H54" s="30"/>
      <c r="I54" s="35"/>
      <c r="J54" s="35"/>
      <c r="K54" s="28"/>
      <c r="L54" s="35"/>
      <c r="M54" s="35"/>
      <c r="N54" s="35"/>
      <c r="O54" s="36"/>
    </row>
    <row r="55" spans="1:15" ht="33.950000000000003" customHeight="1">
      <c r="A55" s="35"/>
      <c r="B55" s="35"/>
      <c r="C55" s="35"/>
      <c r="D55" s="35"/>
      <c r="E55" s="35"/>
      <c r="F55" s="29"/>
      <c r="G55" s="29"/>
      <c r="H55" s="29"/>
      <c r="I55" s="35"/>
      <c r="J55" s="35"/>
      <c r="K55" s="28"/>
      <c r="L55" s="35"/>
      <c r="M55" s="35"/>
      <c r="N55" s="35"/>
      <c r="O55" s="36"/>
    </row>
    <row r="56" spans="1:15" ht="33.950000000000003" customHeight="1">
      <c r="A56" s="35"/>
      <c r="B56" s="35"/>
      <c r="C56" s="35"/>
      <c r="D56" s="35"/>
      <c r="E56" s="35"/>
      <c r="F56" s="29"/>
      <c r="G56" s="29"/>
      <c r="H56" s="29"/>
      <c r="I56" s="35"/>
      <c r="J56" s="35"/>
      <c r="K56" s="28"/>
      <c r="L56" s="35"/>
      <c r="M56" s="35"/>
      <c r="N56" s="35"/>
      <c r="O56" s="36"/>
    </row>
    <row r="57" spans="1:15" ht="33.950000000000003" customHeight="1">
      <c r="A57" s="35"/>
      <c r="B57" s="35"/>
      <c r="C57" s="35"/>
      <c r="D57" s="35"/>
      <c r="E57" s="35"/>
      <c r="F57" s="29"/>
      <c r="G57" s="29"/>
      <c r="H57" s="29"/>
      <c r="I57" s="35"/>
      <c r="J57" s="35"/>
      <c r="K57" s="28"/>
      <c r="L57" s="35"/>
      <c r="M57" s="35"/>
      <c r="N57" s="35"/>
      <c r="O57" s="36"/>
    </row>
    <row r="58" spans="1:15" ht="33.950000000000003" customHeight="1">
      <c r="A58" s="35"/>
      <c r="B58" s="35"/>
      <c r="C58" s="35"/>
      <c r="D58" s="35"/>
      <c r="E58" s="35"/>
      <c r="F58" s="29"/>
      <c r="G58" s="29"/>
      <c r="H58" s="29"/>
      <c r="I58" s="35"/>
      <c r="J58" s="35"/>
      <c r="K58" s="28"/>
      <c r="L58" s="35"/>
      <c r="M58" s="35"/>
      <c r="N58" s="35"/>
      <c r="O58" s="36"/>
    </row>
    <row r="59" spans="1:15" ht="33.950000000000003" customHeight="1">
      <c r="A59" s="35"/>
      <c r="B59" s="35"/>
      <c r="C59" s="35"/>
      <c r="D59" s="35"/>
      <c r="E59" s="35"/>
      <c r="F59" s="30"/>
      <c r="G59" s="29"/>
      <c r="H59" s="30"/>
      <c r="I59" s="35"/>
      <c r="J59" s="35"/>
      <c r="K59" s="28"/>
      <c r="L59" s="35"/>
      <c r="M59" s="35"/>
      <c r="N59" s="35"/>
      <c r="O59" s="36"/>
    </row>
    <row r="60" spans="1:15" ht="33.950000000000003" customHeight="1">
      <c r="A60" s="35"/>
      <c r="B60" s="35"/>
      <c r="C60" s="35"/>
      <c r="D60" s="35"/>
      <c r="E60" s="35"/>
      <c r="F60" s="30"/>
      <c r="G60" s="29"/>
      <c r="H60" s="29"/>
      <c r="I60" s="35"/>
      <c r="J60" s="35"/>
      <c r="K60" s="28"/>
      <c r="L60" s="35"/>
      <c r="M60" s="35"/>
      <c r="N60" s="35"/>
      <c r="O60" s="28"/>
    </row>
    <row r="61" spans="1:15" ht="33.950000000000003" customHeight="1">
      <c r="A61" s="35"/>
      <c r="B61" s="35"/>
      <c r="C61" s="35"/>
      <c r="D61" s="35"/>
      <c r="E61" s="35"/>
      <c r="F61" s="29"/>
      <c r="G61" s="29"/>
      <c r="H61" s="29"/>
      <c r="I61" s="35"/>
      <c r="J61" s="35"/>
      <c r="K61" s="28"/>
      <c r="L61" s="35"/>
      <c r="M61" s="35"/>
      <c r="N61" s="35"/>
      <c r="O61" s="36"/>
    </row>
    <row r="62" spans="1:15" ht="33.950000000000003" customHeight="1">
      <c r="A62" s="35"/>
      <c r="B62" s="35"/>
      <c r="C62" s="35"/>
      <c r="D62" s="35"/>
      <c r="E62" s="35"/>
      <c r="F62" s="29"/>
      <c r="G62" s="29"/>
      <c r="H62" s="29"/>
      <c r="I62" s="35"/>
      <c r="J62" s="35"/>
      <c r="K62" s="28"/>
      <c r="L62" s="35"/>
      <c r="M62" s="35"/>
      <c r="N62" s="35"/>
      <c r="O62" s="36"/>
    </row>
    <row r="63" spans="1:15" ht="33.950000000000003" customHeight="1">
      <c r="A63" s="35"/>
      <c r="B63" s="35"/>
      <c r="C63" s="35"/>
      <c r="D63" s="35"/>
      <c r="E63" s="35"/>
      <c r="F63" s="29"/>
      <c r="G63" s="29"/>
      <c r="H63" s="29"/>
      <c r="I63" s="35"/>
      <c r="J63" s="35"/>
      <c r="K63" s="28"/>
      <c r="L63" s="35"/>
      <c r="M63" s="35"/>
      <c r="N63" s="35"/>
      <c r="O63" s="36"/>
    </row>
    <row r="64" spans="1:15" ht="33.950000000000003" customHeight="1">
      <c r="A64" s="35"/>
      <c r="B64" s="35"/>
      <c r="C64" s="35"/>
      <c r="D64" s="35"/>
      <c r="E64" s="35"/>
      <c r="F64" s="29"/>
      <c r="G64" s="29"/>
      <c r="H64" s="29"/>
      <c r="I64" s="35"/>
      <c r="J64" s="35"/>
      <c r="K64" s="28"/>
      <c r="L64" s="35"/>
      <c r="M64" s="35"/>
      <c r="N64" s="35"/>
      <c r="O64" s="36"/>
    </row>
    <row r="65" spans="1:15" ht="33.950000000000003" customHeight="1">
      <c r="A65" s="35"/>
      <c r="B65" s="35"/>
      <c r="C65" s="35"/>
      <c r="D65" s="35"/>
      <c r="E65" s="35"/>
      <c r="F65" s="30"/>
      <c r="G65" s="30"/>
      <c r="H65" s="30"/>
      <c r="I65" s="35"/>
      <c r="J65" s="35"/>
      <c r="K65" s="28"/>
      <c r="L65" s="35"/>
      <c r="M65" s="35"/>
      <c r="N65" s="35"/>
      <c r="O65" s="28"/>
    </row>
    <row r="66" spans="1:15" ht="33.950000000000003" customHeight="1">
      <c r="A66" s="35"/>
      <c r="B66" s="35"/>
      <c r="C66" s="35"/>
      <c r="D66" s="35"/>
      <c r="E66" s="35"/>
      <c r="F66" s="30"/>
      <c r="G66" s="30"/>
      <c r="H66" s="30"/>
      <c r="I66" s="35"/>
      <c r="J66" s="35"/>
      <c r="K66" s="28"/>
      <c r="L66" s="35"/>
      <c r="M66" s="35"/>
      <c r="N66" s="35"/>
      <c r="O66" s="28"/>
    </row>
    <row r="67" spans="1:15" ht="33.950000000000003" customHeight="1">
      <c r="A67" s="35"/>
      <c r="B67" s="35"/>
      <c r="C67" s="35"/>
      <c r="D67" s="35"/>
      <c r="E67" s="35"/>
      <c r="F67" s="30"/>
      <c r="G67" s="30"/>
      <c r="H67" s="30"/>
      <c r="I67" s="35"/>
      <c r="J67" s="35"/>
      <c r="K67" s="28"/>
      <c r="L67" s="35"/>
      <c r="M67" s="35"/>
      <c r="N67" s="35"/>
      <c r="O67" s="36"/>
    </row>
    <row r="68" spans="1:15" ht="33.950000000000003" customHeight="1">
      <c r="A68" s="35"/>
      <c r="B68" s="35"/>
      <c r="C68" s="35"/>
      <c r="D68" s="35"/>
      <c r="E68" s="35"/>
      <c r="F68" s="30"/>
      <c r="G68" s="30"/>
      <c r="H68" s="30"/>
      <c r="I68" s="35"/>
      <c r="J68" s="35"/>
      <c r="K68" s="28"/>
      <c r="L68" s="35"/>
      <c r="M68" s="35"/>
      <c r="N68" s="35"/>
      <c r="O68" s="36"/>
    </row>
    <row r="69" spans="1:15" ht="33.950000000000003" customHeight="1">
      <c r="A69" s="35"/>
      <c r="B69" s="35"/>
      <c r="C69" s="35"/>
      <c r="D69" s="35"/>
      <c r="E69" s="35"/>
      <c r="F69" s="30"/>
      <c r="G69" s="29"/>
      <c r="H69" s="29"/>
      <c r="I69" s="35"/>
      <c r="J69" s="35"/>
      <c r="K69" s="28"/>
      <c r="L69" s="35"/>
      <c r="M69" s="35"/>
      <c r="N69" s="35"/>
      <c r="O69" s="36"/>
    </row>
    <row r="70" spans="1:15" ht="33.950000000000003" customHeight="1">
      <c r="A70" s="35"/>
      <c r="B70" s="35"/>
      <c r="C70" s="35"/>
      <c r="D70" s="35"/>
      <c r="E70" s="35"/>
      <c r="F70" s="30"/>
      <c r="G70" s="29"/>
      <c r="H70" s="29"/>
      <c r="I70" s="35"/>
      <c r="J70" s="35"/>
      <c r="K70" s="28"/>
      <c r="L70" s="35"/>
      <c r="M70" s="35"/>
      <c r="N70" s="35"/>
      <c r="O70" s="36"/>
    </row>
    <row r="71" spans="1:15" ht="33.950000000000003" customHeight="1">
      <c r="A71" s="35"/>
      <c r="B71" s="35"/>
      <c r="C71" s="35"/>
      <c r="D71" s="35"/>
      <c r="E71" s="35"/>
      <c r="F71" s="30"/>
      <c r="G71" s="29"/>
      <c r="H71" s="29"/>
      <c r="I71" s="35"/>
      <c r="J71" s="35"/>
      <c r="K71" s="28"/>
      <c r="L71" s="35"/>
      <c r="M71" s="35"/>
      <c r="N71" s="35"/>
      <c r="O71" s="36"/>
    </row>
    <row r="72" spans="1:15" ht="33.950000000000003" customHeight="1">
      <c r="A72" s="35"/>
      <c r="B72" s="35"/>
      <c r="C72" s="35"/>
      <c r="D72" s="35"/>
      <c r="E72" s="35"/>
      <c r="F72" s="30"/>
      <c r="G72" s="29"/>
      <c r="H72" s="29"/>
      <c r="I72" s="35"/>
      <c r="J72" s="35"/>
      <c r="K72" s="28"/>
      <c r="L72" s="35"/>
      <c r="M72" s="35"/>
      <c r="N72" s="35"/>
      <c r="O72" s="36"/>
    </row>
    <row r="73" spans="1:15" ht="33.950000000000003" customHeight="1">
      <c r="A73" s="35"/>
      <c r="B73" s="35"/>
      <c r="C73" s="35"/>
      <c r="D73" s="35"/>
      <c r="E73" s="35"/>
      <c r="F73" s="30"/>
      <c r="G73" s="30"/>
      <c r="H73" s="30"/>
      <c r="I73" s="35"/>
      <c r="J73" s="35"/>
      <c r="K73" s="28"/>
      <c r="L73" s="35"/>
      <c r="M73" s="35"/>
      <c r="N73" s="35"/>
      <c r="O73" s="28"/>
    </row>
    <row r="74" spans="1:15" ht="33.950000000000003" customHeight="1">
      <c r="A74" s="35"/>
      <c r="B74" s="35"/>
      <c r="C74" s="35"/>
      <c r="D74" s="35"/>
      <c r="E74" s="35"/>
      <c r="F74" s="30"/>
      <c r="G74" s="30"/>
      <c r="H74" s="30"/>
      <c r="I74" s="35"/>
      <c r="J74" s="35"/>
      <c r="K74" s="28"/>
      <c r="L74" s="35"/>
      <c r="M74" s="35"/>
      <c r="N74" s="35"/>
      <c r="O74" s="28"/>
    </row>
    <row r="75" spans="1:15" ht="33.950000000000003" customHeight="1">
      <c r="A75" s="35"/>
      <c r="B75" s="35"/>
      <c r="C75" s="35"/>
      <c r="D75" s="35"/>
      <c r="E75" s="35"/>
      <c r="F75" s="30"/>
      <c r="G75" s="29"/>
      <c r="H75" s="30"/>
      <c r="I75" s="35"/>
      <c r="J75" s="35"/>
      <c r="K75" s="28"/>
      <c r="L75" s="35"/>
      <c r="M75" s="35"/>
      <c r="N75" s="35"/>
      <c r="O75" s="36"/>
    </row>
    <row r="76" spans="1:15" ht="33.950000000000003" customHeight="1">
      <c r="A76" s="35"/>
      <c r="B76" s="35"/>
      <c r="C76" s="35"/>
      <c r="D76" s="35"/>
      <c r="E76" s="35"/>
      <c r="F76" s="30"/>
      <c r="G76" s="29"/>
      <c r="H76" s="30"/>
      <c r="I76" s="35"/>
      <c r="J76" s="35"/>
      <c r="K76" s="28"/>
      <c r="L76" s="35"/>
      <c r="M76" s="35"/>
      <c r="N76" s="35"/>
      <c r="O76" s="36"/>
    </row>
    <row r="77" spans="1:15" ht="33.950000000000003" customHeight="1">
      <c r="A77" s="35"/>
      <c r="B77" s="35"/>
      <c r="C77" s="35"/>
      <c r="D77" s="35"/>
      <c r="E77" s="35"/>
      <c r="F77" s="30"/>
      <c r="G77" s="30"/>
      <c r="H77" s="30"/>
      <c r="I77" s="35"/>
      <c r="J77" s="35"/>
      <c r="K77" s="28"/>
      <c r="L77" s="35"/>
      <c r="M77" s="35"/>
      <c r="N77" s="35"/>
      <c r="O77" s="28"/>
    </row>
    <row r="78" spans="1:15" ht="33.950000000000003" customHeight="1">
      <c r="A78" s="35"/>
      <c r="B78" s="35"/>
      <c r="C78" s="35"/>
      <c r="D78" s="35"/>
      <c r="E78" s="35"/>
      <c r="F78" s="30"/>
      <c r="G78" s="29"/>
      <c r="H78" s="30"/>
      <c r="I78" s="35"/>
      <c r="J78" s="35"/>
      <c r="K78" s="28"/>
      <c r="L78" s="35"/>
      <c r="M78" s="35"/>
      <c r="N78" s="35"/>
      <c r="O78" s="28"/>
    </row>
    <row r="79" spans="1:15" ht="33.950000000000003" customHeight="1">
      <c r="A79" s="35"/>
      <c r="B79" s="35"/>
      <c r="C79" s="35"/>
      <c r="D79" s="35"/>
      <c r="E79" s="35"/>
      <c r="F79" s="30"/>
      <c r="G79" s="29"/>
      <c r="H79" s="29"/>
      <c r="I79" s="35"/>
      <c r="J79" s="35"/>
      <c r="K79" s="28"/>
      <c r="L79" s="35"/>
      <c r="M79" s="35"/>
      <c r="N79" s="35"/>
      <c r="O79" s="36"/>
    </row>
    <row r="80" spans="1:15" ht="33.950000000000003" customHeight="1">
      <c r="A80" s="35"/>
      <c r="B80" s="35"/>
      <c r="C80" s="35"/>
      <c r="D80" s="35"/>
      <c r="E80" s="35"/>
      <c r="F80" s="30"/>
      <c r="G80" s="30"/>
      <c r="H80" s="30"/>
      <c r="I80" s="35"/>
      <c r="J80" s="35"/>
      <c r="K80" s="28"/>
      <c r="L80" s="35"/>
      <c r="M80" s="35"/>
      <c r="N80" s="35"/>
      <c r="O80" s="28"/>
    </row>
    <row r="81" spans="1:15" ht="33.950000000000003" customHeight="1">
      <c r="A81" s="35"/>
      <c r="B81" s="35"/>
      <c r="C81" s="35"/>
      <c r="D81" s="35"/>
      <c r="E81" s="35"/>
      <c r="F81" s="30"/>
      <c r="G81" s="30"/>
      <c r="H81" s="30"/>
      <c r="I81" s="35"/>
      <c r="J81" s="35"/>
      <c r="K81" s="28"/>
      <c r="L81" s="35"/>
      <c r="M81" s="35"/>
      <c r="N81" s="35"/>
      <c r="O81" s="28"/>
    </row>
    <row r="82" spans="1:15" ht="33.950000000000003" customHeight="1">
      <c r="A82" s="35"/>
      <c r="B82" s="35"/>
      <c r="C82" s="35"/>
      <c r="D82" s="35"/>
      <c r="E82" s="35"/>
      <c r="F82" s="30"/>
      <c r="G82" s="30"/>
      <c r="H82" s="30"/>
      <c r="I82" s="35"/>
      <c r="J82" s="35"/>
      <c r="K82" s="28"/>
      <c r="L82" s="35"/>
      <c r="M82" s="35"/>
      <c r="N82" s="35"/>
      <c r="O82" s="28"/>
    </row>
    <row r="83" spans="1:15" ht="33.950000000000003" customHeight="1">
      <c r="A83" s="35"/>
      <c r="B83" s="35"/>
      <c r="C83" s="35"/>
      <c r="D83" s="35"/>
      <c r="E83" s="35"/>
      <c r="F83" s="30"/>
      <c r="G83" s="30"/>
      <c r="H83" s="30"/>
      <c r="I83" s="35"/>
      <c r="J83" s="35"/>
      <c r="K83" s="28"/>
      <c r="L83" s="35"/>
      <c r="M83" s="35"/>
      <c r="N83" s="35"/>
      <c r="O83" s="28"/>
    </row>
    <row r="84" spans="1:15" ht="33.950000000000003" customHeight="1">
      <c r="A84" s="35"/>
      <c r="B84" s="35"/>
      <c r="C84" s="35"/>
      <c r="D84" s="35"/>
      <c r="E84" s="35"/>
      <c r="F84" s="30"/>
      <c r="G84" s="30"/>
      <c r="H84" s="30"/>
      <c r="I84" s="35"/>
      <c r="J84" s="35"/>
      <c r="K84" s="28"/>
      <c r="L84" s="35"/>
      <c r="M84" s="35"/>
      <c r="N84" s="35"/>
      <c r="O84" s="28"/>
    </row>
    <row r="85" spans="1:15" ht="33.950000000000003" customHeight="1">
      <c r="A85" s="35"/>
      <c r="B85" s="35"/>
      <c r="C85" s="35"/>
      <c r="D85" s="35"/>
      <c r="E85" s="35"/>
      <c r="F85" s="30"/>
      <c r="G85" s="30"/>
      <c r="H85" s="30"/>
      <c r="I85" s="35"/>
      <c r="J85" s="35"/>
      <c r="K85" s="28"/>
      <c r="L85" s="35"/>
      <c r="M85" s="35"/>
      <c r="N85" s="35"/>
      <c r="O85" s="28"/>
    </row>
    <row r="86" spans="1:15" ht="33.950000000000003" customHeight="1">
      <c r="A86" s="35"/>
      <c r="B86" s="35"/>
      <c r="C86" s="35"/>
      <c r="D86" s="35"/>
      <c r="E86" s="35"/>
      <c r="F86" s="30"/>
      <c r="G86" s="30"/>
      <c r="H86" s="30"/>
      <c r="I86" s="35"/>
      <c r="J86" s="35"/>
      <c r="K86" s="28"/>
      <c r="L86" s="35"/>
      <c r="M86" s="35"/>
      <c r="N86" s="35"/>
      <c r="O86" s="28"/>
    </row>
    <row r="87" spans="1:15" ht="33.950000000000003" customHeight="1">
      <c r="A87" s="35"/>
      <c r="B87" s="35"/>
      <c r="C87" s="35"/>
      <c r="D87" s="35"/>
      <c r="E87" s="35"/>
      <c r="F87" s="30"/>
      <c r="G87" s="30"/>
      <c r="H87" s="30"/>
      <c r="I87" s="35"/>
      <c r="J87" s="35"/>
      <c r="K87" s="28"/>
      <c r="L87" s="35"/>
      <c r="M87" s="35"/>
      <c r="N87" s="35"/>
      <c r="O87" s="28"/>
    </row>
    <row r="88" spans="1:15" ht="33.950000000000003" customHeight="1">
      <c r="A88" s="35"/>
      <c r="B88" s="35"/>
      <c r="C88" s="35"/>
      <c r="D88" s="35"/>
      <c r="E88" s="35"/>
      <c r="F88" s="30"/>
      <c r="G88" s="30"/>
      <c r="H88" s="30"/>
      <c r="I88" s="35"/>
      <c r="J88" s="35"/>
      <c r="K88" s="28"/>
      <c r="L88" s="35"/>
      <c r="M88" s="35"/>
      <c r="N88" s="35"/>
      <c r="O88" s="28"/>
    </row>
    <row r="89" spans="1:15" ht="33.950000000000003" customHeight="1">
      <c r="A89" s="35"/>
      <c r="B89" s="35"/>
      <c r="C89" s="35"/>
      <c r="D89" s="35"/>
      <c r="E89" s="35"/>
      <c r="F89" s="30"/>
      <c r="G89" s="30"/>
      <c r="H89" s="30"/>
      <c r="I89" s="35"/>
      <c r="J89" s="35"/>
      <c r="K89" s="28"/>
      <c r="L89" s="35"/>
      <c r="M89" s="35"/>
      <c r="N89" s="35"/>
      <c r="O89" s="28"/>
    </row>
    <row r="90" spans="1:15" ht="33.950000000000003" customHeight="1">
      <c r="A90" s="35"/>
      <c r="B90" s="35"/>
      <c r="C90" s="35"/>
      <c r="D90" s="35"/>
      <c r="E90" s="35"/>
      <c r="F90" s="30"/>
      <c r="G90" s="30"/>
      <c r="H90" s="30"/>
      <c r="I90" s="35"/>
      <c r="J90" s="35"/>
      <c r="K90" s="28"/>
      <c r="L90" s="35"/>
      <c r="M90" s="35"/>
      <c r="N90" s="35"/>
      <c r="O90" s="28"/>
    </row>
    <row r="91" spans="1:15" ht="33.950000000000003" customHeight="1">
      <c r="A91" s="35"/>
      <c r="B91" s="35"/>
      <c r="C91" s="35"/>
      <c r="D91" s="35"/>
      <c r="E91" s="35"/>
      <c r="F91" s="30"/>
      <c r="G91" s="30"/>
      <c r="H91" s="30"/>
      <c r="I91" s="35"/>
      <c r="J91" s="35"/>
      <c r="K91" s="28"/>
      <c r="L91" s="35"/>
      <c r="M91" s="35"/>
      <c r="N91" s="35"/>
      <c r="O91" s="28"/>
    </row>
    <row r="92" spans="1:15" ht="33.950000000000003" customHeight="1">
      <c r="A92" s="35"/>
      <c r="B92" s="35"/>
      <c r="C92" s="35"/>
      <c r="D92" s="35"/>
      <c r="E92" s="35"/>
      <c r="F92" s="30"/>
      <c r="G92" s="30"/>
      <c r="H92" s="30"/>
      <c r="I92" s="35"/>
      <c r="J92" s="35"/>
      <c r="K92" s="28"/>
      <c r="L92" s="35"/>
      <c r="M92" s="35"/>
      <c r="N92" s="35"/>
      <c r="O92" s="28"/>
    </row>
    <row r="93" spans="1:15" ht="33.950000000000003" customHeight="1">
      <c r="A93" s="35"/>
      <c r="B93" s="35"/>
      <c r="C93" s="35"/>
      <c r="D93" s="35"/>
      <c r="E93" s="35"/>
      <c r="F93" s="30"/>
      <c r="G93" s="30"/>
      <c r="H93" s="30"/>
      <c r="I93" s="35"/>
      <c r="J93" s="35"/>
      <c r="K93" s="28"/>
      <c r="L93" s="35"/>
      <c r="M93" s="35"/>
      <c r="N93" s="35"/>
      <c r="O93" s="28"/>
    </row>
    <row r="94" spans="1:15" ht="33.950000000000003" customHeight="1">
      <c r="A94" s="35"/>
      <c r="B94" s="35"/>
      <c r="C94" s="35"/>
      <c r="D94" s="35"/>
      <c r="E94" s="35"/>
      <c r="F94" s="30"/>
      <c r="G94" s="30"/>
      <c r="H94" s="30"/>
      <c r="I94" s="35"/>
      <c r="J94" s="35"/>
      <c r="K94" s="28"/>
      <c r="L94" s="35"/>
      <c r="M94" s="35"/>
      <c r="N94" s="35"/>
      <c r="O94" s="28"/>
    </row>
    <row r="95" spans="1:15" ht="33.950000000000003" customHeight="1">
      <c r="A95" s="35"/>
      <c r="B95" s="35"/>
      <c r="C95" s="35"/>
      <c r="D95" s="35"/>
      <c r="E95" s="35"/>
      <c r="F95" s="30"/>
      <c r="G95" s="30"/>
      <c r="H95" s="30"/>
      <c r="I95" s="35"/>
      <c r="J95" s="35"/>
      <c r="K95" s="28"/>
      <c r="L95" s="35"/>
      <c r="M95" s="35"/>
      <c r="N95" s="35"/>
      <c r="O95" s="28"/>
    </row>
    <row r="96" spans="1:15" ht="33.950000000000003" customHeight="1">
      <c r="A96" s="35"/>
      <c r="B96" s="35"/>
      <c r="C96" s="35"/>
      <c r="D96" s="35"/>
      <c r="E96" s="35"/>
      <c r="F96" s="30"/>
      <c r="G96" s="30"/>
      <c r="H96" s="30"/>
      <c r="I96" s="35"/>
      <c r="J96" s="35"/>
      <c r="K96" s="28"/>
      <c r="L96" s="35"/>
      <c r="M96" s="35"/>
      <c r="N96" s="35"/>
      <c r="O96" s="28"/>
    </row>
    <row r="97" spans="1:15" ht="33.950000000000003" customHeight="1">
      <c r="A97" s="35"/>
      <c r="B97" s="35"/>
      <c r="C97" s="35"/>
      <c r="D97" s="35"/>
      <c r="E97" s="35"/>
      <c r="F97" s="30"/>
      <c r="G97" s="30"/>
      <c r="H97" s="30"/>
      <c r="I97" s="35"/>
      <c r="J97" s="35"/>
      <c r="K97" s="28"/>
      <c r="L97" s="35"/>
      <c r="M97" s="35"/>
      <c r="N97" s="35"/>
      <c r="O97" s="28"/>
    </row>
    <row r="98" spans="1:15" ht="33.950000000000003" customHeight="1">
      <c r="A98" s="35"/>
      <c r="B98" s="35"/>
      <c r="C98" s="35"/>
      <c r="D98" s="35"/>
      <c r="E98" s="35"/>
      <c r="F98" s="30"/>
      <c r="G98" s="30"/>
      <c r="H98" s="30"/>
      <c r="I98" s="35"/>
      <c r="J98" s="35"/>
      <c r="K98" s="28"/>
      <c r="L98" s="35"/>
      <c r="M98" s="35"/>
      <c r="N98" s="35"/>
      <c r="O98" s="28"/>
    </row>
    <row r="99" spans="1:15" ht="33.950000000000003" customHeight="1">
      <c r="A99" s="35"/>
      <c r="B99" s="35"/>
      <c r="C99" s="35"/>
      <c r="D99" s="35"/>
      <c r="E99" s="35"/>
      <c r="F99" s="30"/>
      <c r="G99" s="30"/>
      <c r="H99" s="30"/>
      <c r="I99" s="35"/>
      <c r="J99" s="35"/>
      <c r="K99" s="28"/>
      <c r="L99" s="35"/>
      <c r="M99" s="35"/>
      <c r="N99" s="35"/>
      <c r="O99" s="28"/>
    </row>
    <row r="100" spans="1:15" ht="33.950000000000003" customHeight="1">
      <c r="A100" s="35"/>
      <c r="B100" s="35"/>
      <c r="C100" s="35"/>
      <c r="D100" s="35"/>
      <c r="E100" s="35"/>
      <c r="F100" s="30"/>
      <c r="G100" s="30"/>
      <c r="H100" s="30"/>
      <c r="I100" s="35"/>
      <c r="J100" s="35"/>
      <c r="K100" s="28"/>
      <c r="L100" s="35"/>
      <c r="M100" s="35"/>
      <c r="N100" s="35"/>
      <c r="O100" s="28"/>
    </row>
    <row r="101" spans="1:15" ht="33.950000000000003" customHeight="1">
      <c r="A101" s="35"/>
      <c r="B101" s="35"/>
      <c r="C101" s="35"/>
      <c r="D101" s="35"/>
      <c r="E101" s="35"/>
      <c r="F101" s="30"/>
      <c r="G101" s="30"/>
      <c r="H101" s="30"/>
      <c r="I101" s="35"/>
      <c r="J101" s="35"/>
      <c r="K101" s="28"/>
      <c r="L101" s="35"/>
      <c r="M101" s="35"/>
      <c r="N101" s="35"/>
      <c r="O101" s="28"/>
    </row>
    <row r="102" spans="1:15" ht="33.950000000000003" customHeight="1">
      <c r="A102" s="35"/>
      <c r="B102" s="35"/>
      <c r="C102" s="35"/>
      <c r="D102" s="35"/>
      <c r="E102" s="35"/>
      <c r="F102" s="30"/>
      <c r="G102" s="30"/>
      <c r="H102" s="30"/>
      <c r="I102" s="35"/>
      <c r="J102" s="35"/>
      <c r="K102" s="28"/>
      <c r="L102" s="35"/>
      <c r="M102" s="35"/>
      <c r="N102" s="35"/>
      <c r="O102" s="28"/>
    </row>
    <row r="103" spans="1:15" ht="33.950000000000003" customHeight="1">
      <c r="A103" s="35"/>
      <c r="B103" s="35"/>
      <c r="C103" s="35"/>
      <c r="D103" s="35"/>
      <c r="E103" s="35"/>
      <c r="F103" s="30"/>
      <c r="G103" s="30"/>
      <c r="H103" s="30"/>
      <c r="I103" s="35"/>
      <c r="J103" s="35"/>
      <c r="K103" s="28"/>
      <c r="L103" s="35"/>
      <c r="M103" s="35"/>
      <c r="N103" s="35"/>
      <c r="O103" s="28"/>
    </row>
    <row r="104" spans="1:15" ht="33.950000000000003" customHeight="1">
      <c r="A104" s="35"/>
      <c r="B104" s="35"/>
      <c r="C104" s="35"/>
      <c r="D104" s="35"/>
      <c r="E104" s="35"/>
      <c r="F104" s="30"/>
      <c r="G104" s="30"/>
      <c r="H104" s="30"/>
      <c r="I104" s="35"/>
      <c r="J104" s="35"/>
      <c r="K104" s="28"/>
      <c r="L104" s="35"/>
      <c r="M104" s="35"/>
      <c r="N104" s="35"/>
      <c r="O104" s="28"/>
    </row>
    <row r="105" spans="1:15" ht="33.950000000000003" customHeight="1">
      <c r="A105" s="35"/>
      <c r="B105" s="35"/>
      <c r="C105" s="35"/>
      <c r="D105" s="35"/>
      <c r="E105" s="35"/>
      <c r="F105" s="30"/>
      <c r="G105" s="30"/>
      <c r="H105" s="30"/>
      <c r="I105" s="35"/>
      <c r="J105" s="35"/>
      <c r="K105" s="28"/>
      <c r="L105" s="35"/>
      <c r="M105" s="35"/>
      <c r="N105" s="35"/>
      <c r="O105" s="28"/>
    </row>
    <row r="106" spans="1:15" ht="33.950000000000003" customHeight="1">
      <c r="A106" s="35"/>
      <c r="B106" s="35"/>
      <c r="C106" s="35"/>
      <c r="D106" s="35"/>
      <c r="E106" s="35"/>
      <c r="F106" s="30"/>
      <c r="G106" s="30"/>
      <c r="H106" s="30"/>
      <c r="I106" s="35"/>
      <c r="J106" s="35"/>
      <c r="K106" s="28"/>
      <c r="L106" s="35"/>
      <c r="M106" s="35"/>
      <c r="N106" s="35"/>
      <c r="O106" s="28"/>
    </row>
    <row r="107" spans="1:15" ht="33.950000000000003" customHeight="1">
      <c r="A107" s="35"/>
      <c r="B107" s="35"/>
      <c r="C107" s="35"/>
      <c r="D107" s="35"/>
      <c r="E107" s="35"/>
      <c r="F107" s="30"/>
      <c r="G107" s="30"/>
      <c r="H107" s="30"/>
      <c r="I107" s="35"/>
      <c r="J107" s="35"/>
      <c r="K107" s="28"/>
      <c r="L107" s="35"/>
      <c r="M107" s="35"/>
      <c r="N107" s="35"/>
      <c r="O107" s="28"/>
    </row>
    <row r="108" spans="1:15" ht="33.950000000000003" customHeight="1">
      <c r="A108" s="35"/>
      <c r="B108" s="35"/>
      <c r="C108" s="35"/>
      <c r="D108" s="35"/>
      <c r="E108" s="35"/>
      <c r="F108" s="30"/>
      <c r="G108" s="30"/>
      <c r="H108" s="30"/>
      <c r="I108" s="35"/>
      <c r="J108" s="35"/>
      <c r="K108" s="28"/>
      <c r="L108" s="35"/>
      <c r="M108" s="35"/>
      <c r="N108" s="35"/>
      <c r="O108" s="28"/>
    </row>
    <row r="109" spans="1:15" ht="33.950000000000003" customHeight="1">
      <c r="A109" s="35"/>
      <c r="B109" s="35"/>
      <c r="C109" s="35"/>
      <c r="D109" s="35"/>
      <c r="E109" s="35"/>
      <c r="F109" s="30"/>
      <c r="G109" s="30"/>
      <c r="H109" s="30"/>
      <c r="I109" s="35"/>
      <c r="J109" s="35"/>
      <c r="K109" s="28"/>
      <c r="L109" s="35"/>
      <c r="M109" s="35"/>
      <c r="N109" s="35"/>
      <c r="O109" s="28"/>
    </row>
    <row r="110" spans="1:15" ht="33.950000000000003" customHeight="1">
      <c r="A110" s="35"/>
      <c r="B110" s="35"/>
      <c r="C110" s="35"/>
      <c r="D110" s="35"/>
      <c r="E110" s="35"/>
      <c r="F110" s="30"/>
      <c r="G110" s="30"/>
      <c r="H110" s="30"/>
      <c r="I110" s="35"/>
      <c r="J110" s="35"/>
      <c r="K110" s="28"/>
      <c r="L110" s="35"/>
      <c r="M110" s="35"/>
      <c r="N110" s="35"/>
      <c r="O110" s="28"/>
    </row>
    <row r="111" spans="1:15" ht="33.950000000000003" customHeight="1">
      <c r="A111" s="35"/>
      <c r="B111" s="35"/>
      <c r="C111" s="35"/>
      <c r="D111" s="35"/>
      <c r="E111" s="35"/>
      <c r="F111" s="30"/>
      <c r="G111" s="30"/>
      <c r="H111" s="30"/>
      <c r="I111" s="35"/>
      <c r="J111" s="35"/>
      <c r="K111" s="28"/>
      <c r="L111" s="35"/>
      <c r="M111" s="35"/>
      <c r="N111" s="35"/>
      <c r="O111" s="28"/>
    </row>
    <row r="112" spans="1:15" ht="33.950000000000003" customHeight="1">
      <c r="A112" s="35"/>
      <c r="B112" s="35"/>
      <c r="C112" s="35"/>
      <c r="D112" s="35"/>
      <c r="E112" s="35"/>
      <c r="F112" s="30"/>
      <c r="G112" s="30"/>
      <c r="H112" s="30"/>
      <c r="I112" s="35"/>
      <c r="J112" s="35"/>
      <c r="K112" s="28"/>
      <c r="L112" s="35"/>
      <c r="M112" s="35"/>
      <c r="N112" s="35"/>
      <c r="O112" s="28"/>
    </row>
    <row r="113" spans="1:15" ht="33.950000000000003" customHeight="1">
      <c r="A113" s="35"/>
      <c r="B113" s="35"/>
      <c r="C113" s="35"/>
      <c r="D113" s="35"/>
      <c r="E113" s="35"/>
      <c r="F113" s="30"/>
      <c r="G113" s="30"/>
      <c r="H113" s="30"/>
      <c r="I113" s="35"/>
      <c r="J113" s="35"/>
      <c r="K113" s="28"/>
      <c r="L113" s="35"/>
      <c r="M113" s="35"/>
      <c r="N113" s="35"/>
      <c r="O113" s="28"/>
    </row>
    <row r="114" spans="1:15" ht="33.950000000000003" customHeight="1">
      <c r="A114" s="35"/>
      <c r="B114" s="35"/>
      <c r="C114" s="35"/>
      <c r="D114" s="35"/>
      <c r="E114" s="35"/>
      <c r="F114" s="30"/>
      <c r="G114" s="30"/>
      <c r="H114" s="30"/>
      <c r="I114" s="35"/>
      <c r="J114" s="35"/>
      <c r="K114" s="28"/>
      <c r="L114" s="35"/>
      <c r="M114" s="35"/>
      <c r="N114" s="35"/>
      <c r="O114" s="28"/>
    </row>
    <row r="115" spans="1:15" ht="33.950000000000003" customHeight="1">
      <c r="A115" s="35"/>
      <c r="B115" s="35"/>
      <c r="C115" s="35"/>
      <c r="D115" s="35"/>
      <c r="E115" s="35"/>
      <c r="F115" s="30"/>
      <c r="G115" s="30"/>
      <c r="H115" s="30"/>
      <c r="I115" s="35"/>
      <c r="J115" s="35"/>
      <c r="K115" s="28"/>
      <c r="L115" s="35"/>
      <c r="M115" s="35"/>
      <c r="N115" s="35"/>
      <c r="O115" s="28"/>
    </row>
    <row r="116" spans="1:15" ht="33.950000000000003" customHeight="1">
      <c r="A116" s="35"/>
      <c r="B116" s="35"/>
      <c r="C116" s="35"/>
      <c r="D116" s="35"/>
      <c r="E116" s="35"/>
      <c r="F116" s="30"/>
      <c r="G116" s="30"/>
      <c r="H116" s="30"/>
      <c r="I116" s="35"/>
      <c r="J116" s="35"/>
      <c r="K116" s="28"/>
      <c r="L116" s="35"/>
      <c r="M116" s="35"/>
      <c r="N116" s="35"/>
      <c r="O116" s="28"/>
    </row>
    <row r="117" spans="1:15" ht="33.950000000000003" customHeight="1">
      <c r="A117" s="35"/>
      <c r="B117" s="35"/>
      <c r="C117" s="35"/>
      <c r="D117" s="35"/>
      <c r="E117" s="35"/>
      <c r="F117" s="30"/>
      <c r="G117" s="30"/>
      <c r="H117" s="30"/>
      <c r="I117" s="35"/>
      <c r="J117" s="35"/>
      <c r="K117" s="28"/>
      <c r="L117" s="35"/>
      <c r="M117" s="35"/>
      <c r="N117" s="35"/>
      <c r="O117" s="28"/>
    </row>
    <row r="118" spans="1:15" ht="33.950000000000003" customHeight="1">
      <c r="A118" s="35"/>
      <c r="B118" s="35"/>
      <c r="C118" s="35"/>
      <c r="D118" s="35"/>
      <c r="E118" s="35"/>
      <c r="F118" s="30"/>
      <c r="G118" s="30"/>
      <c r="H118" s="30"/>
      <c r="I118" s="35"/>
      <c r="J118" s="35"/>
      <c r="K118" s="28"/>
      <c r="L118" s="35"/>
      <c r="M118" s="35"/>
      <c r="N118" s="35"/>
      <c r="O118" s="28"/>
    </row>
    <row r="119" spans="1:15" ht="33.950000000000003" customHeight="1">
      <c r="A119" s="35"/>
      <c r="B119" s="35"/>
      <c r="C119" s="35"/>
      <c r="D119" s="35"/>
      <c r="E119" s="35"/>
      <c r="F119" s="30"/>
      <c r="G119" s="30"/>
      <c r="H119" s="30"/>
      <c r="I119" s="35"/>
      <c r="J119" s="35"/>
      <c r="K119" s="28"/>
      <c r="L119" s="35"/>
      <c r="M119" s="35"/>
      <c r="N119" s="35"/>
      <c r="O119" s="28"/>
    </row>
    <row r="120" spans="1:15" ht="33.950000000000003" customHeight="1">
      <c r="A120" s="35"/>
      <c r="B120" s="35"/>
      <c r="C120" s="35"/>
      <c r="D120" s="35"/>
      <c r="E120" s="35"/>
      <c r="F120" s="30"/>
      <c r="G120" s="30"/>
      <c r="H120" s="30"/>
      <c r="I120" s="35"/>
      <c r="J120" s="35"/>
      <c r="K120" s="28"/>
      <c r="L120" s="35"/>
      <c r="M120" s="35"/>
      <c r="N120" s="35"/>
      <c r="O120" s="28"/>
    </row>
    <row r="121" spans="1:15" ht="33.950000000000003" customHeight="1">
      <c r="A121" s="35"/>
      <c r="B121" s="35"/>
      <c r="C121" s="35"/>
      <c r="D121" s="35"/>
      <c r="E121" s="35"/>
      <c r="F121" s="30"/>
      <c r="G121" s="30"/>
      <c r="H121" s="30"/>
      <c r="I121" s="35"/>
      <c r="J121" s="35"/>
      <c r="K121" s="28"/>
      <c r="L121" s="35"/>
      <c r="M121" s="35"/>
      <c r="N121" s="35"/>
      <c r="O121" s="28"/>
    </row>
    <row r="122" spans="1:15" ht="33.950000000000003" customHeight="1">
      <c r="A122" s="35"/>
      <c r="B122" s="35"/>
      <c r="C122" s="35"/>
      <c r="D122" s="35"/>
      <c r="E122" s="35"/>
      <c r="F122" s="30"/>
      <c r="G122" s="30"/>
      <c r="H122" s="30"/>
      <c r="I122" s="35"/>
      <c r="J122" s="35"/>
      <c r="K122" s="28"/>
      <c r="L122" s="35"/>
      <c r="M122" s="35"/>
      <c r="N122" s="35"/>
      <c r="O122" s="28"/>
    </row>
    <row r="123" spans="1:15" ht="33.950000000000003" customHeight="1">
      <c r="A123" s="35"/>
      <c r="B123" s="35"/>
      <c r="C123" s="35"/>
      <c r="D123" s="35"/>
      <c r="E123" s="35"/>
      <c r="F123" s="30"/>
      <c r="G123" s="30"/>
      <c r="H123" s="30"/>
      <c r="I123" s="35"/>
      <c r="J123" s="35"/>
      <c r="K123" s="28"/>
      <c r="L123" s="35"/>
      <c r="M123" s="35"/>
      <c r="N123" s="35"/>
      <c r="O123" s="28"/>
    </row>
    <row r="124" spans="1:15" ht="33.950000000000003" customHeight="1">
      <c r="A124" s="35"/>
      <c r="B124" s="35"/>
      <c r="C124" s="35"/>
      <c r="D124" s="35"/>
      <c r="E124" s="35"/>
      <c r="F124" s="30"/>
      <c r="G124" s="30"/>
      <c r="H124" s="30"/>
      <c r="I124" s="35"/>
      <c r="J124" s="35"/>
      <c r="K124" s="28"/>
      <c r="L124" s="35"/>
      <c r="M124" s="35"/>
      <c r="N124" s="35"/>
      <c r="O124" s="28"/>
    </row>
    <row r="125" spans="1:15" ht="33.950000000000003" customHeight="1">
      <c r="A125" s="35"/>
      <c r="B125" s="35"/>
      <c r="C125" s="35"/>
      <c r="D125" s="35"/>
      <c r="E125" s="35"/>
      <c r="F125" s="30"/>
      <c r="G125" s="30"/>
      <c r="H125" s="30"/>
      <c r="I125" s="35"/>
      <c r="J125" s="35"/>
      <c r="K125" s="28"/>
      <c r="L125" s="35"/>
      <c r="M125" s="35"/>
      <c r="N125" s="35"/>
      <c r="O125" s="28"/>
    </row>
    <row r="126" spans="1:15" ht="33.950000000000003" customHeight="1">
      <c r="A126" s="35"/>
      <c r="B126" s="35"/>
      <c r="C126" s="35"/>
      <c r="D126" s="35"/>
      <c r="E126" s="35"/>
      <c r="F126" s="30"/>
      <c r="G126" s="30"/>
      <c r="H126" s="30"/>
      <c r="I126" s="35"/>
      <c r="J126" s="35"/>
      <c r="K126" s="28"/>
      <c r="L126" s="35"/>
      <c r="M126" s="35"/>
      <c r="N126" s="35"/>
      <c r="O126" s="28"/>
    </row>
    <row r="127" spans="1:15" ht="33.950000000000003" customHeight="1">
      <c r="A127" s="35"/>
      <c r="B127" s="35"/>
      <c r="C127" s="35"/>
      <c r="D127" s="35"/>
      <c r="E127" s="35"/>
      <c r="F127" s="30"/>
      <c r="G127" s="30"/>
      <c r="H127" s="30"/>
      <c r="I127" s="35"/>
      <c r="J127" s="35"/>
      <c r="K127" s="28"/>
      <c r="L127" s="35"/>
      <c r="M127" s="35"/>
      <c r="N127" s="35"/>
      <c r="O127" s="28"/>
    </row>
    <row r="128" spans="1:15" ht="33.950000000000003" customHeight="1">
      <c r="A128" s="35"/>
      <c r="B128" s="35"/>
      <c r="C128" s="35"/>
      <c r="D128" s="35"/>
      <c r="E128" s="35"/>
      <c r="F128" s="30"/>
      <c r="G128" s="30"/>
      <c r="H128" s="30"/>
      <c r="I128" s="35"/>
      <c r="J128" s="35"/>
      <c r="K128" s="28"/>
      <c r="L128" s="35"/>
      <c r="M128" s="35"/>
      <c r="N128" s="35"/>
      <c r="O128" s="28"/>
    </row>
    <row r="129" spans="1:15" ht="33.950000000000003" customHeight="1">
      <c r="A129" s="35"/>
      <c r="B129" s="35"/>
      <c r="C129" s="35"/>
      <c r="D129" s="35"/>
      <c r="E129" s="35"/>
      <c r="F129" s="30"/>
      <c r="G129" s="30"/>
      <c r="H129" s="30"/>
      <c r="I129" s="35"/>
      <c r="J129" s="35"/>
      <c r="K129" s="28"/>
      <c r="L129" s="35"/>
      <c r="M129" s="35"/>
      <c r="N129" s="35"/>
      <c r="O129" s="28"/>
    </row>
    <row r="130" spans="1:15" ht="33.950000000000003" customHeight="1">
      <c r="A130" s="35"/>
      <c r="B130" s="35"/>
      <c r="C130" s="35"/>
      <c r="D130" s="35"/>
      <c r="E130" s="35"/>
      <c r="F130" s="30"/>
      <c r="G130" s="30"/>
      <c r="H130" s="30"/>
      <c r="I130" s="35"/>
      <c r="J130" s="35"/>
      <c r="K130" s="28"/>
      <c r="L130" s="35"/>
      <c r="M130" s="35"/>
      <c r="N130" s="35"/>
      <c r="O130" s="28"/>
    </row>
    <row r="131" spans="1:15" ht="33.950000000000003" customHeight="1">
      <c r="A131" s="35"/>
      <c r="B131" s="35"/>
      <c r="C131" s="35"/>
      <c r="D131" s="35"/>
      <c r="E131" s="35"/>
      <c r="F131" s="30"/>
      <c r="G131" s="30"/>
      <c r="H131" s="30"/>
      <c r="I131" s="35"/>
      <c r="J131" s="35"/>
      <c r="K131" s="28"/>
      <c r="L131" s="35"/>
      <c r="M131" s="35"/>
      <c r="N131" s="35"/>
      <c r="O131" s="28"/>
    </row>
    <row r="132" spans="1:15" ht="33.950000000000003" customHeight="1">
      <c r="A132" s="35"/>
      <c r="B132" s="35"/>
      <c r="C132" s="35"/>
      <c r="D132" s="35"/>
      <c r="E132" s="35"/>
      <c r="F132" s="30"/>
      <c r="G132" s="30"/>
      <c r="H132" s="30"/>
      <c r="I132" s="35"/>
      <c r="J132" s="35"/>
      <c r="K132" s="28"/>
      <c r="L132" s="35"/>
      <c r="M132" s="35"/>
      <c r="N132" s="35"/>
      <c r="O132" s="28"/>
    </row>
    <row r="133" spans="1:15" ht="33.950000000000003" customHeight="1">
      <c r="A133" s="35"/>
      <c r="B133" s="35"/>
      <c r="C133" s="35"/>
      <c r="D133" s="35"/>
      <c r="E133" s="35"/>
      <c r="F133" s="30"/>
      <c r="G133" s="30"/>
      <c r="H133" s="30"/>
      <c r="I133" s="35"/>
      <c r="J133" s="35"/>
      <c r="K133" s="28"/>
      <c r="L133" s="35"/>
      <c r="M133" s="35"/>
      <c r="N133" s="35"/>
      <c r="O133" s="28"/>
    </row>
    <row r="134" spans="1:15" ht="33.950000000000003" customHeight="1">
      <c r="A134" s="35"/>
      <c r="B134" s="35"/>
      <c r="C134" s="35"/>
      <c r="D134" s="35"/>
      <c r="E134" s="35"/>
      <c r="F134" s="30"/>
      <c r="G134" s="30"/>
      <c r="H134" s="30"/>
      <c r="I134" s="35"/>
      <c r="J134" s="35"/>
      <c r="K134" s="28"/>
      <c r="L134" s="35"/>
      <c r="M134" s="35"/>
      <c r="N134" s="35"/>
      <c r="O134" s="28"/>
    </row>
    <row r="135" spans="1:15" ht="33.950000000000003" customHeight="1">
      <c r="A135" s="35"/>
      <c r="B135" s="35"/>
      <c r="C135" s="35"/>
      <c r="D135" s="35"/>
      <c r="E135" s="35"/>
      <c r="F135" s="30"/>
      <c r="G135" s="30"/>
      <c r="H135" s="30"/>
      <c r="I135" s="35"/>
      <c r="J135" s="35"/>
      <c r="K135" s="28"/>
      <c r="L135" s="35"/>
      <c r="M135" s="35"/>
      <c r="N135" s="35"/>
      <c r="O135" s="28"/>
    </row>
    <row r="136" spans="1:15" ht="33.950000000000003" customHeight="1">
      <c r="A136" s="35"/>
      <c r="B136" s="35"/>
      <c r="C136" s="35"/>
      <c r="D136" s="35"/>
      <c r="E136" s="35"/>
      <c r="F136" s="30"/>
      <c r="G136" s="30"/>
      <c r="H136" s="30"/>
      <c r="I136" s="35"/>
      <c r="J136" s="35"/>
      <c r="K136" s="28"/>
      <c r="L136" s="35"/>
      <c r="M136" s="35"/>
      <c r="N136" s="35"/>
      <c r="O136" s="28"/>
    </row>
    <row r="137" spans="1:15" ht="33.950000000000003" customHeight="1">
      <c r="A137" s="35"/>
      <c r="B137" s="35"/>
      <c r="C137" s="35"/>
      <c r="D137" s="35"/>
      <c r="E137" s="35"/>
      <c r="F137" s="30"/>
      <c r="G137" s="30"/>
      <c r="H137" s="30"/>
      <c r="I137" s="35"/>
      <c r="J137" s="35"/>
      <c r="K137" s="28"/>
      <c r="L137" s="35"/>
      <c r="M137" s="35"/>
      <c r="N137" s="35"/>
      <c r="O137" s="28"/>
    </row>
    <row r="138" spans="1:15" ht="33.950000000000003" customHeight="1">
      <c r="A138" s="35"/>
      <c r="B138" s="35"/>
      <c r="C138" s="35"/>
      <c r="D138" s="35"/>
      <c r="E138" s="35"/>
      <c r="F138" s="30"/>
      <c r="G138" s="30"/>
      <c r="H138" s="30"/>
      <c r="I138" s="35"/>
      <c r="J138" s="35"/>
      <c r="K138" s="28"/>
      <c r="L138" s="35"/>
      <c r="M138" s="35"/>
      <c r="N138" s="35"/>
      <c r="O138" s="28"/>
    </row>
    <row r="139" spans="1:15" ht="33.950000000000003" customHeight="1">
      <c r="A139" s="35"/>
      <c r="B139" s="35"/>
      <c r="C139" s="35"/>
      <c r="D139" s="35"/>
      <c r="E139" s="35"/>
      <c r="F139" s="30"/>
      <c r="G139" s="30"/>
      <c r="H139" s="30"/>
      <c r="I139" s="35"/>
      <c r="J139" s="35"/>
      <c r="K139" s="28"/>
      <c r="L139" s="35"/>
      <c r="M139" s="35"/>
      <c r="N139" s="35"/>
      <c r="O139" s="28"/>
    </row>
    <row r="140" spans="1:15" ht="33.950000000000003" customHeight="1">
      <c r="A140" s="35"/>
      <c r="B140" s="35"/>
      <c r="C140" s="35"/>
      <c r="D140" s="35"/>
      <c r="E140" s="35"/>
      <c r="F140" s="30"/>
      <c r="G140" s="30"/>
      <c r="H140" s="30"/>
      <c r="I140" s="35"/>
      <c r="J140" s="35"/>
      <c r="K140" s="28"/>
      <c r="L140" s="35"/>
      <c r="M140" s="35"/>
      <c r="N140" s="35"/>
      <c r="O140" s="28"/>
    </row>
    <row r="141" spans="1:15" ht="33.950000000000003" customHeight="1">
      <c r="A141" s="35"/>
      <c r="B141" s="35"/>
      <c r="C141" s="35"/>
      <c r="D141" s="35"/>
      <c r="E141" s="35"/>
      <c r="F141" s="30"/>
      <c r="G141" s="30"/>
      <c r="H141" s="30"/>
      <c r="I141" s="35"/>
      <c r="J141" s="35"/>
      <c r="K141" s="28"/>
      <c r="L141" s="35"/>
      <c r="M141" s="35"/>
      <c r="N141" s="35"/>
      <c r="O141" s="28"/>
    </row>
    <row r="142" spans="1:15" ht="33.950000000000003" customHeight="1">
      <c r="A142" s="35"/>
      <c r="B142" s="35"/>
      <c r="C142" s="35"/>
      <c r="D142" s="35"/>
      <c r="E142" s="35"/>
      <c r="F142" s="30"/>
      <c r="G142" s="30"/>
      <c r="H142" s="30"/>
      <c r="I142" s="35"/>
      <c r="J142" s="35"/>
      <c r="K142" s="28"/>
      <c r="L142" s="35"/>
      <c r="M142" s="35"/>
      <c r="N142" s="35"/>
      <c r="O142" s="28"/>
    </row>
    <row r="143" spans="1:15" ht="33.950000000000003" customHeight="1">
      <c r="A143" s="35"/>
      <c r="B143" s="35"/>
      <c r="C143" s="35"/>
      <c r="D143" s="35"/>
      <c r="E143" s="35"/>
      <c r="F143" s="30"/>
      <c r="G143" s="30"/>
      <c r="H143" s="30"/>
      <c r="I143" s="35"/>
      <c r="J143" s="35"/>
      <c r="K143" s="28"/>
      <c r="L143" s="35"/>
      <c r="M143" s="35"/>
      <c r="N143" s="35"/>
      <c r="O143" s="28"/>
    </row>
    <row r="144" spans="1:15" ht="33.950000000000003" customHeight="1">
      <c r="A144" s="35"/>
      <c r="B144" s="35"/>
      <c r="C144" s="35"/>
      <c r="D144" s="35"/>
      <c r="E144" s="35"/>
      <c r="F144" s="30"/>
      <c r="G144" s="30"/>
      <c r="H144" s="30"/>
      <c r="I144" s="35"/>
      <c r="J144" s="35"/>
      <c r="K144" s="28"/>
      <c r="L144" s="35"/>
      <c r="M144" s="35"/>
      <c r="N144" s="35"/>
      <c r="O144" s="28"/>
    </row>
    <row r="145" spans="1:15" ht="33.950000000000003" customHeight="1">
      <c r="A145" s="35"/>
      <c r="B145" s="35"/>
      <c r="C145" s="35"/>
      <c r="D145" s="35"/>
      <c r="E145" s="35"/>
      <c r="F145" s="30"/>
      <c r="G145" s="30"/>
      <c r="H145" s="30"/>
      <c r="I145" s="35"/>
      <c r="J145" s="35"/>
      <c r="K145" s="28"/>
      <c r="L145" s="35"/>
      <c r="M145" s="35"/>
      <c r="N145" s="35"/>
      <c r="O145" s="28"/>
    </row>
    <row r="146" spans="1:15" ht="33.950000000000003" customHeight="1">
      <c r="A146" s="35"/>
      <c r="B146" s="35"/>
      <c r="C146" s="35"/>
      <c r="D146" s="35"/>
      <c r="E146" s="35"/>
      <c r="F146" s="30"/>
      <c r="G146" s="30"/>
      <c r="H146" s="30"/>
      <c r="I146" s="35"/>
      <c r="J146" s="35"/>
      <c r="K146" s="28"/>
      <c r="L146" s="35"/>
      <c r="M146" s="35"/>
      <c r="N146" s="35"/>
      <c r="O146" s="28"/>
    </row>
    <row r="147" spans="1:15" ht="33.950000000000003" customHeight="1">
      <c r="A147" s="35"/>
      <c r="B147" s="35"/>
      <c r="C147" s="35"/>
      <c r="D147" s="35"/>
      <c r="E147" s="35"/>
      <c r="F147" s="30"/>
      <c r="G147" s="30"/>
      <c r="H147" s="30"/>
      <c r="I147" s="35"/>
      <c r="J147" s="35"/>
      <c r="K147" s="28"/>
      <c r="L147" s="35"/>
      <c r="M147" s="35"/>
      <c r="N147" s="35"/>
      <c r="O147" s="28"/>
    </row>
    <row r="148" spans="1:15" ht="33.950000000000003" customHeight="1">
      <c r="A148" s="35"/>
      <c r="B148" s="35"/>
      <c r="C148" s="35"/>
      <c r="D148" s="35"/>
      <c r="E148" s="35"/>
      <c r="F148" s="30"/>
      <c r="G148" s="30"/>
      <c r="H148" s="30"/>
      <c r="I148" s="35"/>
      <c r="J148" s="35"/>
      <c r="K148" s="28"/>
      <c r="L148" s="35"/>
      <c r="M148" s="35"/>
      <c r="N148" s="35"/>
      <c r="O148" s="28"/>
    </row>
    <row r="149" spans="1:15" ht="33.950000000000003" customHeight="1">
      <c r="A149" s="35"/>
      <c r="B149" s="35"/>
      <c r="C149" s="35"/>
      <c r="D149" s="35"/>
      <c r="E149" s="35"/>
      <c r="F149" s="30"/>
      <c r="G149" s="30"/>
      <c r="H149" s="30"/>
      <c r="I149" s="35"/>
      <c r="J149" s="35"/>
      <c r="K149" s="28"/>
      <c r="L149" s="35"/>
      <c r="M149" s="35"/>
      <c r="N149" s="35"/>
      <c r="O149" s="28"/>
    </row>
    <row r="150" spans="1:15" ht="33.950000000000003" customHeight="1">
      <c r="A150" s="35"/>
      <c r="B150" s="35"/>
      <c r="C150" s="35"/>
      <c r="D150" s="35"/>
      <c r="E150" s="35"/>
      <c r="F150" s="30"/>
      <c r="G150" s="30"/>
      <c r="H150" s="30"/>
      <c r="I150" s="35"/>
      <c r="J150" s="35"/>
      <c r="K150" s="28"/>
      <c r="L150" s="35"/>
      <c r="M150" s="35"/>
      <c r="N150" s="35"/>
      <c r="O150" s="28"/>
    </row>
    <row r="151" spans="1:15" ht="33.950000000000003" customHeight="1">
      <c r="A151" s="35"/>
      <c r="B151" s="35"/>
      <c r="C151" s="35"/>
      <c r="D151" s="35"/>
      <c r="E151" s="35"/>
      <c r="F151" s="30"/>
      <c r="G151" s="30"/>
      <c r="H151" s="30"/>
      <c r="I151" s="35"/>
      <c r="J151" s="35"/>
      <c r="K151" s="28"/>
      <c r="L151" s="35"/>
      <c r="M151" s="35"/>
      <c r="N151" s="35"/>
      <c r="O151" s="28"/>
    </row>
    <row r="152" spans="1:15" ht="33.950000000000003" customHeight="1">
      <c r="A152" s="35"/>
      <c r="B152" s="35"/>
      <c r="C152" s="35"/>
      <c r="D152" s="35"/>
      <c r="E152" s="35"/>
      <c r="F152" s="30"/>
      <c r="G152" s="30"/>
      <c r="H152" s="30"/>
      <c r="I152" s="35"/>
      <c r="J152" s="35"/>
      <c r="K152" s="28"/>
      <c r="L152" s="35"/>
      <c r="M152" s="35"/>
      <c r="N152" s="35"/>
      <c r="O152" s="28"/>
    </row>
    <row r="153" spans="1:15" ht="33.950000000000003" customHeight="1">
      <c r="A153" s="35"/>
      <c r="B153" s="35"/>
      <c r="C153" s="35"/>
      <c r="D153" s="35"/>
      <c r="E153" s="35"/>
      <c r="F153" s="30"/>
      <c r="G153" s="30"/>
      <c r="H153" s="30"/>
      <c r="I153" s="35"/>
      <c r="J153" s="35"/>
      <c r="K153" s="28"/>
      <c r="L153" s="35"/>
      <c r="M153" s="35"/>
      <c r="N153" s="35"/>
      <c r="O153" s="28"/>
    </row>
    <row r="154" spans="1:15" ht="33.950000000000003" customHeight="1">
      <c r="A154" s="35"/>
      <c r="B154" s="35"/>
      <c r="C154" s="35"/>
      <c r="D154" s="35"/>
      <c r="E154" s="35"/>
      <c r="F154" s="30"/>
      <c r="G154" s="30"/>
      <c r="H154" s="30"/>
      <c r="I154" s="35"/>
      <c r="J154" s="35"/>
      <c r="K154" s="28"/>
      <c r="L154" s="35"/>
      <c r="M154" s="35"/>
      <c r="N154" s="35"/>
      <c r="O154" s="28"/>
    </row>
    <row r="155" spans="1:15" ht="33.950000000000003" customHeight="1">
      <c r="A155" s="35"/>
      <c r="B155" s="35"/>
      <c r="C155" s="35"/>
      <c r="D155" s="35"/>
      <c r="E155" s="35"/>
      <c r="F155" s="30"/>
      <c r="G155" s="30"/>
      <c r="H155" s="30"/>
      <c r="I155" s="35"/>
      <c r="J155" s="35"/>
      <c r="K155" s="28"/>
      <c r="L155" s="35"/>
      <c r="M155" s="35"/>
      <c r="N155" s="35"/>
      <c r="O155" s="28"/>
    </row>
    <row r="156" spans="1:15" ht="33.950000000000003" customHeight="1">
      <c r="A156" s="35"/>
      <c r="B156" s="35"/>
      <c r="C156" s="35"/>
      <c r="D156" s="35"/>
      <c r="E156" s="35"/>
      <c r="F156" s="30"/>
      <c r="G156" s="30"/>
      <c r="H156" s="30"/>
      <c r="I156" s="35"/>
      <c r="J156" s="35"/>
      <c r="K156" s="28"/>
      <c r="L156" s="35"/>
      <c r="M156" s="35"/>
      <c r="N156" s="35"/>
      <c r="O156" s="28"/>
    </row>
    <row r="157" spans="1:15" ht="33.950000000000003" customHeight="1">
      <c r="A157" s="35"/>
      <c r="B157" s="35"/>
      <c r="C157" s="35"/>
      <c r="D157" s="35"/>
      <c r="E157" s="35"/>
      <c r="F157" s="30"/>
      <c r="G157" s="30"/>
      <c r="H157" s="30"/>
      <c r="I157" s="35"/>
      <c r="J157" s="35"/>
      <c r="K157" s="28"/>
      <c r="L157" s="35"/>
      <c r="M157" s="35"/>
      <c r="N157" s="35"/>
      <c r="O157" s="28"/>
    </row>
    <row r="158" spans="1:15" ht="33.950000000000003" customHeight="1">
      <c r="A158" s="35"/>
      <c r="B158" s="35"/>
      <c r="C158" s="35"/>
      <c r="D158" s="35"/>
      <c r="E158" s="35"/>
      <c r="F158" s="30"/>
      <c r="G158" s="30"/>
      <c r="H158" s="30"/>
      <c r="I158" s="35"/>
      <c r="J158" s="35"/>
      <c r="K158" s="28"/>
      <c r="L158" s="35"/>
      <c r="M158" s="35"/>
      <c r="N158" s="35"/>
      <c r="O158" s="28"/>
    </row>
    <row r="159" spans="1:15" ht="33.950000000000003" customHeight="1">
      <c r="A159" s="35"/>
      <c r="B159" s="35"/>
      <c r="C159" s="35"/>
      <c r="D159" s="35"/>
      <c r="E159" s="35"/>
      <c r="F159" s="30"/>
      <c r="G159" s="30"/>
      <c r="H159" s="30"/>
      <c r="I159" s="35"/>
      <c r="J159" s="35"/>
      <c r="K159" s="28"/>
      <c r="L159" s="35"/>
      <c r="M159" s="35"/>
      <c r="N159" s="35"/>
      <c r="O159" s="28"/>
    </row>
    <row r="160" spans="1:15" ht="33.950000000000003" customHeight="1">
      <c r="A160" s="35"/>
      <c r="B160" s="35"/>
      <c r="C160" s="35"/>
      <c r="D160" s="35"/>
      <c r="E160" s="35"/>
      <c r="F160" s="30"/>
      <c r="G160" s="30"/>
      <c r="H160" s="30"/>
      <c r="I160" s="35"/>
      <c r="J160" s="35"/>
      <c r="K160" s="28"/>
      <c r="L160" s="35"/>
      <c r="M160" s="35"/>
      <c r="N160" s="35"/>
      <c r="O160" s="28"/>
    </row>
    <row r="161" spans="1:15" ht="33.950000000000003" customHeight="1">
      <c r="A161" s="35"/>
      <c r="B161" s="35"/>
      <c r="C161" s="35"/>
      <c r="D161" s="35"/>
      <c r="E161" s="35"/>
      <c r="F161" s="30"/>
      <c r="G161" s="30"/>
      <c r="H161" s="30"/>
      <c r="I161" s="35"/>
      <c r="J161" s="35"/>
      <c r="K161" s="28"/>
      <c r="L161" s="35"/>
      <c r="M161" s="35"/>
      <c r="N161" s="35"/>
      <c r="O161" s="28"/>
    </row>
    <row r="162" spans="1:15" ht="33.950000000000003" customHeight="1">
      <c r="A162" s="35"/>
      <c r="B162" s="35"/>
      <c r="C162" s="35"/>
      <c r="D162" s="35"/>
      <c r="E162" s="35"/>
      <c r="F162" s="30"/>
      <c r="G162" s="30"/>
      <c r="H162" s="30"/>
      <c r="I162" s="35"/>
      <c r="J162" s="35"/>
      <c r="K162" s="28"/>
      <c r="L162" s="35"/>
      <c r="M162" s="35"/>
      <c r="N162" s="35"/>
      <c r="O162" s="28"/>
    </row>
    <row r="163" spans="1:15" ht="33.950000000000003" customHeight="1">
      <c r="A163" s="35"/>
      <c r="B163" s="35"/>
      <c r="C163" s="35"/>
      <c r="D163" s="35"/>
      <c r="E163" s="35"/>
      <c r="F163" s="30"/>
      <c r="G163" s="30"/>
      <c r="H163" s="30"/>
      <c r="I163" s="35"/>
      <c r="J163" s="35"/>
      <c r="K163" s="28"/>
      <c r="L163" s="35"/>
      <c r="M163" s="35"/>
      <c r="N163" s="35"/>
      <c r="O163" s="28"/>
    </row>
    <row r="164" spans="1:15" ht="33.950000000000003" customHeight="1">
      <c r="A164" s="35"/>
      <c r="B164" s="35"/>
      <c r="C164" s="35"/>
      <c r="D164" s="35"/>
      <c r="E164" s="35"/>
      <c r="F164" s="30"/>
      <c r="G164" s="30"/>
      <c r="H164" s="30"/>
      <c r="I164" s="35"/>
      <c r="J164" s="35"/>
      <c r="K164" s="28"/>
      <c r="L164" s="35"/>
      <c r="M164" s="35"/>
      <c r="N164" s="35"/>
      <c r="O164" s="28"/>
    </row>
    <row r="165" spans="1:15" ht="33.950000000000003" customHeight="1">
      <c r="A165" s="35"/>
      <c r="B165" s="35"/>
      <c r="C165" s="35"/>
      <c r="D165" s="35"/>
      <c r="E165" s="35"/>
      <c r="F165" s="30"/>
      <c r="G165" s="30"/>
      <c r="H165" s="30"/>
      <c r="I165" s="35"/>
      <c r="J165" s="35"/>
      <c r="K165" s="28"/>
      <c r="L165" s="35"/>
      <c r="M165" s="35"/>
      <c r="N165" s="35"/>
      <c r="O165" s="28"/>
    </row>
    <row r="166" spans="1:15" ht="33.950000000000003" customHeight="1">
      <c r="A166" s="35"/>
      <c r="B166" s="35"/>
      <c r="C166" s="35"/>
      <c r="D166" s="35"/>
      <c r="E166" s="35"/>
      <c r="F166" s="30"/>
      <c r="G166" s="30"/>
      <c r="H166" s="30"/>
      <c r="I166" s="35"/>
      <c r="J166" s="35"/>
      <c r="K166" s="28"/>
      <c r="L166" s="35"/>
      <c r="M166" s="35"/>
      <c r="N166" s="35"/>
      <c r="O166" s="28"/>
    </row>
    <row r="167" spans="1:15" ht="33.950000000000003" customHeight="1">
      <c r="A167" s="35"/>
      <c r="B167" s="35"/>
      <c r="C167" s="35"/>
      <c r="D167" s="35"/>
      <c r="E167" s="35"/>
      <c r="F167" s="30"/>
      <c r="G167" s="30"/>
      <c r="H167" s="30"/>
      <c r="I167" s="35"/>
      <c r="J167" s="35"/>
      <c r="K167" s="28"/>
      <c r="L167" s="35"/>
      <c r="M167" s="35"/>
      <c r="N167" s="35"/>
      <c r="O167" s="28"/>
    </row>
    <row r="168" spans="1:15" ht="33.950000000000003" customHeight="1">
      <c r="A168" s="35"/>
      <c r="B168" s="35"/>
      <c r="C168" s="35"/>
      <c r="D168" s="35"/>
      <c r="E168" s="35"/>
      <c r="F168" s="30"/>
      <c r="G168" s="30"/>
      <c r="H168" s="30"/>
      <c r="I168" s="35"/>
      <c r="J168" s="35"/>
      <c r="K168" s="28"/>
      <c r="L168" s="35"/>
      <c r="M168" s="35"/>
      <c r="N168" s="35"/>
      <c r="O168" s="28"/>
    </row>
    <row r="169" spans="1:15" ht="33.950000000000003" customHeight="1">
      <c r="A169" s="35"/>
      <c r="B169" s="35"/>
      <c r="C169" s="35"/>
      <c r="D169" s="35"/>
      <c r="E169" s="35"/>
      <c r="F169" s="30"/>
      <c r="G169" s="30"/>
      <c r="H169" s="30"/>
      <c r="I169" s="35"/>
      <c r="J169" s="35"/>
      <c r="K169" s="28"/>
      <c r="L169" s="35"/>
      <c r="M169" s="35"/>
      <c r="N169" s="35"/>
      <c r="O169" s="28"/>
    </row>
    <row r="170" spans="1:15" ht="33.950000000000003" customHeight="1">
      <c r="A170" s="35"/>
      <c r="B170" s="35"/>
      <c r="C170" s="35"/>
      <c r="D170" s="35"/>
      <c r="E170" s="35"/>
      <c r="F170" s="30"/>
      <c r="G170" s="30"/>
      <c r="H170" s="30"/>
      <c r="I170" s="35"/>
      <c r="J170" s="35"/>
      <c r="K170" s="28"/>
      <c r="L170" s="35"/>
      <c r="M170" s="35"/>
      <c r="N170" s="35"/>
      <c r="O170" s="28"/>
    </row>
    <row r="171" spans="1:15" ht="33.950000000000003" customHeight="1">
      <c r="A171" s="35"/>
      <c r="B171" s="35"/>
      <c r="C171" s="35"/>
      <c r="D171" s="35"/>
      <c r="E171" s="35"/>
      <c r="F171" s="30"/>
      <c r="G171" s="30"/>
      <c r="H171" s="30"/>
      <c r="I171" s="35"/>
      <c r="J171" s="35"/>
      <c r="K171" s="28"/>
      <c r="L171" s="35"/>
      <c r="M171" s="35"/>
      <c r="N171" s="35"/>
      <c r="O171" s="28"/>
    </row>
    <row r="172" spans="1:15" ht="33.950000000000003" customHeight="1">
      <c r="A172" s="35"/>
      <c r="B172" s="35"/>
      <c r="C172" s="35"/>
      <c r="D172" s="35"/>
      <c r="E172" s="35"/>
      <c r="F172" s="30"/>
      <c r="G172" s="30"/>
      <c r="H172" s="30"/>
      <c r="I172" s="35"/>
      <c r="J172" s="35"/>
      <c r="K172" s="28"/>
      <c r="L172" s="35"/>
      <c r="M172" s="35"/>
      <c r="N172" s="35"/>
      <c r="O172" s="28"/>
    </row>
    <row r="173" spans="1:15" ht="33.950000000000003" customHeight="1">
      <c r="A173" s="35"/>
      <c r="B173" s="35"/>
      <c r="C173" s="35"/>
      <c r="D173" s="35"/>
      <c r="E173" s="35"/>
      <c r="F173" s="30"/>
      <c r="G173" s="30"/>
      <c r="H173" s="30"/>
      <c r="I173" s="35"/>
      <c r="J173" s="35"/>
      <c r="K173" s="28"/>
      <c r="L173" s="35"/>
      <c r="M173" s="35"/>
      <c r="N173" s="35"/>
      <c r="O173" s="28"/>
    </row>
    <row r="174" spans="1:15" ht="33.950000000000003" customHeight="1">
      <c r="A174" s="35"/>
      <c r="B174" s="35"/>
      <c r="C174" s="35"/>
      <c r="D174" s="35"/>
      <c r="E174" s="35"/>
      <c r="F174" s="30"/>
      <c r="G174" s="30"/>
      <c r="H174" s="30"/>
      <c r="I174" s="35"/>
      <c r="J174" s="35"/>
      <c r="K174" s="28"/>
      <c r="L174" s="35"/>
      <c r="M174" s="35"/>
      <c r="N174" s="35"/>
      <c r="O174" s="28"/>
    </row>
    <row r="175" spans="1:15" ht="33.950000000000003" customHeight="1">
      <c r="A175" s="35"/>
      <c r="B175" s="35"/>
      <c r="C175" s="35"/>
      <c r="D175" s="35"/>
      <c r="E175" s="35"/>
      <c r="F175" s="30"/>
      <c r="G175" s="30"/>
      <c r="H175" s="30"/>
      <c r="I175" s="35"/>
      <c r="J175" s="35"/>
      <c r="K175" s="28"/>
      <c r="L175" s="35"/>
      <c r="M175" s="35"/>
      <c r="N175" s="35"/>
      <c r="O175" s="28"/>
    </row>
    <row r="176" spans="1:15" ht="33.950000000000003" customHeight="1">
      <c r="A176" s="35"/>
      <c r="B176" s="35"/>
      <c r="C176" s="35"/>
      <c r="D176" s="35"/>
      <c r="E176" s="35"/>
      <c r="F176" s="30"/>
      <c r="G176" s="30"/>
      <c r="H176" s="30"/>
      <c r="I176" s="35"/>
      <c r="J176" s="35"/>
      <c r="K176" s="28"/>
      <c r="L176" s="35"/>
      <c r="M176" s="35"/>
      <c r="N176" s="35"/>
      <c r="O176" s="28"/>
    </row>
    <row r="177" spans="1:15" ht="33.950000000000003" customHeight="1">
      <c r="A177" s="35"/>
      <c r="B177" s="35"/>
      <c r="C177" s="35"/>
      <c r="D177" s="35"/>
      <c r="E177" s="35"/>
      <c r="F177" s="30"/>
      <c r="G177" s="30"/>
      <c r="H177" s="30"/>
      <c r="I177" s="35"/>
      <c r="J177" s="35"/>
      <c r="K177" s="28"/>
      <c r="L177" s="35"/>
      <c r="M177" s="35"/>
      <c r="N177" s="35"/>
      <c r="O177" s="28"/>
    </row>
    <row r="178" spans="1:15" ht="33.950000000000003" customHeight="1">
      <c r="A178" s="35"/>
      <c r="B178" s="35"/>
      <c r="C178" s="35"/>
      <c r="D178" s="35"/>
      <c r="E178" s="35"/>
      <c r="F178" s="30"/>
      <c r="G178" s="30"/>
      <c r="H178" s="30"/>
      <c r="I178" s="35"/>
      <c r="J178" s="35"/>
      <c r="K178" s="28"/>
      <c r="L178" s="35"/>
      <c r="M178" s="35"/>
      <c r="N178" s="35"/>
      <c r="O178" s="28"/>
    </row>
    <row r="179" spans="1:15" ht="33.950000000000003" customHeight="1">
      <c r="A179" s="35"/>
      <c r="B179" s="35"/>
      <c r="C179" s="35"/>
      <c r="D179" s="35"/>
      <c r="E179" s="35"/>
      <c r="F179" s="30"/>
      <c r="G179" s="30"/>
      <c r="H179" s="30"/>
      <c r="I179" s="35"/>
      <c r="J179" s="35"/>
      <c r="K179" s="28"/>
      <c r="L179" s="35"/>
      <c r="M179" s="35"/>
      <c r="N179" s="35"/>
      <c r="O179" s="28"/>
    </row>
    <row r="180" spans="1:15" ht="33.950000000000003" customHeight="1">
      <c r="A180" s="35"/>
      <c r="B180" s="35"/>
      <c r="C180" s="35"/>
      <c r="D180" s="35"/>
      <c r="E180" s="35"/>
      <c r="F180" s="30"/>
      <c r="G180" s="30"/>
      <c r="H180" s="30"/>
      <c r="I180" s="35"/>
      <c r="J180" s="35"/>
      <c r="K180" s="28"/>
      <c r="L180" s="35"/>
      <c r="M180" s="35"/>
      <c r="N180" s="35"/>
      <c r="O180" s="28"/>
    </row>
    <row r="181" spans="1:15" ht="33.950000000000003" customHeight="1">
      <c r="A181" s="35"/>
      <c r="B181" s="35"/>
      <c r="C181" s="35"/>
      <c r="D181" s="35"/>
      <c r="E181" s="35"/>
      <c r="F181" s="30"/>
      <c r="G181" s="30"/>
      <c r="H181" s="30"/>
      <c r="I181" s="35"/>
      <c r="J181" s="35"/>
      <c r="K181" s="28"/>
      <c r="L181" s="35"/>
      <c r="M181" s="35"/>
      <c r="N181" s="35"/>
      <c r="O181" s="28"/>
    </row>
    <row r="182" spans="1:15" ht="33.950000000000003" customHeight="1">
      <c r="A182" s="35"/>
      <c r="B182" s="35"/>
      <c r="C182" s="35"/>
      <c r="D182" s="35"/>
      <c r="E182" s="35"/>
      <c r="F182" s="30"/>
      <c r="G182" s="30"/>
      <c r="H182" s="30"/>
      <c r="I182" s="35"/>
      <c r="J182" s="35"/>
      <c r="K182" s="28"/>
      <c r="L182" s="35"/>
      <c r="M182" s="35"/>
      <c r="N182" s="35"/>
      <c r="O182" s="28"/>
    </row>
    <row r="183" spans="1:15" ht="33.950000000000003" customHeight="1">
      <c r="A183" s="35"/>
      <c r="B183" s="35"/>
      <c r="C183" s="35"/>
      <c r="D183" s="35"/>
      <c r="E183" s="35"/>
      <c r="F183" s="30"/>
      <c r="G183" s="30"/>
      <c r="H183" s="30"/>
      <c r="I183" s="35"/>
      <c r="J183" s="35"/>
      <c r="K183" s="28"/>
      <c r="L183" s="35"/>
      <c r="M183" s="35"/>
      <c r="N183" s="35"/>
      <c r="O183" s="28"/>
    </row>
    <row r="184" spans="1:15" ht="33.950000000000003" customHeight="1">
      <c r="A184" s="35"/>
      <c r="B184" s="35"/>
      <c r="C184" s="35"/>
      <c r="D184" s="35"/>
      <c r="E184" s="35"/>
      <c r="F184" s="30"/>
      <c r="G184" s="30"/>
      <c r="H184" s="30"/>
      <c r="I184" s="35"/>
      <c r="J184" s="35"/>
      <c r="K184" s="28"/>
      <c r="L184" s="35"/>
      <c r="M184" s="35"/>
      <c r="N184" s="35"/>
      <c r="O184" s="28"/>
    </row>
    <row r="185" spans="1:15" ht="33.950000000000003" customHeight="1">
      <c r="A185" s="35"/>
      <c r="B185" s="35"/>
      <c r="C185" s="35"/>
      <c r="D185" s="35"/>
      <c r="E185" s="35"/>
      <c r="F185" s="30"/>
      <c r="G185" s="30"/>
      <c r="H185" s="30"/>
      <c r="I185" s="35"/>
      <c r="J185" s="35"/>
      <c r="K185" s="28"/>
      <c r="L185" s="35"/>
      <c r="M185" s="35"/>
      <c r="N185" s="35"/>
      <c r="O185" s="28"/>
    </row>
    <row r="186" spans="1:15" ht="33.950000000000003" customHeight="1">
      <c r="A186" s="35"/>
      <c r="B186" s="35"/>
      <c r="C186" s="35"/>
      <c r="D186" s="35"/>
      <c r="E186" s="35"/>
      <c r="F186" s="30"/>
      <c r="G186" s="30"/>
      <c r="H186" s="30"/>
      <c r="I186" s="35"/>
      <c r="J186" s="35"/>
      <c r="K186" s="28"/>
      <c r="L186" s="35"/>
      <c r="M186" s="35"/>
      <c r="N186" s="35"/>
      <c r="O186" s="28"/>
    </row>
    <row r="187" spans="1:15" ht="33.950000000000003" customHeight="1">
      <c r="A187" s="35"/>
      <c r="B187" s="35"/>
      <c r="C187" s="35"/>
      <c r="D187" s="35"/>
      <c r="E187" s="35"/>
      <c r="F187" s="30"/>
      <c r="G187" s="30"/>
      <c r="H187" s="30"/>
      <c r="I187" s="35"/>
      <c r="J187" s="35"/>
      <c r="K187" s="28"/>
      <c r="L187" s="35"/>
      <c r="M187" s="35"/>
      <c r="N187" s="35"/>
      <c r="O187" s="28"/>
    </row>
    <row r="188" spans="1:15" ht="33.950000000000003" customHeight="1">
      <c r="A188" s="35"/>
      <c r="B188" s="35"/>
      <c r="C188" s="35"/>
      <c r="D188" s="35"/>
      <c r="E188" s="35"/>
      <c r="F188" s="30"/>
      <c r="G188" s="30"/>
      <c r="H188" s="30"/>
      <c r="I188" s="35"/>
      <c r="J188" s="35"/>
      <c r="K188" s="28"/>
      <c r="L188" s="35"/>
      <c r="M188" s="35"/>
      <c r="N188" s="35"/>
      <c r="O188" s="28"/>
    </row>
    <row r="189" spans="1:15" ht="33.950000000000003" customHeight="1">
      <c r="A189" s="35"/>
      <c r="B189" s="35"/>
      <c r="C189" s="35"/>
      <c r="D189" s="35"/>
      <c r="E189" s="35"/>
      <c r="F189" s="30"/>
      <c r="G189" s="30"/>
      <c r="H189" s="30"/>
      <c r="I189" s="35"/>
      <c r="J189" s="35"/>
      <c r="K189" s="28"/>
      <c r="L189" s="35"/>
      <c r="M189" s="35"/>
      <c r="N189" s="35"/>
      <c r="O189" s="28"/>
    </row>
    <row r="190" spans="1:15" ht="33.950000000000003" customHeight="1">
      <c r="A190" s="35"/>
      <c r="B190" s="35"/>
      <c r="C190" s="35"/>
      <c r="D190" s="35"/>
      <c r="E190" s="35"/>
      <c r="F190" s="30"/>
      <c r="G190" s="30"/>
      <c r="H190" s="30"/>
      <c r="I190" s="35"/>
      <c r="J190" s="35"/>
      <c r="K190" s="28"/>
      <c r="L190" s="35"/>
      <c r="M190" s="35"/>
      <c r="N190" s="35"/>
      <c r="O190" s="28"/>
    </row>
    <row r="191" spans="1:15" ht="33.950000000000003" customHeight="1">
      <c r="A191" s="35"/>
      <c r="B191" s="35"/>
      <c r="C191" s="35"/>
      <c r="D191" s="35"/>
      <c r="E191" s="35"/>
      <c r="F191" s="30"/>
      <c r="G191" s="30"/>
      <c r="H191" s="30"/>
      <c r="I191" s="35"/>
      <c r="J191" s="35"/>
      <c r="K191" s="28"/>
      <c r="L191" s="35"/>
      <c r="M191" s="35"/>
      <c r="N191" s="35"/>
      <c r="O191" s="28"/>
    </row>
    <row r="192" spans="1:15" ht="33.950000000000003" customHeight="1">
      <c r="A192" s="35"/>
      <c r="B192" s="35"/>
      <c r="C192" s="35"/>
      <c r="D192" s="35"/>
      <c r="E192" s="35"/>
      <c r="F192" s="30"/>
      <c r="G192" s="30"/>
      <c r="H192" s="30"/>
      <c r="I192" s="35"/>
      <c r="J192" s="35"/>
      <c r="K192" s="28"/>
      <c r="L192" s="35"/>
      <c r="M192" s="35"/>
      <c r="N192" s="35"/>
      <c r="O192" s="28"/>
    </row>
    <row r="193" spans="1:15" ht="33.950000000000003" customHeight="1">
      <c r="A193" s="35"/>
      <c r="B193" s="35"/>
      <c r="C193" s="35"/>
      <c r="D193" s="35"/>
      <c r="E193" s="35"/>
      <c r="F193" s="30"/>
      <c r="G193" s="30"/>
      <c r="H193" s="30"/>
      <c r="I193" s="35"/>
      <c r="J193" s="35"/>
      <c r="K193" s="28"/>
      <c r="L193" s="35"/>
      <c r="M193" s="35"/>
      <c r="N193" s="35"/>
      <c r="O193" s="28"/>
    </row>
    <row r="194" spans="1:15" ht="33.950000000000003" customHeight="1">
      <c r="A194" s="35"/>
      <c r="B194" s="35"/>
      <c r="C194" s="35"/>
      <c r="D194" s="35"/>
      <c r="E194" s="35"/>
      <c r="F194" s="30"/>
      <c r="G194" s="30"/>
      <c r="H194" s="30"/>
      <c r="I194" s="35"/>
      <c r="J194" s="35"/>
      <c r="K194" s="28"/>
      <c r="L194" s="35"/>
      <c r="M194" s="35"/>
      <c r="N194" s="35"/>
      <c r="O194" s="28"/>
    </row>
    <row r="195" spans="1:15" ht="33.950000000000003" customHeight="1">
      <c r="A195" s="35"/>
      <c r="B195" s="35"/>
      <c r="C195" s="35"/>
      <c r="D195" s="35"/>
      <c r="E195" s="35"/>
      <c r="F195" s="30"/>
      <c r="G195" s="30"/>
      <c r="H195" s="30"/>
      <c r="I195" s="35"/>
      <c r="J195" s="35"/>
      <c r="K195" s="28"/>
      <c r="L195" s="35"/>
      <c r="M195" s="35"/>
      <c r="N195" s="35"/>
      <c r="O195" s="28"/>
    </row>
    <row r="196" spans="1:15" ht="33.950000000000003" customHeight="1">
      <c r="A196" s="35"/>
      <c r="B196" s="35"/>
      <c r="C196" s="35"/>
      <c r="D196" s="35"/>
      <c r="E196" s="35"/>
      <c r="F196" s="30"/>
      <c r="G196" s="30"/>
      <c r="H196" s="30"/>
      <c r="I196" s="35"/>
      <c r="J196" s="35"/>
      <c r="K196" s="28"/>
      <c r="L196" s="35"/>
      <c r="M196" s="35"/>
      <c r="N196" s="35"/>
      <c r="O196" s="28"/>
    </row>
    <row r="197" spans="1:15" ht="33.950000000000003" customHeight="1">
      <c r="A197" s="35"/>
      <c r="B197" s="35"/>
      <c r="C197" s="35"/>
      <c r="D197" s="35"/>
      <c r="E197" s="35"/>
      <c r="F197" s="30"/>
      <c r="G197" s="30"/>
      <c r="H197" s="30"/>
      <c r="I197" s="35"/>
      <c r="J197" s="35"/>
      <c r="K197" s="28"/>
      <c r="L197" s="35"/>
      <c r="M197" s="35"/>
      <c r="N197" s="35"/>
      <c r="O197" s="28"/>
    </row>
    <row r="198" spans="1:15" ht="33.950000000000003" customHeight="1">
      <c r="A198" s="37"/>
      <c r="B198" s="13"/>
      <c r="C198" s="13"/>
      <c r="D198" s="37"/>
      <c r="E198" s="13"/>
      <c r="F198" s="13"/>
      <c r="G198" s="13"/>
      <c r="H198" s="13"/>
      <c r="I198" s="37"/>
      <c r="J198" s="13"/>
      <c r="K198" s="37"/>
      <c r="L198" s="13"/>
      <c r="M198" s="37"/>
      <c r="N198" s="37"/>
      <c r="O198" s="37"/>
    </row>
    <row r="199" spans="1:15" ht="33.950000000000003" customHeight="1">
      <c r="A199" s="37"/>
      <c r="B199" s="13"/>
      <c r="C199" s="13"/>
      <c r="D199" s="37"/>
      <c r="E199" s="13"/>
      <c r="F199" s="13"/>
      <c r="G199" s="13"/>
      <c r="H199" s="13"/>
      <c r="I199" s="37"/>
      <c r="J199" s="13"/>
      <c r="K199" s="37"/>
      <c r="L199" s="13"/>
      <c r="M199" s="37"/>
      <c r="N199" s="37"/>
      <c r="O199" s="37"/>
    </row>
    <row r="200" spans="1:15" ht="33.950000000000003" customHeight="1">
      <c r="A200" s="37"/>
      <c r="B200" s="13"/>
      <c r="C200" s="13"/>
      <c r="D200" s="37"/>
      <c r="E200" s="13"/>
      <c r="F200" s="13"/>
      <c r="G200" s="13"/>
      <c r="H200" s="13"/>
      <c r="I200" s="37"/>
      <c r="J200" s="13"/>
      <c r="K200" s="37"/>
      <c r="L200" s="13"/>
      <c r="M200" s="37"/>
      <c r="N200" s="37"/>
      <c r="O200" s="37"/>
    </row>
    <row r="203" spans="1:15">
      <c r="D203" s="1"/>
    </row>
  </sheetData>
  <autoFilter ref="A4:O30" xr:uid="{00000000-0009-0000-0000-000000000000}"/>
  <mergeCells count="3">
    <mergeCell ref="A1:O1"/>
    <mergeCell ref="A3:I3"/>
    <mergeCell ref="A2:O2"/>
  </mergeCells>
  <phoneticPr fontId="3" type="noConversion"/>
  <dataValidations count="2">
    <dataValidation type="list" allowBlank="1" sqref="I5:I197" xr:uid="{00000000-0002-0000-0000-000000000000}">
      <formula1>"High,Medium,Low"</formula1>
    </dataValidation>
    <dataValidation type="list" allowBlank="1" sqref="M5:M197" xr:uid="{00000000-0002-0000-0000-000001000000}">
      <formula1>"Manual,Candidate,Automated"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0"/>
  <sheetViews>
    <sheetView showGridLines="0" zoomScale="85" zoomScaleNormal="85" workbookViewId="0">
      <pane ySplit="4" topLeftCell="A68" activePane="bottomLeft" state="frozen"/>
      <selection pane="bottomLeft" activeCell="E85" sqref="E85"/>
    </sheetView>
  </sheetViews>
  <sheetFormatPr defaultColWidth="8.85546875" defaultRowHeight="15"/>
  <cols>
    <col min="1" max="1" width="20.85546875" style="3" bestFit="1" customWidth="1"/>
    <col min="2" max="2" width="10" style="3" customWidth="1"/>
    <col min="3" max="3" width="46.28515625" style="2" customWidth="1"/>
    <col min="4" max="4" width="40.140625" style="2" customWidth="1"/>
    <col min="5" max="5" width="101.28515625" style="2" customWidth="1"/>
    <col min="6" max="6" width="14" style="3" customWidth="1"/>
  </cols>
  <sheetData>
    <row r="1" spans="1:6" ht="21.95" customHeight="1">
      <c r="A1" s="95" t="s">
        <v>405</v>
      </c>
      <c r="B1" s="92"/>
      <c r="C1" s="93"/>
      <c r="D1" s="93"/>
      <c r="E1" s="93"/>
      <c r="F1" s="92"/>
    </row>
    <row r="2" spans="1:6" ht="21.95" customHeight="1">
      <c r="A2" s="94" t="s">
        <v>201</v>
      </c>
      <c r="B2" s="92"/>
      <c r="C2" s="93"/>
      <c r="D2" s="93"/>
      <c r="E2" s="93"/>
      <c r="F2" s="92"/>
    </row>
    <row r="3" spans="1:6" ht="27" customHeight="1">
      <c r="A3" s="91" t="s">
        <v>404</v>
      </c>
      <c r="B3" s="92"/>
      <c r="C3" s="93"/>
      <c r="D3" s="93"/>
      <c r="E3" s="93"/>
      <c r="F3" s="92"/>
    </row>
    <row r="4" spans="1:6" ht="39.950000000000003" customHeight="1">
      <c r="A4" s="9" t="s">
        <v>3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</row>
    <row r="5" spans="1:6" ht="30" customHeight="1">
      <c r="A5" s="16" t="s">
        <v>100</v>
      </c>
      <c r="B5" s="16">
        <v>1</v>
      </c>
      <c r="C5" s="15" t="s">
        <v>203</v>
      </c>
      <c r="D5" s="15" t="s">
        <v>33</v>
      </c>
      <c r="E5" s="15" t="s">
        <v>407</v>
      </c>
      <c r="F5" s="21" t="s">
        <v>748</v>
      </c>
    </row>
    <row r="6" spans="1:6" ht="30" customHeight="1">
      <c r="A6" s="16" t="s">
        <v>100</v>
      </c>
      <c r="B6" s="16">
        <v>2</v>
      </c>
      <c r="C6" s="15" t="s">
        <v>204</v>
      </c>
      <c r="D6" s="15" t="s">
        <v>35</v>
      </c>
      <c r="E6" s="15" t="s">
        <v>408</v>
      </c>
      <c r="F6" s="21" t="s">
        <v>748</v>
      </c>
    </row>
    <row r="7" spans="1:6" ht="30" customHeight="1">
      <c r="A7" s="16" t="s">
        <v>100</v>
      </c>
      <c r="B7" s="16">
        <v>3</v>
      </c>
      <c r="C7" s="15" t="s">
        <v>205</v>
      </c>
      <c r="D7" s="15" t="s">
        <v>569</v>
      </c>
      <c r="E7" s="15" t="s">
        <v>409</v>
      </c>
      <c r="F7" s="21" t="s">
        <v>748</v>
      </c>
    </row>
    <row r="8" spans="1:6" ht="30" customHeight="1">
      <c r="A8" s="16" t="s">
        <v>100</v>
      </c>
      <c r="B8" s="16">
        <v>4</v>
      </c>
      <c r="C8" s="15" t="s">
        <v>206</v>
      </c>
      <c r="D8" s="15" t="s">
        <v>570</v>
      </c>
      <c r="E8" s="15" t="s">
        <v>410</v>
      </c>
      <c r="F8" s="21" t="s">
        <v>748</v>
      </c>
    </row>
    <row r="9" spans="1:6" ht="30" customHeight="1">
      <c r="A9" s="16" t="s">
        <v>100</v>
      </c>
      <c r="B9" s="16">
        <v>5</v>
      </c>
      <c r="C9" s="15" t="s">
        <v>207</v>
      </c>
      <c r="D9" s="15" t="s">
        <v>571</v>
      </c>
      <c r="E9" s="15" t="s">
        <v>411</v>
      </c>
      <c r="F9" s="21" t="s">
        <v>748</v>
      </c>
    </row>
    <row r="10" spans="1:6" ht="30" customHeight="1">
      <c r="A10" s="16" t="s">
        <v>100</v>
      </c>
      <c r="B10" s="16">
        <v>6</v>
      </c>
      <c r="C10" s="15" t="s">
        <v>208</v>
      </c>
      <c r="D10" s="15" t="s">
        <v>572</v>
      </c>
      <c r="E10" s="15" t="s">
        <v>412</v>
      </c>
      <c r="F10" s="21" t="s">
        <v>748</v>
      </c>
    </row>
    <row r="11" spans="1:6" ht="30" customHeight="1">
      <c r="A11" s="16" t="s">
        <v>100</v>
      </c>
      <c r="B11" s="16">
        <v>7</v>
      </c>
      <c r="C11" s="15" t="s">
        <v>209</v>
      </c>
      <c r="D11" s="15" t="s">
        <v>573</v>
      </c>
      <c r="E11" s="15" t="s">
        <v>413</v>
      </c>
      <c r="F11" s="21" t="s">
        <v>748</v>
      </c>
    </row>
    <row r="12" spans="1:6" ht="30" customHeight="1">
      <c r="A12" s="16" t="s">
        <v>100</v>
      </c>
      <c r="B12" s="16">
        <v>8</v>
      </c>
      <c r="C12" s="15" t="s">
        <v>210</v>
      </c>
      <c r="D12" s="15" t="s">
        <v>574</v>
      </c>
      <c r="E12" s="15" t="s">
        <v>414</v>
      </c>
      <c r="F12" s="21" t="s">
        <v>748</v>
      </c>
    </row>
    <row r="13" spans="1:6" ht="30" customHeight="1">
      <c r="A13" s="16" t="s">
        <v>100</v>
      </c>
      <c r="B13" s="16">
        <v>9</v>
      </c>
      <c r="C13" s="15" t="s">
        <v>211</v>
      </c>
      <c r="D13" s="15" t="s">
        <v>575</v>
      </c>
      <c r="E13" s="15" t="s">
        <v>415</v>
      </c>
      <c r="F13" s="21" t="s">
        <v>748</v>
      </c>
    </row>
    <row r="14" spans="1:6" ht="30" customHeight="1">
      <c r="A14" s="16" t="s">
        <v>100</v>
      </c>
      <c r="B14" s="16">
        <v>10</v>
      </c>
      <c r="C14" s="15" t="s">
        <v>212</v>
      </c>
      <c r="D14" s="15" t="s">
        <v>576</v>
      </c>
      <c r="E14" s="15" t="s">
        <v>416</v>
      </c>
      <c r="F14" s="21" t="s">
        <v>748</v>
      </c>
    </row>
    <row r="15" spans="1:6" ht="30" customHeight="1">
      <c r="A15" s="16" t="s">
        <v>100</v>
      </c>
      <c r="B15" s="16">
        <v>11</v>
      </c>
      <c r="C15" s="15" t="s">
        <v>213</v>
      </c>
      <c r="D15" s="15" t="s">
        <v>577</v>
      </c>
      <c r="E15" s="15" t="s">
        <v>417</v>
      </c>
      <c r="F15" s="21" t="s">
        <v>748</v>
      </c>
    </row>
    <row r="16" spans="1:6" ht="30" customHeight="1">
      <c r="A16" s="16" t="s">
        <v>100</v>
      </c>
      <c r="B16" s="16">
        <v>12</v>
      </c>
      <c r="C16" s="15" t="s">
        <v>214</v>
      </c>
      <c r="D16" s="15" t="s">
        <v>578</v>
      </c>
      <c r="E16" s="15" t="s">
        <v>418</v>
      </c>
      <c r="F16" s="21" t="s">
        <v>748</v>
      </c>
    </row>
    <row r="17" spans="1:6" ht="30" customHeight="1">
      <c r="A17" s="16" t="s">
        <v>101</v>
      </c>
      <c r="B17" s="16">
        <v>1</v>
      </c>
      <c r="C17" s="15" t="s">
        <v>215</v>
      </c>
      <c r="D17" s="15" t="s">
        <v>571</v>
      </c>
      <c r="E17" s="15" t="s">
        <v>419</v>
      </c>
      <c r="F17" s="21" t="s">
        <v>748</v>
      </c>
    </row>
    <row r="18" spans="1:6" ht="30" customHeight="1">
      <c r="A18" s="16" t="s">
        <v>101</v>
      </c>
      <c r="B18" s="16">
        <v>2</v>
      </c>
      <c r="C18" s="15" t="s">
        <v>216</v>
      </c>
      <c r="D18" s="15" t="s">
        <v>579</v>
      </c>
      <c r="E18" s="15" t="s">
        <v>420</v>
      </c>
      <c r="F18" s="21" t="s">
        <v>748</v>
      </c>
    </row>
    <row r="19" spans="1:6" ht="30" customHeight="1">
      <c r="A19" s="16" t="s">
        <v>101</v>
      </c>
      <c r="B19" s="16">
        <v>3</v>
      </c>
      <c r="C19" s="15" t="s">
        <v>217</v>
      </c>
      <c r="D19" s="15" t="s">
        <v>76</v>
      </c>
      <c r="E19" s="15" t="s">
        <v>421</v>
      </c>
      <c r="F19" s="21" t="s">
        <v>748</v>
      </c>
    </row>
    <row r="20" spans="1:6" ht="30" customHeight="1">
      <c r="A20" s="16" t="s">
        <v>101</v>
      </c>
      <c r="B20" s="16">
        <v>4</v>
      </c>
      <c r="C20" s="15" t="s">
        <v>218</v>
      </c>
      <c r="D20" s="15" t="s">
        <v>77</v>
      </c>
      <c r="E20" s="15" t="s">
        <v>422</v>
      </c>
      <c r="F20" s="21" t="s">
        <v>748</v>
      </c>
    </row>
    <row r="21" spans="1:6" ht="30" customHeight="1">
      <c r="A21" s="16" t="s">
        <v>101</v>
      </c>
      <c r="B21" s="16">
        <v>5</v>
      </c>
      <c r="C21" s="15" t="s">
        <v>219</v>
      </c>
      <c r="D21" s="15" t="s">
        <v>78</v>
      </c>
      <c r="E21" s="15" t="s">
        <v>423</v>
      </c>
      <c r="F21" s="21" t="s">
        <v>748</v>
      </c>
    </row>
    <row r="22" spans="1:6" ht="30" customHeight="1">
      <c r="A22" s="16" t="s">
        <v>101</v>
      </c>
      <c r="B22" s="16">
        <v>6</v>
      </c>
      <c r="C22" s="15" t="s">
        <v>220</v>
      </c>
      <c r="D22" s="15" t="s">
        <v>580</v>
      </c>
      <c r="E22" s="15" t="s">
        <v>424</v>
      </c>
      <c r="F22" s="21" t="s">
        <v>748</v>
      </c>
    </row>
    <row r="23" spans="1:6" ht="30" customHeight="1">
      <c r="A23" s="16" t="s">
        <v>101</v>
      </c>
      <c r="B23" s="16">
        <v>7</v>
      </c>
      <c r="C23" s="15" t="s">
        <v>221</v>
      </c>
      <c r="D23" s="15" t="s">
        <v>581</v>
      </c>
      <c r="E23" s="15" t="s">
        <v>425</v>
      </c>
      <c r="F23" s="21" t="s">
        <v>748</v>
      </c>
    </row>
    <row r="24" spans="1:6" ht="30" customHeight="1">
      <c r="A24" s="16" t="s">
        <v>101</v>
      </c>
      <c r="B24" s="16">
        <v>8</v>
      </c>
      <c r="C24" s="15" t="s">
        <v>222</v>
      </c>
      <c r="D24" s="15" t="s">
        <v>582</v>
      </c>
      <c r="E24" s="15" t="s">
        <v>164</v>
      </c>
      <c r="F24" s="21" t="s">
        <v>748</v>
      </c>
    </row>
    <row r="25" spans="1:6" ht="30" customHeight="1">
      <c r="A25" s="16" t="s">
        <v>101</v>
      </c>
      <c r="B25" s="16">
        <v>9</v>
      </c>
      <c r="C25" s="15" t="s">
        <v>223</v>
      </c>
      <c r="D25" s="15" t="s">
        <v>583</v>
      </c>
      <c r="E25" s="15" t="s">
        <v>426</v>
      </c>
      <c r="F25" s="21" t="s">
        <v>748</v>
      </c>
    </row>
    <row r="26" spans="1:6" ht="30" customHeight="1">
      <c r="A26" s="16" t="s">
        <v>101</v>
      </c>
      <c r="B26" s="16">
        <v>10</v>
      </c>
      <c r="C26" s="15" t="s">
        <v>224</v>
      </c>
      <c r="D26" s="15" t="s">
        <v>584</v>
      </c>
      <c r="E26" s="15" t="s">
        <v>427</v>
      </c>
      <c r="F26" s="21" t="s">
        <v>748</v>
      </c>
    </row>
    <row r="27" spans="1:6" ht="30" customHeight="1">
      <c r="A27" s="16" t="s">
        <v>101</v>
      </c>
      <c r="B27" s="16">
        <v>11</v>
      </c>
      <c r="C27" s="15" t="s">
        <v>225</v>
      </c>
      <c r="D27" s="15" t="s">
        <v>585</v>
      </c>
      <c r="E27" s="15" t="s">
        <v>428</v>
      </c>
      <c r="F27" s="21" t="s">
        <v>748</v>
      </c>
    </row>
    <row r="28" spans="1:6" ht="30" customHeight="1">
      <c r="A28" s="16" t="s">
        <v>101</v>
      </c>
      <c r="B28" s="16">
        <v>12</v>
      </c>
      <c r="C28" s="15" t="s">
        <v>226</v>
      </c>
      <c r="D28" s="15" t="s">
        <v>586</v>
      </c>
      <c r="E28" s="15" t="s">
        <v>429</v>
      </c>
      <c r="F28" s="21" t="s">
        <v>748</v>
      </c>
    </row>
    <row r="29" spans="1:6" ht="30" customHeight="1">
      <c r="A29" s="16" t="s">
        <v>101</v>
      </c>
      <c r="B29" s="16">
        <v>13</v>
      </c>
      <c r="C29" s="15" t="s">
        <v>227</v>
      </c>
      <c r="D29" s="15" t="s">
        <v>587</v>
      </c>
      <c r="E29" s="15" t="s">
        <v>430</v>
      </c>
      <c r="F29" s="21" t="s">
        <v>748</v>
      </c>
    </row>
    <row r="30" spans="1:6" ht="30" customHeight="1">
      <c r="A30" s="16" t="s">
        <v>101</v>
      </c>
      <c r="B30" s="16">
        <v>14</v>
      </c>
      <c r="C30" s="15" t="s">
        <v>228</v>
      </c>
      <c r="D30" s="15" t="s">
        <v>39</v>
      </c>
      <c r="E30" s="15" t="s">
        <v>431</v>
      </c>
      <c r="F30" s="21" t="s">
        <v>748</v>
      </c>
    </row>
    <row r="31" spans="1:6" ht="30" customHeight="1">
      <c r="A31" s="16" t="s">
        <v>101</v>
      </c>
      <c r="B31" s="16">
        <v>15</v>
      </c>
      <c r="C31" s="15" t="s">
        <v>229</v>
      </c>
      <c r="D31" s="15" t="s">
        <v>588</v>
      </c>
      <c r="E31" s="15" t="s">
        <v>432</v>
      </c>
      <c r="F31" s="21" t="s">
        <v>748</v>
      </c>
    </row>
    <row r="32" spans="1:6" ht="30" customHeight="1">
      <c r="A32" s="16" t="s">
        <v>102</v>
      </c>
      <c r="B32" s="16">
        <v>1</v>
      </c>
      <c r="C32" s="15" t="s">
        <v>215</v>
      </c>
      <c r="D32" s="15" t="s">
        <v>571</v>
      </c>
      <c r="E32" s="15" t="s">
        <v>433</v>
      </c>
      <c r="F32" s="21" t="s">
        <v>748</v>
      </c>
    </row>
    <row r="33" spans="1:6" ht="30" customHeight="1">
      <c r="A33" s="16" t="s">
        <v>102</v>
      </c>
      <c r="B33" s="16">
        <v>2</v>
      </c>
      <c r="C33" s="15" t="s">
        <v>230</v>
      </c>
      <c r="D33" s="15" t="s">
        <v>76</v>
      </c>
      <c r="E33" s="15" t="s">
        <v>434</v>
      </c>
      <c r="F33" s="21" t="s">
        <v>748</v>
      </c>
    </row>
    <row r="34" spans="1:6" ht="30" customHeight="1">
      <c r="A34" s="16" t="s">
        <v>102</v>
      </c>
      <c r="B34" s="16">
        <v>3</v>
      </c>
      <c r="C34" s="15" t="s">
        <v>231</v>
      </c>
      <c r="D34" s="15" t="s">
        <v>589</v>
      </c>
      <c r="E34" s="15" t="s">
        <v>435</v>
      </c>
      <c r="F34" s="21" t="s">
        <v>748</v>
      </c>
    </row>
    <row r="35" spans="1:6" ht="30" customHeight="1">
      <c r="A35" s="16" t="s">
        <v>102</v>
      </c>
      <c r="B35" s="16">
        <v>4</v>
      </c>
      <c r="C35" s="15" t="s">
        <v>225</v>
      </c>
      <c r="D35" s="15" t="s">
        <v>585</v>
      </c>
      <c r="E35" s="15" t="s">
        <v>436</v>
      </c>
      <c r="F35" s="21" t="s">
        <v>748</v>
      </c>
    </row>
    <row r="36" spans="1:6" ht="30" customHeight="1">
      <c r="A36" s="16" t="s">
        <v>102</v>
      </c>
      <c r="B36" s="16">
        <v>5</v>
      </c>
      <c r="C36" s="15" t="s">
        <v>232</v>
      </c>
      <c r="D36" s="15" t="s">
        <v>590</v>
      </c>
      <c r="E36" s="15" t="s">
        <v>437</v>
      </c>
      <c r="F36" s="21" t="s">
        <v>748</v>
      </c>
    </row>
    <row r="37" spans="1:6" ht="30" customHeight="1">
      <c r="A37" s="16" t="s">
        <v>102</v>
      </c>
      <c r="B37" s="16">
        <v>6</v>
      </c>
      <c r="C37" s="15" t="s">
        <v>225</v>
      </c>
      <c r="D37" s="15" t="s">
        <v>591</v>
      </c>
      <c r="E37" s="15" t="s">
        <v>436</v>
      </c>
      <c r="F37" s="21" t="s">
        <v>748</v>
      </c>
    </row>
    <row r="38" spans="1:6" ht="30" customHeight="1">
      <c r="A38" s="16" t="s">
        <v>102</v>
      </c>
      <c r="B38" s="16">
        <v>7</v>
      </c>
      <c r="C38" s="15" t="s">
        <v>233</v>
      </c>
      <c r="D38" s="15" t="s">
        <v>592</v>
      </c>
      <c r="E38" s="15" t="s">
        <v>438</v>
      </c>
      <c r="F38" s="21" t="s">
        <v>748</v>
      </c>
    </row>
    <row r="39" spans="1:6" ht="30" customHeight="1">
      <c r="A39" s="16" t="s">
        <v>102</v>
      </c>
      <c r="B39" s="16">
        <v>8</v>
      </c>
      <c r="C39" s="15" t="s">
        <v>225</v>
      </c>
      <c r="D39" s="15" t="s">
        <v>593</v>
      </c>
      <c r="E39" s="15" t="s">
        <v>436</v>
      </c>
      <c r="F39" s="21" t="s">
        <v>748</v>
      </c>
    </row>
    <row r="40" spans="1:6" ht="30" customHeight="1">
      <c r="A40" s="16" t="s">
        <v>102</v>
      </c>
      <c r="B40" s="16">
        <v>9</v>
      </c>
      <c r="C40" s="15" t="s">
        <v>234</v>
      </c>
      <c r="D40" s="15" t="s">
        <v>594</v>
      </c>
      <c r="E40" s="15" t="s">
        <v>439</v>
      </c>
      <c r="F40" s="21" t="s">
        <v>748</v>
      </c>
    </row>
    <row r="41" spans="1:6" ht="30" customHeight="1">
      <c r="A41" s="16" t="s">
        <v>102</v>
      </c>
      <c r="B41" s="16">
        <v>10</v>
      </c>
      <c r="C41" s="15" t="s">
        <v>225</v>
      </c>
      <c r="D41" s="15" t="s">
        <v>595</v>
      </c>
      <c r="E41" s="15" t="s">
        <v>436</v>
      </c>
      <c r="F41" s="21" t="s">
        <v>748</v>
      </c>
    </row>
    <row r="42" spans="1:6" ht="30" customHeight="1">
      <c r="A42" s="16" t="s">
        <v>102</v>
      </c>
      <c r="B42" s="16">
        <v>11</v>
      </c>
      <c r="C42" s="15" t="s">
        <v>235</v>
      </c>
      <c r="D42" s="15" t="s">
        <v>596</v>
      </c>
      <c r="E42" s="15" t="s">
        <v>440</v>
      </c>
      <c r="F42" s="21" t="s">
        <v>748</v>
      </c>
    </row>
    <row r="43" spans="1:6" ht="30" customHeight="1">
      <c r="A43" s="16" t="s">
        <v>102</v>
      </c>
      <c r="B43" s="16">
        <v>12</v>
      </c>
      <c r="C43" s="15" t="s">
        <v>225</v>
      </c>
      <c r="D43" s="15" t="s">
        <v>597</v>
      </c>
      <c r="E43" s="15" t="s">
        <v>436</v>
      </c>
      <c r="F43" s="21" t="s">
        <v>748</v>
      </c>
    </row>
    <row r="44" spans="1:6" ht="30" customHeight="1">
      <c r="A44" s="16" t="s">
        <v>102</v>
      </c>
      <c r="B44" s="16">
        <v>13</v>
      </c>
      <c r="C44" s="15" t="s">
        <v>236</v>
      </c>
      <c r="D44" s="15" t="s">
        <v>598</v>
      </c>
      <c r="E44" s="15" t="s">
        <v>441</v>
      </c>
      <c r="F44" s="21" t="s">
        <v>748</v>
      </c>
    </row>
    <row r="45" spans="1:6" ht="30" customHeight="1">
      <c r="A45" s="16" t="s">
        <v>102</v>
      </c>
      <c r="B45" s="16">
        <v>14</v>
      </c>
      <c r="C45" s="15" t="s">
        <v>237</v>
      </c>
      <c r="D45" s="15" t="s">
        <v>599</v>
      </c>
      <c r="E45" s="15" t="s">
        <v>442</v>
      </c>
      <c r="F45" s="21" t="s">
        <v>748</v>
      </c>
    </row>
    <row r="46" spans="1:6" ht="30" customHeight="1">
      <c r="A46" s="16" t="s">
        <v>103</v>
      </c>
      <c r="B46" s="16">
        <v>1</v>
      </c>
      <c r="C46" s="15" t="s">
        <v>238</v>
      </c>
      <c r="D46" s="15" t="s">
        <v>572</v>
      </c>
      <c r="E46" s="15" t="s">
        <v>443</v>
      </c>
      <c r="F46" s="21" t="s">
        <v>748</v>
      </c>
    </row>
    <row r="47" spans="1:6" ht="30" customHeight="1">
      <c r="A47" s="16" t="s">
        <v>103</v>
      </c>
      <c r="B47" s="16">
        <v>2</v>
      </c>
      <c r="C47" s="15" t="s">
        <v>239</v>
      </c>
      <c r="D47" s="15" t="s">
        <v>600</v>
      </c>
      <c r="E47" s="15" t="s">
        <v>444</v>
      </c>
      <c r="F47" s="21" t="s">
        <v>748</v>
      </c>
    </row>
    <row r="48" spans="1:6" ht="30" customHeight="1">
      <c r="A48" s="16" t="s">
        <v>103</v>
      </c>
      <c r="B48" s="16">
        <v>3</v>
      </c>
      <c r="C48" s="15" t="s">
        <v>240</v>
      </c>
      <c r="D48" s="15" t="s">
        <v>601</v>
      </c>
      <c r="E48" s="15" t="s">
        <v>445</v>
      </c>
      <c r="F48" s="21" t="s">
        <v>748</v>
      </c>
    </row>
    <row r="49" spans="1:6" ht="30" customHeight="1">
      <c r="A49" s="16" t="s">
        <v>103</v>
      </c>
      <c r="B49" s="16">
        <v>4</v>
      </c>
      <c r="C49" s="15" t="s">
        <v>241</v>
      </c>
      <c r="D49" s="15" t="s">
        <v>602</v>
      </c>
      <c r="E49" s="15" t="s">
        <v>446</v>
      </c>
      <c r="F49" s="21" t="s">
        <v>748</v>
      </c>
    </row>
    <row r="50" spans="1:6" ht="30" customHeight="1">
      <c r="A50" s="16" t="s">
        <v>103</v>
      </c>
      <c r="B50" s="16">
        <v>5</v>
      </c>
      <c r="C50" s="15" t="s">
        <v>242</v>
      </c>
      <c r="D50" s="15" t="s">
        <v>603</v>
      </c>
      <c r="E50" s="15" t="s">
        <v>447</v>
      </c>
      <c r="F50" s="21" t="s">
        <v>748</v>
      </c>
    </row>
    <row r="51" spans="1:6" ht="30" customHeight="1">
      <c r="A51" s="16" t="s">
        <v>103</v>
      </c>
      <c r="B51" s="16">
        <v>6</v>
      </c>
      <c r="C51" s="15" t="s">
        <v>243</v>
      </c>
      <c r="D51" s="15" t="s">
        <v>604</v>
      </c>
      <c r="E51" s="15" t="s">
        <v>448</v>
      </c>
      <c r="F51" s="21" t="s">
        <v>748</v>
      </c>
    </row>
    <row r="52" spans="1:6" ht="30" customHeight="1">
      <c r="A52" s="16" t="s">
        <v>103</v>
      </c>
      <c r="B52" s="16">
        <v>7</v>
      </c>
      <c r="C52" s="15" t="s">
        <v>244</v>
      </c>
      <c r="D52" s="15" t="s">
        <v>605</v>
      </c>
      <c r="E52" s="15" t="s">
        <v>449</v>
      </c>
      <c r="F52" s="21" t="s">
        <v>748</v>
      </c>
    </row>
    <row r="53" spans="1:6" ht="30" customHeight="1">
      <c r="A53" s="16" t="s">
        <v>103</v>
      </c>
      <c r="B53" s="16">
        <v>8</v>
      </c>
      <c r="C53" s="15" t="s">
        <v>245</v>
      </c>
      <c r="D53" s="15" t="s">
        <v>606</v>
      </c>
      <c r="E53" s="15" t="s">
        <v>450</v>
      </c>
      <c r="F53" s="21" t="s">
        <v>748</v>
      </c>
    </row>
    <row r="54" spans="1:6" ht="30" customHeight="1">
      <c r="A54" s="16" t="s">
        <v>103</v>
      </c>
      <c r="B54" s="16">
        <v>9</v>
      </c>
      <c r="C54" s="15" t="s">
        <v>246</v>
      </c>
      <c r="D54" s="15" t="s">
        <v>607</v>
      </c>
      <c r="E54" s="15" t="s">
        <v>451</v>
      </c>
      <c r="F54" s="21" t="s">
        <v>748</v>
      </c>
    </row>
    <row r="55" spans="1:6" ht="30" customHeight="1">
      <c r="A55" s="16" t="s">
        <v>103</v>
      </c>
      <c r="B55" s="16">
        <v>10</v>
      </c>
      <c r="C55" s="15" t="s">
        <v>237</v>
      </c>
      <c r="D55" s="15" t="s">
        <v>608</v>
      </c>
      <c r="E55" s="15" t="s">
        <v>452</v>
      </c>
      <c r="F55" s="21" t="s">
        <v>748</v>
      </c>
    </row>
    <row r="56" spans="1:6" ht="30" customHeight="1">
      <c r="A56" s="16" t="s">
        <v>105</v>
      </c>
      <c r="B56" s="16">
        <v>1</v>
      </c>
      <c r="C56" s="15" t="s">
        <v>238</v>
      </c>
      <c r="D56" s="15" t="s">
        <v>572</v>
      </c>
      <c r="E56" s="15" t="s">
        <v>453</v>
      </c>
      <c r="F56" s="21" t="s">
        <v>748</v>
      </c>
    </row>
    <row r="57" spans="1:6" ht="30" customHeight="1">
      <c r="A57" s="16" t="s">
        <v>105</v>
      </c>
      <c r="B57" s="16">
        <v>2</v>
      </c>
      <c r="C57" s="15" t="s">
        <v>247</v>
      </c>
      <c r="D57" s="15" t="s">
        <v>609</v>
      </c>
      <c r="E57" s="15" t="s">
        <v>165</v>
      </c>
      <c r="F57" s="21" t="s">
        <v>748</v>
      </c>
    </row>
    <row r="58" spans="1:6" ht="30" customHeight="1">
      <c r="A58" s="16" t="s">
        <v>105</v>
      </c>
      <c r="B58" s="16">
        <v>3</v>
      </c>
      <c r="C58" s="15" t="s">
        <v>248</v>
      </c>
      <c r="D58" s="15" t="s">
        <v>610</v>
      </c>
      <c r="E58" s="15" t="s">
        <v>166</v>
      </c>
      <c r="F58" s="21" t="s">
        <v>748</v>
      </c>
    </row>
    <row r="59" spans="1:6" ht="30" customHeight="1">
      <c r="A59" s="16" t="s">
        <v>105</v>
      </c>
      <c r="B59" s="16">
        <v>4</v>
      </c>
      <c r="C59" s="15" t="s">
        <v>249</v>
      </c>
      <c r="D59" s="15" t="s">
        <v>611</v>
      </c>
      <c r="E59" s="15" t="s">
        <v>167</v>
      </c>
      <c r="F59" s="21" t="s">
        <v>748</v>
      </c>
    </row>
    <row r="60" spans="1:6" ht="30" customHeight="1">
      <c r="A60" s="16" t="s">
        <v>105</v>
      </c>
      <c r="B60" s="16">
        <v>5</v>
      </c>
      <c r="C60" s="15" t="s">
        <v>250</v>
      </c>
      <c r="D60" s="15" t="s">
        <v>612</v>
      </c>
      <c r="E60" s="15" t="s">
        <v>168</v>
      </c>
      <c r="F60" s="21" t="s">
        <v>748</v>
      </c>
    </row>
    <row r="61" spans="1:6" ht="30" customHeight="1">
      <c r="A61" s="16" t="s">
        <v>105</v>
      </c>
      <c r="B61" s="16">
        <v>6</v>
      </c>
      <c r="C61" s="15" t="s">
        <v>251</v>
      </c>
      <c r="D61" s="15" t="s">
        <v>613</v>
      </c>
      <c r="E61" s="15" t="s">
        <v>454</v>
      </c>
      <c r="F61" s="21" t="s">
        <v>748</v>
      </c>
    </row>
    <row r="62" spans="1:6" ht="30" customHeight="1">
      <c r="A62" s="16" t="s">
        <v>105</v>
      </c>
      <c r="B62" s="16">
        <v>7</v>
      </c>
      <c r="C62" s="15" t="s">
        <v>252</v>
      </c>
      <c r="D62" s="15" t="s">
        <v>614</v>
      </c>
      <c r="E62" s="15" t="s">
        <v>169</v>
      </c>
      <c r="F62" s="21" t="s">
        <v>748</v>
      </c>
    </row>
    <row r="63" spans="1:6" ht="30" customHeight="1">
      <c r="A63" s="16" t="s">
        <v>105</v>
      </c>
      <c r="B63" s="16">
        <v>8</v>
      </c>
      <c r="C63" s="15" t="s">
        <v>253</v>
      </c>
      <c r="D63" s="15" t="s">
        <v>615</v>
      </c>
      <c r="E63" s="15" t="s">
        <v>455</v>
      </c>
      <c r="F63" s="21" t="s">
        <v>748</v>
      </c>
    </row>
    <row r="64" spans="1:6" ht="30" customHeight="1">
      <c r="A64" s="16" t="s">
        <v>105</v>
      </c>
      <c r="B64" s="16">
        <v>9</v>
      </c>
      <c r="C64" s="15" t="s">
        <v>254</v>
      </c>
      <c r="D64" s="15" t="s">
        <v>616</v>
      </c>
      <c r="E64" s="15" t="s">
        <v>456</v>
      </c>
      <c r="F64" s="21" t="s">
        <v>748</v>
      </c>
    </row>
    <row r="65" spans="1:6" ht="30" customHeight="1">
      <c r="A65" s="16" t="s">
        <v>105</v>
      </c>
      <c r="B65" s="16">
        <v>10</v>
      </c>
      <c r="C65" s="15" t="s">
        <v>255</v>
      </c>
      <c r="D65" s="15" t="s">
        <v>617</v>
      </c>
      <c r="E65" s="15" t="s">
        <v>457</v>
      </c>
      <c r="F65" s="21" t="s">
        <v>748</v>
      </c>
    </row>
    <row r="66" spans="1:6" ht="30" customHeight="1">
      <c r="A66" s="16" t="s">
        <v>105</v>
      </c>
      <c r="B66" s="16">
        <v>11</v>
      </c>
      <c r="C66" s="15" t="s">
        <v>256</v>
      </c>
      <c r="D66" s="15" t="s">
        <v>618</v>
      </c>
      <c r="E66" s="15" t="s">
        <v>170</v>
      </c>
      <c r="F66" s="21" t="s">
        <v>748</v>
      </c>
    </row>
    <row r="67" spans="1:6" ht="30" customHeight="1">
      <c r="A67" s="16" t="s">
        <v>105</v>
      </c>
      <c r="B67" s="16">
        <v>12</v>
      </c>
      <c r="C67" s="15" t="s">
        <v>257</v>
      </c>
      <c r="D67" s="15" t="s">
        <v>619</v>
      </c>
      <c r="E67" s="15" t="s">
        <v>458</v>
      </c>
      <c r="F67" s="21" t="s">
        <v>748</v>
      </c>
    </row>
    <row r="68" spans="1:6" ht="30" customHeight="1">
      <c r="A68" s="16" t="s">
        <v>105</v>
      </c>
      <c r="B68" s="16">
        <v>13</v>
      </c>
      <c r="C68" s="15" t="s">
        <v>258</v>
      </c>
      <c r="D68" s="15" t="s">
        <v>620</v>
      </c>
      <c r="E68" s="15" t="s">
        <v>459</v>
      </c>
      <c r="F68" s="21" t="s">
        <v>748</v>
      </c>
    </row>
    <row r="69" spans="1:6" ht="30" customHeight="1">
      <c r="A69" s="16" t="s">
        <v>105</v>
      </c>
      <c r="B69" s="16">
        <v>14</v>
      </c>
      <c r="C69" s="15" t="s">
        <v>259</v>
      </c>
      <c r="D69" s="15" t="s">
        <v>621</v>
      </c>
      <c r="E69" s="15" t="s">
        <v>171</v>
      </c>
      <c r="F69" s="21" t="s">
        <v>748</v>
      </c>
    </row>
    <row r="70" spans="1:6" ht="30" customHeight="1">
      <c r="A70" s="16" t="s">
        <v>106</v>
      </c>
      <c r="B70" s="16">
        <v>1</v>
      </c>
      <c r="C70" s="15" t="s">
        <v>260</v>
      </c>
      <c r="D70" s="15" t="s">
        <v>573</v>
      </c>
      <c r="E70" s="15" t="s">
        <v>460</v>
      </c>
      <c r="F70" s="21" t="s">
        <v>748</v>
      </c>
    </row>
    <row r="71" spans="1:6" ht="30" customHeight="1">
      <c r="A71" s="16" t="s">
        <v>106</v>
      </c>
      <c r="B71" s="16">
        <v>2</v>
      </c>
      <c r="C71" s="15" t="s">
        <v>261</v>
      </c>
      <c r="D71" s="15" t="s">
        <v>79</v>
      </c>
      <c r="E71" s="15" t="s">
        <v>172</v>
      </c>
      <c r="F71" s="21" t="s">
        <v>748</v>
      </c>
    </row>
    <row r="72" spans="1:6" ht="30" customHeight="1">
      <c r="A72" s="16" t="s">
        <v>106</v>
      </c>
      <c r="B72" s="16">
        <v>3</v>
      </c>
      <c r="C72" s="15" t="s">
        <v>262</v>
      </c>
      <c r="D72" s="15" t="s">
        <v>80</v>
      </c>
      <c r="E72" s="15" t="s">
        <v>173</v>
      </c>
      <c r="F72" s="21" t="s">
        <v>748</v>
      </c>
    </row>
    <row r="73" spans="1:6" ht="30" customHeight="1">
      <c r="A73" s="16" t="s">
        <v>106</v>
      </c>
      <c r="B73" s="16">
        <v>4</v>
      </c>
      <c r="C73" s="15" t="s">
        <v>263</v>
      </c>
      <c r="D73" s="15" t="s">
        <v>81</v>
      </c>
      <c r="E73" s="15" t="s">
        <v>174</v>
      </c>
      <c r="F73" s="21" t="s">
        <v>748</v>
      </c>
    </row>
    <row r="74" spans="1:6" ht="30" customHeight="1">
      <c r="A74" s="16" t="s">
        <v>106</v>
      </c>
      <c r="B74" s="16">
        <v>5</v>
      </c>
      <c r="C74" s="15" t="s">
        <v>264</v>
      </c>
      <c r="D74" s="15" t="s">
        <v>82</v>
      </c>
      <c r="E74" s="15" t="s">
        <v>175</v>
      </c>
      <c r="F74" s="21" t="s">
        <v>748</v>
      </c>
    </row>
    <row r="75" spans="1:6" ht="30" customHeight="1">
      <c r="A75" s="16" t="s">
        <v>106</v>
      </c>
      <c r="B75" s="16">
        <v>6</v>
      </c>
      <c r="C75" s="15" t="s">
        <v>265</v>
      </c>
      <c r="D75" s="15" t="s">
        <v>83</v>
      </c>
      <c r="E75" s="15" t="s">
        <v>176</v>
      </c>
      <c r="F75" s="21" t="s">
        <v>748</v>
      </c>
    </row>
    <row r="76" spans="1:6" ht="30" customHeight="1">
      <c r="A76" s="16" t="s">
        <v>106</v>
      </c>
      <c r="B76" s="16">
        <v>7</v>
      </c>
      <c r="C76" s="15" t="s">
        <v>266</v>
      </c>
      <c r="D76" s="15" t="s">
        <v>84</v>
      </c>
      <c r="E76" s="15" t="s">
        <v>177</v>
      </c>
      <c r="F76" s="21" t="s">
        <v>748</v>
      </c>
    </row>
    <row r="77" spans="1:6" ht="30" customHeight="1">
      <c r="A77" s="16" t="s">
        <v>106</v>
      </c>
      <c r="B77" s="16">
        <v>8</v>
      </c>
      <c r="C77" s="15" t="s">
        <v>267</v>
      </c>
      <c r="D77" s="15" t="s">
        <v>85</v>
      </c>
      <c r="E77" s="15" t="s">
        <v>178</v>
      </c>
      <c r="F77" s="21" t="s">
        <v>748</v>
      </c>
    </row>
    <row r="78" spans="1:6" ht="30" customHeight="1">
      <c r="A78" s="16" t="s">
        <v>106</v>
      </c>
      <c r="B78" s="16">
        <v>9</v>
      </c>
      <c r="C78" s="15" t="s">
        <v>268</v>
      </c>
      <c r="D78" s="15" t="s">
        <v>86</v>
      </c>
      <c r="E78" s="15" t="s">
        <v>179</v>
      </c>
      <c r="F78" s="21" t="s">
        <v>748</v>
      </c>
    </row>
    <row r="79" spans="1:6" ht="30" customHeight="1">
      <c r="A79" s="16" t="s">
        <v>106</v>
      </c>
      <c r="B79" s="16">
        <v>10</v>
      </c>
      <c r="C79" s="15" t="s">
        <v>269</v>
      </c>
      <c r="D79" s="15" t="s">
        <v>87</v>
      </c>
      <c r="E79" s="15" t="s">
        <v>180</v>
      </c>
      <c r="F79" s="21" t="s">
        <v>748</v>
      </c>
    </row>
    <row r="80" spans="1:6" ht="30" customHeight="1">
      <c r="A80" s="16" t="s">
        <v>106</v>
      </c>
      <c r="B80" s="16">
        <v>11</v>
      </c>
      <c r="C80" s="15" t="s">
        <v>270</v>
      </c>
      <c r="D80" s="15" t="s">
        <v>622</v>
      </c>
      <c r="E80" s="15" t="s">
        <v>461</v>
      </c>
      <c r="F80" s="21" t="s">
        <v>748</v>
      </c>
    </row>
    <row r="81" spans="1:8" ht="30" customHeight="1">
      <c r="A81" s="16" t="s">
        <v>106</v>
      </c>
      <c r="B81" s="16">
        <v>12</v>
      </c>
      <c r="C81" s="15" t="s">
        <v>271</v>
      </c>
      <c r="D81" s="15" t="s">
        <v>623</v>
      </c>
      <c r="E81" s="15" t="s">
        <v>181</v>
      </c>
      <c r="F81" s="21" t="s">
        <v>748</v>
      </c>
    </row>
    <row r="82" spans="1:8" ht="30" customHeight="1">
      <c r="A82" s="16" t="s">
        <v>106</v>
      </c>
      <c r="B82" s="16">
        <v>13</v>
      </c>
      <c r="C82" s="15" t="s">
        <v>272</v>
      </c>
      <c r="D82" s="15" t="s">
        <v>624</v>
      </c>
      <c r="E82" s="15" t="s">
        <v>182</v>
      </c>
      <c r="F82" s="21" t="s">
        <v>748</v>
      </c>
    </row>
    <row r="83" spans="1:8" ht="30" customHeight="1">
      <c r="A83" s="16" t="s">
        <v>106</v>
      </c>
      <c r="B83" s="16">
        <v>14</v>
      </c>
      <c r="C83" s="15" t="s">
        <v>273</v>
      </c>
      <c r="D83" s="15" t="s">
        <v>625</v>
      </c>
      <c r="E83" s="15" t="s">
        <v>462</v>
      </c>
      <c r="F83" s="21" t="s">
        <v>748</v>
      </c>
    </row>
    <row r="84" spans="1:8" ht="30" customHeight="1">
      <c r="A84" s="16" t="s">
        <v>106</v>
      </c>
      <c r="B84" s="16">
        <v>15</v>
      </c>
      <c r="C84" s="15" t="s">
        <v>274</v>
      </c>
      <c r="D84" s="15" t="s">
        <v>626</v>
      </c>
      <c r="E84" s="15" t="s">
        <v>463</v>
      </c>
      <c r="F84" s="21" t="s">
        <v>748</v>
      </c>
    </row>
    <row r="85" spans="1:8" ht="30" customHeight="1">
      <c r="A85" s="16" t="s">
        <v>106</v>
      </c>
      <c r="B85" s="16">
        <v>16</v>
      </c>
      <c r="C85" s="15" t="s">
        <v>275</v>
      </c>
      <c r="D85" s="15" t="s">
        <v>627</v>
      </c>
      <c r="E85" s="15" t="s">
        <v>464</v>
      </c>
      <c r="F85" s="21" t="s">
        <v>748</v>
      </c>
    </row>
    <row r="86" spans="1:8" ht="30" customHeight="1">
      <c r="A86" s="16" t="s">
        <v>107</v>
      </c>
      <c r="B86" s="16">
        <v>1</v>
      </c>
      <c r="C86" s="15" t="s">
        <v>260</v>
      </c>
      <c r="D86" s="15" t="s">
        <v>573</v>
      </c>
      <c r="E86" s="15" t="s">
        <v>465</v>
      </c>
      <c r="F86" s="21" t="s">
        <v>748</v>
      </c>
    </row>
    <row r="87" spans="1:8" ht="30" customHeight="1">
      <c r="A87" s="16" t="s">
        <v>107</v>
      </c>
      <c r="B87" s="16">
        <v>2</v>
      </c>
      <c r="C87" s="15" t="s">
        <v>276</v>
      </c>
      <c r="D87" s="15" t="s">
        <v>628</v>
      </c>
      <c r="E87" s="15" t="s">
        <v>183</v>
      </c>
      <c r="F87" s="21" t="s">
        <v>748</v>
      </c>
    </row>
    <row r="88" spans="1:8" ht="30" customHeight="1">
      <c r="A88" s="16" t="s">
        <v>107</v>
      </c>
      <c r="B88" s="16">
        <v>3</v>
      </c>
      <c r="C88" s="15" t="s">
        <v>277</v>
      </c>
      <c r="D88" s="15" t="s">
        <v>629</v>
      </c>
      <c r="E88" s="15" t="s">
        <v>184</v>
      </c>
      <c r="F88" s="21" t="s">
        <v>748</v>
      </c>
    </row>
    <row r="89" spans="1:8" ht="30" customHeight="1">
      <c r="A89" s="16" t="s">
        <v>107</v>
      </c>
      <c r="B89" s="16">
        <v>4</v>
      </c>
      <c r="C89" s="15" t="s">
        <v>278</v>
      </c>
      <c r="D89" s="15" t="s">
        <v>630</v>
      </c>
      <c r="E89" s="15" t="s">
        <v>185</v>
      </c>
      <c r="F89" s="21" t="s">
        <v>748</v>
      </c>
    </row>
    <row r="90" spans="1:8" ht="30" customHeight="1">
      <c r="A90" s="16" t="s">
        <v>107</v>
      </c>
      <c r="B90" s="16">
        <v>5</v>
      </c>
      <c r="C90" s="15" t="s">
        <v>279</v>
      </c>
      <c r="D90" s="15" t="s">
        <v>623</v>
      </c>
      <c r="E90" s="15" t="s">
        <v>181</v>
      </c>
      <c r="F90" s="21" t="s">
        <v>748</v>
      </c>
    </row>
    <row r="91" spans="1:8" ht="30" customHeight="1">
      <c r="A91" s="16" t="s">
        <v>107</v>
      </c>
      <c r="B91" s="16">
        <v>6</v>
      </c>
      <c r="C91" s="15" t="s">
        <v>280</v>
      </c>
      <c r="D91" s="15" t="s">
        <v>631</v>
      </c>
      <c r="E91" s="15" t="s">
        <v>186</v>
      </c>
      <c r="F91" s="21" t="s">
        <v>748</v>
      </c>
    </row>
    <row r="92" spans="1:8" ht="30" customHeight="1">
      <c r="A92" s="16" t="s">
        <v>107</v>
      </c>
      <c r="B92" s="16">
        <v>7</v>
      </c>
      <c r="C92" s="15" t="s">
        <v>281</v>
      </c>
      <c r="D92" s="15" t="s">
        <v>632</v>
      </c>
      <c r="E92" s="15" t="s">
        <v>187</v>
      </c>
      <c r="F92" s="21" t="s">
        <v>748</v>
      </c>
    </row>
    <row r="93" spans="1:8" ht="30" customHeight="1">
      <c r="A93" s="16" t="s">
        <v>107</v>
      </c>
      <c r="B93" s="16">
        <v>8</v>
      </c>
      <c r="C93" s="15" t="s">
        <v>282</v>
      </c>
      <c r="D93" s="15" t="s">
        <v>633</v>
      </c>
      <c r="E93" s="15" t="s">
        <v>188</v>
      </c>
      <c r="F93" s="21" t="s">
        <v>748</v>
      </c>
    </row>
    <row r="94" spans="1:8" ht="30" customHeight="1">
      <c r="A94" s="16" t="s">
        <v>107</v>
      </c>
      <c r="B94" s="16">
        <v>9</v>
      </c>
      <c r="C94" s="15" t="s">
        <v>283</v>
      </c>
      <c r="D94" s="15" t="s">
        <v>634</v>
      </c>
      <c r="E94" s="15" t="s">
        <v>89</v>
      </c>
      <c r="F94" s="21" t="s">
        <v>748</v>
      </c>
      <c r="H94" s="4"/>
    </row>
    <row r="95" spans="1:8" ht="30" customHeight="1">
      <c r="A95" s="16" t="s">
        <v>107</v>
      </c>
      <c r="B95" s="16">
        <v>10</v>
      </c>
      <c r="C95" s="15" t="s">
        <v>284</v>
      </c>
      <c r="D95" s="15" t="s">
        <v>635</v>
      </c>
      <c r="E95" s="15" t="s">
        <v>90</v>
      </c>
      <c r="F95" s="21" t="s">
        <v>748</v>
      </c>
    </row>
    <row r="96" spans="1:8" ht="30" customHeight="1">
      <c r="A96" s="16" t="s">
        <v>107</v>
      </c>
      <c r="B96" s="16">
        <v>11</v>
      </c>
      <c r="C96" s="15" t="s">
        <v>285</v>
      </c>
      <c r="D96" s="15" t="s">
        <v>636</v>
      </c>
      <c r="E96" s="15" t="s">
        <v>466</v>
      </c>
      <c r="F96" s="21" t="s">
        <v>748</v>
      </c>
    </row>
    <row r="97" spans="1:6" ht="30" customHeight="1">
      <c r="A97" s="16" t="s">
        <v>107</v>
      </c>
      <c r="B97" s="16">
        <v>12</v>
      </c>
      <c r="C97" s="15" t="s">
        <v>286</v>
      </c>
      <c r="D97" s="15" t="s">
        <v>637</v>
      </c>
      <c r="E97" s="15" t="s">
        <v>464</v>
      </c>
      <c r="F97" s="21" t="s">
        <v>748</v>
      </c>
    </row>
    <row r="98" spans="1:6" ht="30" customHeight="1">
      <c r="A98" s="16" t="s">
        <v>107</v>
      </c>
      <c r="B98" s="16">
        <v>13</v>
      </c>
      <c r="C98" s="15" t="s">
        <v>287</v>
      </c>
      <c r="D98" s="15" t="s">
        <v>638</v>
      </c>
      <c r="E98" s="15" t="s">
        <v>189</v>
      </c>
      <c r="F98" s="21" t="s">
        <v>748</v>
      </c>
    </row>
    <row r="99" spans="1:6" ht="30" customHeight="1">
      <c r="A99" s="16" t="s">
        <v>108</v>
      </c>
      <c r="B99" s="16">
        <v>1</v>
      </c>
      <c r="C99" s="15" t="s">
        <v>288</v>
      </c>
      <c r="D99" s="15" t="s">
        <v>574</v>
      </c>
      <c r="E99" s="15" t="s">
        <v>467</v>
      </c>
      <c r="F99" s="21" t="s">
        <v>748</v>
      </c>
    </row>
    <row r="100" spans="1:6" ht="30" customHeight="1">
      <c r="A100" s="16" t="s">
        <v>108</v>
      </c>
      <c r="B100" s="16">
        <v>2</v>
      </c>
      <c r="C100" s="15" t="s">
        <v>289</v>
      </c>
      <c r="D100" s="15" t="s">
        <v>639</v>
      </c>
      <c r="E100" s="15" t="s">
        <v>468</v>
      </c>
      <c r="F100" s="21" t="s">
        <v>748</v>
      </c>
    </row>
    <row r="101" spans="1:6" ht="30" customHeight="1">
      <c r="A101" s="16" t="s">
        <v>108</v>
      </c>
      <c r="B101" s="16">
        <v>3</v>
      </c>
      <c r="C101" s="15" t="s">
        <v>290</v>
      </c>
      <c r="D101" s="15" t="s">
        <v>640</v>
      </c>
      <c r="E101" s="15" t="s">
        <v>469</v>
      </c>
      <c r="F101" s="21" t="s">
        <v>748</v>
      </c>
    </row>
    <row r="102" spans="1:6" ht="30" customHeight="1">
      <c r="A102" s="16" t="s">
        <v>108</v>
      </c>
      <c r="B102" s="16">
        <v>4</v>
      </c>
      <c r="C102" s="15" t="s">
        <v>291</v>
      </c>
      <c r="D102" s="15" t="s">
        <v>641</v>
      </c>
      <c r="E102" s="15" t="s">
        <v>470</v>
      </c>
      <c r="F102" s="21" t="s">
        <v>748</v>
      </c>
    </row>
    <row r="103" spans="1:6" ht="30" customHeight="1">
      <c r="A103" s="16" t="s">
        <v>108</v>
      </c>
      <c r="B103" s="16">
        <v>5</v>
      </c>
      <c r="C103" s="15" t="s">
        <v>292</v>
      </c>
      <c r="D103" s="15" t="s">
        <v>642</v>
      </c>
      <c r="E103" s="15" t="s">
        <v>471</v>
      </c>
      <c r="F103" s="21" t="s">
        <v>748</v>
      </c>
    </row>
    <row r="104" spans="1:6" ht="30" customHeight="1">
      <c r="A104" s="16" t="s">
        <v>108</v>
      </c>
      <c r="B104" s="16">
        <v>6</v>
      </c>
      <c r="C104" s="15" t="s">
        <v>293</v>
      </c>
      <c r="D104" s="15" t="s">
        <v>643</v>
      </c>
      <c r="E104" s="15" t="s">
        <v>472</v>
      </c>
      <c r="F104" s="21" t="s">
        <v>748</v>
      </c>
    </row>
    <row r="105" spans="1:6" ht="30" customHeight="1">
      <c r="A105" s="16" t="s">
        <v>108</v>
      </c>
      <c r="B105" s="16">
        <v>7</v>
      </c>
      <c r="C105" s="15" t="s">
        <v>294</v>
      </c>
      <c r="D105" s="15" t="s">
        <v>644</v>
      </c>
      <c r="E105" s="15" t="s">
        <v>473</v>
      </c>
      <c r="F105" s="21" t="s">
        <v>748</v>
      </c>
    </row>
    <row r="106" spans="1:6" ht="30" customHeight="1">
      <c r="A106" s="16" t="s">
        <v>108</v>
      </c>
      <c r="B106" s="16">
        <v>8</v>
      </c>
      <c r="C106" s="15" t="s">
        <v>295</v>
      </c>
      <c r="D106" s="15" t="s">
        <v>645</v>
      </c>
      <c r="E106" s="15" t="s">
        <v>474</v>
      </c>
      <c r="F106" s="21" t="s">
        <v>748</v>
      </c>
    </row>
    <row r="107" spans="1:6" ht="30" customHeight="1">
      <c r="A107" s="16" t="s">
        <v>108</v>
      </c>
      <c r="B107" s="16">
        <v>9</v>
      </c>
      <c r="C107" s="15" t="s">
        <v>296</v>
      </c>
      <c r="D107" s="15" t="s">
        <v>646</v>
      </c>
      <c r="E107" s="15" t="s">
        <v>475</v>
      </c>
      <c r="F107" s="21" t="s">
        <v>748</v>
      </c>
    </row>
    <row r="108" spans="1:6" ht="30" customHeight="1">
      <c r="A108" s="16" t="s">
        <v>108</v>
      </c>
      <c r="B108" s="16">
        <v>10</v>
      </c>
      <c r="C108" s="15" t="s">
        <v>297</v>
      </c>
      <c r="D108" s="15" t="s">
        <v>647</v>
      </c>
      <c r="E108" s="15" t="s">
        <v>476</v>
      </c>
      <c r="F108" s="21" t="s">
        <v>748</v>
      </c>
    </row>
    <row r="109" spans="1:6" ht="39.950000000000003" customHeight="1">
      <c r="A109" s="16" t="s">
        <v>108</v>
      </c>
      <c r="B109" s="16">
        <v>11</v>
      </c>
      <c r="C109" s="15" t="s">
        <v>298</v>
      </c>
      <c r="D109" s="15" t="s">
        <v>648</v>
      </c>
      <c r="E109" s="15" t="s">
        <v>477</v>
      </c>
      <c r="F109" s="21" t="s">
        <v>748</v>
      </c>
    </row>
    <row r="110" spans="1:6" ht="39.950000000000003" customHeight="1">
      <c r="A110" s="16" t="s">
        <v>108</v>
      </c>
      <c r="B110" s="16">
        <v>12</v>
      </c>
      <c r="C110" s="15" t="s">
        <v>299</v>
      </c>
      <c r="D110" s="15" t="s">
        <v>649</v>
      </c>
      <c r="E110" s="15" t="s">
        <v>478</v>
      </c>
      <c r="F110" s="21" t="s">
        <v>748</v>
      </c>
    </row>
    <row r="111" spans="1:6" ht="39.950000000000003" customHeight="1">
      <c r="A111" s="16" t="s">
        <v>108</v>
      </c>
      <c r="B111" s="16">
        <v>13</v>
      </c>
      <c r="C111" s="15" t="s">
        <v>300</v>
      </c>
      <c r="D111" s="15" t="s">
        <v>650</v>
      </c>
      <c r="E111" s="15" t="s">
        <v>479</v>
      </c>
      <c r="F111" s="21" t="s">
        <v>748</v>
      </c>
    </row>
    <row r="112" spans="1:6" ht="39.950000000000003" customHeight="1">
      <c r="A112" s="16" t="s">
        <v>108</v>
      </c>
      <c r="B112" s="16">
        <v>14</v>
      </c>
      <c r="C112" s="15" t="s">
        <v>301</v>
      </c>
      <c r="D112" s="15" t="s">
        <v>651</v>
      </c>
      <c r="E112" s="15" t="s">
        <v>480</v>
      </c>
      <c r="F112" s="21" t="s">
        <v>748</v>
      </c>
    </row>
    <row r="113" spans="1:6" ht="39.950000000000003" customHeight="1">
      <c r="A113" s="16" t="s">
        <v>108</v>
      </c>
      <c r="B113" s="16">
        <v>15</v>
      </c>
      <c r="C113" s="15" t="s">
        <v>302</v>
      </c>
      <c r="D113" s="15" t="s">
        <v>652</v>
      </c>
      <c r="E113" s="15" t="s">
        <v>481</v>
      </c>
      <c r="F113" s="21" t="s">
        <v>748</v>
      </c>
    </row>
    <row r="114" spans="1:6" ht="39.950000000000003" customHeight="1">
      <c r="A114" s="16" t="s">
        <v>108</v>
      </c>
      <c r="B114" s="16">
        <v>16</v>
      </c>
      <c r="C114" s="15" t="s">
        <v>303</v>
      </c>
      <c r="D114" s="15" t="s">
        <v>653</v>
      </c>
      <c r="E114" s="15" t="s">
        <v>482</v>
      </c>
      <c r="F114" s="21" t="s">
        <v>748</v>
      </c>
    </row>
    <row r="115" spans="1:6" ht="39.950000000000003" customHeight="1">
      <c r="A115" s="16" t="s">
        <v>109</v>
      </c>
      <c r="B115" s="16">
        <v>1</v>
      </c>
      <c r="C115" s="15" t="s">
        <v>288</v>
      </c>
      <c r="D115" s="15" t="s">
        <v>574</v>
      </c>
      <c r="E115" s="15" t="s">
        <v>483</v>
      </c>
      <c r="F115" s="21" t="s">
        <v>748</v>
      </c>
    </row>
    <row r="116" spans="1:6" ht="39.950000000000003" customHeight="1">
      <c r="A116" s="16" t="s">
        <v>109</v>
      </c>
      <c r="B116" s="16">
        <v>2</v>
      </c>
      <c r="C116" s="15" t="s">
        <v>304</v>
      </c>
      <c r="D116" s="15" t="s">
        <v>654</v>
      </c>
      <c r="E116" s="15" t="s">
        <v>484</v>
      </c>
      <c r="F116" s="21" t="s">
        <v>748</v>
      </c>
    </row>
    <row r="117" spans="1:6" ht="39.950000000000003" customHeight="1">
      <c r="A117" s="16" t="s">
        <v>109</v>
      </c>
      <c r="B117" s="16">
        <v>3</v>
      </c>
      <c r="C117" s="15" t="s">
        <v>305</v>
      </c>
      <c r="D117" s="15" t="s">
        <v>655</v>
      </c>
      <c r="E117" s="15" t="s">
        <v>485</v>
      </c>
      <c r="F117" s="21" t="s">
        <v>748</v>
      </c>
    </row>
    <row r="118" spans="1:6" ht="39.950000000000003" customHeight="1">
      <c r="A118" s="16" t="s">
        <v>109</v>
      </c>
      <c r="B118" s="16">
        <v>4</v>
      </c>
      <c r="C118" s="15" t="s">
        <v>306</v>
      </c>
      <c r="D118" s="15" t="s">
        <v>656</v>
      </c>
      <c r="E118" s="15" t="s">
        <v>486</v>
      </c>
      <c r="F118" s="21" t="s">
        <v>748</v>
      </c>
    </row>
    <row r="119" spans="1:6" ht="39.950000000000003" customHeight="1">
      <c r="A119" s="16" t="s">
        <v>109</v>
      </c>
      <c r="B119" s="16">
        <v>5</v>
      </c>
      <c r="C119" s="15" t="s">
        <v>307</v>
      </c>
      <c r="D119" s="15" t="s">
        <v>657</v>
      </c>
      <c r="E119" s="15" t="s">
        <v>487</v>
      </c>
      <c r="F119" s="21" t="s">
        <v>748</v>
      </c>
    </row>
    <row r="120" spans="1:6" ht="39.950000000000003" customHeight="1">
      <c r="A120" s="16" t="s">
        <v>109</v>
      </c>
      <c r="B120" s="16">
        <v>6</v>
      </c>
      <c r="C120" s="15" t="s">
        <v>308</v>
      </c>
      <c r="D120" s="15" t="s">
        <v>658</v>
      </c>
      <c r="E120" s="15" t="s">
        <v>488</v>
      </c>
      <c r="F120" s="21" t="s">
        <v>748</v>
      </c>
    </row>
    <row r="121" spans="1:6" ht="39.950000000000003" customHeight="1">
      <c r="A121" s="16" t="s">
        <v>109</v>
      </c>
      <c r="B121" s="16">
        <v>7</v>
      </c>
      <c r="C121" s="15" t="s">
        <v>309</v>
      </c>
      <c r="D121" s="15" t="s">
        <v>659</v>
      </c>
      <c r="E121" s="15" t="s">
        <v>489</v>
      </c>
      <c r="F121" s="21" t="s">
        <v>748</v>
      </c>
    </row>
    <row r="122" spans="1:6" ht="39.950000000000003" customHeight="1">
      <c r="A122" s="16" t="s">
        <v>109</v>
      </c>
      <c r="B122" s="16">
        <v>8</v>
      </c>
      <c r="C122" s="15" t="s">
        <v>310</v>
      </c>
      <c r="D122" s="15" t="s">
        <v>660</v>
      </c>
      <c r="E122" s="15" t="s">
        <v>490</v>
      </c>
      <c r="F122" s="21" t="s">
        <v>748</v>
      </c>
    </row>
    <row r="123" spans="1:6" ht="39.950000000000003" customHeight="1">
      <c r="A123" s="16" t="s">
        <v>109</v>
      </c>
      <c r="B123" s="16">
        <v>9</v>
      </c>
      <c r="C123" s="15" t="s">
        <v>311</v>
      </c>
      <c r="D123" s="15" t="s">
        <v>661</v>
      </c>
      <c r="E123" s="15" t="s">
        <v>491</v>
      </c>
      <c r="F123" s="21" t="s">
        <v>748</v>
      </c>
    </row>
    <row r="124" spans="1:6" ht="39.950000000000003" customHeight="1">
      <c r="A124" s="16" t="s">
        <v>109</v>
      </c>
      <c r="B124" s="16">
        <v>10</v>
      </c>
      <c r="C124" s="15" t="s">
        <v>312</v>
      </c>
      <c r="D124" s="15" t="s">
        <v>662</v>
      </c>
      <c r="E124" s="15" t="s">
        <v>492</v>
      </c>
      <c r="F124" s="21" t="s">
        <v>748</v>
      </c>
    </row>
    <row r="125" spans="1:6" ht="39.950000000000003" customHeight="1">
      <c r="A125" s="16" t="s">
        <v>109</v>
      </c>
      <c r="B125" s="16">
        <v>11</v>
      </c>
      <c r="C125" s="15" t="s">
        <v>313</v>
      </c>
      <c r="D125" s="15" t="s">
        <v>663</v>
      </c>
      <c r="E125" s="15" t="s">
        <v>493</v>
      </c>
      <c r="F125" s="21" t="s">
        <v>748</v>
      </c>
    </row>
    <row r="126" spans="1:6" ht="39.950000000000003" customHeight="1">
      <c r="A126" s="16" t="s">
        <v>109</v>
      </c>
      <c r="B126" s="16">
        <v>12</v>
      </c>
      <c r="C126" s="15" t="s">
        <v>314</v>
      </c>
      <c r="D126" s="15" t="s">
        <v>664</v>
      </c>
      <c r="E126" s="15" t="s">
        <v>494</v>
      </c>
      <c r="F126" s="21" t="s">
        <v>748</v>
      </c>
    </row>
    <row r="127" spans="1:6" ht="39.950000000000003" customHeight="1">
      <c r="A127" s="16" t="s">
        <v>109</v>
      </c>
      <c r="B127" s="16">
        <v>13</v>
      </c>
      <c r="C127" s="15" t="s">
        <v>315</v>
      </c>
      <c r="D127" s="15" t="s">
        <v>665</v>
      </c>
      <c r="E127" s="15" t="s">
        <v>91</v>
      </c>
      <c r="F127" s="21" t="s">
        <v>748</v>
      </c>
    </row>
    <row r="128" spans="1:6" ht="39.950000000000003" customHeight="1">
      <c r="A128" s="16" t="s">
        <v>109</v>
      </c>
      <c r="B128" s="16">
        <v>14</v>
      </c>
      <c r="C128" s="15" t="s">
        <v>316</v>
      </c>
      <c r="D128" s="15" t="s">
        <v>666</v>
      </c>
      <c r="E128" s="15" t="s">
        <v>495</v>
      </c>
      <c r="F128" s="21" t="s">
        <v>748</v>
      </c>
    </row>
    <row r="129" spans="1:6" ht="39.950000000000003" customHeight="1">
      <c r="A129" s="16" t="s">
        <v>110</v>
      </c>
      <c r="B129" s="16">
        <v>1</v>
      </c>
      <c r="C129" s="15" t="s">
        <v>317</v>
      </c>
      <c r="D129" s="15" t="s">
        <v>575</v>
      </c>
      <c r="E129" s="15" t="s">
        <v>496</v>
      </c>
      <c r="F129" s="21" t="s">
        <v>748</v>
      </c>
    </row>
    <row r="130" spans="1:6" ht="39.950000000000003" customHeight="1">
      <c r="A130" s="16" t="s">
        <v>110</v>
      </c>
      <c r="B130" s="16">
        <v>2</v>
      </c>
      <c r="C130" s="15" t="s">
        <v>318</v>
      </c>
      <c r="D130" s="15" t="s">
        <v>667</v>
      </c>
      <c r="E130" s="15" t="s">
        <v>497</v>
      </c>
      <c r="F130" s="21" t="s">
        <v>748</v>
      </c>
    </row>
    <row r="131" spans="1:6" ht="39.950000000000003" customHeight="1">
      <c r="A131" s="16" t="s">
        <v>110</v>
      </c>
      <c r="B131" s="16">
        <v>3</v>
      </c>
      <c r="C131" s="15" t="s">
        <v>319</v>
      </c>
      <c r="D131" s="15" t="s">
        <v>668</v>
      </c>
      <c r="E131" s="15" t="s">
        <v>498</v>
      </c>
      <c r="F131" s="21" t="s">
        <v>748</v>
      </c>
    </row>
    <row r="132" spans="1:6" ht="39.950000000000003" customHeight="1">
      <c r="A132" s="16" t="s">
        <v>110</v>
      </c>
      <c r="B132" s="16">
        <v>4</v>
      </c>
      <c r="C132" s="15" t="s">
        <v>320</v>
      </c>
      <c r="D132" s="15" t="s">
        <v>669</v>
      </c>
      <c r="E132" s="15" t="s">
        <v>499</v>
      </c>
      <c r="F132" s="21" t="s">
        <v>748</v>
      </c>
    </row>
    <row r="133" spans="1:6" ht="39.950000000000003" customHeight="1">
      <c r="A133" s="16" t="s">
        <v>110</v>
      </c>
      <c r="B133" s="16">
        <v>5</v>
      </c>
      <c r="C133" s="15" t="s">
        <v>321</v>
      </c>
      <c r="D133" s="15" t="s">
        <v>670</v>
      </c>
      <c r="E133" s="15" t="s">
        <v>92</v>
      </c>
      <c r="F133" s="21" t="s">
        <v>748</v>
      </c>
    </row>
    <row r="134" spans="1:6" ht="39.950000000000003" customHeight="1">
      <c r="A134" s="16" t="s">
        <v>110</v>
      </c>
      <c r="B134" s="16">
        <v>6</v>
      </c>
      <c r="C134" s="15" t="s">
        <v>322</v>
      </c>
      <c r="D134" s="15" t="s">
        <v>671</v>
      </c>
      <c r="E134" s="15" t="s">
        <v>500</v>
      </c>
      <c r="F134" s="21" t="s">
        <v>748</v>
      </c>
    </row>
    <row r="135" spans="1:6" ht="39.950000000000003" customHeight="1">
      <c r="A135" s="16" t="s">
        <v>110</v>
      </c>
      <c r="B135" s="16">
        <v>7</v>
      </c>
      <c r="C135" s="15" t="s">
        <v>323</v>
      </c>
      <c r="D135" s="15" t="s">
        <v>672</v>
      </c>
      <c r="E135" s="15" t="s">
        <v>501</v>
      </c>
      <c r="F135" s="21" t="s">
        <v>748</v>
      </c>
    </row>
    <row r="136" spans="1:6" ht="39.950000000000003" customHeight="1">
      <c r="A136" s="16" t="s">
        <v>110</v>
      </c>
      <c r="B136" s="16">
        <v>8</v>
      </c>
      <c r="C136" s="15" t="s">
        <v>324</v>
      </c>
      <c r="D136" s="15" t="s">
        <v>673</v>
      </c>
      <c r="E136" s="15" t="s">
        <v>502</v>
      </c>
      <c r="F136" s="21" t="s">
        <v>748</v>
      </c>
    </row>
    <row r="137" spans="1:6" ht="39.950000000000003" customHeight="1">
      <c r="A137" s="16" t="s">
        <v>110</v>
      </c>
      <c r="B137" s="16">
        <v>9</v>
      </c>
      <c r="C137" s="15" t="s">
        <v>325</v>
      </c>
      <c r="D137" s="15" t="s">
        <v>674</v>
      </c>
      <c r="E137" s="15" t="s">
        <v>503</v>
      </c>
      <c r="F137" s="21" t="s">
        <v>748</v>
      </c>
    </row>
    <row r="138" spans="1:6" ht="39.950000000000003" customHeight="1">
      <c r="A138" s="16" t="s">
        <v>110</v>
      </c>
      <c r="B138" s="16">
        <v>10</v>
      </c>
      <c r="C138" s="15" t="s">
        <v>270</v>
      </c>
      <c r="D138" s="15" t="s">
        <v>675</v>
      </c>
      <c r="E138" s="15" t="s">
        <v>504</v>
      </c>
      <c r="F138" s="21" t="s">
        <v>748</v>
      </c>
    </row>
    <row r="139" spans="1:6" ht="39.950000000000003" customHeight="1">
      <c r="A139" s="16" t="s">
        <v>110</v>
      </c>
      <c r="B139" s="16">
        <v>11</v>
      </c>
      <c r="C139" s="15" t="s">
        <v>326</v>
      </c>
      <c r="D139" s="15" t="s">
        <v>676</v>
      </c>
      <c r="E139" s="15" t="s">
        <v>505</v>
      </c>
      <c r="F139" s="21" t="s">
        <v>748</v>
      </c>
    </row>
    <row r="140" spans="1:6" ht="39.950000000000003" customHeight="1">
      <c r="A140" s="16" t="s">
        <v>110</v>
      </c>
      <c r="B140" s="16">
        <v>12</v>
      </c>
      <c r="C140" s="15" t="s">
        <v>327</v>
      </c>
      <c r="D140" s="15" t="s">
        <v>677</v>
      </c>
      <c r="E140" s="15" t="s">
        <v>506</v>
      </c>
      <c r="F140" s="21" t="s">
        <v>748</v>
      </c>
    </row>
    <row r="141" spans="1:6" ht="39.950000000000003" customHeight="1">
      <c r="A141" s="16" t="s">
        <v>110</v>
      </c>
      <c r="B141" s="16">
        <v>13</v>
      </c>
      <c r="C141" s="15" t="s">
        <v>328</v>
      </c>
      <c r="D141" s="15" t="s">
        <v>678</v>
      </c>
      <c r="E141" s="15" t="s">
        <v>507</v>
      </c>
      <c r="F141" s="21" t="s">
        <v>748</v>
      </c>
    </row>
    <row r="142" spans="1:6" ht="39.950000000000003" customHeight="1">
      <c r="A142" s="16" t="s">
        <v>111</v>
      </c>
      <c r="B142" s="16">
        <v>1</v>
      </c>
      <c r="C142" s="15" t="s">
        <v>317</v>
      </c>
      <c r="D142" s="15" t="s">
        <v>575</v>
      </c>
      <c r="E142" s="15" t="s">
        <v>508</v>
      </c>
      <c r="F142" s="21" t="s">
        <v>748</v>
      </c>
    </row>
    <row r="143" spans="1:6" ht="39.950000000000003" customHeight="1">
      <c r="A143" s="16" t="s">
        <v>111</v>
      </c>
      <c r="B143" s="16">
        <v>2</v>
      </c>
      <c r="C143" s="15" t="s">
        <v>329</v>
      </c>
      <c r="D143" s="15" t="s">
        <v>667</v>
      </c>
      <c r="E143" s="15" t="s">
        <v>509</v>
      </c>
      <c r="F143" s="21" t="s">
        <v>748</v>
      </c>
    </row>
    <row r="144" spans="1:6" ht="39.950000000000003" customHeight="1">
      <c r="A144" s="16" t="s">
        <v>111</v>
      </c>
      <c r="B144" s="16">
        <v>3</v>
      </c>
      <c r="C144" s="15" t="s">
        <v>330</v>
      </c>
      <c r="D144" s="15" t="s">
        <v>679</v>
      </c>
      <c r="E144" s="15" t="s">
        <v>510</v>
      </c>
      <c r="F144" s="21" t="s">
        <v>748</v>
      </c>
    </row>
    <row r="145" spans="1:6" ht="39.950000000000003" customHeight="1">
      <c r="A145" s="16" t="s">
        <v>111</v>
      </c>
      <c r="B145" s="16">
        <v>4</v>
      </c>
      <c r="C145" s="15" t="s">
        <v>331</v>
      </c>
      <c r="D145" s="15" t="s">
        <v>671</v>
      </c>
      <c r="E145" s="15" t="s">
        <v>511</v>
      </c>
      <c r="F145" s="21" t="s">
        <v>748</v>
      </c>
    </row>
    <row r="146" spans="1:6" ht="39.950000000000003" customHeight="1">
      <c r="A146" s="16" t="s">
        <v>111</v>
      </c>
      <c r="B146" s="16">
        <v>5</v>
      </c>
      <c r="C146" s="15" t="s">
        <v>332</v>
      </c>
      <c r="D146" s="15" t="s">
        <v>680</v>
      </c>
      <c r="E146" s="15" t="s">
        <v>512</v>
      </c>
      <c r="F146" s="21" t="s">
        <v>748</v>
      </c>
    </row>
    <row r="147" spans="1:6" ht="39.950000000000003" customHeight="1">
      <c r="A147" s="16" t="s">
        <v>111</v>
      </c>
      <c r="B147" s="16">
        <v>6</v>
      </c>
      <c r="C147" s="15" t="s">
        <v>333</v>
      </c>
      <c r="D147" s="15" t="s">
        <v>673</v>
      </c>
      <c r="E147" s="15" t="s">
        <v>513</v>
      </c>
      <c r="F147" s="21" t="s">
        <v>748</v>
      </c>
    </row>
    <row r="148" spans="1:6" ht="39.950000000000003" customHeight="1">
      <c r="A148" s="16" t="s">
        <v>111</v>
      </c>
      <c r="B148" s="16">
        <v>7</v>
      </c>
      <c r="C148" s="15" t="s">
        <v>334</v>
      </c>
      <c r="D148" s="15" t="s">
        <v>681</v>
      </c>
      <c r="E148" s="15" t="s">
        <v>190</v>
      </c>
      <c r="F148" s="21" t="s">
        <v>748</v>
      </c>
    </row>
    <row r="149" spans="1:6" ht="39.950000000000003" customHeight="1">
      <c r="A149" s="16" t="s">
        <v>111</v>
      </c>
      <c r="B149" s="16">
        <v>8</v>
      </c>
      <c r="C149" s="15" t="s">
        <v>335</v>
      </c>
      <c r="D149" s="15" t="s">
        <v>682</v>
      </c>
      <c r="E149" s="15" t="s">
        <v>93</v>
      </c>
      <c r="F149" s="21" t="s">
        <v>748</v>
      </c>
    </row>
    <row r="150" spans="1:6" ht="39.950000000000003" customHeight="1">
      <c r="A150" s="16" t="s">
        <v>111</v>
      </c>
      <c r="B150" s="16">
        <v>9</v>
      </c>
      <c r="C150" s="15" t="s">
        <v>336</v>
      </c>
      <c r="D150" s="15" t="s">
        <v>683</v>
      </c>
      <c r="E150" s="15" t="s">
        <v>514</v>
      </c>
      <c r="F150" s="21" t="s">
        <v>748</v>
      </c>
    </row>
    <row r="151" spans="1:6" ht="39.950000000000003" customHeight="1">
      <c r="A151" s="16" t="s">
        <v>111</v>
      </c>
      <c r="B151" s="16">
        <v>10</v>
      </c>
      <c r="C151" s="15" t="s">
        <v>337</v>
      </c>
      <c r="D151" s="15" t="s">
        <v>684</v>
      </c>
      <c r="E151" s="15" t="s">
        <v>515</v>
      </c>
      <c r="F151" s="21" t="s">
        <v>748</v>
      </c>
    </row>
    <row r="152" spans="1:6" ht="39.950000000000003" customHeight="1">
      <c r="A152" s="16" t="s">
        <v>111</v>
      </c>
      <c r="B152" s="16">
        <v>11</v>
      </c>
      <c r="C152" s="15" t="s">
        <v>338</v>
      </c>
      <c r="D152" s="15" t="s">
        <v>676</v>
      </c>
      <c r="E152" s="15" t="s">
        <v>516</v>
      </c>
      <c r="F152" s="21" t="s">
        <v>748</v>
      </c>
    </row>
    <row r="153" spans="1:6" ht="39.950000000000003" customHeight="1">
      <c r="A153" s="16" t="s">
        <v>111</v>
      </c>
      <c r="B153" s="16">
        <v>12</v>
      </c>
      <c r="C153" s="15" t="s">
        <v>339</v>
      </c>
      <c r="D153" s="15" t="s">
        <v>685</v>
      </c>
      <c r="E153" s="15" t="s">
        <v>517</v>
      </c>
      <c r="F153" s="21" t="s">
        <v>748</v>
      </c>
    </row>
    <row r="154" spans="1:6" ht="39.950000000000003" customHeight="1">
      <c r="A154" s="16" t="s">
        <v>111</v>
      </c>
      <c r="B154" s="16">
        <v>13</v>
      </c>
      <c r="C154" s="15" t="s">
        <v>340</v>
      </c>
      <c r="D154" s="15" t="s">
        <v>686</v>
      </c>
      <c r="E154" s="15" t="s">
        <v>191</v>
      </c>
      <c r="F154" s="21" t="s">
        <v>748</v>
      </c>
    </row>
    <row r="155" spans="1:6" ht="39.950000000000003" customHeight="1">
      <c r="A155" s="16" t="s">
        <v>112</v>
      </c>
      <c r="B155" s="16">
        <v>1</v>
      </c>
      <c r="C155" s="15" t="s">
        <v>341</v>
      </c>
      <c r="D155" s="15" t="s">
        <v>576</v>
      </c>
      <c r="E155" s="15" t="s">
        <v>518</v>
      </c>
      <c r="F155" s="21" t="s">
        <v>748</v>
      </c>
    </row>
    <row r="156" spans="1:6" ht="39.950000000000003" customHeight="1">
      <c r="A156" s="16" t="s">
        <v>112</v>
      </c>
      <c r="B156" s="16">
        <v>2</v>
      </c>
      <c r="C156" s="15" t="s">
        <v>342</v>
      </c>
      <c r="D156" s="15" t="s">
        <v>687</v>
      </c>
      <c r="E156" s="15" t="s">
        <v>519</v>
      </c>
      <c r="F156" s="21" t="s">
        <v>748</v>
      </c>
    </row>
    <row r="157" spans="1:6" ht="39.950000000000003" customHeight="1">
      <c r="A157" s="16" t="s">
        <v>112</v>
      </c>
      <c r="B157" s="16">
        <v>3</v>
      </c>
      <c r="C157" s="15" t="s">
        <v>343</v>
      </c>
      <c r="D157" s="15" t="s">
        <v>688</v>
      </c>
      <c r="E157" s="15" t="s">
        <v>520</v>
      </c>
      <c r="F157" s="21" t="s">
        <v>748</v>
      </c>
    </row>
    <row r="158" spans="1:6" ht="39.950000000000003" customHeight="1">
      <c r="A158" s="16" t="s">
        <v>112</v>
      </c>
      <c r="B158" s="16">
        <v>4</v>
      </c>
      <c r="C158" s="15" t="s">
        <v>344</v>
      </c>
      <c r="D158" s="15" t="s">
        <v>689</v>
      </c>
      <c r="E158" s="15" t="s">
        <v>521</v>
      </c>
      <c r="F158" s="21" t="s">
        <v>748</v>
      </c>
    </row>
    <row r="159" spans="1:6" ht="39.950000000000003" customHeight="1">
      <c r="A159" s="16" t="s">
        <v>112</v>
      </c>
      <c r="B159" s="16">
        <v>5</v>
      </c>
      <c r="C159" s="15" t="s">
        <v>345</v>
      </c>
      <c r="D159" s="15" t="s">
        <v>690</v>
      </c>
      <c r="E159" s="15" t="s">
        <v>522</v>
      </c>
      <c r="F159" s="21" t="s">
        <v>748</v>
      </c>
    </row>
    <row r="160" spans="1:6" ht="39.950000000000003" customHeight="1">
      <c r="A160" s="16" t="s">
        <v>112</v>
      </c>
      <c r="B160" s="16">
        <v>6</v>
      </c>
      <c r="C160" s="15" t="s">
        <v>346</v>
      </c>
      <c r="D160" s="15" t="s">
        <v>691</v>
      </c>
      <c r="E160" s="15" t="s">
        <v>94</v>
      </c>
      <c r="F160" s="21" t="s">
        <v>748</v>
      </c>
    </row>
    <row r="161" spans="1:6" ht="39.950000000000003" customHeight="1">
      <c r="A161" s="16" t="s">
        <v>112</v>
      </c>
      <c r="B161" s="16">
        <v>7</v>
      </c>
      <c r="C161" s="15" t="s">
        <v>347</v>
      </c>
      <c r="D161" s="15" t="s">
        <v>692</v>
      </c>
      <c r="E161" s="15" t="s">
        <v>523</v>
      </c>
      <c r="F161" s="21" t="s">
        <v>748</v>
      </c>
    </row>
    <row r="162" spans="1:6" ht="39.950000000000003" customHeight="1">
      <c r="A162" s="16" t="s">
        <v>112</v>
      </c>
      <c r="B162" s="16">
        <v>8</v>
      </c>
      <c r="C162" s="15" t="s">
        <v>348</v>
      </c>
      <c r="D162" s="15" t="s">
        <v>693</v>
      </c>
      <c r="E162" s="15" t="s">
        <v>524</v>
      </c>
      <c r="F162" s="21" t="s">
        <v>748</v>
      </c>
    </row>
    <row r="163" spans="1:6" ht="39.950000000000003" customHeight="1">
      <c r="A163" s="16" t="s">
        <v>112</v>
      </c>
      <c r="B163" s="16">
        <v>9</v>
      </c>
      <c r="C163" s="15" t="s">
        <v>349</v>
      </c>
      <c r="D163" s="15" t="s">
        <v>694</v>
      </c>
      <c r="E163" s="15" t="s">
        <v>525</v>
      </c>
      <c r="F163" s="21" t="s">
        <v>748</v>
      </c>
    </row>
    <row r="164" spans="1:6" ht="39.950000000000003" customHeight="1">
      <c r="A164" s="16" t="s">
        <v>112</v>
      </c>
      <c r="B164" s="16">
        <v>10</v>
      </c>
      <c r="C164" s="15" t="s">
        <v>350</v>
      </c>
      <c r="D164" s="15" t="s">
        <v>695</v>
      </c>
      <c r="E164" s="15" t="s">
        <v>95</v>
      </c>
      <c r="F164" s="21" t="s">
        <v>748</v>
      </c>
    </row>
    <row r="165" spans="1:6" ht="39.950000000000003" customHeight="1">
      <c r="A165" s="16" t="s">
        <v>112</v>
      </c>
      <c r="B165" s="16">
        <v>11</v>
      </c>
      <c r="C165" s="15" t="s">
        <v>351</v>
      </c>
      <c r="D165" s="15" t="s">
        <v>696</v>
      </c>
      <c r="E165" s="15" t="s">
        <v>526</v>
      </c>
      <c r="F165" s="21" t="s">
        <v>748</v>
      </c>
    </row>
    <row r="166" spans="1:6" ht="39.950000000000003" customHeight="1">
      <c r="A166" s="16" t="s">
        <v>112</v>
      </c>
      <c r="B166" s="16">
        <v>12</v>
      </c>
      <c r="C166" s="15" t="s">
        <v>352</v>
      </c>
      <c r="D166" s="15" t="s">
        <v>697</v>
      </c>
      <c r="E166" s="15" t="s">
        <v>527</v>
      </c>
      <c r="F166" s="21" t="s">
        <v>748</v>
      </c>
    </row>
    <row r="167" spans="1:6" ht="39.950000000000003" customHeight="1">
      <c r="A167" s="16" t="s">
        <v>112</v>
      </c>
      <c r="B167" s="16">
        <v>13</v>
      </c>
      <c r="C167" s="15" t="s">
        <v>270</v>
      </c>
      <c r="D167" s="15" t="s">
        <v>698</v>
      </c>
      <c r="E167" s="15" t="s">
        <v>528</v>
      </c>
      <c r="F167" s="21" t="s">
        <v>748</v>
      </c>
    </row>
    <row r="168" spans="1:6" ht="39.950000000000003" customHeight="1">
      <c r="A168" s="16" t="s">
        <v>112</v>
      </c>
      <c r="B168" s="16">
        <v>14</v>
      </c>
      <c r="C168" s="15" t="s">
        <v>353</v>
      </c>
      <c r="D168" s="15" t="s">
        <v>699</v>
      </c>
      <c r="E168" s="15" t="s">
        <v>529</v>
      </c>
      <c r="F168" s="21" t="s">
        <v>748</v>
      </c>
    </row>
    <row r="169" spans="1:6" ht="39.950000000000003" customHeight="1">
      <c r="A169" s="16" t="s">
        <v>112</v>
      </c>
      <c r="B169" s="16">
        <v>15</v>
      </c>
      <c r="C169" s="15" t="s">
        <v>354</v>
      </c>
      <c r="D169" s="15" t="s">
        <v>700</v>
      </c>
      <c r="E169" s="15" t="s">
        <v>192</v>
      </c>
      <c r="F169" s="21" t="s">
        <v>748</v>
      </c>
    </row>
    <row r="170" spans="1:6" ht="39.950000000000003" customHeight="1">
      <c r="A170" s="16" t="s">
        <v>112</v>
      </c>
      <c r="B170" s="16">
        <v>16</v>
      </c>
      <c r="C170" s="15" t="s">
        <v>355</v>
      </c>
      <c r="D170" s="15" t="s">
        <v>701</v>
      </c>
      <c r="E170" s="15" t="s">
        <v>530</v>
      </c>
      <c r="F170" s="21" t="s">
        <v>748</v>
      </c>
    </row>
    <row r="171" spans="1:6" ht="39.950000000000003" customHeight="1">
      <c r="A171" s="16" t="s">
        <v>112</v>
      </c>
      <c r="B171" s="16">
        <v>17</v>
      </c>
      <c r="C171" s="15" t="s">
        <v>356</v>
      </c>
      <c r="D171" s="15" t="s">
        <v>702</v>
      </c>
      <c r="E171" s="15" t="s">
        <v>531</v>
      </c>
      <c r="F171" s="21" t="s">
        <v>748</v>
      </c>
    </row>
    <row r="172" spans="1:6" ht="39.950000000000003" customHeight="1">
      <c r="A172" s="16" t="s">
        <v>112</v>
      </c>
      <c r="B172" s="16">
        <v>18</v>
      </c>
      <c r="C172" s="15" t="s">
        <v>357</v>
      </c>
      <c r="D172" s="15" t="s">
        <v>703</v>
      </c>
      <c r="E172" s="15" t="s">
        <v>532</v>
      </c>
      <c r="F172" s="21" t="s">
        <v>748</v>
      </c>
    </row>
    <row r="173" spans="1:6" ht="39.950000000000003" customHeight="1">
      <c r="A173" s="16" t="s">
        <v>114</v>
      </c>
      <c r="B173" s="16">
        <v>1</v>
      </c>
      <c r="C173" s="15" t="s">
        <v>341</v>
      </c>
      <c r="D173" s="15" t="s">
        <v>576</v>
      </c>
      <c r="E173" s="15" t="s">
        <v>518</v>
      </c>
      <c r="F173" s="21" t="s">
        <v>748</v>
      </c>
    </row>
    <row r="174" spans="1:6" ht="39.950000000000003" customHeight="1">
      <c r="A174" s="16" t="s">
        <v>114</v>
      </c>
      <c r="B174" s="16">
        <v>2</v>
      </c>
      <c r="C174" s="15" t="s">
        <v>358</v>
      </c>
      <c r="D174" s="15" t="s">
        <v>687</v>
      </c>
      <c r="E174" s="15" t="s">
        <v>519</v>
      </c>
      <c r="F174" s="21" t="s">
        <v>748</v>
      </c>
    </row>
    <row r="175" spans="1:6" ht="39.950000000000003" customHeight="1">
      <c r="A175" s="16" t="s">
        <v>114</v>
      </c>
      <c r="B175" s="16">
        <v>3</v>
      </c>
      <c r="C175" s="15" t="s">
        <v>359</v>
      </c>
      <c r="D175" s="15" t="s">
        <v>704</v>
      </c>
      <c r="E175" s="15" t="s">
        <v>533</v>
      </c>
      <c r="F175" s="21" t="s">
        <v>748</v>
      </c>
    </row>
    <row r="176" spans="1:6" ht="39.950000000000003" customHeight="1">
      <c r="A176" s="16" t="s">
        <v>114</v>
      </c>
      <c r="B176" s="16">
        <v>4</v>
      </c>
      <c r="C176" s="15" t="s">
        <v>360</v>
      </c>
      <c r="D176" s="15" t="s">
        <v>705</v>
      </c>
      <c r="E176" s="15" t="s">
        <v>534</v>
      </c>
      <c r="F176" s="21" t="s">
        <v>748</v>
      </c>
    </row>
    <row r="177" spans="1:6" ht="39.950000000000003" customHeight="1">
      <c r="A177" s="16" t="s">
        <v>114</v>
      </c>
      <c r="B177" s="16">
        <v>5</v>
      </c>
      <c r="C177" s="15" t="s">
        <v>361</v>
      </c>
      <c r="D177" s="15" t="s">
        <v>706</v>
      </c>
      <c r="E177" s="15" t="s">
        <v>193</v>
      </c>
      <c r="F177" s="21" t="s">
        <v>748</v>
      </c>
    </row>
    <row r="178" spans="1:6" ht="39.950000000000003" customHeight="1">
      <c r="A178" s="16" t="s">
        <v>114</v>
      </c>
      <c r="B178" s="16">
        <v>6</v>
      </c>
      <c r="C178" s="15" t="s">
        <v>362</v>
      </c>
      <c r="D178" s="15" t="s">
        <v>707</v>
      </c>
      <c r="E178" s="15" t="s">
        <v>194</v>
      </c>
      <c r="F178" s="21" t="s">
        <v>748</v>
      </c>
    </row>
    <row r="179" spans="1:6" ht="39.950000000000003" customHeight="1">
      <c r="A179" s="16" t="s">
        <v>114</v>
      </c>
      <c r="B179" s="16">
        <v>7</v>
      </c>
      <c r="C179" s="15" t="s">
        <v>363</v>
      </c>
      <c r="D179" s="15" t="s">
        <v>708</v>
      </c>
      <c r="E179" s="15" t="s">
        <v>195</v>
      </c>
      <c r="F179" s="21" t="s">
        <v>748</v>
      </c>
    </row>
    <row r="180" spans="1:6" ht="39.950000000000003" customHeight="1">
      <c r="A180" s="16" t="s">
        <v>114</v>
      </c>
      <c r="B180" s="16">
        <v>8</v>
      </c>
      <c r="C180" s="15" t="s">
        <v>364</v>
      </c>
      <c r="D180" s="15" t="s">
        <v>709</v>
      </c>
      <c r="E180" s="15" t="s">
        <v>196</v>
      </c>
      <c r="F180" s="21" t="s">
        <v>748</v>
      </c>
    </row>
    <row r="181" spans="1:6" ht="39.950000000000003" customHeight="1">
      <c r="A181" s="16" t="s">
        <v>114</v>
      </c>
      <c r="B181" s="16">
        <v>9</v>
      </c>
      <c r="C181" s="15" t="s">
        <v>365</v>
      </c>
      <c r="D181" s="15" t="s">
        <v>710</v>
      </c>
      <c r="E181" s="15" t="s">
        <v>535</v>
      </c>
      <c r="F181" s="21" t="s">
        <v>748</v>
      </c>
    </row>
    <row r="182" spans="1:6" ht="39.950000000000003" customHeight="1">
      <c r="A182" s="16" t="s">
        <v>114</v>
      </c>
      <c r="B182" s="16">
        <v>10</v>
      </c>
      <c r="C182" s="15" t="s">
        <v>366</v>
      </c>
      <c r="D182" s="15" t="s">
        <v>711</v>
      </c>
      <c r="E182" s="15" t="s">
        <v>197</v>
      </c>
      <c r="F182" s="21" t="s">
        <v>748</v>
      </c>
    </row>
    <row r="183" spans="1:6" ht="39.950000000000003" customHeight="1">
      <c r="A183" s="16" t="s">
        <v>114</v>
      </c>
      <c r="B183" s="16">
        <v>11</v>
      </c>
      <c r="C183" s="15" t="s">
        <v>367</v>
      </c>
      <c r="D183" s="15" t="s">
        <v>712</v>
      </c>
      <c r="E183" s="15" t="s">
        <v>96</v>
      </c>
      <c r="F183" s="21" t="s">
        <v>748</v>
      </c>
    </row>
    <row r="184" spans="1:6" ht="39.950000000000003" customHeight="1">
      <c r="A184" s="16" t="s">
        <v>114</v>
      </c>
      <c r="B184" s="16">
        <v>12</v>
      </c>
      <c r="C184" s="15" t="s">
        <v>368</v>
      </c>
      <c r="D184" s="15" t="s">
        <v>713</v>
      </c>
      <c r="E184" s="15" t="s">
        <v>97</v>
      </c>
      <c r="F184" s="21" t="s">
        <v>748</v>
      </c>
    </row>
    <row r="185" spans="1:6" ht="39.950000000000003" customHeight="1">
      <c r="A185" s="16" t="s">
        <v>114</v>
      </c>
      <c r="B185" s="16">
        <v>13</v>
      </c>
      <c r="C185" s="15" t="s">
        <v>369</v>
      </c>
      <c r="D185" s="15" t="s">
        <v>714</v>
      </c>
      <c r="E185" s="15" t="s">
        <v>536</v>
      </c>
      <c r="F185" s="21" t="s">
        <v>748</v>
      </c>
    </row>
    <row r="186" spans="1:6" ht="39.950000000000003" customHeight="1">
      <c r="A186" s="16" t="s">
        <v>114</v>
      </c>
      <c r="B186" s="16">
        <v>14</v>
      </c>
      <c r="C186" s="15" t="s">
        <v>370</v>
      </c>
      <c r="D186" s="15" t="s">
        <v>715</v>
      </c>
      <c r="E186" s="15" t="s">
        <v>537</v>
      </c>
      <c r="F186" s="21" t="s">
        <v>748</v>
      </c>
    </row>
    <row r="187" spans="1:6" ht="39.950000000000003" customHeight="1">
      <c r="A187" s="16" t="s">
        <v>114</v>
      </c>
      <c r="B187" s="16">
        <v>15</v>
      </c>
      <c r="C187" s="15" t="s">
        <v>371</v>
      </c>
      <c r="D187" s="15" t="s">
        <v>716</v>
      </c>
      <c r="E187" s="15" t="s">
        <v>198</v>
      </c>
      <c r="F187" s="21" t="s">
        <v>748</v>
      </c>
    </row>
    <row r="188" spans="1:6" ht="39.950000000000003" customHeight="1">
      <c r="A188" s="16" t="s">
        <v>115</v>
      </c>
      <c r="B188" s="16">
        <v>1</v>
      </c>
      <c r="C188" s="15" t="s">
        <v>372</v>
      </c>
      <c r="D188" s="15" t="s">
        <v>579</v>
      </c>
      <c r="E188" s="15" t="s">
        <v>538</v>
      </c>
      <c r="F188" s="21" t="s">
        <v>748</v>
      </c>
    </row>
    <row r="189" spans="1:6" ht="39.950000000000003" customHeight="1">
      <c r="A189" s="16" t="s">
        <v>115</v>
      </c>
      <c r="B189" s="16">
        <v>2</v>
      </c>
      <c r="C189" s="15" t="s">
        <v>373</v>
      </c>
      <c r="D189" s="15" t="s">
        <v>717</v>
      </c>
      <c r="E189" s="15" t="s">
        <v>539</v>
      </c>
      <c r="F189" s="21" t="s">
        <v>748</v>
      </c>
    </row>
    <row r="190" spans="1:6" ht="39.950000000000003" customHeight="1">
      <c r="A190" s="16" t="s">
        <v>115</v>
      </c>
      <c r="B190" s="16">
        <v>3</v>
      </c>
      <c r="C190" s="15" t="s">
        <v>88</v>
      </c>
      <c r="D190" s="15" t="s">
        <v>718</v>
      </c>
      <c r="E190" s="15" t="s">
        <v>540</v>
      </c>
      <c r="F190" s="21" t="s">
        <v>748</v>
      </c>
    </row>
    <row r="191" spans="1:6" ht="39.950000000000003" customHeight="1">
      <c r="A191" s="16" t="s">
        <v>115</v>
      </c>
      <c r="B191" s="16">
        <v>4</v>
      </c>
      <c r="C191" s="15" t="s">
        <v>374</v>
      </c>
      <c r="D191" s="15" t="s">
        <v>719</v>
      </c>
      <c r="E191" s="15" t="s">
        <v>541</v>
      </c>
      <c r="F191" s="21" t="s">
        <v>748</v>
      </c>
    </row>
    <row r="192" spans="1:6" ht="39.950000000000003" customHeight="1">
      <c r="A192" s="16" t="s">
        <v>115</v>
      </c>
      <c r="B192" s="16">
        <v>5</v>
      </c>
      <c r="C192" s="15" t="s">
        <v>375</v>
      </c>
      <c r="D192" s="15" t="s">
        <v>720</v>
      </c>
      <c r="E192" s="15" t="s">
        <v>542</v>
      </c>
      <c r="F192" s="21" t="s">
        <v>748</v>
      </c>
    </row>
    <row r="193" spans="1:6" ht="39.950000000000003" customHeight="1">
      <c r="A193" s="16" t="s">
        <v>115</v>
      </c>
      <c r="B193" s="16">
        <v>6</v>
      </c>
      <c r="C193" s="15" t="s">
        <v>376</v>
      </c>
      <c r="D193" s="15" t="s">
        <v>721</v>
      </c>
      <c r="E193" s="15" t="s">
        <v>543</v>
      </c>
      <c r="F193" s="21" t="s">
        <v>748</v>
      </c>
    </row>
    <row r="194" spans="1:6" ht="39.950000000000003" customHeight="1">
      <c r="A194" s="16" t="s">
        <v>115</v>
      </c>
      <c r="B194" s="16">
        <v>7</v>
      </c>
      <c r="C194" s="15" t="s">
        <v>358</v>
      </c>
      <c r="D194" s="15" t="s">
        <v>687</v>
      </c>
      <c r="E194" s="15" t="s">
        <v>519</v>
      </c>
      <c r="F194" s="21" t="s">
        <v>748</v>
      </c>
    </row>
    <row r="195" spans="1:6" ht="39.950000000000003" customHeight="1">
      <c r="A195" s="16" t="s">
        <v>115</v>
      </c>
      <c r="B195" s="16">
        <v>8</v>
      </c>
      <c r="C195" s="15" t="s">
        <v>377</v>
      </c>
      <c r="D195" s="15" t="s">
        <v>700</v>
      </c>
      <c r="E195" s="15" t="s">
        <v>544</v>
      </c>
      <c r="F195" s="21" t="s">
        <v>748</v>
      </c>
    </row>
    <row r="196" spans="1:6" ht="39.950000000000003" customHeight="1">
      <c r="A196" s="16" t="s">
        <v>115</v>
      </c>
      <c r="B196" s="16">
        <v>9</v>
      </c>
      <c r="C196" s="15" t="s">
        <v>378</v>
      </c>
      <c r="D196" s="15" t="s">
        <v>722</v>
      </c>
      <c r="E196" s="15" t="s">
        <v>545</v>
      </c>
      <c r="F196" s="21" t="s">
        <v>748</v>
      </c>
    </row>
    <row r="197" spans="1:6" ht="39.950000000000003" customHeight="1">
      <c r="A197" s="16" t="s">
        <v>115</v>
      </c>
      <c r="B197" s="16">
        <v>10</v>
      </c>
      <c r="C197" s="15" t="s">
        <v>379</v>
      </c>
      <c r="D197" s="15" t="s">
        <v>723</v>
      </c>
      <c r="E197" s="15" t="s">
        <v>546</v>
      </c>
      <c r="F197" s="21" t="s">
        <v>748</v>
      </c>
    </row>
    <row r="198" spans="1:6" ht="39.950000000000003" customHeight="1">
      <c r="A198" s="16" t="s">
        <v>115</v>
      </c>
      <c r="B198" s="16">
        <v>11</v>
      </c>
      <c r="C198" s="15" t="s">
        <v>380</v>
      </c>
      <c r="D198" s="15" t="s">
        <v>724</v>
      </c>
      <c r="E198" s="15" t="s">
        <v>547</v>
      </c>
      <c r="F198" s="21" t="s">
        <v>748</v>
      </c>
    </row>
    <row r="199" spans="1:6" ht="39.950000000000003" customHeight="1">
      <c r="A199" s="16" t="s">
        <v>115</v>
      </c>
      <c r="B199" s="16">
        <v>12</v>
      </c>
      <c r="C199" s="15" t="s">
        <v>381</v>
      </c>
      <c r="D199" s="15" t="s">
        <v>725</v>
      </c>
      <c r="E199" s="15" t="s">
        <v>548</v>
      </c>
      <c r="F199" s="21" t="s">
        <v>748</v>
      </c>
    </row>
    <row r="200" spans="1:6" ht="39.950000000000003" customHeight="1">
      <c r="A200" s="16" t="s">
        <v>115</v>
      </c>
      <c r="B200" s="16">
        <v>13</v>
      </c>
      <c r="C200" s="15" t="s">
        <v>382</v>
      </c>
      <c r="D200" s="15" t="s">
        <v>726</v>
      </c>
      <c r="E200" s="15" t="s">
        <v>549</v>
      </c>
      <c r="F200" s="21" t="s">
        <v>748</v>
      </c>
    </row>
    <row r="201" spans="1:6" ht="39.950000000000003" customHeight="1">
      <c r="A201" s="16" t="s">
        <v>115</v>
      </c>
      <c r="B201" s="16">
        <v>14</v>
      </c>
      <c r="C201" s="15" t="s">
        <v>383</v>
      </c>
      <c r="D201" s="15" t="s">
        <v>727</v>
      </c>
      <c r="E201" s="15" t="s">
        <v>550</v>
      </c>
      <c r="F201" s="21" t="s">
        <v>748</v>
      </c>
    </row>
    <row r="202" spans="1:6" ht="39.950000000000003" customHeight="1">
      <c r="A202" s="16" t="s">
        <v>115</v>
      </c>
      <c r="B202" s="16">
        <v>15</v>
      </c>
      <c r="C202" s="15" t="s">
        <v>384</v>
      </c>
      <c r="D202" s="15" t="s">
        <v>728</v>
      </c>
      <c r="E202" s="15" t="s">
        <v>551</v>
      </c>
      <c r="F202" s="21" t="s">
        <v>748</v>
      </c>
    </row>
    <row r="203" spans="1:6" ht="39.950000000000003" customHeight="1">
      <c r="A203" s="16" t="s">
        <v>115</v>
      </c>
      <c r="B203" s="16">
        <v>16</v>
      </c>
      <c r="C203" s="15" t="s">
        <v>385</v>
      </c>
      <c r="D203" s="15" t="s">
        <v>729</v>
      </c>
      <c r="E203" s="15" t="s">
        <v>552</v>
      </c>
      <c r="F203" s="21" t="s">
        <v>748</v>
      </c>
    </row>
    <row r="204" spans="1:6" ht="39.950000000000003" customHeight="1">
      <c r="A204" s="16" t="s">
        <v>115</v>
      </c>
      <c r="B204" s="16">
        <v>17</v>
      </c>
      <c r="C204" s="15" t="s">
        <v>386</v>
      </c>
      <c r="D204" s="15" t="s">
        <v>730</v>
      </c>
      <c r="E204" s="15" t="s">
        <v>553</v>
      </c>
      <c r="F204" s="21" t="s">
        <v>748</v>
      </c>
    </row>
    <row r="205" spans="1:6" ht="39.950000000000003" customHeight="1">
      <c r="A205" s="16" t="s">
        <v>115</v>
      </c>
      <c r="B205" s="16">
        <v>18</v>
      </c>
      <c r="C205" s="15" t="s">
        <v>387</v>
      </c>
      <c r="D205" s="15" t="s">
        <v>731</v>
      </c>
      <c r="E205" s="15" t="s">
        <v>554</v>
      </c>
      <c r="F205" s="21" t="s">
        <v>748</v>
      </c>
    </row>
    <row r="206" spans="1:6" ht="39.950000000000003" customHeight="1">
      <c r="A206" s="16" t="s">
        <v>115</v>
      </c>
      <c r="B206" s="16">
        <v>19</v>
      </c>
      <c r="C206" s="15" t="s">
        <v>388</v>
      </c>
      <c r="D206" s="15" t="s">
        <v>732</v>
      </c>
      <c r="E206" s="15" t="s">
        <v>98</v>
      </c>
      <c r="F206" s="21" t="s">
        <v>748</v>
      </c>
    </row>
    <row r="207" spans="1:6" ht="39.950000000000003" customHeight="1">
      <c r="A207" s="16" t="s">
        <v>116</v>
      </c>
      <c r="B207" s="16">
        <v>1</v>
      </c>
      <c r="C207" s="15" t="s">
        <v>389</v>
      </c>
      <c r="D207" s="15" t="s">
        <v>747</v>
      </c>
      <c r="E207" s="15" t="s">
        <v>555</v>
      </c>
      <c r="F207" s="21" t="s">
        <v>748</v>
      </c>
    </row>
    <row r="208" spans="1:6" ht="39.950000000000003" customHeight="1">
      <c r="A208" s="16" t="s">
        <v>116</v>
      </c>
      <c r="B208" s="16">
        <v>2</v>
      </c>
      <c r="C208" s="15" t="s">
        <v>390</v>
      </c>
      <c r="D208" s="15" t="s">
        <v>733</v>
      </c>
      <c r="E208" s="15" t="s">
        <v>556</v>
      </c>
      <c r="F208" s="21" t="s">
        <v>748</v>
      </c>
    </row>
    <row r="209" spans="1:6" ht="39.950000000000003" customHeight="1">
      <c r="A209" s="16" t="s">
        <v>116</v>
      </c>
      <c r="B209" s="16">
        <v>3</v>
      </c>
      <c r="C209" s="15" t="s">
        <v>391</v>
      </c>
      <c r="D209" s="15" t="s">
        <v>734</v>
      </c>
      <c r="E209" s="15" t="s">
        <v>557</v>
      </c>
      <c r="F209" s="21" t="s">
        <v>748</v>
      </c>
    </row>
    <row r="210" spans="1:6" ht="39.950000000000003" customHeight="1">
      <c r="A210" s="16" t="s">
        <v>116</v>
      </c>
      <c r="B210" s="16">
        <v>4</v>
      </c>
      <c r="C210" s="15" t="s">
        <v>392</v>
      </c>
      <c r="D210" s="15" t="s">
        <v>735</v>
      </c>
      <c r="E210" s="15" t="s">
        <v>558</v>
      </c>
      <c r="F210" s="21" t="s">
        <v>748</v>
      </c>
    </row>
    <row r="211" spans="1:6" ht="39.950000000000003" customHeight="1">
      <c r="A211" s="16" t="s">
        <v>116</v>
      </c>
      <c r="B211" s="16">
        <v>5</v>
      </c>
      <c r="C211" s="15" t="s">
        <v>393</v>
      </c>
      <c r="D211" s="15" t="s">
        <v>736</v>
      </c>
      <c r="E211" s="15" t="s">
        <v>559</v>
      </c>
      <c r="F211" s="21" t="s">
        <v>748</v>
      </c>
    </row>
    <row r="212" spans="1:6" ht="39.950000000000003" customHeight="1">
      <c r="A212" s="16" t="s">
        <v>116</v>
      </c>
      <c r="B212" s="16">
        <v>6</v>
      </c>
      <c r="C212" s="15" t="s">
        <v>394</v>
      </c>
      <c r="D212" s="15" t="s">
        <v>745</v>
      </c>
      <c r="E212" s="15" t="s">
        <v>560</v>
      </c>
      <c r="F212" s="21" t="s">
        <v>748</v>
      </c>
    </row>
    <row r="213" spans="1:6" ht="39.950000000000003" customHeight="1">
      <c r="A213" s="16" t="s">
        <v>116</v>
      </c>
      <c r="B213" s="16">
        <v>7</v>
      </c>
      <c r="C213" s="15" t="s">
        <v>395</v>
      </c>
      <c r="D213" s="15" t="s">
        <v>746</v>
      </c>
      <c r="E213" s="15" t="s">
        <v>561</v>
      </c>
      <c r="F213" s="21" t="s">
        <v>748</v>
      </c>
    </row>
    <row r="214" spans="1:6" ht="39.950000000000003" customHeight="1">
      <c r="A214" s="16" t="s">
        <v>116</v>
      </c>
      <c r="B214" s="16">
        <v>8</v>
      </c>
      <c r="C214" s="15" t="s">
        <v>396</v>
      </c>
      <c r="D214" s="15" t="s">
        <v>737</v>
      </c>
      <c r="E214" s="15" t="s">
        <v>199</v>
      </c>
      <c r="F214" s="21" t="s">
        <v>748</v>
      </c>
    </row>
    <row r="215" spans="1:6" ht="39.950000000000003" customHeight="1">
      <c r="A215" s="16" t="s">
        <v>116</v>
      </c>
      <c r="B215" s="16">
        <v>9</v>
      </c>
      <c r="C215" s="15" t="s">
        <v>397</v>
      </c>
      <c r="D215" s="15" t="s">
        <v>743</v>
      </c>
      <c r="E215" s="15" t="s">
        <v>562</v>
      </c>
      <c r="F215" s="21" t="s">
        <v>748</v>
      </c>
    </row>
    <row r="216" spans="1:6" ht="39.950000000000003" customHeight="1">
      <c r="A216" s="16" t="s">
        <v>116</v>
      </c>
      <c r="B216" s="16">
        <v>10</v>
      </c>
      <c r="C216" s="15" t="s">
        <v>398</v>
      </c>
      <c r="D216" s="15" t="s">
        <v>742</v>
      </c>
      <c r="E216" s="15" t="s">
        <v>563</v>
      </c>
      <c r="F216" s="21" t="s">
        <v>748</v>
      </c>
    </row>
    <row r="217" spans="1:6" ht="39.950000000000003" customHeight="1">
      <c r="A217" s="16" t="s">
        <v>116</v>
      </c>
      <c r="B217" s="16">
        <v>11</v>
      </c>
      <c r="C217" s="15" t="s">
        <v>399</v>
      </c>
      <c r="D217" s="15" t="s">
        <v>741</v>
      </c>
      <c r="E217" s="15" t="s">
        <v>564</v>
      </c>
      <c r="F217" s="21" t="s">
        <v>748</v>
      </c>
    </row>
    <row r="218" spans="1:6" ht="39.950000000000003" customHeight="1">
      <c r="A218" s="16" t="s">
        <v>116</v>
      </c>
      <c r="B218" s="16">
        <v>12</v>
      </c>
      <c r="C218" s="15" t="s">
        <v>400</v>
      </c>
      <c r="D218" s="15" t="s">
        <v>740</v>
      </c>
      <c r="E218" s="15" t="s">
        <v>565</v>
      </c>
      <c r="F218" s="21" t="s">
        <v>748</v>
      </c>
    </row>
    <row r="219" spans="1:6" ht="39.950000000000003" customHeight="1">
      <c r="A219" s="16" t="s">
        <v>116</v>
      </c>
      <c r="B219" s="16">
        <v>13</v>
      </c>
      <c r="C219" s="15" t="s">
        <v>401</v>
      </c>
      <c r="D219" s="15" t="s">
        <v>744</v>
      </c>
      <c r="E219" s="15" t="s">
        <v>566</v>
      </c>
      <c r="F219" s="21" t="s">
        <v>748</v>
      </c>
    </row>
    <row r="220" spans="1:6" ht="39.950000000000003" customHeight="1">
      <c r="A220" s="16" t="s">
        <v>116</v>
      </c>
      <c r="B220" s="16">
        <v>14</v>
      </c>
      <c r="C220" s="15" t="s">
        <v>402</v>
      </c>
      <c r="D220" s="15" t="s">
        <v>739</v>
      </c>
      <c r="E220" s="15" t="s">
        <v>567</v>
      </c>
      <c r="F220" s="21" t="s">
        <v>748</v>
      </c>
    </row>
    <row r="221" spans="1:6" ht="39.950000000000003" customHeight="1">
      <c r="A221" s="25" t="s">
        <v>116</v>
      </c>
      <c r="B221" s="25">
        <v>15</v>
      </c>
      <c r="C221" s="26" t="s">
        <v>403</v>
      </c>
      <c r="D221" s="26" t="s">
        <v>738</v>
      </c>
      <c r="E221" s="26" t="s">
        <v>568</v>
      </c>
      <c r="F221" s="21" t="s">
        <v>748</v>
      </c>
    </row>
    <row r="222" spans="1:6" ht="39.950000000000003" customHeight="1">
      <c r="A222" s="42"/>
      <c r="B222" s="42"/>
      <c r="C222" s="43"/>
      <c r="D222" s="43"/>
      <c r="E222" s="43"/>
      <c r="F222" s="28"/>
    </row>
    <row r="223" spans="1:6" ht="39.950000000000003" customHeight="1">
      <c r="A223" s="42"/>
      <c r="B223" s="42"/>
      <c r="C223" s="43"/>
      <c r="D223" s="43"/>
      <c r="E223" s="43"/>
      <c r="F223" s="28"/>
    </row>
    <row r="224" spans="1:6" ht="39.950000000000003" customHeight="1">
      <c r="A224" s="42"/>
      <c r="B224" s="42"/>
      <c r="C224" s="43"/>
      <c r="D224" s="43"/>
      <c r="E224" s="43"/>
      <c r="F224" s="28"/>
    </row>
    <row r="225" spans="1:16" ht="39.950000000000003" customHeight="1">
      <c r="A225" s="42"/>
      <c r="B225" s="42"/>
      <c r="C225" s="43"/>
      <c r="D225" s="43"/>
      <c r="E225" s="43"/>
      <c r="F225" s="28"/>
    </row>
    <row r="226" spans="1:16" ht="39.950000000000003" customHeight="1">
      <c r="A226" s="42"/>
      <c r="B226" s="42"/>
      <c r="C226" s="43"/>
      <c r="D226" s="43"/>
      <c r="E226" s="43"/>
      <c r="F226" s="28"/>
    </row>
    <row r="227" spans="1:16" ht="39.950000000000003" customHeight="1">
      <c r="A227" s="42"/>
      <c r="B227" s="42"/>
      <c r="C227" s="43"/>
      <c r="D227" s="43"/>
      <c r="E227" s="43"/>
      <c r="F227" s="28"/>
    </row>
    <row r="228" spans="1:16" ht="39.950000000000003" customHeight="1">
      <c r="A228" s="42"/>
      <c r="B228" s="42"/>
      <c r="C228" s="43"/>
      <c r="D228" s="43"/>
      <c r="E228" s="43"/>
      <c r="F228" s="28"/>
    </row>
    <row r="229" spans="1:16" ht="39.950000000000003" customHeight="1">
      <c r="A229" s="42"/>
      <c r="B229" s="42"/>
      <c r="C229" s="43"/>
      <c r="D229" s="43"/>
      <c r="E229" s="43"/>
      <c r="F229" s="28"/>
    </row>
    <row r="230" spans="1:16" ht="39.950000000000003" customHeight="1">
      <c r="A230" s="42"/>
      <c r="B230" s="42"/>
      <c r="C230" s="43"/>
      <c r="D230" s="43"/>
      <c r="E230" s="43"/>
      <c r="F230" s="28"/>
    </row>
    <row r="231" spans="1:16" ht="39.950000000000003" customHeight="1">
      <c r="A231" s="42"/>
      <c r="B231" s="42"/>
      <c r="C231" s="43"/>
      <c r="D231" s="43"/>
      <c r="E231" s="43"/>
      <c r="F231" s="28"/>
    </row>
    <row r="232" spans="1:16" ht="39.950000000000003" customHeight="1">
      <c r="A232" s="42"/>
      <c r="B232" s="42"/>
      <c r="C232" s="43"/>
      <c r="D232" s="43"/>
      <c r="E232" s="43"/>
      <c r="F232" s="28"/>
    </row>
    <row r="233" spans="1:16" ht="39.950000000000003" customHeight="1">
      <c r="A233" s="42"/>
      <c r="B233" s="42"/>
      <c r="C233" s="43"/>
      <c r="D233" s="43"/>
      <c r="E233" s="43"/>
      <c r="F233" s="28"/>
    </row>
    <row r="234" spans="1:16" ht="39.950000000000003" customHeight="1">
      <c r="A234" s="42"/>
      <c r="B234" s="42"/>
      <c r="C234" s="43"/>
      <c r="D234" s="43"/>
      <c r="E234" s="43"/>
      <c r="F234" s="28"/>
    </row>
    <row r="235" spans="1:16" ht="39.950000000000003" customHeight="1">
      <c r="A235" s="42"/>
      <c r="B235" s="42"/>
      <c r="C235" s="43"/>
      <c r="D235" s="43"/>
      <c r="E235" s="43"/>
      <c r="F235" s="28"/>
    </row>
    <row r="236" spans="1:16" ht="39.950000000000003" customHeight="1">
      <c r="A236" s="42"/>
      <c r="B236" s="42"/>
      <c r="C236" s="43"/>
      <c r="D236" s="43"/>
      <c r="E236" s="43"/>
      <c r="F236" s="28"/>
    </row>
    <row r="237" spans="1:16" ht="39.950000000000003" customHeight="1">
      <c r="A237" s="42"/>
      <c r="B237" s="42"/>
      <c r="C237" s="43"/>
      <c r="D237" s="43"/>
      <c r="E237" s="43"/>
      <c r="F237" s="28"/>
      <c r="P237" s="8"/>
    </row>
    <row r="238" spans="1:16" ht="39.950000000000003" customHeight="1">
      <c r="A238" s="42"/>
      <c r="B238" s="42"/>
      <c r="C238" s="43"/>
      <c r="D238" s="43"/>
      <c r="E238" s="43"/>
      <c r="F238" s="28"/>
      <c r="L238" s="7"/>
    </row>
    <row r="239" spans="1:16" ht="39.950000000000003" customHeight="1">
      <c r="A239" s="44"/>
      <c r="B239" s="42"/>
      <c r="C239" s="43"/>
      <c r="D239" s="43"/>
      <c r="E239" s="43"/>
      <c r="F239" s="28"/>
    </row>
    <row r="240" spans="1:16" ht="39.950000000000003" customHeight="1">
      <c r="A240" s="28"/>
      <c r="B240" s="28"/>
      <c r="C240" s="29"/>
      <c r="D240" s="30"/>
      <c r="E240" s="29"/>
      <c r="F240" s="28"/>
    </row>
    <row r="241" spans="1:6" ht="39.950000000000003" customHeight="1">
      <c r="A241" s="28"/>
      <c r="B241" s="28"/>
      <c r="C241" s="29"/>
      <c r="D241" s="29"/>
      <c r="E241" s="29"/>
      <c r="F241" s="28"/>
    </row>
    <row r="242" spans="1:6" ht="39.950000000000003" customHeight="1">
      <c r="A242" s="28"/>
      <c r="B242" s="28"/>
      <c r="C242" s="29"/>
      <c r="D242" s="29"/>
      <c r="E242" s="29"/>
      <c r="F242" s="28"/>
    </row>
    <row r="243" spans="1:6" ht="39.950000000000003" customHeight="1">
      <c r="A243" s="28"/>
      <c r="B243" s="28"/>
      <c r="C243" s="29"/>
      <c r="D243" s="30"/>
      <c r="E243" s="29"/>
      <c r="F243" s="28"/>
    </row>
    <row r="244" spans="1:6" ht="39.950000000000003" customHeight="1">
      <c r="A244" s="28"/>
      <c r="B244" s="28"/>
      <c r="C244" s="29"/>
      <c r="D244" s="29"/>
      <c r="E244" s="29"/>
      <c r="F244" s="28"/>
    </row>
    <row r="245" spans="1:6" ht="39.950000000000003" customHeight="1">
      <c r="A245" s="28"/>
      <c r="B245" s="28"/>
      <c r="C245" s="29"/>
      <c r="D245" s="30"/>
      <c r="E245" s="29"/>
      <c r="F245" s="28"/>
    </row>
    <row r="246" spans="1:6" ht="39.950000000000003" customHeight="1">
      <c r="A246" s="28"/>
      <c r="B246" s="28"/>
      <c r="C246" s="30"/>
      <c r="D246" s="30"/>
      <c r="E246" s="29"/>
      <c r="F246" s="28"/>
    </row>
    <row r="247" spans="1:6" ht="39.950000000000003" customHeight="1">
      <c r="A247" s="28"/>
      <c r="B247" s="28"/>
      <c r="C247" s="29"/>
      <c r="D247" s="30"/>
      <c r="E247" s="29"/>
      <c r="F247" s="28"/>
    </row>
    <row r="248" spans="1:6" ht="39.950000000000003" customHeight="1">
      <c r="A248" s="28"/>
      <c r="B248" s="28"/>
      <c r="C248" s="29"/>
      <c r="D248" s="29"/>
      <c r="E248" s="29"/>
      <c r="F248" s="28"/>
    </row>
    <row r="249" spans="1:6" ht="39.950000000000003" customHeight="1">
      <c r="A249" s="28"/>
      <c r="B249" s="28"/>
      <c r="C249" s="29"/>
      <c r="D249" s="29"/>
      <c r="E249" s="29"/>
      <c r="F249" s="28"/>
    </row>
    <row r="250" spans="1:6" ht="39.950000000000003" customHeight="1">
      <c r="A250" s="28"/>
      <c r="B250" s="28"/>
      <c r="C250" s="30"/>
      <c r="D250" s="30"/>
      <c r="E250" s="29"/>
      <c r="F250" s="28"/>
    </row>
    <row r="251" spans="1:6" ht="39.950000000000003" customHeight="1">
      <c r="A251" s="28"/>
      <c r="B251" s="28"/>
      <c r="C251" s="29"/>
      <c r="D251" s="30"/>
      <c r="E251" s="29"/>
      <c r="F251" s="28"/>
    </row>
    <row r="252" spans="1:6" ht="39.950000000000003" customHeight="1">
      <c r="A252" s="28"/>
      <c r="B252" s="28"/>
      <c r="C252" s="29"/>
      <c r="D252" s="29"/>
      <c r="E252" s="29"/>
      <c r="F252" s="28"/>
    </row>
    <row r="253" spans="1:6" ht="39.950000000000003" customHeight="1">
      <c r="A253" s="28"/>
      <c r="B253" s="28"/>
      <c r="C253" s="29"/>
      <c r="D253" s="29"/>
      <c r="E253" s="29"/>
      <c r="F253" s="28"/>
    </row>
    <row r="254" spans="1:6" ht="39.950000000000003" customHeight="1">
      <c r="A254" s="28"/>
      <c r="B254" s="28"/>
      <c r="C254" s="30"/>
      <c r="D254" s="30"/>
      <c r="E254" s="29"/>
      <c r="F254" s="28"/>
    </row>
    <row r="255" spans="1:6" ht="39.950000000000003" customHeight="1">
      <c r="A255" s="28"/>
      <c r="B255" s="28"/>
      <c r="C255" s="29"/>
      <c r="D255" s="30"/>
      <c r="E255" s="29"/>
      <c r="F255" s="28"/>
    </row>
    <row r="256" spans="1:6" ht="39.950000000000003" customHeight="1">
      <c r="A256" s="28"/>
      <c r="B256" s="28"/>
      <c r="C256" s="30"/>
      <c r="D256" s="30"/>
      <c r="E256" s="29"/>
      <c r="F256" s="28"/>
    </row>
    <row r="257" spans="1:6" ht="39.950000000000003" customHeight="1">
      <c r="A257" s="28"/>
      <c r="B257" s="28"/>
      <c r="C257" s="29"/>
      <c r="D257" s="30"/>
      <c r="E257" s="30"/>
      <c r="F257" s="28"/>
    </row>
    <row r="258" spans="1:6" ht="39.950000000000003" customHeight="1">
      <c r="A258" s="28"/>
      <c r="B258" s="28"/>
      <c r="C258" s="30"/>
      <c r="D258" s="30"/>
      <c r="E258" s="29"/>
      <c r="F258" s="28"/>
    </row>
    <row r="259" spans="1:6" ht="39.950000000000003" customHeight="1">
      <c r="A259" s="28"/>
      <c r="B259" s="28"/>
      <c r="C259" s="29"/>
      <c r="D259" s="30"/>
      <c r="E259" s="29"/>
      <c r="F259" s="28"/>
    </row>
    <row r="260" spans="1:6" ht="39.950000000000003" customHeight="1">
      <c r="A260" s="28"/>
      <c r="B260" s="28"/>
      <c r="C260" s="30"/>
      <c r="D260" s="30"/>
      <c r="E260" s="29"/>
      <c r="F260" s="28"/>
    </row>
    <row r="261" spans="1:6" ht="39.950000000000003" customHeight="1">
      <c r="A261" s="28"/>
      <c r="B261" s="28"/>
      <c r="C261" s="29"/>
      <c r="D261" s="30"/>
      <c r="E261" s="30"/>
      <c r="F261" s="28"/>
    </row>
    <row r="262" spans="1:6" ht="39.950000000000003" customHeight="1">
      <c r="A262" s="28"/>
      <c r="B262" s="28"/>
      <c r="C262" s="29"/>
      <c r="D262" s="29"/>
      <c r="E262" s="29"/>
      <c r="F262" s="28"/>
    </row>
    <row r="263" spans="1:6" ht="39.950000000000003" customHeight="1">
      <c r="A263" s="28"/>
      <c r="B263" s="28"/>
      <c r="C263" s="30"/>
      <c r="D263" s="29"/>
      <c r="E263" s="29"/>
      <c r="F263" s="28"/>
    </row>
    <row r="264" spans="1:6" ht="39.950000000000003" customHeight="1">
      <c r="A264" s="28"/>
      <c r="B264" s="28"/>
      <c r="C264" s="29"/>
      <c r="D264" s="29"/>
      <c r="E264" s="29"/>
      <c r="F264" s="28"/>
    </row>
    <row r="265" spans="1:6" ht="39.950000000000003" customHeight="1">
      <c r="A265" s="28"/>
      <c r="B265" s="28"/>
      <c r="C265" s="29"/>
      <c r="D265" s="29"/>
      <c r="E265" s="29"/>
      <c r="F265" s="28"/>
    </row>
    <row r="266" spans="1:6" ht="39.950000000000003" customHeight="1">
      <c r="A266" s="28"/>
      <c r="B266" s="28"/>
      <c r="C266" s="29"/>
      <c r="D266" s="30"/>
      <c r="E266" s="29"/>
      <c r="F266" s="28"/>
    </row>
    <row r="267" spans="1:6" ht="39.950000000000003" customHeight="1">
      <c r="A267" s="28"/>
      <c r="B267" s="28"/>
      <c r="C267" s="30"/>
      <c r="D267" s="29"/>
      <c r="E267" s="29"/>
      <c r="F267" s="28"/>
    </row>
    <row r="268" spans="1:6" ht="39.950000000000003" customHeight="1">
      <c r="A268" s="28"/>
      <c r="B268" s="28"/>
      <c r="C268" s="29"/>
      <c r="D268" s="29"/>
      <c r="E268" s="29"/>
      <c r="F268" s="28"/>
    </row>
    <row r="269" spans="1:6" ht="39.950000000000003" customHeight="1">
      <c r="A269" s="28"/>
      <c r="B269" s="28"/>
      <c r="C269" s="29"/>
      <c r="D269" s="30"/>
      <c r="E269" s="29"/>
      <c r="F269" s="28"/>
    </row>
    <row r="270" spans="1:6" ht="39.950000000000003" customHeight="1">
      <c r="A270" s="28"/>
      <c r="B270" s="28"/>
      <c r="C270" s="29"/>
      <c r="D270" s="29"/>
      <c r="E270" s="29"/>
      <c r="F270" s="28"/>
    </row>
    <row r="271" spans="1:6" ht="39.950000000000003" customHeight="1">
      <c r="A271" s="28"/>
      <c r="B271" s="28"/>
      <c r="C271" s="30"/>
      <c r="D271" s="29"/>
      <c r="E271" s="29"/>
      <c r="F271" s="28"/>
    </row>
    <row r="272" spans="1:6" ht="39.950000000000003" customHeight="1">
      <c r="A272" s="28"/>
      <c r="B272" s="28"/>
      <c r="C272" s="29"/>
      <c r="D272" s="29"/>
      <c r="E272" s="29"/>
      <c r="F272" s="28"/>
    </row>
    <row r="273" spans="1:6" ht="39.950000000000003" customHeight="1">
      <c r="A273" s="28"/>
      <c r="B273" s="28"/>
      <c r="C273" s="29"/>
      <c r="D273" s="29"/>
      <c r="E273" s="29"/>
      <c r="F273" s="28"/>
    </row>
    <row r="274" spans="1:6" ht="39.950000000000003" customHeight="1">
      <c r="A274" s="28"/>
      <c r="B274" s="28"/>
      <c r="C274" s="29"/>
      <c r="D274" s="29"/>
      <c r="E274" s="29"/>
      <c r="F274" s="28"/>
    </row>
    <row r="275" spans="1:6" ht="39.950000000000003" customHeight="1">
      <c r="A275" s="28"/>
      <c r="B275" s="28"/>
      <c r="C275" s="30"/>
      <c r="D275" s="29"/>
      <c r="E275" s="29"/>
      <c r="F275" s="28"/>
    </row>
    <row r="276" spans="1:6" ht="39.950000000000003" customHeight="1">
      <c r="A276" s="28"/>
      <c r="B276" s="28"/>
      <c r="C276" s="29"/>
      <c r="D276" s="29"/>
      <c r="E276" s="29"/>
      <c r="F276" s="28"/>
    </row>
    <row r="277" spans="1:6" ht="39.950000000000003" customHeight="1">
      <c r="A277" s="28"/>
      <c r="B277" s="28"/>
      <c r="C277" s="29"/>
      <c r="D277" s="29"/>
      <c r="E277" s="29"/>
      <c r="F277" s="28"/>
    </row>
    <row r="278" spans="1:6" ht="39.950000000000003" customHeight="1">
      <c r="A278" s="28"/>
      <c r="B278" s="28"/>
      <c r="C278" s="30"/>
      <c r="D278" s="30"/>
      <c r="E278" s="30"/>
      <c r="F278" s="28"/>
    </row>
    <row r="279" spans="1:6" ht="39.950000000000003" customHeight="1">
      <c r="A279" s="28"/>
      <c r="B279" s="28"/>
      <c r="C279" s="30"/>
      <c r="D279" s="30"/>
      <c r="E279" s="30"/>
      <c r="F279" s="28"/>
    </row>
    <row r="280" spans="1:6" ht="39.950000000000003" customHeight="1">
      <c r="A280" s="28"/>
      <c r="B280" s="28"/>
      <c r="C280" s="30"/>
      <c r="D280" s="30"/>
      <c r="E280" s="30"/>
      <c r="F280" s="28"/>
    </row>
    <row r="281" spans="1:6" ht="39.950000000000003" customHeight="1">
      <c r="A281" s="28"/>
      <c r="B281" s="28"/>
      <c r="C281" s="29"/>
      <c r="D281" s="29"/>
      <c r="E281" s="29"/>
      <c r="F281" s="28"/>
    </row>
    <row r="282" spans="1:6" ht="39.950000000000003" customHeight="1">
      <c r="A282" s="28"/>
      <c r="B282" s="28"/>
      <c r="C282" s="30"/>
      <c r="D282" s="29"/>
      <c r="E282" s="30"/>
      <c r="F282" s="28"/>
    </row>
    <row r="283" spans="1:6" ht="39.950000000000003" customHeight="1">
      <c r="A283" s="28"/>
      <c r="B283" s="28"/>
      <c r="C283" s="30"/>
      <c r="D283" s="30"/>
      <c r="E283" s="30"/>
      <c r="F283" s="28"/>
    </row>
    <row r="284" spans="1:6" ht="39.950000000000003" customHeight="1">
      <c r="A284" s="28"/>
      <c r="B284" s="28"/>
      <c r="C284" s="29"/>
      <c r="D284" s="30"/>
      <c r="E284" s="29"/>
      <c r="F284" s="28"/>
    </row>
    <row r="285" spans="1:6" ht="39.950000000000003" customHeight="1">
      <c r="A285" s="28"/>
      <c r="B285" s="28"/>
      <c r="C285" s="29"/>
      <c r="D285" s="30"/>
      <c r="E285" s="29"/>
      <c r="F285" s="28"/>
    </row>
    <row r="286" spans="1:6" ht="39.950000000000003" customHeight="1">
      <c r="A286" s="28"/>
      <c r="B286" s="28"/>
      <c r="C286" s="30"/>
      <c r="D286" s="30"/>
      <c r="E286" s="29"/>
      <c r="F286" s="28"/>
    </row>
    <row r="287" spans="1:6" ht="39.950000000000003" customHeight="1">
      <c r="A287" s="28"/>
      <c r="B287" s="28"/>
      <c r="C287" s="30"/>
      <c r="D287" s="30"/>
      <c r="E287" s="29"/>
      <c r="F287" s="28"/>
    </row>
    <row r="288" spans="1:6" ht="39.950000000000003" customHeight="1">
      <c r="A288" s="28"/>
      <c r="B288" s="28"/>
      <c r="C288" s="30"/>
      <c r="D288" s="30"/>
      <c r="E288" s="29"/>
      <c r="F288" s="28"/>
    </row>
    <row r="289" spans="1:6" ht="39.950000000000003" customHeight="1">
      <c r="A289" s="28"/>
      <c r="B289" s="28"/>
      <c r="C289" s="29"/>
      <c r="D289" s="29"/>
      <c r="E289" s="29"/>
      <c r="F289" s="28"/>
    </row>
    <row r="290" spans="1:6" ht="39.950000000000003" customHeight="1">
      <c r="A290" s="28"/>
      <c r="B290" s="28"/>
      <c r="C290" s="30"/>
      <c r="D290" s="30"/>
      <c r="E290" s="30"/>
      <c r="F290" s="28"/>
    </row>
    <row r="291" spans="1:6" ht="39.950000000000003" customHeight="1">
      <c r="A291" s="28"/>
      <c r="B291" s="28"/>
      <c r="C291" s="30"/>
      <c r="D291" s="30"/>
      <c r="E291" s="30"/>
      <c r="F291" s="28"/>
    </row>
    <row r="292" spans="1:6" ht="39.950000000000003" customHeight="1">
      <c r="A292" s="28"/>
      <c r="B292" s="28"/>
      <c r="C292" s="29"/>
      <c r="D292" s="29"/>
      <c r="E292" s="29"/>
      <c r="F292" s="28"/>
    </row>
    <row r="293" spans="1:6" ht="39.950000000000003" customHeight="1">
      <c r="A293" s="28"/>
      <c r="B293" s="28"/>
      <c r="C293" s="29"/>
      <c r="D293" s="30"/>
      <c r="E293" s="29"/>
      <c r="F293" s="28"/>
    </row>
    <row r="294" spans="1:6" ht="39.950000000000003" customHeight="1">
      <c r="A294" s="28"/>
      <c r="B294" s="28"/>
      <c r="C294" s="30"/>
      <c r="D294" s="30"/>
      <c r="E294" s="29"/>
      <c r="F294" s="28"/>
    </row>
    <row r="295" spans="1:6" ht="39.950000000000003" customHeight="1">
      <c r="A295" s="28"/>
      <c r="B295" s="28"/>
      <c r="C295" s="30"/>
      <c r="D295" s="30"/>
      <c r="E295" s="29"/>
      <c r="F295" s="28"/>
    </row>
    <row r="296" spans="1:6" ht="39.950000000000003" customHeight="1">
      <c r="A296" s="28"/>
      <c r="B296" s="28"/>
      <c r="C296" s="30"/>
      <c r="D296" s="30"/>
      <c r="E296" s="29"/>
      <c r="F296" s="28"/>
    </row>
    <row r="297" spans="1:6" ht="39.950000000000003" customHeight="1">
      <c r="A297" s="28"/>
      <c r="B297" s="28"/>
      <c r="C297" s="29"/>
      <c r="D297" s="30"/>
      <c r="E297" s="29"/>
      <c r="F297" s="28"/>
    </row>
    <row r="298" spans="1:6" ht="39.950000000000003" customHeight="1">
      <c r="A298" s="28"/>
      <c r="B298" s="28"/>
      <c r="C298" s="30"/>
      <c r="D298" s="29"/>
      <c r="E298" s="30"/>
      <c r="F298" s="28"/>
    </row>
    <row r="299" spans="1:6" ht="39.950000000000003" customHeight="1">
      <c r="A299" s="28"/>
      <c r="B299" s="28"/>
      <c r="C299" s="30"/>
      <c r="D299" s="29"/>
      <c r="E299" s="30"/>
      <c r="F299" s="28"/>
    </row>
    <row r="300" spans="1:6" ht="39.950000000000003" customHeight="1">
      <c r="A300" s="28"/>
      <c r="B300" s="28"/>
      <c r="C300" s="30"/>
      <c r="D300" s="30"/>
      <c r="E300" s="29"/>
      <c r="F300" s="28"/>
    </row>
    <row r="309" spans="3:5">
      <c r="C309" s="5"/>
      <c r="D309" s="5"/>
      <c r="E309" s="5"/>
    </row>
    <row r="310" spans="3:5">
      <c r="C310" s="5"/>
      <c r="E310" s="5"/>
    </row>
    <row r="311" spans="3:5">
      <c r="C311" s="5"/>
      <c r="E311" s="5"/>
    </row>
    <row r="315" spans="3:5">
      <c r="C315" s="5"/>
      <c r="D315" s="5"/>
      <c r="E315" s="5"/>
    </row>
    <row r="316" spans="3:5">
      <c r="C316" s="5"/>
      <c r="E316" s="5"/>
    </row>
    <row r="317" spans="3:5">
      <c r="C317" s="5"/>
      <c r="E317" s="5"/>
    </row>
    <row r="318" spans="3:5">
      <c r="C318" s="5"/>
      <c r="E318" s="5"/>
    </row>
    <row r="319" spans="3:5">
      <c r="C319" s="5"/>
      <c r="E319" s="5"/>
    </row>
    <row r="320" spans="3:5">
      <c r="C320" s="5"/>
      <c r="E320" s="5"/>
    </row>
  </sheetData>
  <mergeCells count="3">
    <mergeCell ref="A3:F3"/>
    <mergeCell ref="A2:F2"/>
    <mergeCell ref="A1:F1"/>
  </mergeCells>
  <phoneticPr fontId="3" type="noConversion"/>
  <conditionalFormatting sqref="F5:F221">
    <cfRule type="containsText" dxfId="3" priority="2" operator="containsText" text="Fail">
      <formula>NOT(ISERROR(SEARCH("Fail",F5)))</formula>
    </cfRule>
    <cfRule type="containsText" dxfId="2" priority="3" operator="containsText" text="Pass">
      <formula>NOT(ISERROR(SEARCH("Pass",F5)))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D2A9-53E8-4C1E-9383-87BD574595B3}">
  <dimension ref="A1:O60"/>
  <sheetViews>
    <sheetView tabSelected="1" topLeftCell="A12" zoomScale="70" zoomScaleNormal="70" workbookViewId="0">
      <selection activeCell="T28" sqref="T28"/>
    </sheetView>
  </sheetViews>
  <sheetFormatPr defaultColWidth="9.140625" defaultRowHeight="15"/>
  <cols>
    <col min="1" max="2" width="15" style="45" customWidth="1"/>
    <col min="3" max="3" width="12" style="45" customWidth="1"/>
    <col min="4" max="4" width="18" style="45" customWidth="1"/>
    <col min="5" max="5" width="11" style="45" customWidth="1"/>
    <col min="6" max="6" width="12.42578125" style="45" bestFit="1" customWidth="1"/>
    <col min="7" max="7" width="11" style="45" customWidth="1"/>
    <col min="8" max="8" width="4" style="45" customWidth="1"/>
    <col min="9" max="10" width="13" style="45" customWidth="1"/>
    <col min="11" max="11" width="16.28515625" style="45" customWidth="1"/>
    <col min="12" max="12" width="20.5703125" style="45" customWidth="1"/>
    <col min="13" max="15" width="14" style="45" customWidth="1"/>
    <col min="16" max="16384" width="9.140625" style="45"/>
  </cols>
  <sheetData>
    <row r="1" spans="1:15" ht="33.950000000000003" customHeight="1">
      <c r="A1" s="59" t="s">
        <v>749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24" customHeight="1">
      <c r="A2" s="60" t="s">
        <v>750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ht="21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ht="21" customHeight="1">
      <c r="A4" s="61" t="s">
        <v>751</v>
      </c>
      <c r="B4" s="61"/>
      <c r="C4" s="61"/>
      <c r="D4" s="62" t="s">
        <v>752</v>
      </c>
      <c r="E4" s="62"/>
      <c r="F4" s="62"/>
      <c r="G4" s="63" t="s">
        <v>753</v>
      </c>
      <c r="H4" s="63"/>
      <c r="I4" s="63"/>
      <c r="J4" s="64" t="s">
        <v>754</v>
      </c>
      <c r="K4" s="64"/>
      <c r="L4" s="64"/>
      <c r="M4" s="65" t="s">
        <v>755</v>
      </c>
      <c r="N4" s="65"/>
      <c r="O4" s="65"/>
    </row>
    <row r="5" spans="1:15" ht="26.1" customHeight="1">
      <c r="A5" s="67">
        <f>COUNTA($A$41:$A$55)</f>
        <v>15</v>
      </c>
      <c r="B5" s="67"/>
      <c r="C5" s="67"/>
      <c r="D5" s="67">
        <f>SUM($E$41:$E$55)</f>
        <v>217</v>
      </c>
      <c r="E5" s="67"/>
      <c r="F5" s="67"/>
      <c r="G5" s="67">
        <f>SUM($F$41:$F$55)</f>
        <v>217</v>
      </c>
      <c r="H5" s="67"/>
      <c r="I5" s="67"/>
      <c r="J5" s="67">
        <f>SUM($G$41:$G$55)</f>
        <v>0</v>
      </c>
      <c r="K5" s="67"/>
      <c r="L5" s="67"/>
      <c r="M5" s="68">
        <f>IFERROR(SUM($F$41:$F$55)/SUM($E$41:$E$55),0)</f>
        <v>1</v>
      </c>
      <c r="N5" s="68"/>
      <c r="O5" s="68"/>
    </row>
    <row r="6" spans="1:15" ht="26.1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8"/>
      <c r="N6" s="68"/>
      <c r="O6" s="68"/>
    </row>
    <row r="7" spans="1:15" ht="21" customHeight="1">
      <c r="A7" s="66" t="s">
        <v>756</v>
      </c>
      <c r="B7" s="66"/>
      <c r="C7" s="66"/>
      <c r="D7" s="66" t="s">
        <v>757</v>
      </c>
      <c r="E7" s="66"/>
      <c r="F7" s="66"/>
      <c r="G7" s="66" t="s">
        <v>758</v>
      </c>
      <c r="H7" s="66"/>
      <c r="I7" s="66"/>
      <c r="J7" s="66" t="s">
        <v>759</v>
      </c>
      <c r="K7" s="66"/>
      <c r="L7" s="66"/>
      <c r="M7" s="66" t="s">
        <v>760</v>
      </c>
      <c r="N7" s="66"/>
      <c r="O7" s="66"/>
    </row>
    <row r="8" spans="1:15" ht="21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21" customHeight="1">
      <c r="A9" s="70" t="s">
        <v>761</v>
      </c>
      <c r="B9" s="70"/>
      <c r="C9" s="70"/>
      <c r="D9" s="71" t="s">
        <v>762</v>
      </c>
      <c r="E9" s="71"/>
      <c r="F9" s="71"/>
      <c r="G9" s="72" t="s">
        <v>763</v>
      </c>
      <c r="H9" s="72"/>
      <c r="I9" s="72"/>
      <c r="J9" s="73" t="s">
        <v>764</v>
      </c>
      <c r="K9" s="73"/>
      <c r="L9" s="73"/>
      <c r="M9" s="74" t="s">
        <v>765</v>
      </c>
      <c r="N9" s="74"/>
      <c r="O9" s="74"/>
    </row>
    <row r="10" spans="1:15" ht="26.1" customHeight="1">
      <c r="A10" s="75" t="str">
        <f>COUNTIF($J$41:$J$55,"PASS")&amp;"/"&amp;COUNTA($A$41:$A$55)</f>
        <v>15/15</v>
      </c>
      <c r="B10" s="75"/>
      <c r="C10" s="75"/>
      <c r="D10" s="75" t="str">
        <f>COUNTIFS($C$41:$C$55,"Critical",$J$41:$J$55,"PASS")&amp;"/"&amp;COUNTIF($C$41:$C$55,"Critical")</f>
        <v>2/2</v>
      </c>
      <c r="E10" s="75"/>
      <c r="F10" s="75"/>
      <c r="G10" s="67">
        <f>COUNTIF($D$41:$D$55,"Semi-automatable")+COUNTIF($D$41:$D$55,"Candidate")</f>
        <v>9</v>
      </c>
      <c r="H10" s="67"/>
      <c r="I10" s="67"/>
      <c r="J10" s="67">
        <f>COUNTIF($D$41:$D$55,"Manual")</f>
        <v>6</v>
      </c>
      <c r="K10" s="67"/>
      <c r="L10" s="67"/>
      <c r="M10" s="75" t="str">
        <f>IF(SUM($G$41:$G$55)=0,"GREEN","CHECK")</f>
        <v>GREEN</v>
      </c>
      <c r="N10" s="75"/>
      <c r="O10" s="75"/>
    </row>
    <row r="11" spans="1:15" ht="26.1" customHeight="1">
      <c r="A11" s="75"/>
      <c r="B11" s="75"/>
      <c r="C11" s="75"/>
      <c r="D11" s="75"/>
      <c r="E11" s="75"/>
      <c r="F11" s="75"/>
      <c r="G11" s="67"/>
      <c r="H11" s="67"/>
      <c r="I11" s="67"/>
      <c r="J11" s="67"/>
      <c r="K11" s="67"/>
      <c r="L11" s="67"/>
      <c r="M11" s="75"/>
      <c r="N11" s="75"/>
      <c r="O11" s="75"/>
    </row>
    <row r="12" spans="1:15" ht="21" customHeight="1">
      <c r="A12" s="66" t="s">
        <v>766</v>
      </c>
      <c r="B12" s="66"/>
      <c r="C12" s="66"/>
      <c r="D12" s="66" t="s">
        <v>767</v>
      </c>
      <c r="E12" s="66"/>
      <c r="F12" s="66"/>
      <c r="G12" s="66" t="s">
        <v>768</v>
      </c>
      <c r="H12" s="66"/>
      <c r="I12" s="66"/>
      <c r="J12" s="66" t="s">
        <v>769</v>
      </c>
      <c r="K12" s="66"/>
      <c r="L12" s="66"/>
      <c r="M12" s="66" t="s">
        <v>770</v>
      </c>
      <c r="N12" s="66"/>
      <c r="O12" s="66"/>
    </row>
    <row r="13" spans="1:15" ht="21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ht="21" customHeight="1">
      <c r="A14" s="69" t="s">
        <v>771</v>
      </c>
      <c r="B14" s="69"/>
      <c r="C14" s="69"/>
      <c r="D14" s="69"/>
      <c r="E14" s="69"/>
      <c r="F14" s="69"/>
      <c r="G14" s="69"/>
      <c r="H14" s="55"/>
      <c r="I14" s="69" t="s">
        <v>772</v>
      </c>
      <c r="J14" s="69"/>
      <c r="K14" s="69"/>
      <c r="L14" s="69"/>
      <c r="M14" s="69"/>
      <c r="N14" s="69"/>
      <c r="O14" s="69"/>
    </row>
    <row r="15" spans="1:15" ht="21" customHeight="1">
      <c r="A15" s="58" t="s">
        <v>2</v>
      </c>
      <c r="B15" s="58" t="s">
        <v>773</v>
      </c>
      <c r="C15" s="58" t="s">
        <v>774</v>
      </c>
      <c r="D15" s="58" t="s">
        <v>775</v>
      </c>
      <c r="E15" s="58" t="s">
        <v>776</v>
      </c>
      <c r="F15" s="58" t="s">
        <v>777</v>
      </c>
      <c r="G15" s="58" t="s">
        <v>778</v>
      </c>
      <c r="H15" s="55"/>
      <c r="I15" s="55"/>
      <c r="J15" s="55"/>
      <c r="K15" s="55"/>
      <c r="L15" s="55"/>
      <c r="M15" s="55"/>
      <c r="N15" s="55"/>
      <c r="O15" s="55"/>
    </row>
    <row r="16" spans="1:15" ht="21" customHeight="1">
      <c r="A16" s="50" t="s">
        <v>32</v>
      </c>
      <c r="B16" s="51">
        <f t="shared" ref="B16:B24" si="0">COUNTIF($B$41:$B$55,A16)</f>
        <v>1</v>
      </c>
      <c r="C16" s="51">
        <f t="shared" ref="C16:C24" si="1">SUMIF($B$41:$B$55,A16,$E$41:$E$55)</f>
        <v>15</v>
      </c>
      <c r="D16" s="51">
        <f t="shared" ref="D16:D24" si="2">SUMIF($B$41:$B$55,A16,$F$41:$F$55)</f>
        <v>15</v>
      </c>
      <c r="E16" s="51">
        <f t="shared" ref="E16:E24" si="3">SUMIF($B$41:$B$55,A16,$G$41:$G$55)</f>
        <v>0</v>
      </c>
      <c r="F16" s="52">
        <f t="shared" ref="F16:F24" si="4">IFERROR(D16/C16,0)</f>
        <v>1</v>
      </c>
      <c r="G16" s="51">
        <f t="shared" ref="G16:G24" si="5">C16</f>
        <v>15</v>
      </c>
      <c r="H16" s="49"/>
      <c r="I16" s="49"/>
      <c r="J16" s="49"/>
      <c r="K16" s="49"/>
      <c r="L16" s="49"/>
      <c r="M16" s="49"/>
      <c r="N16" s="49"/>
      <c r="O16" s="49"/>
    </row>
    <row r="17" spans="1:15" ht="21" customHeight="1">
      <c r="A17" s="50" t="s">
        <v>24</v>
      </c>
      <c r="B17" s="51">
        <f t="shared" si="0"/>
        <v>1</v>
      </c>
      <c r="C17" s="51">
        <f t="shared" si="1"/>
        <v>12</v>
      </c>
      <c r="D17" s="51">
        <f t="shared" si="2"/>
        <v>12</v>
      </c>
      <c r="E17" s="51">
        <f t="shared" si="3"/>
        <v>0</v>
      </c>
      <c r="F17" s="52">
        <f t="shared" si="4"/>
        <v>1</v>
      </c>
      <c r="G17" s="51">
        <f t="shared" si="5"/>
        <v>12</v>
      </c>
      <c r="H17" s="49"/>
      <c r="I17" s="49"/>
      <c r="J17" s="49"/>
      <c r="K17" s="49"/>
      <c r="L17" s="49"/>
      <c r="M17" s="49"/>
      <c r="N17" s="49"/>
      <c r="O17" s="49"/>
    </row>
    <row r="18" spans="1:15" ht="21" customHeight="1">
      <c r="A18" s="50" t="s">
        <v>61</v>
      </c>
      <c r="B18" s="51">
        <f t="shared" si="0"/>
        <v>2</v>
      </c>
      <c r="C18" s="51">
        <f t="shared" si="1"/>
        <v>26</v>
      </c>
      <c r="D18" s="51">
        <f t="shared" si="2"/>
        <v>26</v>
      </c>
      <c r="E18" s="51">
        <f t="shared" si="3"/>
        <v>0</v>
      </c>
      <c r="F18" s="52">
        <f t="shared" si="4"/>
        <v>1</v>
      </c>
      <c r="G18" s="51">
        <f t="shared" si="5"/>
        <v>26</v>
      </c>
      <c r="H18" s="49"/>
      <c r="I18" s="49"/>
      <c r="J18" s="49"/>
      <c r="K18" s="49"/>
      <c r="L18" s="49"/>
      <c r="M18" s="49"/>
      <c r="N18" s="49"/>
      <c r="O18" s="49"/>
    </row>
    <row r="19" spans="1:15" ht="21" customHeight="1">
      <c r="A19" s="50" t="s">
        <v>55</v>
      </c>
      <c r="B19" s="51">
        <f t="shared" si="0"/>
        <v>2</v>
      </c>
      <c r="C19" s="51">
        <f t="shared" si="1"/>
        <v>30</v>
      </c>
      <c r="D19" s="51">
        <f t="shared" si="2"/>
        <v>30</v>
      </c>
      <c r="E19" s="51">
        <f t="shared" si="3"/>
        <v>0</v>
      </c>
      <c r="F19" s="52">
        <f t="shared" si="4"/>
        <v>1</v>
      </c>
      <c r="G19" s="51">
        <f t="shared" si="5"/>
        <v>30</v>
      </c>
      <c r="H19" s="49"/>
      <c r="I19" s="49"/>
      <c r="J19" s="49"/>
      <c r="K19" s="49"/>
      <c r="L19" s="49"/>
      <c r="M19" s="49"/>
      <c r="N19" s="49"/>
      <c r="O19" s="49"/>
    </row>
    <row r="20" spans="1:15" ht="21" customHeight="1">
      <c r="A20" s="50" t="s">
        <v>42</v>
      </c>
      <c r="B20" s="51">
        <f t="shared" si="0"/>
        <v>2</v>
      </c>
      <c r="C20" s="51">
        <f t="shared" si="1"/>
        <v>29</v>
      </c>
      <c r="D20" s="51">
        <f t="shared" si="2"/>
        <v>29</v>
      </c>
      <c r="E20" s="51">
        <f t="shared" si="3"/>
        <v>0</v>
      </c>
      <c r="F20" s="52">
        <f t="shared" si="4"/>
        <v>1</v>
      </c>
      <c r="G20" s="51">
        <f t="shared" si="5"/>
        <v>29</v>
      </c>
      <c r="H20" s="49"/>
      <c r="I20" s="49"/>
      <c r="J20" s="49"/>
      <c r="K20" s="49"/>
      <c r="L20" s="49"/>
      <c r="M20" s="49"/>
      <c r="N20" s="49"/>
      <c r="O20" s="49"/>
    </row>
    <row r="21" spans="1:15" ht="21" customHeight="1">
      <c r="A21" s="50" t="s">
        <v>29</v>
      </c>
      <c r="B21" s="51">
        <f t="shared" si="0"/>
        <v>2</v>
      </c>
      <c r="C21" s="51">
        <f t="shared" si="1"/>
        <v>24</v>
      </c>
      <c r="D21" s="51">
        <f t="shared" si="2"/>
        <v>24</v>
      </c>
      <c r="E21" s="51">
        <f t="shared" si="3"/>
        <v>0</v>
      </c>
      <c r="F21" s="52">
        <f t="shared" si="4"/>
        <v>1</v>
      </c>
      <c r="G21" s="51">
        <f t="shared" si="5"/>
        <v>24</v>
      </c>
      <c r="H21" s="49"/>
      <c r="I21" s="49"/>
      <c r="J21" s="49"/>
      <c r="K21" s="49"/>
      <c r="L21" s="49"/>
      <c r="M21" s="49"/>
      <c r="N21" s="49"/>
      <c r="O21" s="49"/>
    </row>
    <row r="22" spans="1:15" ht="21" customHeight="1">
      <c r="A22" s="50" t="s">
        <v>30</v>
      </c>
      <c r="B22" s="51">
        <f t="shared" si="0"/>
        <v>2</v>
      </c>
      <c r="C22" s="51">
        <f t="shared" si="1"/>
        <v>33</v>
      </c>
      <c r="D22" s="51">
        <f t="shared" si="2"/>
        <v>33</v>
      </c>
      <c r="E22" s="51">
        <f t="shared" si="3"/>
        <v>0</v>
      </c>
      <c r="F22" s="52">
        <f t="shared" si="4"/>
        <v>1</v>
      </c>
      <c r="G22" s="51">
        <f t="shared" si="5"/>
        <v>33</v>
      </c>
      <c r="H22" s="49"/>
      <c r="I22" s="49"/>
      <c r="J22" s="49"/>
      <c r="K22" s="49"/>
      <c r="L22" s="49"/>
      <c r="M22" s="49"/>
      <c r="N22" s="49"/>
      <c r="O22" s="49"/>
    </row>
    <row r="23" spans="1:15" ht="21" customHeight="1">
      <c r="A23" s="50" t="s">
        <v>31</v>
      </c>
      <c r="B23" s="51">
        <f t="shared" si="0"/>
        <v>1</v>
      </c>
      <c r="C23" s="51">
        <f t="shared" si="1"/>
        <v>19</v>
      </c>
      <c r="D23" s="51">
        <f t="shared" si="2"/>
        <v>19</v>
      </c>
      <c r="E23" s="51">
        <f t="shared" si="3"/>
        <v>0</v>
      </c>
      <c r="F23" s="52">
        <f t="shared" si="4"/>
        <v>1</v>
      </c>
      <c r="G23" s="51">
        <f t="shared" si="5"/>
        <v>19</v>
      </c>
      <c r="H23" s="49"/>
      <c r="I23" s="49"/>
      <c r="J23" s="49"/>
      <c r="K23" s="49"/>
      <c r="L23" s="49"/>
      <c r="M23" s="49"/>
      <c r="N23" s="49"/>
      <c r="O23" s="49"/>
    </row>
    <row r="24" spans="1:15" ht="21" customHeight="1">
      <c r="A24" s="50" t="s">
        <v>34</v>
      </c>
      <c r="B24" s="51">
        <f t="shared" si="0"/>
        <v>2</v>
      </c>
      <c r="C24" s="51">
        <f t="shared" si="1"/>
        <v>29</v>
      </c>
      <c r="D24" s="51">
        <f t="shared" si="2"/>
        <v>29</v>
      </c>
      <c r="E24" s="51">
        <f t="shared" si="3"/>
        <v>0</v>
      </c>
      <c r="F24" s="52">
        <f t="shared" si="4"/>
        <v>1</v>
      </c>
      <c r="G24" s="51">
        <f t="shared" si="5"/>
        <v>29</v>
      </c>
      <c r="H24" s="49"/>
      <c r="I24" s="49"/>
      <c r="J24" s="49"/>
      <c r="K24" s="49"/>
      <c r="L24" s="49"/>
      <c r="M24" s="49"/>
      <c r="N24" s="49"/>
      <c r="O24" s="49"/>
    </row>
    <row r="25" spans="1:15" ht="21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ht="21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21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21" customHeight="1">
      <c r="A28" s="76" t="s">
        <v>779</v>
      </c>
      <c r="B28" s="77"/>
      <c r="C28" s="77"/>
      <c r="D28" s="77"/>
      <c r="E28" s="56"/>
      <c r="F28" s="57" t="s">
        <v>780</v>
      </c>
      <c r="G28" s="57"/>
      <c r="H28" s="57"/>
      <c r="I28" s="57"/>
      <c r="J28" s="77" t="s">
        <v>781</v>
      </c>
      <c r="K28" s="77"/>
      <c r="L28" s="77"/>
      <c r="M28" s="77"/>
      <c r="N28" s="77"/>
      <c r="O28" s="77"/>
    </row>
    <row r="29" spans="1:15" ht="27.95" customHeight="1">
      <c r="A29" s="58" t="s">
        <v>782</v>
      </c>
      <c r="B29" s="58" t="s">
        <v>773</v>
      </c>
      <c r="C29" s="58" t="s">
        <v>783</v>
      </c>
      <c r="D29" s="58" t="s">
        <v>784</v>
      </c>
      <c r="E29" s="55"/>
      <c r="F29" s="58" t="s">
        <v>7</v>
      </c>
      <c r="G29" s="58" t="s">
        <v>773</v>
      </c>
      <c r="H29" s="58" t="s">
        <v>785</v>
      </c>
      <c r="I29" s="58" t="s">
        <v>777</v>
      </c>
      <c r="J29" s="55"/>
      <c r="K29" s="55"/>
      <c r="L29" s="55"/>
      <c r="M29" s="55"/>
      <c r="N29" s="55"/>
      <c r="O29" s="55"/>
    </row>
    <row r="30" spans="1:15" ht="21" customHeight="1">
      <c r="A30" s="50" t="s">
        <v>132</v>
      </c>
      <c r="B30" s="51">
        <f>COUNTIF($D$41:$D$55,A30)</f>
        <v>1</v>
      </c>
      <c r="C30" s="52">
        <f>IFERROR(B30/COUNTA($A$41:$A$55),0)</f>
        <v>6.6666666666666666E-2</v>
      </c>
      <c r="D30" s="51">
        <f>B30</f>
        <v>1</v>
      </c>
      <c r="E30" s="49"/>
      <c r="F30" s="50" t="s">
        <v>27</v>
      </c>
      <c r="G30" s="51">
        <f>COUNTIF($C$41:$C$55,F30)</f>
        <v>2</v>
      </c>
      <c r="H30" s="51">
        <f>COUNTIFS($C$41:$C$55,F30,$J$41:$J$55,"PASS")</f>
        <v>2</v>
      </c>
      <c r="I30" s="52">
        <f>IFERROR(H30/G30,0)</f>
        <v>1</v>
      </c>
      <c r="J30" s="49"/>
      <c r="K30" s="49"/>
      <c r="L30" s="49"/>
      <c r="M30" s="49"/>
      <c r="N30" s="49"/>
      <c r="O30" s="49"/>
    </row>
    <row r="31" spans="1:15" ht="21" customHeight="1">
      <c r="A31" s="50" t="s">
        <v>134</v>
      </c>
      <c r="B31" s="51">
        <f>COUNTIF($D$41:$D$55,A31)</f>
        <v>8</v>
      </c>
      <c r="C31" s="52">
        <f>IFERROR(B31/COUNTA($A$41:$A$55),0)</f>
        <v>0.53333333333333333</v>
      </c>
      <c r="D31" s="51">
        <f>B31</f>
        <v>8</v>
      </c>
      <c r="E31" s="49"/>
      <c r="F31" s="50" t="s">
        <v>15</v>
      </c>
      <c r="G31" s="51">
        <f>COUNTIF($C$41:$C$55,F31)</f>
        <v>10</v>
      </c>
      <c r="H31" s="51">
        <f>COUNTIFS($C$41:$C$55,F31,$J$41:$J$55,"PASS")</f>
        <v>10</v>
      </c>
      <c r="I31" s="52">
        <f>IFERROR(H31/G31,0)</f>
        <v>1</v>
      </c>
      <c r="J31" s="49"/>
      <c r="K31" s="49"/>
      <c r="L31" s="49"/>
      <c r="M31" s="49"/>
      <c r="N31" s="49"/>
      <c r="O31" s="49"/>
    </row>
    <row r="32" spans="1:15" ht="21" customHeight="1">
      <c r="A32" s="50" t="s">
        <v>14</v>
      </c>
      <c r="B32" s="51">
        <f>COUNTIF($D$41:$D$55,A32)</f>
        <v>6</v>
      </c>
      <c r="C32" s="52">
        <f>IFERROR(B32/COUNTA($A$41:$A$55),0)</f>
        <v>0.4</v>
      </c>
      <c r="D32" s="51">
        <f>B32</f>
        <v>6</v>
      </c>
      <c r="E32" s="49"/>
      <c r="F32" s="50" t="s">
        <v>13</v>
      </c>
      <c r="G32" s="51">
        <f>COUNTIF($C$41:$C$55,F32)</f>
        <v>3</v>
      </c>
      <c r="H32" s="51">
        <f>COUNTIFS($C$41:$C$55,F32,$J$41:$J$55,"PASS")</f>
        <v>3</v>
      </c>
      <c r="I32" s="52">
        <f>IFERROR(H32/G32,0)</f>
        <v>1</v>
      </c>
      <c r="J32" s="49"/>
      <c r="K32" s="49"/>
      <c r="L32" s="49"/>
      <c r="M32" s="49"/>
      <c r="N32" s="49"/>
      <c r="O32" s="49"/>
    </row>
    <row r="33" spans="1:15" ht="21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ht="21" customHeight="1">
      <c r="A34" s="76" t="s">
        <v>786</v>
      </c>
      <c r="B34" s="77"/>
      <c r="C34" s="77"/>
      <c r="D34" s="77"/>
      <c r="E34" s="77"/>
      <c r="F34" s="77"/>
      <c r="G34" s="77"/>
      <c r="H34" s="77"/>
      <c r="I34" s="77"/>
      <c r="J34" s="56"/>
      <c r="K34" s="56"/>
      <c r="L34" s="56"/>
      <c r="M34" s="56"/>
      <c r="N34" s="56"/>
      <c r="O34" s="56"/>
    </row>
    <row r="35" spans="1:15" ht="30" customHeight="1">
      <c r="A35" s="53" t="s">
        <v>787</v>
      </c>
      <c r="B35" s="79" t="s">
        <v>788</v>
      </c>
      <c r="C35" s="79"/>
      <c r="D35" s="79"/>
      <c r="E35" s="79"/>
      <c r="F35" s="79"/>
      <c r="G35" s="79"/>
      <c r="H35" s="79"/>
      <c r="I35" s="79"/>
      <c r="J35" s="49"/>
      <c r="K35" s="49"/>
      <c r="L35" s="49"/>
      <c r="M35" s="49"/>
      <c r="N35" s="49"/>
      <c r="O35" s="49"/>
    </row>
    <row r="36" spans="1:15" ht="30" customHeight="1">
      <c r="A36" s="54" t="s">
        <v>789</v>
      </c>
      <c r="B36" s="79" t="s">
        <v>790</v>
      </c>
      <c r="C36" s="79"/>
      <c r="D36" s="79"/>
      <c r="E36" s="79"/>
      <c r="F36" s="79"/>
      <c r="G36" s="79"/>
      <c r="H36" s="79"/>
      <c r="I36" s="79"/>
      <c r="J36" s="49"/>
      <c r="K36" s="49"/>
      <c r="L36" s="49"/>
      <c r="M36" s="49"/>
      <c r="N36" s="49"/>
      <c r="O36" s="49"/>
    </row>
    <row r="37" spans="1:15" ht="30" customHeight="1">
      <c r="A37" s="54" t="s">
        <v>791</v>
      </c>
      <c r="B37" s="79" t="s">
        <v>792</v>
      </c>
      <c r="C37" s="79"/>
      <c r="D37" s="79"/>
      <c r="E37" s="79"/>
      <c r="F37" s="79"/>
      <c r="G37" s="79"/>
      <c r="H37" s="79"/>
      <c r="I37" s="79"/>
      <c r="J37" s="49"/>
      <c r="K37" s="49"/>
      <c r="L37" s="49"/>
      <c r="M37" s="49"/>
      <c r="N37" s="49"/>
      <c r="O37" s="49"/>
    </row>
    <row r="38" spans="1:15" ht="21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ht="21" customHeight="1">
      <c r="A39" s="76" t="s">
        <v>793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</row>
    <row r="40" spans="1:15" ht="21" customHeight="1">
      <c r="A40" s="58" t="s">
        <v>794</v>
      </c>
      <c r="B40" s="58" t="s">
        <v>2</v>
      </c>
      <c r="C40" s="58" t="s">
        <v>7</v>
      </c>
      <c r="D40" s="58" t="s">
        <v>795</v>
      </c>
      <c r="E40" s="58" t="s">
        <v>774</v>
      </c>
      <c r="F40" s="58" t="s">
        <v>775</v>
      </c>
      <c r="G40" s="58" t="s">
        <v>776</v>
      </c>
      <c r="H40" s="58" t="s">
        <v>796</v>
      </c>
      <c r="I40" s="58" t="s">
        <v>777</v>
      </c>
      <c r="J40" s="58" t="s">
        <v>797</v>
      </c>
      <c r="K40" s="58" t="s">
        <v>798</v>
      </c>
      <c r="L40" s="58" t="s">
        <v>799</v>
      </c>
      <c r="M40" s="58" t="s">
        <v>12</v>
      </c>
      <c r="N40" s="58" t="s">
        <v>8</v>
      </c>
      <c r="O40" s="58" t="s">
        <v>800</v>
      </c>
    </row>
    <row r="41" spans="1:15" ht="21" customHeight="1">
      <c r="A41" s="46" t="s">
        <v>100</v>
      </c>
      <c r="B41" s="46" t="s">
        <v>24</v>
      </c>
      <c r="C41" s="46" t="s">
        <v>27</v>
      </c>
      <c r="D41" s="46" t="s">
        <v>132</v>
      </c>
      <c r="E41" s="46">
        <f>COUNTIF([1]inZOI_Steps!$A$5:$A$221,A41)</f>
        <v>12</v>
      </c>
      <c r="F41" s="46">
        <f>COUNTIFS([1]inZOI_Steps!$A$5:$A$221,A41,[1]inZOI_Steps!$F$5:$F$221,"PASS")</f>
        <v>12</v>
      </c>
      <c r="G41" s="46">
        <f>COUNTIFS([1]inZOI_Steps!$A$5:$A$221,A41,[1]inZOI_Steps!$F$5:$F$221,"FAIL")</f>
        <v>0</v>
      </c>
      <c r="H41" s="46">
        <f t="shared" ref="H41:H55" si="6">E41-F41-G41</f>
        <v>0</v>
      </c>
      <c r="I41" s="47">
        <f t="shared" ref="I41:I55" si="7">IFERROR(F41/E41,0)</f>
        <v>1</v>
      </c>
      <c r="J41" s="46" t="str">
        <f t="shared" ref="J41:J55" si="8">IF(G41&gt;0,"FAIL",IF(H41&gt;0,"CHECK",IF(F41=E41,"PASS","NOT RUN")))</f>
        <v>PASS</v>
      </c>
      <c r="K41" s="48" t="s">
        <v>40</v>
      </c>
      <c r="L41" s="48" t="s">
        <v>117</v>
      </c>
      <c r="M41" s="48" t="s">
        <v>133</v>
      </c>
      <c r="N41" s="46"/>
      <c r="O41" s="46" t="s">
        <v>28</v>
      </c>
    </row>
    <row r="42" spans="1:15" ht="21" customHeight="1">
      <c r="A42" s="46" t="s">
        <v>101</v>
      </c>
      <c r="B42" s="46" t="s">
        <v>42</v>
      </c>
      <c r="C42" s="46" t="s">
        <v>15</v>
      </c>
      <c r="D42" s="46" t="s">
        <v>134</v>
      </c>
      <c r="E42" s="46">
        <f>COUNTIF([1]inZOI_Steps!$A$5:$A$221,A42)</f>
        <v>15</v>
      </c>
      <c r="F42" s="46">
        <f>COUNTIFS([1]inZOI_Steps!$A$5:$A$221,A42,[1]inZOI_Steps!$F$5:$F$221,"PASS")</f>
        <v>15</v>
      </c>
      <c r="G42" s="46">
        <f>COUNTIFS([1]inZOI_Steps!$A$5:$A$221,A42,[1]inZOI_Steps!$F$5:$F$221,"FAIL")</f>
        <v>0</v>
      </c>
      <c r="H42" s="46">
        <f t="shared" si="6"/>
        <v>0</v>
      </c>
      <c r="I42" s="47">
        <f t="shared" si="7"/>
        <v>1</v>
      </c>
      <c r="J42" s="46" t="str">
        <f t="shared" si="8"/>
        <v>PASS</v>
      </c>
      <c r="K42" s="48" t="s">
        <v>43</v>
      </c>
      <c r="L42" s="48" t="s">
        <v>118</v>
      </c>
      <c r="M42" s="48" t="s">
        <v>135</v>
      </c>
      <c r="N42" s="46"/>
      <c r="O42" s="46" t="s">
        <v>28</v>
      </c>
    </row>
    <row r="43" spans="1:15" ht="21" customHeight="1">
      <c r="A43" s="46" t="s">
        <v>102</v>
      </c>
      <c r="B43" s="46" t="s">
        <v>42</v>
      </c>
      <c r="C43" s="46" t="s">
        <v>15</v>
      </c>
      <c r="D43" s="46" t="s">
        <v>134</v>
      </c>
      <c r="E43" s="46">
        <f>COUNTIF([1]inZOI_Steps!$A$5:$A$221,A43)</f>
        <v>14</v>
      </c>
      <c r="F43" s="46">
        <f>COUNTIFS([1]inZOI_Steps!$A$5:$A$221,A43,[1]inZOI_Steps!$F$5:$F$221,"PASS")</f>
        <v>14</v>
      </c>
      <c r="G43" s="46">
        <f>COUNTIFS([1]inZOI_Steps!$A$5:$A$221,A43,[1]inZOI_Steps!$F$5:$F$221,"FAIL")</f>
        <v>0</v>
      </c>
      <c r="H43" s="46">
        <f t="shared" si="6"/>
        <v>0</v>
      </c>
      <c r="I43" s="47">
        <f t="shared" si="7"/>
        <v>1</v>
      </c>
      <c r="J43" s="46" t="str">
        <f t="shared" si="8"/>
        <v>PASS</v>
      </c>
      <c r="K43" s="48" t="s">
        <v>45</v>
      </c>
      <c r="L43" s="48" t="s">
        <v>119</v>
      </c>
      <c r="M43" s="48" t="s">
        <v>136</v>
      </c>
      <c r="N43" s="46"/>
      <c r="O43" s="46" t="s">
        <v>28</v>
      </c>
    </row>
    <row r="44" spans="1:15" ht="21" customHeight="1">
      <c r="A44" s="46" t="s">
        <v>103</v>
      </c>
      <c r="B44" s="46" t="s">
        <v>29</v>
      </c>
      <c r="C44" s="46" t="s">
        <v>15</v>
      </c>
      <c r="D44" s="46" t="s">
        <v>134</v>
      </c>
      <c r="E44" s="46">
        <f>COUNTIF([1]inZOI_Steps!$A$5:$A$221,A44)</f>
        <v>10</v>
      </c>
      <c r="F44" s="46">
        <f>COUNTIFS([1]inZOI_Steps!$A$5:$A$221,A44,[1]inZOI_Steps!$F$5:$F$221,"PASS")</f>
        <v>10</v>
      </c>
      <c r="G44" s="46">
        <f>COUNTIFS([1]inZOI_Steps!$A$5:$A$221,A44,[1]inZOI_Steps!$F$5:$F$221,"FAIL")</f>
        <v>0</v>
      </c>
      <c r="H44" s="46">
        <f t="shared" si="6"/>
        <v>0</v>
      </c>
      <c r="I44" s="47">
        <f t="shared" si="7"/>
        <v>1</v>
      </c>
      <c r="J44" s="46" t="str">
        <f t="shared" si="8"/>
        <v>PASS</v>
      </c>
      <c r="K44" s="48" t="s">
        <v>37</v>
      </c>
      <c r="L44" s="48" t="s">
        <v>120</v>
      </c>
      <c r="M44" s="48" t="s">
        <v>137</v>
      </c>
      <c r="N44" s="46"/>
      <c r="O44" s="46" t="s">
        <v>28</v>
      </c>
    </row>
    <row r="45" spans="1:15" ht="21" customHeight="1">
      <c r="A45" s="46" t="s">
        <v>105</v>
      </c>
      <c r="B45" s="46" t="s">
        <v>29</v>
      </c>
      <c r="C45" s="46" t="s">
        <v>15</v>
      </c>
      <c r="D45" s="46" t="s">
        <v>14</v>
      </c>
      <c r="E45" s="46">
        <f>COUNTIF([1]inZOI_Steps!$A$5:$A$221,A45)</f>
        <v>14</v>
      </c>
      <c r="F45" s="46">
        <f>COUNTIFS([1]inZOI_Steps!$A$5:$A$221,A45,[1]inZOI_Steps!$F$5:$F$221,"PASS")</f>
        <v>14</v>
      </c>
      <c r="G45" s="46">
        <f>COUNTIFS([1]inZOI_Steps!$A$5:$A$221,A45,[1]inZOI_Steps!$F$5:$F$221,"FAIL")</f>
        <v>0</v>
      </c>
      <c r="H45" s="46">
        <f t="shared" si="6"/>
        <v>0</v>
      </c>
      <c r="I45" s="47">
        <f t="shared" si="7"/>
        <v>1</v>
      </c>
      <c r="J45" s="46" t="str">
        <f t="shared" si="8"/>
        <v>PASS</v>
      </c>
      <c r="K45" s="48" t="s">
        <v>48</v>
      </c>
      <c r="L45" s="48" t="s">
        <v>121</v>
      </c>
      <c r="M45" s="48" t="s">
        <v>153</v>
      </c>
      <c r="N45" s="46"/>
      <c r="O45" s="46" t="s">
        <v>28</v>
      </c>
    </row>
    <row r="46" spans="1:15" ht="21" customHeight="1">
      <c r="A46" s="46" t="s">
        <v>106</v>
      </c>
      <c r="B46" s="46" t="s">
        <v>34</v>
      </c>
      <c r="C46" s="46" t="s">
        <v>15</v>
      </c>
      <c r="D46" s="46" t="s">
        <v>134</v>
      </c>
      <c r="E46" s="46">
        <f>COUNTIF([1]inZOI_Steps!$A$5:$A$221,A46)</f>
        <v>16</v>
      </c>
      <c r="F46" s="46">
        <f>COUNTIFS([1]inZOI_Steps!$A$5:$A$221,A46,[1]inZOI_Steps!$F$5:$F$221,"PASS")</f>
        <v>16</v>
      </c>
      <c r="G46" s="46">
        <f>COUNTIFS([1]inZOI_Steps!$A$5:$A$221,A46,[1]inZOI_Steps!$F$5:$F$221,"FAIL")</f>
        <v>0</v>
      </c>
      <c r="H46" s="46">
        <f t="shared" si="6"/>
        <v>0</v>
      </c>
      <c r="I46" s="47">
        <f t="shared" si="7"/>
        <v>1</v>
      </c>
      <c r="J46" s="46" t="str">
        <f t="shared" si="8"/>
        <v>PASS</v>
      </c>
      <c r="K46" s="48" t="s">
        <v>36</v>
      </c>
      <c r="L46" s="48" t="s">
        <v>122</v>
      </c>
      <c r="M46" s="48" t="s">
        <v>138</v>
      </c>
      <c r="N46" s="46"/>
      <c r="O46" s="46" t="s">
        <v>28</v>
      </c>
    </row>
    <row r="47" spans="1:15" ht="21" customHeight="1">
      <c r="A47" s="46" t="s">
        <v>107</v>
      </c>
      <c r="B47" s="46" t="s">
        <v>34</v>
      </c>
      <c r="C47" s="46" t="s">
        <v>15</v>
      </c>
      <c r="D47" s="46" t="s">
        <v>14</v>
      </c>
      <c r="E47" s="46">
        <f>COUNTIF([1]inZOI_Steps!$A$5:$A$221,A47)</f>
        <v>13</v>
      </c>
      <c r="F47" s="46">
        <f>COUNTIFS([1]inZOI_Steps!$A$5:$A$221,A47,[1]inZOI_Steps!$F$5:$F$221,"PASS")</f>
        <v>13</v>
      </c>
      <c r="G47" s="46">
        <f>COUNTIFS([1]inZOI_Steps!$A$5:$A$221,A47,[1]inZOI_Steps!$F$5:$F$221,"FAIL")</f>
        <v>0</v>
      </c>
      <c r="H47" s="46">
        <f t="shared" si="6"/>
        <v>0</v>
      </c>
      <c r="I47" s="47">
        <f t="shared" si="7"/>
        <v>1</v>
      </c>
      <c r="J47" s="46" t="str">
        <f t="shared" si="8"/>
        <v>PASS</v>
      </c>
      <c r="K47" s="48" t="s">
        <v>52</v>
      </c>
      <c r="L47" s="48" t="s">
        <v>123</v>
      </c>
      <c r="M47" s="48" t="s">
        <v>139</v>
      </c>
      <c r="N47" s="46"/>
      <c r="O47" s="46" t="s">
        <v>28</v>
      </c>
    </row>
    <row r="48" spans="1:15" ht="21" customHeight="1">
      <c r="A48" s="46" t="s">
        <v>108</v>
      </c>
      <c r="B48" s="46" t="s">
        <v>55</v>
      </c>
      <c r="C48" s="46" t="s">
        <v>15</v>
      </c>
      <c r="D48" s="46" t="s">
        <v>134</v>
      </c>
      <c r="E48" s="46">
        <f>COUNTIF([1]inZOI_Steps!$A$5:$A$221,A48)</f>
        <v>16</v>
      </c>
      <c r="F48" s="46">
        <f>COUNTIFS([1]inZOI_Steps!$A$5:$A$221,A48,[1]inZOI_Steps!$F$5:$F$221,"PASS")</f>
        <v>16</v>
      </c>
      <c r="G48" s="46">
        <f>COUNTIFS([1]inZOI_Steps!$A$5:$A$221,A48,[1]inZOI_Steps!$F$5:$F$221,"FAIL")</f>
        <v>0</v>
      </c>
      <c r="H48" s="46">
        <f t="shared" si="6"/>
        <v>0</v>
      </c>
      <c r="I48" s="47">
        <f t="shared" si="7"/>
        <v>1</v>
      </c>
      <c r="J48" s="46" t="str">
        <f t="shared" si="8"/>
        <v>PASS</v>
      </c>
      <c r="K48" s="48" t="s">
        <v>56</v>
      </c>
      <c r="L48" s="48" t="s">
        <v>124</v>
      </c>
      <c r="M48" s="48" t="s">
        <v>140</v>
      </c>
      <c r="N48" s="46"/>
      <c r="O48" s="46" t="s">
        <v>28</v>
      </c>
    </row>
    <row r="49" spans="1:15" ht="21" customHeight="1">
      <c r="A49" s="46" t="s">
        <v>109</v>
      </c>
      <c r="B49" s="46" t="s">
        <v>55</v>
      </c>
      <c r="C49" s="46" t="s">
        <v>13</v>
      </c>
      <c r="D49" s="46" t="s">
        <v>14</v>
      </c>
      <c r="E49" s="46">
        <f>COUNTIF([1]inZOI_Steps!$A$5:$A$221,A49)</f>
        <v>14</v>
      </c>
      <c r="F49" s="46">
        <f>COUNTIFS([1]inZOI_Steps!$A$5:$A$221,A49,[1]inZOI_Steps!$F$5:$F$221,"PASS")</f>
        <v>14</v>
      </c>
      <c r="G49" s="46">
        <f>COUNTIFS([1]inZOI_Steps!$A$5:$A$221,A49,[1]inZOI_Steps!$F$5:$F$221,"FAIL")</f>
        <v>0</v>
      </c>
      <c r="H49" s="46">
        <f t="shared" si="6"/>
        <v>0</v>
      </c>
      <c r="I49" s="47">
        <f t="shared" si="7"/>
        <v>1</v>
      </c>
      <c r="J49" s="46" t="str">
        <f t="shared" si="8"/>
        <v>PASS</v>
      </c>
      <c r="K49" s="48" t="s">
        <v>58</v>
      </c>
      <c r="L49" s="48" t="s">
        <v>125</v>
      </c>
      <c r="M49" s="48" t="s">
        <v>141</v>
      </c>
      <c r="N49" s="46"/>
      <c r="O49" s="46" t="s">
        <v>28</v>
      </c>
    </row>
    <row r="50" spans="1:15" ht="21" customHeight="1">
      <c r="A50" s="46" t="s">
        <v>110</v>
      </c>
      <c r="B50" s="46" t="s">
        <v>61</v>
      </c>
      <c r="C50" s="46" t="s">
        <v>15</v>
      </c>
      <c r="D50" s="46" t="s">
        <v>134</v>
      </c>
      <c r="E50" s="46">
        <f>COUNTIF([1]inZOI_Steps!$A$5:$A$221,A50)</f>
        <v>13</v>
      </c>
      <c r="F50" s="46">
        <f>COUNTIFS([1]inZOI_Steps!$A$5:$A$221,A50,[1]inZOI_Steps!$F$5:$F$221,"PASS")</f>
        <v>13</v>
      </c>
      <c r="G50" s="46">
        <f>COUNTIFS([1]inZOI_Steps!$A$5:$A$221,A50,[1]inZOI_Steps!$F$5:$F$221,"FAIL")</f>
        <v>0</v>
      </c>
      <c r="H50" s="46">
        <f t="shared" si="6"/>
        <v>0</v>
      </c>
      <c r="I50" s="47">
        <f t="shared" si="7"/>
        <v>1</v>
      </c>
      <c r="J50" s="46" t="str">
        <f t="shared" si="8"/>
        <v>PASS</v>
      </c>
      <c r="K50" s="48" t="s">
        <v>62</v>
      </c>
      <c r="L50" s="48" t="s">
        <v>126</v>
      </c>
      <c r="M50" s="48" t="s">
        <v>142</v>
      </c>
      <c r="N50" s="46"/>
      <c r="O50" s="46" t="s">
        <v>28</v>
      </c>
    </row>
    <row r="51" spans="1:15" ht="21" customHeight="1">
      <c r="A51" s="46" t="s">
        <v>111</v>
      </c>
      <c r="B51" s="46" t="s">
        <v>61</v>
      </c>
      <c r="C51" s="46" t="s">
        <v>13</v>
      </c>
      <c r="D51" s="46" t="s">
        <v>14</v>
      </c>
      <c r="E51" s="46">
        <f>COUNTIF([1]inZOI_Steps!$A$5:$A$221,A51)</f>
        <v>13</v>
      </c>
      <c r="F51" s="46">
        <f>COUNTIFS([1]inZOI_Steps!$A$5:$A$221,A51,[1]inZOI_Steps!$F$5:$F$221,"PASS")</f>
        <v>13</v>
      </c>
      <c r="G51" s="46">
        <f>COUNTIFS([1]inZOI_Steps!$A$5:$A$221,A51,[1]inZOI_Steps!$F$5:$F$221,"FAIL")</f>
        <v>0</v>
      </c>
      <c r="H51" s="46">
        <f t="shared" si="6"/>
        <v>0</v>
      </c>
      <c r="I51" s="47">
        <f t="shared" si="7"/>
        <v>1</v>
      </c>
      <c r="J51" s="46" t="str">
        <f t="shared" si="8"/>
        <v>PASS</v>
      </c>
      <c r="K51" s="48" t="s">
        <v>64</v>
      </c>
      <c r="L51" s="48" t="s">
        <v>127</v>
      </c>
      <c r="M51" s="48" t="s">
        <v>143</v>
      </c>
      <c r="N51" s="46"/>
      <c r="O51" s="46" t="s">
        <v>28</v>
      </c>
    </row>
    <row r="52" spans="1:15" ht="21" customHeight="1">
      <c r="A52" s="46" t="s">
        <v>112</v>
      </c>
      <c r="B52" s="46" t="s">
        <v>30</v>
      </c>
      <c r="C52" s="46" t="s">
        <v>15</v>
      </c>
      <c r="D52" s="46" t="s">
        <v>134</v>
      </c>
      <c r="E52" s="46">
        <f>COUNTIF([1]inZOI_Steps!$A$5:$A$221,A52)</f>
        <v>18</v>
      </c>
      <c r="F52" s="46">
        <f>COUNTIFS([1]inZOI_Steps!$A$5:$A$221,A52,[1]inZOI_Steps!$F$5:$F$221,"PASS")</f>
        <v>18</v>
      </c>
      <c r="G52" s="46">
        <f>COUNTIFS([1]inZOI_Steps!$A$5:$A$221,A52,[1]inZOI_Steps!$F$5:$F$221,"FAIL")</f>
        <v>0</v>
      </c>
      <c r="H52" s="46">
        <f t="shared" si="6"/>
        <v>0</v>
      </c>
      <c r="I52" s="47">
        <f t="shared" si="7"/>
        <v>1</v>
      </c>
      <c r="J52" s="46" t="str">
        <f t="shared" si="8"/>
        <v>PASS</v>
      </c>
      <c r="K52" s="48" t="s">
        <v>38</v>
      </c>
      <c r="L52" s="48" t="s">
        <v>128</v>
      </c>
      <c r="M52" s="48" t="s">
        <v>144</v>
      </c>
      <c r="N52" s="46"/>
      <c r="O52" s="46" t="s">
        <v>28</v>
      </c>
    </row>
    <row r="53" spans="1:15" ht="21" customHeight="1">
      <c r="A53" s="46" t="s">
        <v>114</v>
      </c>
      <c r="B53" s="46" t="s">
        <v>30</v>
      </c>
      <c r="C53" s="46" t="s">
        <v>13</v>
      </c>
      <c r="D53" s="46" t="s">
        <v>14</v>
      </c>
      <c r="E53" s="46">
        <f>COUNTIF([1]inZOI_Steps!$A$5:$A$221,A53)</f>
        <v>15</v>
      </c>
      <c r="F53" s="46">
        <f>COUNTIFS([1]inZOI_Steps!$A$5:$A$221,A53,[1]inZOI_Steps!$F$5:$F$221,"PASS")</f>
        <v>15</v>
      </c>
      <c r="G53" s="46">
        <f>COUNTIFS([1]inZOI_Steps!$A$5:$A$221,A53,[1]inZOI_Steps!$F$5:$F$221,"FAIL")</f>
        <v>0</v>
      </c>
      <c r="H53" s="46">
        <f t="shared" si="6"/>
        <v>0</v>
      </c>
      <c r="I53" s="47">
        <f t="shared" si="7"/>
        <v>1</v>
      </c>
      <c r="J53" s="46" t="str">
        <f t="shared" si="8"/>
        <v>PASS</v>
      </c>
      <c r="K53" s="48" t="s">
        <v>67</v>
      </c>
      <c r="L53" s="48" t="s">
        <v>129</v>
      </c>
      <c r="M53" s="48" t="s">
        <v>145</v>
      </c>
      <c r="N53" s="46"/>
      <c r="O53" s="46" t="s">
        <v>28</v>
      </c>
    </row>
    <row r="54" spans="1:15" ht="21" customHeight="1">
      <c r="A54" s="46" t="s">
        <v>115</v>
      </c>
      <c r="B54" s="46" t="s">
        <v>31</v>
      </c>
      <c r="C54" s="46" t="s">
        <v>27</v>
      </c>
      <c r="D54" s="46" t="s">
        <v>134</v>
      </c>
      <c r="E54" s="46">
        <f>COUNTIF([1]inZOI_Steps!$A$5:$A$221,A54)</f>
        <v>19</v>
      </c>
      <c r="F54" s="46">
        <f>COUNTIFS([1]inZOI_Steps!$A$5:$A$221,A54,[1]inZOI_Steps!$F$5:$F$221,"PASS")</f>
        <v>19</v>
      </c>
      <c r="G54" s="46">
        <f>COUNTIFS([1]inZOI_Steps!$A$5:$A$221,A54,[1]inZOI_Steps!$F$5:$F$221,"FAIL")</f>
        <v>0</v>
      </c>
      <c r="H54" s="46">
        <f t="shared" si="6"/>
        <v>0</v>
      </c>
      <c r="I54" s="47">
        <f t="shared" si="7"/>
        <v>1</v>
      </c>
      <c r="J54" s="46" t="str">
        <f t="shared" si="8"/>
        <v>PASS</v>
      </c>
      <c r="K54" s="48" t="s">
        <v>70</v>
      </c>
      <c r="L54" s="48" t="s">
        <v>130</v>
      </c>
      <c r="M54" s="48" t="s">
        <v>146</v>
      </c>
      <c r="N54" s="46"/>
      <c r="O54" s="46" t="s">
        <v>28</v>
      </c>
    </row>
    <row r="55" spans="1:15" ht="21" customHeight="1">
      <c r="A55" s="46" t="s">
        <v>116</v>
      </c>
      <c r="B55" s="46" t="s">
        <v>32</v>
      </c>
      <c r="C55" s="46" t="s">
        <v>15</v>
      </c>
      <c r="D55" s="46" t="s">
        <v>14</v>
      </c>
      <c r="E55" s="46">
        <f>COUNTIF([1]inZOI_Steps!$A$5:$A$221,A55)</f>
        <v>15</v>
      </c>
      <c r="F55" s="46">
        <f>COUNTIFS([1]inZOI_Steps!$A$5:$A$221,A55,[1]inZOI_Steps!$F$5:$F$221,"PASS")</f>
        <v>15</v>
      </c>
      <c r="G55" s="46">
        <f>COUNTIFS([1]inZOI_Steps!$A$5:$A$221,A55,[1]inZOI_Steps!$F$5:$F$221,"FAIL")</f>
        <v>0</v>
      </c>
      <c r="H55" s="46">
        <f t="shared" si="6"/>
        <v>0</v>
      </c>
      <c r="I55" s="47">
        <f t="shared" si="7"/>
        <v>1</v>
      </c>
      <c r="J55" s="46" t="str">
        <f t="shared" si="8"/>
        <v>PASS</v>
      </c>
      <c r="K55" s="48" t="s">
        <v>73</v>
      </c>
      <c r="L55" s="48" t="s">
        <v>131</v>
      </c>
      <c r="M55" s="48" t="s">
        <v>147</v>
      </c>
      <c r="N55" s="46"/>
      <c r="O55" s="46" t="s">
        <v>28</v>
      </c>
    </row>
    <row r="56" spans="1:15" ht="21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1:15" ht="21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5" ht="21" customHeight="1">
      <c r="A58" s="78" t="s">
        <v>801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</row>
    <row r="59" spans="1:15" ht="21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1:15" ht="21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</sheetData>
  <mergeCells count="42">
    <mergeCell ref="M12:O12"/>
    <mergeCell ref="A39:O39"/>
    <mergeCell ref="A58:O58"/>
    <mergeCell ref="A28:D28"/>
    <mergeCell ref="J28:O28"/>
    <mergeCell ref="A34:I34"/>
    <mergeCell ref="B35:I35"/>
    <mergeCell ref="B36:I36"/>
    <mergeCell ref="B37:I37"/>
    <mergeCell ref="A14:G14"/>
    <mergeCell ref="I14:O14"/>
    <mergeCell ref="A9:C9"/>
    <mergeCell ref="D9:F9"/>
    <mergeCell ref="G9:I9"/>
    <mergeCell ref="J9:L9"/>
    <mergeCell ref="M9:O9"/>
    <mergeCell ref="A10:C11"/>
    <mergeCell ref="D10:F11"/>
    <mergeCell ref="G10:I11"/>
    <mergeCell ref="J10:L11"/>
    <mergeCell ref="M10:O11"/>
    <mergeCell ref="A12:C12"/>
    <mergeCell ref="D12:F12"/>
    <mergeCell ref="G12:I12"/>
    <mergeCell ref="J12:L12"/>
    <mergeCell ref="A5:C6"/>
    <mergeCell ref="D5:F6"/>
    <mergeCell ref="G5:I6"/>
    <mergeCell ref="J5:L6"/>
    <mergeCell ref="M5:O6"/>
    <mergeCell ref="A7:C7"/>
    <mergeCell ref="D7:F7"/>
    <mergeCell ref="G7:I7"/>
    <mergeCell ref="J7:L7"/>
    <mergeCell ref="M7:O7"/>
    <mergeCell ref="A1:O1"/>
    <mergeCell ref="A2:O2"/>
    <mergeCell ref="A4:C4"/>
    <mergeCell ref="D4:F4"/>
    <mergeCell ref="G4:I4"/>
    <mergeCell ref="J4:L4"/>
    <mergeCell ref="M4:O4"/>
  </mergeCells>
  <phoneticPr fontId="3" type="noConversion"/>
  <conditionalFormatting sqref="D30:D32">
    <cfRule type="dataBar" priority="2">
      <dataBar>
        <cfvo type="min"/>
        <cfvo type="max"/>
        <color rgb="FF60A5FA"/>
      </dataBar>
    </cfRule>
    <cfRule type="dataBar" priority="7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{01D858E7-C419-4222-B043-1705D9997F8C}</x14:id>
        </ext>
      </extLst>
    </cfRule>
  </conditionalFormatting>
  <conditionalFormatting sqref="G16:G24">
    <cfRule type="dataBar" priority="1">
      <dataBar>
        <cfvo type="min"/>
        <cfvo type="max"/>
        <color rgb="FF38BDF8"/>
      </dataBar>
    </cfRule>
    <cfRule type="dataBar" priority="6">
      <dataBar>
        <cfvo type="min"/>
        <cfvo type="max"/>
        <color rgb="FF38BDF8"/>
      </dataBar>
      <extLst>
        <ext xmlns:x14="http://schemas.microsoft.com/office/spreadsheetml/2009/9/main" uri="{B025F937-C7B1-47D3-B67F-A62EFF666E3E}">
          <x14:id>{FE259713-527A-4A52-B8BD-8612FB1B6AAB}</x14:id>
        </ext>
      </extLst>
    </cfRule>
  </conditionalFormatting>
  <conditionalFormatting sqref="I41:I55">
    <cfRule type="dataBar" priority="5">
      <dataBar>
        <cfvo type="min"/>
        <cfvo type="max"/>
        <color rgb="FF22C55E"/>
      </dataBar>
    </cfRule>
    <cfRule type="dataBar" priority="8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{30CAFD82-6BFA-4994-9300-6920CD4038D6}</x14:id>
        </ext>
      </extLst>
    </cfRule>
  </conditionalFormatting>
  <conditionalFormatting sqref="J41:J55">
    <cfRule type="expression" dxfId="1" priority="3">
      <formula>J41="PASS"</formula>
    </cfRule>
    <cfRule type="expression" dxfId="0" priority="4">
      <formula>J41="FAIL"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D858E7-C419-4222-B043-1705D9997F8C}">
            <x14:dataBar>
              <x14:cfvo type="min"/>
              <x14:cfvo type="max"/>
              <x14:negativeFillColor auto="1"/>
              <x14:axisColor auto="1"/>
            </x14:dataBar>
          </x14:cfRule>
          <xm:sqref>D30:D32</xm:sqref>
        </x14:conditionalFormatting>
        <x14:conditionalFormatting xmlns:xm="http://schemas.microsoft.com/office/excel/2006/main">
          <x14:cfRule type="dataBar" id="{FE259713-527A-4A52-B8BD-8612FB1B6AAB}">
            <x14:dataBar>
              <x14:cfvo type="min"/>
              <x14:cfvo type="max"/>
              <x14:negativeFillColor auto="1"/>
              <x14:axisColor auto="1"/>
            </x14:dataBar>
          </x14:cfRule>
          <xm:sqref>G16:G24</xm:sqref>
        </x14:conditionalFormatting>
        <x14:conditionalFormatting xmlns:xm="http://schemas.microsoft.com/office/excel/2006/main">
          <x14:cfRule type="dataBar" id="{30CAFD82-6BFA-4994-9300-6920CD4038D6}">
            <x14:dataBar>
              <x14:cfvo type="min"/>
              <x14:cfvo type="max"/>
              <x14:negativeFillColor auto="1"/>
              <x14:axisColor auto="1"/>
            </x14:dataBar>
          </x14:cfRule>
          <xm:sqref>I41:I55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inZOI_Overview</vt:lpstr>
      <vt:lpstr>inZOI_Cases</vt:lpstr>
      <vt:lpstr>inZOI_Steps</vt:lpstr>
      <vt:lpstr>Test_Dashboard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하민철</cp:lastModifiedBy>
  <dcterms:created xsi:type="dcterms:W3CDTF">2026-04-03T03:59:11Z</dcterms:created>
  <dcterms:modified xsi:type="dcterms:W3CDTF">2026-05-28T14:00:27Z</dcterms:modified>
</cp:coreProperties>
</file>