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927"/>
  <workbookPr codeName="ThisWorkbook" hidePivotFieldList="1" defaultThemeVersion="124226"/>
  <mc:AlternateContent xmlns:mc="http://schemas.openxmlformats.org/markup-compatibility/2006">
    <mc:Choice Requires="x15">
      <x15ac:absPath xmlns:x15ac="http://schemas.microsoft.com/office/spreadsheetml/2010/11/ac" url="C:\Work\Papers\ApsimX wheat paper\YPRunsForWheatPaper\"/>
    </mc:Choice>
  </mc:AlternateContent>
  <bookViews>
    <workbookView xWindow="0" yWindow="105" windowWidth="5475" windowHeight="6030" tabRatio="275" activeTab="2"/>
  </bookViews>
  <sheets>
    <sheet name="Data" sheetId="7" r:id="rId1"/>
    <sheet name="Overrides" sheetId="9" r:id="rId2"/>
    <sheet name="Sheet1" sheetId="8" r:id="rId3"/>
  </sheets>
  <definedNames>
    <definedName name="_xlnm._FilterDatabase" localSheetId="2" hidden="1">Sheet1!$A$1:$X$1552</definedName>
    <definedName name="Data">#REF!</definedName>
  </definedNames>
  <calcPr calcId="171027"/>
</workbook>
</file>

<file path=xl/calcChain.xml><?xml version="1.0" encoding="utf-8"?>
<calcChain xmlns="http://schemas.openxmlformats.org/spreadsheetml/2006/main">
  <c r="U1552" i="8" l="1"/>
  <c r="U1551" i="8"/>
  <c r="U1550" i="8"/>
  <c r="U1549" i="8"/>
  <c r="U1548" i="8"/>
  <c r="U1547" i="8"/>
  <c r="U1546" i="8"/>
  <c r="U1545" i="8"/>
  <c r="U1544" i="8"/>
  <c r="U1543" i="8"/>
  <c r="U1542" i="8"/>
  <c r="U1541" i="8"/>
  <c r="U1540" i="8"/>
  <c r="U1539" i="8"/>
  <c r="U1538" i="8"/>
  <c r="U1537" i="8"/>
  <c r="U1536" i="8"/>
  <c r="U1535" i="8"/>
  <c r="U1534" i="8"/>
  <c r="U1533" i="8"/>
  <c r="U1532" i="8"/>
  <c r="U1531" i="8"/>
  <c r="U1530" i="8"/>
  <c r="U1529" i="8"/>
  <c r="U1528" i="8"/>
  <c r="U1527" i="8"/>
  <c r="U1526" i="8"/>
  <c r="U1525" i="8"/>
  <c r="U1524" i="8"/>
  <c r="U1523" i="8"/>
  <c r="U1522" i="8"/>
  <c r="U1521" i="8"/>
  <c r="U1520" i="8"/>
  <c r="U1519" i="8"/>
  <c r="U1518" i="8"/>
  <c r="U1517" i="8"/>
  <c r="U1516" i="8"/>
  <c r="U1515" i="8"/>
  <c r="U1514" i="8"/>
  <c r="U1513" i="8"/>
  <c r="U1512" i="8"/>
  <c r="U1511" i="8"/>
  <c r="U1510" i="8"/>
  <c r="U1509" i="8"/>
  <c r="U1508" i="8"/>
  <c r="U1507" i="8"/>
  <c r="U1506" i="8"/>
  <c r="U1505" i="8"/>
  <c r="U1504" i="8"/>
  <c r="U1503" i="8"/>
  <c r="U1502" i="8"/>
  <c r="U1501" i="8"/>
  <c r="U1500" i="8"/>
  <c r="U1499" i="8"/>
  <c r="U1498" i="8"/>
  <c r="U1497" i="8"/>
  <c r="U1496" i="8"/>
  <c r="U1495" i="8"/>
  <c r="U1494" i="8"/>
  <c r="U1493" i="8"/>
  <c r="U1492" i="8"/>
  <c r="U1491" i="8"/>
  <c r="U1490" i="8"/>
  <c r="U1489" i="8"/>
  <c r="U1488" i="8"/>
  <c r="U1487" i="8"/>
  <c r="U1486" i="8"/>
  <c r="U1485" i="8"/>
  <c r="U1484" i="8"/>
  <c r="U1483" i="8"/>
  <c r="U1482" i="8"/>
  <c r="U1481" i="8"/>
  <c r="U1480" i="8"/>
  <c r="U1479" i="8"/>
  <c r="U1478" i="8"/>
  <c r="U1477" i="8"/>
  <c r="U1476" i="8"/>
  <c r="U1475" i="8"/>
  <c r="U1474" i="8"/>
  <c r="U1473" i="8"/>
  <c r="U1472" i="8"/>
  <c r="U1471" i="8"/>
  <c r="U1470" i="8"/>
  <c r="U1469" i="8"/>
  <c r="U1468" i="8"/>
  <c r="U1467" i="8"/>
  <c r="U1466" i="8"/>
  <c r="U1465" i="8"/>
  <c r="U1464" i="8"/>
  <c r="U1463" i="8"/>
  <c r="U1462" i="8"/>
  <c r="U1461" i="8"/>
  <c r="U1460" i="8"/>
  <c r="U1459" i="8"/>
  <c r="U1458" i="8"/>
  <c r="U1457" i="8"/>
  <c r="U1456" i="8"/>
  <c r="U1455" i="8"/>
  <c r="U1454" i="8"/>
  <c r="U1453" i="8"/>
  <c r="U1452" i="8"/>
  <c r="U1451" i="8"/>
  <c r="U1450" i="8"/>
  <c r="U1449" i="8"/>
  <c r="U1448" i="8"/>
  <c r="U1447" i="8"/>
  <c r="U1446" i="8"/>
  <c r="U1445" i="8"/>
  <c r="U1444" i="8"/>
  <c r="U1443" i="8"/>
  <c r="U1442" i="8"/>
  <c r="U1441" i="8"/>
  <c r="U1440" i="8"/>
  <c r="U1439" i="8"/>
  <c r="U1438" i="8"/>
  <c r="U1437" i="8"/>
  <c r="U1436" i="8"/>
  <c r="U1435" i="8"/>
  <c r="U1434" i="8"/>
  <c r="U1433" i="8"/>
  <c r="U1432" i="8"/>
  <c r="U1431" i="8"/>
  <c r="U1430" i="8"/>
  <c r="U1429" i="8"/>
  <c r="U1428" i="8"/>
  <c r="U1427" i="8"/>
  <c r="U1426" i="8"/>
  <c r="U1425" i="8"/>
  <c r="U1424" i="8"/>
  <c r="U1423" i="8"/>
  <c r="U1422" i="8"/>
  <c r="U1421" i="8"/>
  <c r="U1420" i="8"/>
  <c r="U1419" i="8"/>
  <c r="U1418" i="8"/>
  <c r="U1417" i="8"/>
  <c r="U1416" i="8"/>
  <c r="U1415" i="8"/>
  <c r="U1414" i="8"/>
  <c r="U1413" i="8"/>
  <c r="U1412" i="8"/>
  <c r="U1411" i="8"/>
  <c r="U1410" i="8"/>
  <c r="U1409" i="8"/>
  <c r="U1408" i="8"/>
  <c r="U1407" i="8"/>
  <c r="U1406" i="8"/>
  <c r="U1405" i="8"/>
  <c r="U1404" i="8"/>
  <c r="U1403" i="8"/>
  <c r="U1402" i="8"/>
  <c r="U1401" i="8"/>
  <c r="U1400" i="8"/>
  <c r="U1399" i="8"/>
  <c r="U1398" i="8"/>
  <c r="U1397" i="8"/>
  <c r="U1396" i="8"/>
  <c r="U1395" i="8"/>
  <c r="U1394" i="8"/>
  <c r="U1393" i="8"/>
  <c r="U1392" i="8"/>
  <c r="U1391" i="8"/>
  <c r="U1390" i="8"/>
  <c r="U1389" i="8"/>
  <c r="U1388" i="8"/>
  <c r="U1387" i="8"/>
  <c r="U1386" i="8"/>
  <c r="U1385" i="8"/>
  <c r="U1384" i="8"/>
  <c r="U1383" i="8"/>
  <c r="U1382" i="8"/>
  <c r="U1381" i="8"/>
  <c r="U1380" i="8"/>
  <c r="U1379" i="8"/>
  <c r="U1378" i="8"/>
  <c r="U1377" i="8"/>
  <c r="U1376" i="8"/>
  <c r="U1375" i="8"/>
  <c r="U1374" i="8"/>
  <c r="U1373" i="8"/>
  <c r="U1372" i="8"/>
  <c r="U1371" i="8"/>
  <c r="U1370" i="8"/>
  <c r="U1369" i="8"/>
  <c r="U1368" i="8"/>
  <c r="U1367" i="8"/>
  <c r="U1366" i="8"/>
  <c r="U1365" i="8"/>
  <c r="U1364" i="8"/>
  <c r="U1363" i="8"/>
  <c r="U1362" i="8"/>
  <c r="U1361" i="8"/>
  <c r="U1360" i="8"/>
  <c r="U1359" i="8"/>
  <c r="U1358" i="8"/>
  <c r="U1357" i="8"/>
  <c r="U1356" i="8"/>
  <c r="U1355" i="8"/>
  <c r="U1354" i="8"/>
  <c r="U1353" i="8"/>
  <c r="U1352" i="8"/>
  <c r="U1351" i="8"/>
  <c r="U1350" i="8"/>
  <c r="U1349" i="8"/>
  <c r="U1348" i="8"/>
  <c r="U1347" i="8"/>
  <c r="U1346" i="8"/>
  <c r="U1345" i="8"/>
  <c r="U1344" i="8"/>
  <c r="U1343" i="8"/>
  <c r="U1342" i="8"/>
  <c r="U1341" i="8"/>
  <c r="U1340" i="8"/>
  <c r="U1339" i="8"/>
  <c r="U1338" i="8"/>
  <c r="U1337" i="8"/>
  <c r="U1336" i="8"/>
  <c r="U1335" i="8"/>
  <c r="U1334" i="8"/>
  <c r="U1333" i="8"/>
  <c r="U1332" i="8"/>
  <c r="U1331" i="8"/>
  <c r="U1330" i="8"/>
  <c r="U1329" i="8"/>
  <c r="U1328" i="8"/>
  <c r="U1327" i="8"/>
  <c r="U1326" i="8"/>
  <c r="U1325" i="8"/>
  <c r="U1324" i="8"/>
  <c r="U1323" i="8"/>
  <c r="U1322" i="8"/>
  <c r="U1321" i="8"/>
  <c r="U1320" i="8"/>
  <c r="U1319" i="8"/>
  <c r="U1318" i="8"/>
  <c r="U1317" i="8"/>
  <c r="U1316" i="8"/>
  <c r="U1315" i="8"/>
  <c r="U1314" i="8"/>
  <c r="U1313" i="8"/>
  <c r="U1312" i="8"/>
  <c r="U1311" i="8"/>
  <c r="U1310" i="8"/>
  <c r="U1309" i="8"/>
  <c r="U1308" i="8"/>
  <c r="U1307" i="8"/>
  <c r="U1306" i="8"/>
  <c r="U1305" i="8"/>
  <c r="U1304" i="8"/>
  <c r="U1303" i="8"/>
  <c r="U1302" i="8"/>
  <c r="U1301" i="8"/>
  <c r="U1300" i="8"/>
  <c r="U1299" i="8"/>
  <c r="U1298" i="8"/>
  <c r="U1297" i="8"/>
  <c r="U1296" i="8"/>
  <c r="U1295" i="8"/>
  <c r="U1294" i="8"/>
  <c r="U1293" i="8"/>
  <c r="U1292" i="8"/>
  <c r="U1291" i="8"/>
  <c r="U1290" i="8"/>
  <c r="U1289" i="8"/>
  <c r="U1288" i="8"/>
  <c r="U1287" i="8"/>
  <c r="U1286" i="8"/>
  <c r="U1285" i="8"/>
  <c r="U1284" i="8"/>
  <c r="U1283" i="8"/>
  <c r="U1282" i="8"/>
  <c r="U1281" i="8"/>
  <c r="U1280" i="8"/>
  <c r="U1279" i="8"/>
  <c r="U1278" i="8"/>
  <c r="U1277" i="8"/>
  <c r="U1276" i="8"/>
  <c r="U1275" i="8"/>
  <c r="U1274" i="8"/>
  <c r="U1273" i="8"/>
  <c r="U1272" i="8"/>
  <c r="U1271" i="8"/>
  <c r="U1270" i="8"/>
  <c r="U1269" i="8"/>
  <c r="U1268" i="8"/>
  <c r="U1267" i="8"/>
  <c r="U1266" i="8"/>
  <c r="U1265" i="8"/>
  <c r="U1264" i="8"/>
  <c r="U1263" i="8"/>
  <c r="U1262" i="8"/>
  <c r="U1261" i="8"/>
  <c r="U1260" i="8"/>
  <c r="U1259" i="8"/>
  <c r="U1258" i="8"/>
  <c r="U1257" i="8"/>
  <c r="U1256" i="8"/>
  <c r="U1255" i="8"/>
  <c r="U1254" i="8"/>
  <c r="U1253" i="8"/>
  <c r="U1252" i="8"/>
  <c r="U1251" i="8"/>
  <c r="U1250" i="8"/>
  <c r="U1249" i="8"/>
  <c r="U1248" i="8"/>
  <c r="U1247" i="8"/>
  <c r="U1246" i="8"/>
  <c r="U1245" i="8"/>
  <c r="U1244" i="8"/>
  <c r="U1243" i="8"/>
  <c r="U1242" i="8"/>
  <c r="U1241" i="8"/>
  <c r="U1240" i="8"/>
  <c r="U1239" i="8"/>
  <c r="U1238" i="8"/>
  <c r="U1237" i="8"/>
  <c r="U1236" i="8"/>
  <c r="U1235" i="8"/>
  <c r="U1234" i="8"/>
  <c r="U1233" i="8"/>
  <c r="U1232" i="8"/>
  <c r="U1231" i="8"/>
  <c r="U1230" i="8"/>
  <c r="U1229" i="8"/>
  <c r="U1228" i="8"/>
  <c r="U1227" i="8"/>
  <c r="U1226" i="8"/>
  <c r="U1225" i="8"/>
  <c r="U1224" i="8"/>
  <c r="U1223" i="8"/>
  <c r="U1222" i="8"/>
  <c r="U1221" i="8"/>
  <c r="U1220" i="8"/>
  <c r="U1219" i="8"/>
  <c r="U1218" i="8"/>
  <c r="U1217" i="8"/>
  <c r="U1216" i="8"/>
  <c r="U1215" i="8"/>
  <c r="U1214" i="8"/>
  <c r="U1213" i="8"/>
  <c r="U1212" i="8"/>
  <c r="U1211" i="8"/>
  <c r="U1210" i="8"/>
  <c r="U1209" i="8"/>
  <c r="U1208" i="8"/>
  <c r="U1207" i="8"/>
  <c r="U1206" i="8"/>
  <c r="U1205" i="8"/>
  <c r="U1204" i="8"/>
  <c r="U1203" i="8"/>
  <c r="U1202" i="8"/>
  <c r="U1201" i="8"/>
  <c r="U1200" i="8"/>
  <c r="U1199" i="8"/>
  <c r="U1198" i="8"/>
  <c r="U1197" i="8"/>
  <c r="U1196" i="8"/>
  <c r="U1195" i="8"/>
  <c r="U1194" i="8"/>
  <c r="U1193" i="8"/>
  <c r="U1192" i="8"/>
  <c r="U1191" i="8"/>
  <c r="U1190" i="8"/>
  <c r="U1189" i="8"/>
  <c r="U1188" i="8"/>
  <c r="U1187" i="8"/>
  <c r="U1186" i="8"/>
  <c r="U1185" i="8"/>
  <c r="U1184" i="8"/>
  <c r="U1183" i="8"/>
  <c r="U1182" i="8"/>
  <c r="U1181" i="8"/>
  <c r="U1180" i="8"/>
  <c r="U1179" i="8"/>
  <c r="U1178" i="8"/>
  <c r="U1177" i="8"/>
  <c r="U1176" i="8"/>
  <c r="U1175" i="8"/>
  <c r="U1174" i="8"/>
  <c r="U1173" i="8"/>
  <c r="U1172" i="8"/>
  <c r="U1171" i="8"/>
  <c r="U1170" i="8"/>
  <c r="U1169" i="8"/>
  <c r="U1168" i="8"/>
  <c r="U1167" i="8"/>
  <c r="U1166" i="8"/>
  <c r="U1165" i="8"/>
  <c r="U1164" i="8"/>
  <c r="U1163" i="8"/>
  <c r="U1162" i="8"/>
  <c r="U1161" i="8"/>
  <c r="U1160" i="8"/>
  <c r="U1159" i="8"/>
  <c r="U1158" i="8"/>
  <c r="U1157" i="8"/>
  <c r="U1156" i="8"/>
  <c r="U1155" i="8"/>
  <c r="U1154" i="8"/>
  <c r="U1153" i="8"/>
  <c r="U1152" i="8"/>
  <c r="U1151" i="8"/>
  <c r="U1150" i="8"/>
  <c r="U1149" i="8"/>
  <c r="U1148" i="8"/>
  <c r="U1147" i="8"/>
  <c r="U1146" i="8"/>
  <c r="U1145" i="8"/>
  <c r="U1144" i="8"/>
  <c r="U1143" i="8"/>
  <c r="U1142" i="8"/>
  <c r="U1141" i="8"/>
  <c r="U1140" i="8"/>
  <c r="U1139" i="8"/>
  <c r="U1138" i="8"/>
  <c r="U1137" i="8"/>
  <c r="U1136" i="8"/>
  <c r="U1135" i="8"/>
  <c r="U1134" i="8"/>
  <c r="U1133" i="8"/>
  <c r="U1132" i="8"/>
  <c r="U1131" i="8"/>
  <c r="U1130" i="8"/>
  <c r="U1129" i="8"/>
  <c r="U1128" i="8"/>
  <c r="U1127" i="8"/>
  <c r="U1126" i="8"/>
  <c r="U1125" i="8"/>
  <c r="U1124" i="8"/>
  <c r="U1123" i="8"/>
  <c r="U1122" i="8"/>
  <c r="U1121" i="8"/>
  <c r="U1120" i="8"/>
  <c r="U1119" i="8"/>
  <c r="U1118" i="8"/>
  <c r="U1117" i="8"/>
  <c r="U1116" i="8"/>
  <c r="U1115" i="8"/>
  <c r="U1114" i="8"/>
  <c r="U1113" i="8"/>
  <c r="U1112" i="8"/>
  <c r="U1111" i="8"/>
  <c r="U1110" i="8"/>
  <c r="U1109" i="8"/>
  <c r="U1108" i="8"/>
  <c r="U1107" i="8"/>
  <c r="U1106" i="8"/>
  <c r="U1105" i="8"/>
  <c r="U1104" i="8"/>
  <c r="U1103" i="8"/>
  <c r="U1102" i="8"/>
  <c r="U1101" i="8"/>
  <c r="U1100" i="8"/>
  <c r="U1099" i="8"/>
  <c r="U1098" i="8"/>
  <c r="U1097" i="8"/>
  <c r="U1096" i="8"/>
  <c r="U1095" i="8"/>
  <c r="U1094" i="8"/>
  <c r="U1093" i="8"/>
  <c r="U1092" i="8"/>
  <c r="U1091" i="8"/>
  <c r="U1090" i="8"/>
  <c r="U1089" i="8"/>
  <c r="U1088" i="8"/>
  <c r="U1087" i="8"/>
  <c r="U1086" i="8"/>
  <c r="U1085" i="8"/>
  <c r="U1084" i="8"/>
  <c r="U1083" i="8"/>
  <c r="U1082" i="8"/>
  <c r="U1081" i="8"/>
  <c r="U1080" i="8"/>
  <c r="U1079" i="8"/>
  <c r="U1078" i="8"/>
  <c r="U1077" i="8"/>
  <c r="U1076" i="8"/>
  <c r="U1075" i="8"/>
  <c r="U1074" i="8"/>
  <c r="U1073" i="8"/>
  <c r="U1072" i="8"/>
  <c r="U1071" i="8"/>
  <c r="U1070" i="8"/>
  <c r="U1069" i="8"/>
  <c r="U1068" i="8"/>
  <c r="U1067" i="8"/>
  <c r="U1066" i="8"/>
  <c r="U1065" i="8"/>
  <c r="U1064" i="8"/>
  <c r="U1063" i="8"/>
  <c r="U1062" i="8"/>
  <c r="U1061" i="8"/>
  <c r="U1060" i="8"/>
  <c r="U1059" i="8"/>
  <c r="U1058" i="8"/>
  <c r="U1057" i="8"/>
  <c r="U1056" i="8"/>
  <c r="U1055" i="8"/>
  <c r="U1054" i="8"/>
  <c r="U1053" i="8"/>
  <c r="U1052" i="8"/>
  <c r="U1051" i="8"/>
  <c r="U1050" i="8"/>
  <c r="U1049" i="8"/>
  <c r="U1048" i="8"/>
  <c r="U1047" i="8"/>
  <c r="U1046" i="8"/>
  <c r="U1045" i="8"/>
  <c r="U1044" i="8"/>
  <c r="U1043" i="8"/>
  <c r="U1042" i="8"/>
  <c r="U1041" i="8"/>
  <c r="U1040" i="8"/>
  <c r="U1039" i="8"/>
  <c r="U1038" i="8"/>
  <c r="U1037" i="8"/>
  <c r="U1036" i="8"/>
  <c r="U1035" i="8"/>
  <c r="U1034" i="8"/>
  <c r="U1033" i="8"/>
  <c r="U1032" i="8"/>
  <c r="U1031" i="8"/>
  <c r="U1030" i="8"/>
  <c r="U1029" i="8"/>
  <c r="U1028" i="8"/>
  <c r="U1027" i="8"/>
  <c r="U1026" i="8"/>
  <c r="U1025" i="8"/>
  <c r="U1024" i="8"/>
  <c r="U1023" i="8"/>
  <c r="U1022" i="8"/>
  <c r="U1021" i="8"/>
  <c r="U1020" i="8"/>
  <c r="U1019" i="8"/>
  <c r="U1018" i="8"/>
  <c r="U1017" i="8"/>
  <c r="U1016" i="8"/>
  <c r="U1015" i="8"/>
  <c r="U1014" i="8"/>
  <c r="U1013" i="8"/>
  <c r="U1012" i="8"/>
  <c r="U1011" i="8"/>
  <c r="U1010" i="8"/>
  <c r="U1009" i="8"/>
  <c r="U1008" i="8"/>
  <c r="U1007" i="8"/>
  <c r="U1006" i="8"/>
  <c r="U1005" i="8"/>
  <c r="U1004" i="8"/>
  <c r="U1003" i="8"/>
  <c r="U1002" i="8"/>
  <c r="U1001" i="8"/>
  <c r="U1000" i="8"/>
  <c r="U999" i="8"/>
  <c r="U998" i="8"/>
  <c r="U997" i="8"/>
  <c r="U996" i="8"/>
  <c r="U995" i="8"/>
  <c r="U994" i="8"/>
  <c r="U993" i="8"/>
  <c r="U992" i="8"/>
  <c r="U991" i="8"/>
  <c r="U990" i="8"/>
  <c r="U989" i="8"/>
  <c r="U988" i="8"/>
  <c r="U987" i="8"/>
  <c r="U986" i="8"/>
  <c r="U985" i="8"/>
  <c r="U984" i="8"/>
  <c r="U983" i="8"/>
  <c r="U982" i="8"/>
  <c r="U981" i="8"/>
  <c r="U980" i="8"/>
  <c r="U979" i="8"/>
  <c r="U978" i="8"/>
  <c r="U977" i="8"/>
  <c r="U976" i="8"/>
  <c r="U975" i="8"/>
  <c r="U974" i="8"/>
  <c r="U973" i="8"/>
  <c r="U972" i="8"/>
  <c r="U971" i="8"/>
  <c r="U970" i="8"/>
  <c r="U969" i="8"/>
  <c r="U968" i="8"/>
  <c r="U967" i="8"/>
  <c r="U966" i="8"/>
  <c r="U965" i="8"/>
  <c r="U964" i="8"/>
  <c r="U963" i="8"/>
  <c r="U962" i="8"/>
  <c r="U961" i="8"/>
  <c r="U960" i="8"/>
  <c r="U959" i="8"/>
  <c r="U958" i="8"/>
  <c r="U957" i="8"/>
  <c r="U956" i="8"/>
  <c r="U955" i="8"/>
  <c r="U954" i="8"/>
  <c r="U953" i="8"/>
  <c r="U952" i="8"/>
  <c r="U951" i="8"/>
  <c r="U950" i="8"/>
  <c r="U949" i="8"/>
  <c r="U948" i="8"/>
  <c r="U947" i="8"/>
  <c r="U946" i="8"/>
  <c r="U945" i="8"/>
  <c r="U944" i="8"/>
  <c r="U943" i="8"/>
  <c r="U942" i="8"/>
  <c r="U941" i="8"/>
  <c r="U940" i="8"/>
  <c r="U939" i="8"/>
  <c r="U938" i="8"/>
  <c r="U937" i="8"/>
  <c r="U936" i="8"/>
  <c r="U935" i="8"/>
  <c r="U934" i="8"/>
  <c r="U933" i="8"/>
  <c r="U932" i="8"/>
  <c r="U931" i="8"/>
  <c r="U930" i="8"/>
  <c r="U929" i="8"/>
  <c r="U928" i="8"/>
  <c r="U927" i="8"/>
  <c r="U926" i="8"/>
  <c r="U925" i="8"/>
  <c r="U924" i="8"/>
  <c r="U923" i="8"/>
  <c r="U922" i="8"/>
  <c r="U921" i="8"/>
  <c r="U920" i="8"/>
  <c r="U919" i="8"/>
  <c r="U918" i="8"/>
  <c r="U917" i="8"/>
  <c r="U916" i="8"/>
  <c r="U915" i="8"/>
  <c r="U914" i="8"/>
  <c r="U913" i="8"/>
  <c r="U912" i="8"/>
  <c r="U911" i="8"/>
  <c r="U910" i="8"/>
  <c r="U909" i="8"/>
  <c r="U908" i="8"/>
  <c r="U907" i="8"/>
  <c r="U906" i="8"/>
  <c r="U905" i="8"/>
  <c r="U904" i="8"/>
  <c r="U903" i="8"/>
  <c r="U902" i="8"/>
  <c r="U901" i="8"/>
  <c r="U900" i="8"/>
  <c r="U899" i="8"/>
  <c r="U898" i="8"/>
  <c r="U897" i="8"/>
  <c r="U896" i="8"/>
  <c r="U895" i="8"/>
  <c r="U894" i="8"/>
  <c r="U893" i="8"/>
  <c r="U892" i="8"/>
  <c r="U891" i="8"/>
  <c r="U890" i="8"/>
  <c r="U889" i="8"/>
  <c r="U888" i="8"/>
  <c r="U887" i="8"/>
  <c r="U886" i="8"/>
  <c r="U885" i="8"/>
  <c r="U884" i="8"/>
  <c r="U883" i="8"/>
  <c r="U882" i="8"/>
  <c r="U881" i="8"/>
  <c r="U880" i="8"/>
  <c r="U879" i="8"/>
  <c r="U878" i="8"/>
  <c r="U877" i="8"/>
  <c r="U876" i="8"/>
  <c r="U875" i="8"/>
  <c r="U874" i="8"/>
  <c r="U873" i="8"/>
  <c r="U872" i="8"/>
  <c r="U871" i="8"/>
  <c r="U870" i="8"/>
  <c r="U869" i="8"/>
  <c r="U868" i="8"/>
  <c r="U867" i="8"/>
  <c r="U866" i="8"/>
  <c r="U865" i="8"/>
  <c r="U864" i="8"/>
  <c r="U863" i="8"/>
  <c r="U862" i="8"/>
  <c r="U861" i="8"/>
  <c r="U860" i="8"/>
  <c r="U859" i="8"/>
  <c r="U858" i="8"/>
  <c r="U857" i="8"/>
  <c r="U856" i="8"/>
  <c r="U855" i="8"/>
  <c r="U854" i="8"/>
  <c r="U853" i="8"/>
  <c r="U852" i="8"/>
  <c r="U851" i="8"/>
  <c r="U850" i="8"/>
  <c r="U849" i="8"/>
  <c r="U848" i="8"/>
  <c r="U847" i="8"/>
  <c r="U846" i="8"/>
  <c r="U845" i="8"/>
  <c r="U844" i="8"/>
  <c r="U843" i="8"/>
  <c r="U842" i="8"/>
  <c r="U841" i="8"/>
  <c r="U840" i="8"/>
  <c r="U839" i="8"/>
  <c r="U838" i="8"/>
  <c r="U837" i="8"/>
  <c r="U836" i="8"/>
  <c r="U835" i="8"/>
  <c r="U834" i="8"/>
  <c r="U833" i="8"/>
  <c r="U832" i="8"/>
  <c r="U831" i="8"/>
  <c r="U830" i="8"/>
  <c r="U829" i="8"/>
  <c r="U828" i="8"/>
  <c r="U827" i="8"/>
  <c r="U826" i="8"/>
  <c r="U825" i="8"/>
  <c r="U824" i="8"/>
  <c r="U823" i="8"/>
  <c r="U822" i="8"/>
  <c r="U821" i="8"/>
  <c r="U820" i="8"/>
  <c r="U819" i="8"/>
  <c r="U818" i="8"/>
  <c r="U817" i="8"/>
  <c r="U816" i="8"/>
  <c r="U815" i="8"/>
  <c r="U814" i="8"/>
  <c r="U813" i="8"/>
  <c r="U812" i="8"/>
  <c r="U811" i="8"/>
  <c r="U810" i="8"/>
  <c r="U809" i="8"/>
  <c r="U808" i="8"/>
  <c r="U807" i="8"/>
  <c r="U806" i="8"/>
  <c r="U805" i="8"/>
  <c r="U804" i="8"/>
  <c r="U803" i="8"/>
  <c r="U802" i="8"/>
  <c r="U801" i="8"/>
  <c r="U800" i="8"/>
  <c r="U799" i="8"/>
  <c r="U798" i="8"/>
  <c r="U797" i="8"/>
  <c r="U796" i="8"/>
  <c r="U795" i="8"/>
  <c r="U794" i="8"/>
  <c r="U793" i="8"/>
  <c r="U792" i="8"/>
  <c r="U791" i="8"/>
  <c r="U790" i="8"/>
  <c r="U789" i="8"/>
  <c r="U788" i="8"/>
  <c r="U787" i="8"/>
  <c r="U786" i="8"/>
  <c r="U785" i="8"/>
  <c r="U784" i="8"/>
  <c r="U783" i="8"/>
  <c r="U782" i="8"/>
  <c r="U781" i="8"/>
  <c r="U780" i="8"/>
  <c r="U779" i="8"/>
  <c r="U778" i="8"/>
  <c r="U777" i="8"/>
  <c r="U776" i="8"/>
  <c r="U775" i="8"/>
  <c r="U774" i="8"/>
  <c r="U773" i="8"/>
  <c r="U772" i="8"/>
  <c r="U771" i="8"/>
  <c r="U770" i="8"/>
  <c r="U769" i="8"/>
  <c r="U768" i="8"/>
  <c r="U767" i="8"/>
  <c r="U766" i="8"/>
  <c r="U765" i="8"/>
  <c r="U764" i="8"/>
  <c r="U763" i="8"/>
  <c r="U762" i="8"/>
  <c r="U761" i="8"/>
  <c r="U760" i="8"/>
  <c r="U759" i="8"/>
  <c r="U758" i="8"/>
  <c r="U757" i="8"/>
  <c r="U756" i="8"/>
  <c r="U755" i="8"/>
  <c r="U754" i="8"/>
  <c r="U753" i="8"/>
  <c r="U752" i="8"/>
  <c r="U751" i="8"/>
  <c r="U750" i="8"/>
  <c r="U749" i="8"/>
  <c r="U748" i="8"/>
  <c r="U747" i="8"/>
  <c r="U746" i="8"/>
  <c r="U745" i="8"/>
  <c r="U744" i="8"/>
  <c r="U743" i="8"/>
  <c r="U742" i="8"/>
  <c r="U741" i="8"/>
  <c r="U740" i="8"/>
  <c r="U739" i="8"/>
  <c r="U738" i="8"/>
  <c r="U737" i="8"/>
  <c r="U736" i="8"/>
  <c r="U735" i="8"/>
  <c r="U734" i="8"/>
  <c r="U733" i="8"/>
  <c r="U732" i="8"/>
  <c r="U731" i="8"/>
  <c r="U730" i="8"/>
  <c r="U729" i="8"/>
  <c r="U728" i="8"/>
  <c r="U727" i="8"/>
  <c r="U726" i="8"/>
  <c r="U725" i="8"/>
  <c r="U724" i="8"/>
  <c r="U723" i="8"/>
  <c r="U722" i="8"/>
  <c r="U721" i="8"/>
  <c r="U720" i="8"/>
  <c r="U719" i="8"/>
  <c r="U718" i="8"/>
  <c r="U717" i="8"/>
  <c r="U716" i="8"/>
  <c r="U715" i="8"/>
  <c r="U714" i="8"/>
  <c r="U713" i="8"/>
  <c r="U712" i="8"/>
  <c r="U711" i="8"/>
  <c r="U710" i="8"/>
  <c r="U709" i="8"/>
  <c r="U708" i="8"/>
  <c r="U707" i="8"/>
  <c r="U706" i="8"/>
  <c r="U705" i="8"/>
  <c r="U704" i="8"/>
  <c r="U703" i="8"/>
  <c r="U702" i="8"/>
  <c r="U701" i="8"/>
  <c r="U700" i="8"/>
  <c r="U699" i="8"/>
  <c r="U698" i="8"/>
  <c r="U697" i="8"/>
  <c r="U696" i="8"/>
  <c r="U695" i="8"/>
  <c r="U694" i="8"/>
  <c r="U693" i="8"/>
  <c r="U692" i="8"/>
  <c r="U691" i="8"/>
  <c r="U690" i="8"/>
  <c r="U689" i="8"/>
  <c r="U688" i="8"/>
  <c r="U687" i="8"/>
  <c r="U686" i="8"/>
  <c r="U685" i="8"/>
  <c r="U684" i="8"/>
  <c r="U683" i="8"/>
  <c r="U682" i="8"/>
  <c r="U681" i="8"/>
  <c r="U680" i="8"/>
  <c r="U679" i="8"/>
  <c r="U678" i="8"/>
  <c r="U677" i="8"/>
  <c r="U676" i="8"/>
  <c r="U675" i="8"/>
  <c r="U674" i="8"/>
  <c r="U673" i="8"/>
  <c r="U672" i="8"/>
  <c r="U671" i="8"/>
  <c r="U670" i="8"/>
  <c r="U669" i="8"/>
  <c r="U668" i="8"/>
  <c r="U667" i="8"/>
  <c r="U666" i="8"/>
  <c r="U665" i="8"/>
  <c r="U664" i="8"/>
  <c r="U663" i="8"/>
  <c r="U662" i="8"/>
  <c r="U661" i="8"/>
  <c r="U660" i="8"/>
  <c r="U659" i="8"/>
  <c r="U658" i="8"/>
  <c r="U657" i="8"/>
  <c r="U656" i="8"/>
  <c r="U655" i="8"/>
  <c r="U654" i="8"/>
  <c r="U653" i="8"/>
  <c r="U652" i="8"/>
  <c r="U651" i="8"/>
  <c r="U650" i="8"/>
  <c r="U649" i="8"/>
  <c r="U648" i="8"/>
  <c r="U647" i="8"/>
  <c r="U646" i="8"/>
  <c r="U645" i="8"/>
  <c r="U644" i="8"/>
  <c r="U643" i="8"/>
  <c r="U642" i="8"/>
  <c r="U641" i="8"/>
  <c r="U640" i="8"/>
  <c r="U639" i="8"/>
  <c r="U638" i="8"/>
  <c r="U637" i="8"/>
  <c r="U636" i="8"/>
  <c r="U635" i="8"/>
  <c r="U634" i="8"/>
  <c r="U633" i="8"/>
  <c r="U632" i="8"/>
  <c r="U631" i="8"/>
  <c r="U630" i="8"/>
  <c r="U629" i="8"/>
  <c r="U628" i="8"/>
  <c r="U627" i="8"/>
  <c r="U626" i="8"/>
  <c r="U625" i="8"/>
  <c r="U624" i="8"/>
  <c r="U623" i="8"/>
  <c r="U622" i="8"/>
  <c r="U621" i="8"/>
  <c r="U620" i="8"/>
  <c r="U619" i="8"/>
  <c r="U618" i="8"/>
  <c r="U617" i="8"/>
  <c r="U616" i="8"/>
  <c r="U615" i="8"/>
  <c r="U614" i="8"/>
  <c r="U613" i="8"/>
  <c r="U612" i="8"/>
  <c r="U611" i="8"/>
  <c r="U610" i="8"/>
  <c r="U609" i="8"/>
  <c r="U608" i="8"/>
  <c r="U607" i="8"/>
  <c r="U606" i="8"/>
  <c r="U605" i="8"/>
  <c r="U604" i="8"/>
  <c r="U603" i="8"/>
  <c r="U602" i="8"/>
  <c r="U601" i="8"/>
  <c r="U600" i="8"/>
  <c r="U599" i="8"/>
  <c r="U598" i="8"/>
  <c r="U597" i="8"/>
  <c r="U596" i="8"/>
  <c r="U595" i="8"/>
  <c r="U594" i="8"/>
  <c r="U593" i="8"/>
  <c r="U592" i="8"/>
  <c r="U591" i="8"/>
  <c r="U590" i="8"/>
  <c r="U589" i="8"/>
  <c r="U588" i="8"/>
  <c r="U587" i="8"/>
  <c r="U586" i="8"/>
  <c r="U585" i="8"/>
  <c r="U584" i="8"/>
  <c r="U583" i="8"/>
  <c r="U582" i="8"/>
  <c r="U581" i="8"/>
  <c r="U580" i="8"/>
  <c r="U579" i="8"/>
  <c r="U578" i="8"/>
  <c r="U577" i="8"/>
  <c r="U576" i="8"/>
  <c r="U575" i="8"/>
  <c r="U574" i="8"/>
  <c r="U573" i="8"/>
  <c r="U572" i="8"/>
  <c r="U571" i="8"/>
  <c r="U570" i="8"/>
  <c r="U569" i="8"/>
  <c r="U568" i="8"/>
  <c r="U567" i="8"/>
  <c r="U566" i="8"/>
  <c r="U565" i="8"/>
  <c r="U564" i="8"/>
  <c r="U563" i="8"/>
  <c r="U562" i="8"/>
  <c r="U561" i="8"/>
  <c r="U560" i="8"/>
  <c r="U559" i="8"/>
  <c r="U558" i="8"/>
  <c r="U557" i="8"/>
  <c r="U556" i="8"/>
  <c r="U555" i="8"/>
  <c r="U554" i="8"/>
  <c r="U553" i="8"/>
  <c r="U552" i="8"/>
  <c r="U551" i="8"/>
  <c r="U550" i="8"/>
  <c r="U549" i="8"/>
  <c r="U548" i="8"/>
  <c r="U547" i="8"/>
  <c r="U546" i="8"/>
  <c r="U545" i="8"/>
  <c r="U544" i="8"/>
  <c r="U543" i="8"/>
  <c r="U542" i="8"/>
  <c r="U541" i="8"/>
  <c r="U540" i="8"/>
  <c r="U539" i="8"/>
  <c r="U538" i="8"/>
  <c r="U537" i="8"/>
  <c r="U536" i="8"/>
  <c r="U535" i="8"/>
  <c r="U534" i="8"/>
  <c r="U533" i="8"/>
  <c r="U532" i="8"/>
  <c r="U531" i="8"/>
  <c r="U530" i="8"/>
  <c r="U529" i="8"/>
  <c r="U528" i="8"/>
  <c r="U527" i="8"/>
  <c r="U526" i="8"/>
  <c r="U525" i="8"/>
  <c r="U524" i="8"/>
  <c r="U523" i="8"/>
  <c r="U522" i="8"/>
  <c r="U521" i="8"/>
  <c r="U520" i="8"/>
  <c r="U519" i="8"/>
  <c r="U518" i="8"/>
  <c r="U517" i="8"/>
  <c r="U516" i="8"/>
  <c r="U515" i="8"/>
  <c r="U514" i="8"/>
  <c r="U513" i="8"/>
  <c r="U512" i="8"/>
  <c r="U511" i="8"/>
  <c r="U510" i="8"/>
  <c r="U509" i="8"/>
  <c r="U508" i="8"/>
  <c r="U507" i="8"/>
  <c r="U506" i="8"/>
  <c r="U505" i="8"/>
  <c r="U504" i="8"/>
  <c r="U503" i="8"/>
  <c r="U502" i="8"/>
  <c r="U501" i="8"/>
  <c r="U500" i="8"/>
  <c r="U499" i="8"/>
  <c r="U498" i="8"/>
  <c r="U497" i="8"/>
  <c r="U496" i="8"/>
  <c r="U495" i="8"/>
  <c r="U494" i="8"/>
  <c r="U493" i="8"/>
  <c r="U492" i="8"/>
  <c r="U491" i="8"/>
  <c r="U490" i="8"/>
  <c r="U489" i="8"/>
  <c r="U488" i="8"/>
  <c r="U487" i="8"/>
  <c r="U486" i="8"/>
  <c r="U485" i="8"/>
  <c r="U484" i="8"/>
  <c r="U483" i="8"/>
  <c r="U482" i="8"/>
  <c r="U481" i="8"/>
  <c r="U480" i="8"/>
  <c r="U479" i="8"/>
  <c r="U478" i="8"/>
  <c r="U477" i="8"/>
  <c r="U476" i="8"/>
  <c r="U475" i="8"/>
  <c r="U474" i="8"/>
  <c r="U473" i="8"/>
  <c r="U472" i="8"/>
  <c r="U471" i="8"/>
  <c r="U470" i="8"/>
  <c r="U469" i="8"/>
  <c r="U468" i="8"/>
  <c r="U467" i="8"/>
  <c r="U466" i="8"/>
  <c r="U465" i="8"/>
  <c r="U464" i="8"/>
  <c r="U463" i="8"/>
  <c r="U462" i="8"/>
  <c r="U461" i="8"/>
  <c r="U460" i="8"/>
  <c r="U459" i="8"/>
  <c r="U458" i="8"/>
  <c r="U457" i="8"/>
  <c r="U456" i="8"/>
  <c r="U455" i="8"/>
  <c r="U454" i="8"/>
  <c r="U453" i="8"/>
  <c r="U452" i="8"/>
  <c r="U451" i="8"/>
  <c r="U450" i="8"/>
  <c r="U449" i="8"/>
  <c r="U448" i="8"/>
  <c r="U447" i="8"/>
  <c r="U446" i="8"/>
  <c r="U445" i="8"/>
  <c r="U444" i="8"/>
  <c r="U443" i="8"/>
  <c r="U442" i="8"/>
  <c r="U441" i="8"/>
  <c r="U440" i="8"/>
  <c r="U439" i="8"/>
  <c r="U438" i="8"/>
  <c r="U437" i="8"/>
  <c r="U436" i="8"/>
  <c r="U435" i="8"/>
  <c r="U434" i="8"/>
  <c r="U433" i="8"/>
  <c r="U432" i="8"/>
  <c r="U431" i="8"/>
  <c r="U430" i="8"/>
  <c r="U429" i="8"/>
  <c r="U428" i="8"/>
  <c r="U427" i="8"/>
  <c r="U426" i="8"/>
  <c r="U425" i="8"/>
  <c r="U424" i="8"/>
  <c r="U423" i="8"/>
  <c r="U422" i="8"/>
  <c r="U421" i="8"/>
  <c r="U420" i="8"/>
  <c r="U419" i="8"/>
  <c r="U418" i="8"/>
  <c r="U417" i="8"/>
  <c r="U416" i="8"/>
  <c r="U415" i="8"/>
  <c r="U414" i="8"/>
  <c r="U413" i="8"/>
  <c r="U412" i="8"/>
  <c r="U411" i="8"/>
  <c r="U410" i="8"/>
  <c r="U409" i="8"/>
  <c r="U408" i="8"/>
  <c r="U407" i="8"/>
  <c r="U406" i="8"/>
  <c r="U405" i="8"/>
  <c r="U404" i="8"/>
  <c r="U403" i="8"/>
  <c r="U402" i="8"/>
  <c r="U401" i="8"/>
  <c r="U400" i="8"/>
  <c r="U399" i="8"/>
  <c r="U398" i="8"/>
  <c r="U397" i="8"/>
  <c r="U396" i="8"/>
  <c r="U395" i="8"/>
  <c r="U394" i="8"/>
  <c r="U393" i="8"/>
  <c r="U392" i="8"/>
  <c r="U391" i="8"/>
  <c r="U390" i="8"/>
  <c r="U389" i="8"/>
  <c r="U388" i="8"/>
  <c r="U387" i="8"/>
  <c r="U386" i="8"/>
  <c r="U385" i="8"/>
  <c r="U384" i="8"/>
  <c r="U383" i="8"/>
  <c r="U382" i="8"/>
  <c r="U381" i="8"/>
  <c r="U380" i="8"/>
  <c r="U379" i="8"/>
  <c r="U378" i="8"/>
  <c r="U377" i="8"/>
  <c r="U376" i="8"/>
  <c r="U375" i="8"/>
  <c r="U374" i="8"/>
  <c r="U373" i="8"/>
  <c r="U372" i="8"/>
  <c r="U371" i="8"/>
  <c r="U370" i="8"/>
  <c r="U369" i="8"/>
  <c r="U368" i="8"/>
  <c r="U367" i="8"/>
  <c r="U366" i="8"/>
  <c r="U365" i="8"/>
  <c r="U364" i="8"/>
  <c r="U363" i="8"/>
  <c r="U362" i="8"/>
  <c r="U361" i="8"/>
  <c r="U360" i="8"/>
  <c r="U359" i="8"/>
  <c r="U358" i="8"/>
  <c r="U357" i="8"/>
  <c r="U356" i="8"/>
  <c r="U355" i="8"/>
  <c r="U354" i="8"/>
  <c r="U353" i="8"/>
  <c r="U352" i="8"/>
  <c r="U351" i="8"/>
  <c r="U350" i="8"/>
  <c r="U349" i="8"/>
  <c r="U348" i="8"/>
  <c r="U347" i="8"/>
  <c r="U346" i="8"/>
  <c r="U345" i="8"/>
  <c r="U344" i="8"/>
  <c r="U343" i="8"/>
  <c r="U342" i="8"/>
  <c r="U341" i="8"/>
  <c r="U340" i="8"/>
  <c r="U339" i="8"/>
  <c r="U338" i="8"/>
  <c r="U337" i="8"/>
  <c r="U336" i="8"/>
  <c r="U335" i="8"/>
  <c r="U334" i="8"/>
  <c r="U333" i="8"/>
  <c r="U332" i="8"/>
  <c r="U331" i="8"/>
  <c r="U330" i="8"/>
  <c r="U329" i="8"/>
  <c r="U328" i="8"/>
  <c r="U327" i="8"/>
  <c r="U326" i="8"/>
  <c r="U325" i="8"/>
  <c r="U324" i="8"/>
  <c r="U323" i="8"/>
  <c r="U322" i="8"/>
  <c r="U321" i="8"/>
  <c r="U320" i="8"/>
  <c r="U319" i="8"/>
  <c r="U318" i="8"/>
  <c r="U317" i="8"/>
  <c r="U316" i="8"/>
  <c r="U315" i="8"/>
  <c r="U314" i="8"/>
  <c r="U313" i="8"/>
  <c r="U312" i="8"/>
  <c r="U311" i="8"/>
  <c r="U310" i="8"/>
  <c r="U309" i="8"/>
  <c r="U308" i="8"/>
  <c r="U307" i="8"/>
  <c r="U306" i="8"/>
  <c r="U305" i="8"/>
  <c r="U304" i="8"/>
  <c r="U303" i="8"/>
  <c r="U302" i="8"/>
  <c r="U301" i="8"/>
  <c r="U300" i="8"/>
  <c r="U299" i="8"/>
  <c r="U298" i="8"/>
  <c r="U297" i="8"/>
  <c r="U296" i="8"/>
  <c r="U295" i="8"/>
  <c r="U294" i="8"/>
  <c r="U293" i="8"/>
  <c r="U292" i="8"/>
  <c r="U291" i="8"/>
  <c r="U290" i="8"/>
  <c r="U289" i="8"/>
  <c r="U288" i="8"/>
  <c r="U287" i="8"/>
  <c r="U286" i="8"/>
  <c r="U285" i="8"/>
  <c r="U284" i="8"/>
  <c r="U283" i="8"/>
  <c r="U282" i="8"/>
  <c r="U281" i="8"/>
  <c r="U280" i="8"/>
  <c r="U279" i="8"/>
  <c r="U278" i="8"/>
  <c r="U277" i="8"/>
  <c r="U276" i="8"/>
  <c r="U275" i="8"/>
  <c r="U274" i="8"/>
  <c r="U273" i="8"/>
  <c r="U272" i="8"/>
  <c r="U271" i="8"/>
  <c r="U270" i="8"/>
  <c r="U269" i="8"/>
  <c r="U268" i="8"/>
  <c r="U267" i="8"/>
  <c r="U266" i="8"/>
  <c r="U265" i="8"/>
  <c r="U264" i="8"/>
  <c r="U263" i="8"/>
  <c r="U262" i="8"/>
  <c r="U261" i="8"/>
  <c r="U260" i="8"/>
  <c r="U259" i="8"/>
  <c r="U258" i="8"/>
  <c r="U257" i="8"/>
  <c r="U256" i="8"/>
  <c r="U255" i="8"/>
  <c r="U254" i="8"/>
  <c r="U253" i="8"/>
  <c r="U252" i="8"/>
  <c r="U251" i="8"/>
  <c r="U250" i="8"/>
  <c r="U249" i="8"/>
  <c r="U248" i="8"/>
  <c r="U247" i="8"/>
  <c r="U246" i="8"/>
  <c r="U245" i="8"/>
  <c r="U244" i="8"/>
  <c r="U243" i="8"/>
  <c r="U242" i="8"/>
  <c r="U241" i="8"/>
  <c r="U240" i="8"/>
  <c r="U239" i="8"/>
  <c r="U238" i="8"/>
  <c r="U237" i="8"/>
  <c r="U236" i="8"/>
  <c r="U235" i="8"/>
  <c r="U234" i="8"/>
  <c r="U233" i="8"/>
  <c r="U232" i="8"/>
  <c r="U231" i="8"/>
  <c r="U230" i="8"/>
  <c r="U229" i="8"/>
  <c r="U228" i="8"/>
  <c r="U227" i="8"/>
  <c r="U226" i="8"/>
  <c r="U225" i="8"/>
  <c r="U224" i="8"/>
  <c r="U223" i="8"/>
  <c r="U222" i="8"/>
  <c r="U221" i="8"/>
  <c r="U220" i="8"/>
  <c r="U219" i="8"/>
  <c r="U218" i="8"/>
  <c r="U217" i="8"/>
  <c r="U216" i="8"/>
  <c r="U215" i="8"/>
  <c r="U214" i="8"/>
  <c r="U213" i="8"/>
  <c r="U212" i="8"/>
  <c r="U211" i="8"/>
  <c r="U210" i="8"/>
  <c r="U209" i="8"/>
  <c r="U208" i="8"/>
  <c r="U207" i="8"/>
  <c r="U206" i="8"/>
  <c r="U205" i="8"/>
  <c r="U204" i="8"/>
  <c r="U203" i="8"/>
  <c r="U202" i="8"/>
  <c r="U201" i="8"/>
  <c r="U200" i="8"/>
  <c r="U199" i="8"/>
  <c r="U198" i="8"/>
  <c r="U197" i="8"/>
  <c r="U196" i="8"/>
  <c r="U195" i="8"/>
  <c r="U194" i="8"/>
  <c r="U193" i="8"/>
  <c r="U192" i="8"/>
  <c r="U191" i="8"/>
  <c r="U190" i="8"/>
  <c r="U189" i="8"/>
  <c r="U188" i="8"/>
  <c r="U187" i="8"/>
  <c r="U186" i="8"/>
  <c r="U185" i="8"/>
  <c r="U184" i="8"/>
  <c r="U183" i="8"/>
  <c r="U182" i="8"/>
  <c r="U181" i="8"/>
  <c r="U180" i="8"/>
  <c r="U179" i="8"/>
  <c r="U178" i="8"/>
  <c r="U177" i="8"/>
  <c r="U176" i="8"/>
  <c r="U175" i="8"/>
  <c r="U174" i="8"/>
  <c r="U173" i="8"/>
  <c r="U172" i="8"/>
  <c r="U171" i="8"/>
  <c r="U170" i="8"/>
  <c r="U169" i="8"/>
  <c r="U168" i="8"/>
  <c r="U167" i="8"/>
  <c r="U166" i="8"/>
  <c r="U165" i="8"/>
  <c r="U164" i="8"/>
  <c r="U163" i="8"/>
  <c r="U162" i="8"/>
  <c r="U161" i="8"/>
  <c r="U160" i="8"/>
  <c r="U159" i="8"/>
  <c r="U158" i="8"/>
  <c r="U157" i="8"/>
  <c r="U156" i="8"/>
  <c r="U155" i="8"/>
  <c r="U154" i="8"/>
  <c r="U153" i="8"/>
  <c r="U152" i="8"/>
  <c r="U151" i="8"/>
  <c r="U150" i="8"/>
  <c r="U149" i="8"/>
  <c r="U148" i="8"/>
  <c r="U147" i="8"/>
  <c r="U146" i="8"/>
  <c r="U145" i="8"/>
  <c r="U144" i="8"/>
  <c r="U143" i="8"/>
  <c r="U142" i="8"/>
  <c r="U141" i="8"/>
  <c r="U140" i="8"/>
  <c r="U139" i="8"/>
  <c r="U138" i="8"/>
  <c r="U137" i="8"/>
  <c r="U136" i="8"/>
  <c r="U135" i="8"/>
  <c r="U134" i="8"/>
  <c r="U133" i="8"/>
  <c r="U132" i="8"/>
  <c r="U131" i="8"/>
  <c r="U130" i="8"/>
  <c r="U129" i="8"/>
  <c r="U128" i="8"/>
  <c r="U127" i="8"/>
  <c r="U126" i="8"/>
  <c r="U125" i="8"/>
  <c r="U124" i="8"/>
  <c r="U123" i="8"/>
  <c r="U122" i="8"/>
  <c r="U121" i="8"/>
  <c r="U120" i="8"/>
  <c r="U119" i="8"/>
  <c r="U118" i="8"/>
  <c r="U117" i="8"/>
  <c r="U116" i="8"/>
  <c r="U115" i="8"/>
  <c r="U114" i="8"/>
  <c r="U113" i="8"/>
  <c r="U112" i="8"/>
  <c r="U111" i="8"/>
  <c r="U110" i="8"/>
  <c r="U109" i="8"/>
  <c r="U108" i="8"/>
  <c r="U107" i="8"/>
  <c r="U106" i="8"/>
  <c r="U105" i="8"/>
  <c r="U104" i="8"/>
  <c r="U103" i="8"/>
  <c r="U102" i="8"/>
  <c r="U101" i="8"/>
  <c r="U100" i="8"/>
  <c r="U99" i="8"/>
  <c r="U98" i="8"/>
  <c r="U97" i="8"/>
  <c r="U96" i="8"/>
  <c r="U95" i="8"/>
  <c r="U94" i="8"/>
  <c r="U93" i="8"/>
  <c r="U92" i="8"/>
  <c r="U91" i="8"/>
  <c r="U90" i="8"/>
  <c r="U89" i="8"/>
  <c r="U88" i="8"/>
  <c r="U87" i="8"/>
  <c r="U86" i="8"/>
  <c r="U85" i="8"/>
  <c r="U84" i="8"/>
  <c r="U83" i="8"/>
  <c r="U82" i="8"/>
  <c r="U81" i="8"/>
  <c r="U80" i="8"/>
  <c r="U79" i="8"/>
  <c r="U78" i="8"/>
  <c r="U77" i="8"/>
  <c r="U76" i="8"/>
  <c r="U75" i="8"/>
  <c r="U74" i="8"/>
  <c r="U73" i="8"/>
  <c r="U72" i="8"/>
  <c r="U71" i="8"/>
  <c r="U70" i="8"/>
  <c r="U69" i="8"/>
  <c r="U68" i="8"/>
  <c r="U67" i="8"/>
  <c r="U66" i="8"/>
  <c r="U65" i="8"/>
  <c r="U64" i="8"/>
  <c r="U63" i="8"/>
  <c r="U62" i="8"/>
  <c r="U61" i="8"/>
  <c r="U60" i="8"/>
  <c r="U59" i="8"/>
  <c r="U58" i="8"/>
  <c r="U57" i="8"/>
  <c r="U56" i="8"/>
  <c r="U55" i="8"/>
  <c r="U54" i="8"/>
  <c r="U53" i="8"/>
  <c r="U52" i="8"/>
  <c r="U51" i="8"/>
  <c r="U50" i="8"/>
  <c r="U49" i="8"/>
  <c r="U48" i="8"/>
  <c r="U47" i="8"/>
  <c r="U46" i="8"/>
  <c r="U45" i="8"/>
  <c r="U44" i="8"/>
  <c r="U43" i="8"/>
  <c r="U42" i="8"/>
  <c r="U41" i="8"/>
  <c r="U40" i="8"/>
  <c r="U39" i="8"/>
  <c r="U38" i="8"/>
  <c r="U37" i="8"/>
  <c r="U36" i="8"/>
  <c r="U35" i="8"/>
  <c r="U34" i="8"/>
  <c r="U33" i="8"/>
  <c r="U32" i="8"/>
  <c r="U31" i="8"/>
  <c r="U30" i="8"/>
  <c r="U29" i="8"/>
  <c r="U28" i="8"/>
  <c r="U27" i="8"/>
  <c r="U26" i="8"/>
  <c r="U25" i="8"/>
  <c r="U24" i="8"/>
  <c r="U23" i="8"/>
  <c r="U22" i="8"/>
  <c r="U21" i="8"/>
  <c r="U20" i="8"/>
  <c r="U19" i="8"/>
  <c r="U18" i="8"/>
  <c r="U17" i="8"/>
  <c r="U16" i="8"/>
  <c r="U15" i="8"/>
  <c r="U14" i="8"/>
  <c r="U13" i="8"/>
  <c r="U12" i="8"/>
  <c r="U11" i="8"/>
  <c r="U10" i="8"/>
  <c r="U9" i="8"/>
  <c r="U8" i="8"/>
  <c r="U7" i="8"/>
  <c r="U6" i="8"/>
  <c r="U5" i="8"/>
  <c r="U4" i="8"/>
  <c r="U3" i="8"/>
  <c r="V1473" i="8"/>
  <c r="V1472" i="8"/>
  <c r="V1471" i="8"/>
  <c r="V1470" i="8"/>
  <c r="V1469" i="8"/>
  <c r="V1468" i="8"/>
  <c r="V1467" i="8"/>
  <c r="V1466" i="8"/>
  <c r="V1465" i="8"/>
  <c r="V1464" i="8"/>
  <c r="V1463" i="8"/>
  <c r="V1462" i="8"/>
  <c r="V1461" i="8"/>
  <c r="V1460" i="8"/>
  <c r="V1459" i="8"/>
  <c r="V1458" i="8"/>
  <c r="V1457" i="8"/>
  <c r="V1456" i="8"/>
  <c r="V1455" i="8"/>
  <c r="V1454" i="8"/>
  <c r="V1453" i="8"/>
  <c r="V1452" i="8"/>
  <c r="V1451" i="8"/>
  <c r="V1450" i="8"/>
  <c r="V1449" i="8"/>
  <c r="V1447" i="8"/>
  <c r="V1446" i="8"/>
  <c r="V1444" i="8"/>
  <c r="V1443" i="8"/>
  <c r="V1442" i="8"/>
  <c r="V1441" i="8"/>
  <c r="V1440" i="8"/>
  <c r="V1439" i="8"/>
  <c r="V1438" i="8"/>
  <c r="V1437" i="8"/>
  <c r="V1436" i="8"/>
  <c r="V1435" i="8"/>
  <c r="V1434" i="8"/>
  <c r="V1433" i="8"/>
  <c r="V1432" i="8"/>
  <c r="V1431" i="8"/>
  <c r="V1430" i="8"/>
  <c r="V1429" i="8"/>
  <c r="V1428" i="8"/>
  <c r="V1427" i="8"/>
  <c r="V1426" i="8"/>
  <c r="V1425" i="8"/>
  <c r="V1424" i="8"/>
  <c r="V1423" i="8"/>
  <c r="V1422" i="8"/>
  <c r="V1421" i="8"/>
  <c r="V1418" i="8"/>
  <c r="V1417" i="8"/>
  <c r="V1416" i="8"/>
  <c r="V1415" i="8"/>
  <c r="V1414" i="8"/>
  <c r="V1413" i="8"/>
  <c r="V1412" i="8"/>
  <c r="V1411" i="8"/>
  <c r="V1409" i="8"/>
  <c r="V1408" i="8"/>
  <c r="V1407" i="8"/>
  <c r="V1406" i="8"/>
  <c r="V1405" i="8"/>
  <c r="V1404" i="8"/>
  <c r="V1403" i="8"/>
  <c r="V1402" i="8"/>
  <c r="V1401" i="8"/>
  <c r="V1400" i="8"/>
  <c r="V1399" i="8"/>
  <c r="V1398" i="8"/>
  <c r="V1397" i="8"/>
  <c r="V1281" i="8"/>
  <c r="V1280" i="8"/>
  <c r="V228" i="8"/>
  <c r="V814" i="8"/>
  <c r="V759" i="8"/>
  <c r="V758" i="8"/>
  <c r="V1092" i="8"/>
  <c r="V461" i="8"/>
  <c r="V1219" i="8"/>
  <c r="V1246" i="8"/>
  <c r="V1110" i="8"/>
  <c r="V616" i="8"/>
  <c r="V813" i="8"/>
  <c r="V1396" i="8"/>
  <c r="V1395" i="8"/>
  <c r="V157" i="8"/>
  <c r="V156" i="8"/>
  <c r="V757" i="8"/>
  <c r="V756" i="8"/>
  <c r="V536" i="8"/>
  <c r="V129" i="8"/>
  <c r="V856" i="8"/>
  <c r="V1410" i="8"/>
  <c r="V504" i="8"/>
  <c r="V96" i="8"/>
  <c r="V222" i="8"/>
  <c r="V265" i="8"/>
  <c r="V1393" i="8"/>
  <c r="V1392" i="8"/>
  <c r="V1391" i="8"/>
  <c r="V1390" i="8"/>
  <c r="V1389" i="8"/>
  <c r="V1388" i="8"/>
  <c r="V1387" i="8"/>
  <c r="V1386" i="8"/>
  <c r="V1385" i="8"/>
  <c r="V1384" i="8"/>
  <c r="V1383" i="8"/>
  <c r="V1382" i="8"/>
  <c r="V1381" i="8"/>
  <c r="V1380" i="8"/>
  <c r="V1379" i="8"/>
  <c r="V1378" i="8"/>
  <c r="V1377" i="8"/>
  <c r="V1376" i="8"/>
  <c r="V1375" i="8"/>
  <c r="V1373" i="8"/>
  <c r="V1372" i="8"/>
  <c r="V1371" i="8"/>
  <c r="V1370" i="8"/>
  <c r="V1369" i="8"/>
  <c r="V1368" i="8"/>
  <c r="V1367" i="8"/>
  <c r="V1331" i="8"/>
  <c r="V379" i="8"/>
  <c r="V1366" i="8"/>
  <c r="V1365" i="8"/>
  <c r="V1364" i="8"/>
  <c r="V1363" i="8"/>
  <c r="V1362" i="8"/>
  <c r="V1361" i="8"/>
  <c r="V1360" i="8"/>
  <c r="V1359" i="8"/>
  <c r="V1358" i="8"/>
  <c r="V1355" i="8"/>
  <c r="V1354" i="8"/>
  <c r="V1014" i="8"/>
  <c r="V1353" i="8"/>
  <c r="V1352" i="8"/>
  <c r="V1351" i="8"/>
  <c r="V1350" i="8"/>
  <c r="V1349" i="8"/>
  <c r="V1348" i="8"/>
  <c r="V1347" i="8"/>
  <c r="V1346" i="8"/>
  <c r="V1345" i="8"/>
  <c r="V1344" i="8"/>
  <c r="V1343" i="8"/>
  <c r="V1342" i="8"/>
  <c r="V1341" i="8"/>
  <c r="V1340" i="8"/>
  <c r="V1144" i="8"/>
  <c r="V1091" i="8"/>
  <c r="V613" i="8"/>
  <c r="V1047" i="8"/>
  <c r="V1169" i="8"/>
  <c r="V942" i="8"/>
  <c r="V1338" i="8"/>
  <c r="V1337" i="8"/>
  <c r="V1336" i="8"/>
  <c r="V1334" i="8"/>
  <c r="V1333" i="8"/>
  <c r="V1332" i="8"/>
  <c r="V1330" i="8"/>
  <c r="V1329" i="8"/>
  <c r="V1328" i="8"/>
  <c r="V1327" i="8"/>
  <c r="V1326" i="8"/>
  <c r="V1325" i="8"/>
  <c r="V1324" i="8"/>
  <c r="V1323" i="8"/>
  <c r="V1322" i="8"/>
  <c r="V1321" i="8"/>
  <c r="V1320" i="8"/>
  <c r="V1319" i="8"/>
  <c r="V1318" i="8"/>
  <c r="V1317" i="8"/>
  <c r="V1316" i="8"/>
  <c r="V1315" i="8"/>
  <c r="V1314" i="8"/>
  <c r="V1313" i="8"/>
  <c r="V1312" i="8"/>
  <c r="V1311" i="8"/>
  <c r="V1310" i="8"/>
  <c r="V1309" i="8"/>
  <c r="V1304" i="8"/>
  <c r="V1303" i="8"/>
  <c r="V1302" i="8"/>
  <c r="V1301" i="8"/>
  <c r="V1300" i="8"/>
  <c r="V1299" i="8"/>
  <c r="V1298" i="8"/>
  <c r="V1297" i="8"/>
  <c r="V1296" i="8"/>
  <c r="V1295" i="8"/>
  <c r="V1294" i="8"/>
  <c r="V1293" i="8"/>
  <c r="V1292" i="8"/>
  <c r="V1198" i="8"/>
  <c r="V1289" i="8"/>
  <c r="V1288" i="8"/>
  <c r="V1287" i="8"/>
  <c r="V1286" i="8"/>
  <c r="V1285" i="8"/>
  <c r="V1284" i="8"/>
  <c r="V1283" i="8"/>
  <c r="V1282" i="8"/>
  <c r="V1168" i="8"/>
  <c r="V579" i="8"/>
  <c r="V1279" i="8"/>
  <c r="V1278" i="8"/>
  <c r="V1277" i="8"/>
  <c r="V1276" i="8"/>
  <c r="V1275" i="8"/>
  <c r="V1274" i="8"/>
  <c r="V1273" i="8"/>
  <c r="V1272" i="8"/>
  <c r="V1266" i="8"/>
  <c r="V1265" i="8"/>
  <c r="V1262" i="8"/>
  <c r="V1261" i="8"/>
  <c r="V1259" i="8"/>
  <c r="V1258" i="8"/>
  <c r="V1257" i="8"/>
  <c r="V1256" i="8"/>
  <c r="V1255" i="8"/>
  <c r="V1254" i="8"/>
  <c r="V1253" i="8"/>
  <c r="V1252" i="8"/>
  <c r="V1251" i="8"/>
  <c r="V1250" i="8"/>
  <c r="V1248" i="8"/>
  <c r="V1247" i="8"/>
  <c r="V1308" i="8"/>
  <c r="V1307" i="8"/>
  <c r="V1245" i="8"/>
  <c r="V1244" i="8"/>
  <c r="V1243" i="8"/>
  <c r="V1242" i="8"/>
  <c r="V1241" i="8"/>
  <c r="V1240" i="8"/>
  <c r="V1239" i="8"/>
  <c r="V1238" i="8"/>
  <c r="V1237" i="8"/>
  <c r="V1236" i="8"/>
  <c r="V1235" i="8"/>
  <c r="V1234" i="8"/>
  <c r="V1233" i="8"/>
  <c r="V1232" i="8"/>
  <c r="V1231" i="8"/>
  <c r="V1229" i="8"/>
  <c r="V1228" i="8"/>
  <c r="V1226" i="8"/>
  <c r="V1225" i="8"/>
  <c r="V1224" i="8"/>
  <c r="V1221" i="8"/>
  <c r="V1218" i="8"/>
  <c r="V1217" i="8"/>
  <c r="V1216" i="8"/>
  <c r="V1215" i="8"/>
  <c r="V1214" i="8"/>
  <c r="V1213" i="8"/>
  <c r="V1212" i="8"/>
  <c r="V1211" i="8"/>
  <c r="V1210" i="8"/>
  <c r="V1209" i="8"/>
  <c r="V1208" i="8"/>
  <c r="V1206" i="8"/>
  <c r="V1203" i="8"/>
  <c r="V1202" i="8"/>
  <c r="V1201" i="8"/>
  <c r="V1200" i="8"/>
  <c r="V1199" i="8"/>
  <c r="V1197" i="8"/>
  <c r="V1196" i="8"/>
  <c r="V1195" i="8"/>
  <c r="V1194" i="8"/>
  <c r="V1193" i="8"/>
  <c r="V1192" i="8"/>
  <c r="V1191" i="8"/>
  <c r="V1190" i="8"/>
  <c r="V1189" i="8"/>
  <c r="V1188" i="8"/>
  <c r="V1187" i="8"/>
  <c r="V1186" i="8"/>
  <c r="V1185" i="8"/>
  <c r="V1184" i="8"/>
  <c r="V1183" i="8"/>
  <c r="V1182" i="8"/>
  <c r="V1181" i="8"/>
  <c r="V1176" i="8"/>
  <c r="V1175" i="8"/>
  <c r="V1174" i="8"/>
  <c r="V1173" i="8"/>
  <c r="V1172" i="8"/>
  <c r="V1171" i="8"/>
  <c r="V1170" i="8"/>
  <c r="V1104" i="8"/>
  <c r="V1167" i="8"/>
  <c r="V1166" i="8"/>
  <c r="V1165" i="8"/>
  <c r="V1164" i="8"/>
  <c r="V1163" i="8"/>
  <c r="V1162" i="8"/>
  <c r="V1161" i="8"/>
  <c r="V1160" i="8"/>
  <c r="V1159" i="8"/>
  <c r="V1158" i="8"/>
  <c r="V1157" i="8"/>
  <c r="V1156" i="8"/>
  <c r="V1155" i="8"/>
  <c r="V1152" i="8"/>
  <c r="V1151" i="8"/>
  <c r="V1150" i="8"/>
  <c r="V1149" i="8"/>
  <c r="V1148" i="8"/>
  <c r="V1147" i="8"/>
  <c r="V1146" i="8"/>
  <c r="V1145" i="8"/>
  <c r="V1143" i="8"/>
  <c r="V1142" i="8"/>
  <c r="V1141" i="8"/>
  <c r="V1140" i="8"/>
  <c r="V1139" i="8"/>
  <c r="V1138" i="8"/>
  <c r="V1137" i="8"/>
  <c r="V1136" i="8"/>
  <c r="V1135" i="8"/>
  <c r="V1134" i="8"/>
  <c r="V1133" i="8"/>
  <c r="V1132" i="8"/>
  <c r="V1131" i="8"/>
  <c r="V1130" i="8"/>
  <c r="V1129" i="8"/>
  <c r="V1128" i="8"/>
  <c r="V1127" i="8"/>
  <c r="V1126" i="8"/>
  <c r="V1125" i="8"/>
  <c r="V1122" i="8"/>
  <c r="V1121" i="8"/>
  <c r="V1120" i="8"/>
  <c r="V1119" i="8"/>
  <c r="V1118" i="8"/>
  <c r="V1115" i="8"/>
  <c r="V1114" i="8"/>
  <c r="V1113" i="8"/>
  <c r="V1112" i="8"/>
  <c r="V1111" i="8"/>
  <c r="V1109" i="8"/>
  <c r="V1108" i="8"/>
  <c r="V1107" i="8"/>
  <c r="V1106" i="8"/>
  <c r="V1105" i="8"/>
  <c r="V1103" i="8"/>
  <c r="V1010" i="8"/>
  <c r="V1009" i="8"/>
  <c r="V300" i="8"/>
  <c r="V1180" i="8"/>
  <c r="V1051" i="8"/>
  <c r="V707" i="8"/>
  <c r="V855" i="8"/>
  <c r="V728" i="8"/>
  <c r="V1102" i="8"/>
  <c r="V1101" i="8"/>
  <c r="V1100" i="8"/>
  <c r="V1099" i="8"/>
  <c r="V1098" i="8"/>
  <c r="V1097" i="8"/>
  <c r="V1096" i="8"/>
  <c r="V1095" i="8"/>
  <c r="V1094" i="8"/>
  <c r="V1093" i="8"/>
  <c r="V1090" i="8"/>
  <c r="V1089" i="8"/>
  <c r="V1088" i="8"/>
  <c r="V1087" i="8"/>
  <c r="V1086" i="8"/>
  <c r="V1085" i="8"/>
  <c r="V1084" i="8"/>
  <c r="V1083" i="8"/>
  <c r="V1082" i="8"/>
  <c r="V1081" i="8"/>
  <c r="V1080" i="8"/>
  <c r="V1079" i="8"/>
  <c r="V1078" i="8"/>
  <c r="V1077" i="8"/>
  <c r="V1076" i="8"/>
  <c r="V1075" i="8"/>
  <c r="V1074" i="8"/>
  <c r="V1072" i="8"/>
  <c r="V1071" i="8"/>
  <c r="V1070" i="8"/>
  <c r="V1069" i="8"/>
  <c r="V1068" i="8"/>
  <c r="V1067" i="8"/>
  <c r="V1066" i="8"/>
  <c r="V1065" i="8"/>
  <c r="V1064" i="8"/>
  <c r="V1063" i="8"/>
  <c r="V1062" i="8"/>
  <c r="V1059" i="8"/>
  <c r="V1058" i="8"/>
  <c r="V1057" i="8"/>
  <c r="V1056" i="8"/>
  <c r="V1055" i="8"/>
  <c r="V1054" i="8"/>
  <c r="V1052" i="8"/>
  <c r="V1050" i="8"/>
  <c r="V1049" i="8"/>
  <c r="V1048" i="8"/>
  <c r="V1046" i="8"/>
  <c r="V1045" i="8"/>
  <c r="V1044" i="8"/>
  <c r="V1043" i="8"/>
  <c r="V1042" i="8"/>
  <c r="V1041" i="8"/>
  <c r="V1040" i="8"/>
  <c r="V1039" i="8"/>
  <c r="V1038" i="8"/>
  <c r="V1037" i="8"/>
  <c r="V1036" i="8"/>
  <c r="V1035" i="8"/>
  <c r="V1034" i="8"/>
  <c r="V1033" i="8"/>
  <c r="V1032" i="8"/>
  <c r="V1031" i="8"/>
  <c r="V1030" i="8"/>
  <c r="V1028" i="8"/>
  <c r="V1027" i="8"/>
  <c r="V1026" i="8"/>
  <c r="V1025" i="8"/>
  <c r="V1024" i="8"/>
  <c r="V1021" i="8"/>
  <c r="V1020" i="8"/>
  <c r="V1019" i="8"/>
  <c r="V1018" i="8"/>
  <c r="V1017" i="8"/>
  <c r="V1015" i="8"/>
  <c r="V1013" i="8"/>
  <c r="V336" i="8"/>
  <c r="V335" i="8"/>
  <c r="V1291" i="8"/>
  <c r="V652" i="8"/>
  <c r="V1011" i="8"/>
  <c r="V1008" i="8"/>
  <c r="V1007" i="8"/>
  <c r="V1006" i="8"/>
  <c r="V1005" i="8"/>
  <c r="V1004" i="8"/>
  <c r="V1003" i="8"/>
  <c r="V1002" i="8"/>
  <c r="V1001" i="8"/>
  <c r="V999" i="8"/>
  <c r="V998" i="8"/>
  <c r="V997" i="8"/>
  <c r="V996" i="8"/>
  <c r="V994" i="8"/>
  <c r="V993" i="8"/>
  <c r="V992" i="8"/>
  <c r="V991" i="8"/>
  <c r="V990" i="8"/>
  <c r="V989" i="8"/>
  <c r="V988" i="8"/>
  <c r="V987" i="8"/>
  <c r="V986" i="8"/>
  <c r="V985" i="8"/>
  <c r="V984" i="8"/>
  <c r="V983" i="8"/>
  <c r="V982" i="8"/>
  <c r="V981" i="8"/>
  <c r="V980" i="8"/>
  <c r="V978" i="8"/>
  <c r="V977" i="8"/>
  <c r="V976" i="8"/>
  <c r="V975" i="8"/>
  <c r="V1271" i="8"/>
  <c r="V1270" i="8"/>
  <c r="V972" i="8"/>
  <c r="V971" i="8"/>
  <c r="V970" i="8"/>
  <c r="V969" i="8"/>
  <c r="V968" i="8"/>
  <c r="V966" i="8"/>
  <c r="V965" i="8"/>
  <c r="V964" i="8"/>
  <c r="V963" i="8"/>
  <c r="V962" i="8"/>
  <c r="V961" i="8"/>
  <c r="V960" i="8"/>
  <c r="V959" i="8"/>
  <c r="V958" i="8"/>
  <c r="V957" i="8"/>
  <c r="V956" i="8"/>
  <c r="V955" i="8"/>
  <c r="V954" i="8"/>
  <c r="V953" i="8"/>
  <c r="V952" i="8"/>
  <c r="V951" i="8"/>
  <c r="V950" i="8"/>
  <c r="V949" i="8"/>
  <c r="V948" i="8"/>
  <c r="V947" i="8"/>
  <c r="V946" i="8"/>
  <c r="V945" i="8"/>
  <c r="V944" i="8"/>
  <c r="V943" i="8"/>
  <c r="V941" i="8"/>
  <c r="V940" i="8"/>
  <c r="V939" i="8"/>
  <c r="V938" i="8"/>
  <c r="V935" i="8"/>
  <c r="V934" i="8"/>
  <c r="V933" i="8"/>
  <c r="V932" i="8"/>
  <c r="V931" i="8"/>
  <c r="V930" i="8"/>
  <c r="V929" i="8"/>
  <c r="V928" i="8"/>
  <c r="V927" i="8"/>
  <c r="V926" i="8"/>
  <c r="V925" i="8"/>
  <c r="V924" i="8"/>
  <c r="V923" i="8"/>
  <c r="V922" i="8"/>
  <c r="V921" i="8"/>
  <c r="V920" i="8"/>
  <c r="V919" i="8"/>
  <c r="V918" i="8"/>
  <c r="V917" i="8"/>
  <c r="V915" i="8"/>
  <c r="V914" i="8"/>
  <c r="V913" i="8"/>
  <c r="V912" i="8"/>
  <c r="V911" i="8"/>
  <c r="V910" i="8"/>
  <c r="V909" i="8"/>
  <c r="V907" i="8"/>
  <c r="V906" i="8"/>
  <c r="V904" i="8"/>
  <c r="V903" i="8"/>
  <c r="V902" i="8"/>
  <c r="V901" i="8"/>
  <c r="V899" i="8"/>
  <c r="V898" i="8"/>
  <c r="V897" i="8"/>
  <c r="V896" i="8"/>
  <c r="V895" i="8"/>
  <c r="V894" i="8"/>
  <c r="V893" i="8"/>
  <c r="V892" i="8"/>
  <c r="V891" i="8"/>
  <c r="V890" i="8"/>
  <c r="V889" i="8"/>
  <c r="V888" i="8"/>
  <c r="V887" i="8"/>
  <c r="V886" i="8"/>
  <c r="V885" i="8"/>
  <c r="V884" i="8"/>
  <c r="V883" i="8"/>
  <c r="V882" i="8"/>
  <c r="V881" i="8"/>
  <c r="V880" i="8"/>
  <c r="V879" i="8"/>
  <c r="V878" i="8"/>
  <c r="V877" i="8"/>
  <c r="V876" i="8"/>
  <c r="V875" i="8"/>
  <c r="V874" i="8"/>
  <c r="V873" i="8"/>
  <c r="V872" i="8"/>
  <c r="V871" i="8"/>
  <c r="V870" i="8"/>
  <c r="V869" i="8"/>
  <c r="V868" i="8"/>
  <c r="V867" i="8"/>
  <c r="V863" i="8"/>
  <c r="V862" i="8"/>
  <c r="V861" i="8"/>
  <c r="V860" i="8"/>
  <c r="V859" i="8"/>
  <c r="V858" i="8"/>
  <c r="V857" i="8"/>
  <c r="V854" i="8"/>
  <c r="V853" i="8"/>
  <c r="V852" i="8"/>
  <c r="V851" i="8"/>
  <c r="V850" i="8"/>
  <c r="V849" i="8"/>
  <c r="V848" i="8"/>
  <c r="V847" i="8"/>
  <c r="V846" i="8"/>
  <c r="V845" i="8"/>
  <c r="V844" i="8"/>
  <c r="V843" i="8"/>
  <c r="V842" i="8"/>
  <c r="V841" i="8"/>
  <c r="V840" i="8"/>
  <c r="V839" i="8"/>
  <c r="V838" i="8"/>
  <c r="V837" i="8"/>
  <c r="V836" i="8"/>
  <c r="V835" i="8"/>
  <c r="V834" i="8"/>
  <c r="V833" i="8"/>
  <c r="V832" i="8"/>
  <c r="V831" i="8"/>
  <c r="V830" i="8"/>
  <c r="V828" i="8"/>
  <c r="V827" i="8"/>
  <c r="V826" i="8"/>
  <c r="V825" i="8"/>
  <c r="V824" i="8"/>
  <c r="V823" i="8"/>
  <c r="V822" i="8"/>
  <c r="V1306" i="8"/>
  <c r="V974" i="8"/>
  <c r="V1029" i="8"/>
  <c r="V812" i="8"/>
  <c r="V227" i="8"/>
  <c r="V1357" i="8"/>
  <c r="V1227" i="8"/>
  <c r="V1061" i="8"/>
  <c r="V1207" i="8"/>
  <c r="V1179" i="8"/>
  <c r="V1305" i="8"/>
  <c r="V973" i="8"/>
  <c r="V1374" i="8"/>
  <c r="V819" i="8"/>
  <c r="V818" i="8"/>
  <c r="V817" i="8"/>
  <c r="V816" i="8"/>
  <c r="V815" i="8"/>
  <c r="V811" i="8"/>
  <c r="V810" i="8"/>
  <c r="V809" i="8"/>
  <c r="V808" i="8"/>
  <c r="V807" i="8"/>
  <c r="V806" i="8"/>
  <c r="V805" i="8"/>
  <c r="V804" i="8"/>
  <c r="V803" i="8"/>
  <c r="V503" i="8"/>
  <c r="V802" i="8"/>
  <c r="V801" i="8"/>
  <c r="V800" i="8"/>
  <c r="V799" i="8"/>
  <c r="V798" i="8"/>
  <c r="V797" i="8"/>
  <c r="V796" i="8"/>
  <c r="V795" i="8"/>
  <c r="V793" i="8"/>
  <c r="V792" i="8"/>
  <c r="V791" i="8"/>
  <c r="V790" i="8"/>
  <c r="V789" i="8"/>
  <c r="V788" i="8"/>
  <c r="V787" i="8"/>
  <c r="V786" i="8"/>
  <c r="V783" i="8"/>
  <c r="V782" i="8"/>
  <c r="V779" i="8"/>
  <c r="V778" i="8"/>
  <c r="V777" i="8"/>
  <c r="V776" i="8"/>
  <c r="V775" i="8"/>
  <c r="V770" i="8"/>
  <c r="V769" i="8"/>
  <c r="V768" i="8"/>
  <c r="V767" i="8"/>
  <c r="V766" i="8"/>
  <c r="V765" i="8"/>
  <c r="V764" i="8"/>
  <c r="V763" i="8"/>
  <c r="V762" i="8"/>
  <c r="V761" i="8"/>
  <c r="V760" i="8"/>
  <c r="V755" i="8"/>
  <c r="V754" i="8"/>
  <c r="V753" i="8"/>
  <c r="V752" i="8"/>
  <c r="V751" i="8"/>
  <c r="V750" i="8"/>
  <c r="V749" i="8"/>
  <c r="V748" i="8"/>
  <c r="V747" i="8"/>
  <c r="V746" i="8"/>
  <c r="V745" i="8"/>
  <c r="V744" i="8"/>
  <c r="V743" i="8"/>
  <c r="V742" i="8"/>
  <c r="V741" i="8"/>
  <c r="V740" i="8"/>
  <c r="V739" i="8"/>
  <c r="V738" i="8"/>
  <c r="V737" i="8"/>
  <c r="V736" i="8"/>
  <c r="V735" i="8"/>
  <c r="V733" i="8"/>
  <c r="V732" i="8"/>
  <c r="V731" i="8"/>
  <c r="V730" i="8"/>
  <c r="V729" i="8"/>
  <c r="V727" i="8"/>
  <c r="V726" i="8"/>
  <c r="V725" i="8"/>
  <c r="V724" i="8"/>
  <c r="V723" i="8"/>
  <c r="V722" i="8"/>
  <c r="V721" i="8"/>
  <c r="V720" i="8"/>
  <c r="V719" i="8"/>
  <c r="V718" i="8"/>
  <c r="V717" i="8"/>
  <c r="V716" i="8"/>
  <c r="V715" i="8"/>
  <c r="V714" i="8"/>
  <c r="V713" i="8"/>
  <c r="V712" i="8"/>
  <c r="V711" i="8"/>
  <c r="V710" i="8"/>
  <c r="V709" i="8"/>
  <c r="V708" i="8"/>
  <c r="V706" i="8"/>
  <c r="V705" i="8"/>
  <c r="V704" i="8"/>
  <c r="V703" i="8"/>
  <c r="V702" i="8"/>
  <c r="V701" i="8"/>
  <c r="V700" i="8"/>
  <c r="V699" i="8"/>
  <c r="V698" i="8"/>
  <c r="V697" i="8"/>
  <c r="V696" i="8"/>
  <c r="V695" i="8"/>
  <c r="V694" i="8"/>
  <c r="V693" i="8"/>
  <c r="V692" i="8"/>
  <c r="V691" i="8"/>
  <c r="V690" i="8"/>
  <c r="V689" i="8"/>
  <c r="V688" i="8"/>
  <c r="V687" i="8"/>
  <c r="V686" i="8"/>
  <c r="V685" i="8"/>
  <c r="V680" i="8"/>
  <c r="V679" i="8"/>
  <c r="V678" i="8"/>
  <c r="V677" i="8"/>
  <c r="V674" i="8"/>
  <c r="V673" i="8"/>
  <c r="V672" i="8"/>
  <c r="V671" i="8"/>
  <c r="V670" i="8"/>
  <c r="V669" i="8"/>
  <c r="V668" i="8"/>
  <c r="V667" i="8"/>
  <c r="V666" i="8"/>
  <c r="V665" i="8"/>
  <c r="V664" i="8"/>
  <c r="V663" i="8"/>
  <c r="V662" i="8"/>
  <c r="V661" i="8"/>
  <c r="V660" i="8"/>
  <c r="V659" i="8"/>
  <c r="V658" i="8"/>
  <c r="V657" i="8"/>
  <c r="V656" i="8"/>
  <c r="V651" i="8"/>
  <c r="V650" i="8"/>
  <c r="V649" i="8"/>
  <c r="V648" i="8"/>
  <c r="V647" i="8"/>
  <c r="V646" i="8"/>
  <c r="V645" i="8"/>
  <c r="V644" i="8"/>
  <c r="V643" i="8"/>
  <c r="V642" i="8"/>
  <c r="V641" i="8"/>
  <c r="V640" i="8"/>
  <c r="V639" i="8"/>
  <c r="V638" i="8"/>
  <c r="V637" i="8"/>
  <c r="V636" i="8"/>
  <c r="V635" i="8"/>
  <c r="V634" i="8"/>
  <c r="V633" i="8"/>
  <c r="V632" i="8"/>
  <c r="V631" i="8"/>
  <c r="V630" i="8"/>
  <c r="V629" i="8"/>
  <c r="V628" i="8"/>
  <c r="V627" i="8"/>
  <c r="V626" i="8"/>
  <c r="V625" i="8"/>
  <c r="V624" i="8"/>
  <c r="V623" i="8"/>
  <c r="V622" i="8"/>
  <c r="V621" i="8"/>
  <c r="V620" i="8"/>
  <c r="V618" i="8"/>
  <c r="V617" i="8"/>
  <c r="V615" i="8"/>
  <c r="V614" i="8"/>
  <c r="V612" i="8"/>
  <c r="V611" i="8"/>
  <c r="V610" i="8"/>
  <c r="V609" i="8"/>
  <c r="V606" i="8"/>
  <c r="V605" i="8"/>
  <c r="V604" i="8"/>
  <c r="V603" i="8"/>
  <c r="V602" i="8"/>
  <c r="V601" i="8"/>
  <c r="V600" i="8"/>
  <c r="V599" i="8"/>
  <c r="V598" i="8"/>
  <c r="V597" i="8"/>
  <c r="V596" i="8"/>
  <c r="V595" i="8"/>
  <c r="V594" i="8"/>
  <c r="V593" i="8"/>
  <c r="V591" i="8"/>
  <c r="V590" i="8"/>
  <c r="V589" i="8"/>
  <c r="V586" i="8"/>
  <c r="V585" i="8"/>
  <c r="V584" i="8"/>
  <c r="V583" i="8"/>
  <c r="V582" i="8"/>
  <c r="V581" i="8"/>
  <c r="V580" i="8"/>
  <c r="V578" i="8"/>
  <c r="V577" i="8"/>
  <c r="V576" i="8"/>
  <c r="V575" i="8"/>
  <c r="V574" i="8"/>
  <c r="V573" i="8"/>
  <c r="V572" i="8"/>
  <c r="V571" i="8"/>
  <c r="V570" i="8"/>
  <c r="V569" i="8"/>
  <c r="V568" i="8"/>
  <c r="V567" i="8"/>
  <c r="V566" i="8"/>
  <c r="V565" i="8"/>
  <c r="V564" i="8"/>
  <c r="V563" i="8"/>
  <c r="V562" i="8"/>
  <c r="V561" i="8"/>
  <c r="V560" i="8"/>
  <c r="V559" i="8"/>
  <c r="V558" i="8"/>
  <c r="V557" i="8"/>
  <c r="V556" i="8"/>
  <c r="V555" i="8"/>
  <c r="V1269" i="8"/>
  <c r="V1268" i="8"/>
  <c r="V905" i="8"/>
  <c r="V916" i="8"/>
  <c r="V785" i="8"/>
  <c r="V424" i="8"/>
  <c r="V655" i="8"/>
  <c r="V654" i="8"/>
  <c r="V684" i="8"/>
  <c r="V653" i="8"/>
  <c r="V1267" i="8"/>
  <c r="V1290" i="8"/>
  <c r="V866" i="8"/>
  <c r="V683" i="8"/>
  <c r="V784" i="8"/>
  <c r="V552" i="8"/>
  <c r="V551" i="8"/>
  <c r="V550" i="8"/>
  <c r="V549" i="8"/>
  <c r="V548" i="8"/>
  <c r="V547" i="8"/>
  <c r="V546" i="8"/>
  <c r="V545" i="8"/>
  <c r="V544" i="8"/>
  <c r="V543" i="8"/>
  <c r="V542" i="8"/>
  <c r="V541" i="8"/>
  <c r="V540" i="8"/>
  <c r="V539" i="8"/>
  <c r="V538" i="8"/>
  <c r="V537" i="8"/>
  <c r="V535" i="8"/>
  <c r="V534" i="8"/>
  <c r="V533" i="8"/>
  <c r="V532" i="8"/>
  <c r="V531" i="8"/>
  <c r="V530" i="8"/>
  <c r="V529" i="8"/>
  <c r="V528" i="8"/>
  <c r="V527" i="8"/>
  <c r="V526" i="8"/>
  <c r="V525" i="8"/>
  <c r="V524" i="8"/>
  <c r="V523" i="8"/>
  <c r="V522" i="8"/>
  <c r="V521" i="8"/>
  <c r="V520" i="8"/>
  <c r="V519" i="8"/>
  <c r="V517" i="8"/>
  <c r="V516" i="8"/>
  <c r="V515" i="8"/>
  <c r="V514" i="8"/>
  <c r="V513" i="8"/>
  <c r="V512" i="8"/>
  <c r="V511" i="8"/>
  <c r="V510" i="8"/>
  <c r="V509" i="8"/>
  <c r="V508" i="8"/>
  <c r="V507" i="8"/>
  <c r="V506" i="8"/>
  <c r="V505" i="8"/>
  <c r="V264" i="8"/>
  <c r="V263" i="8"/>
  <c r="V334" i="8"/>
  <c r="V619" i="8"/>
  <c r="V1154" i="8"/>
  <c r="V1060" i="8"/>
  <c r="V908" i="8"/>
  <c r="V1153" i="8"/>
  <c r="V829" i="8"/>
  <c r="V1053" i="8"/>
  <c r="V502" i="8"/>
  <c r="V501" i="8"/>
  <c r="V500" i="8"/>
  <c r="V499" i="8"/>
  <c r="V498" i="8"/>
  <c r="V497" i="8"/>
  <c r="V495" i="8"/>
  <c r="V494" i="8"/>
  <c r="V493" i="8"/>
  <c r="V492" i="8"/>
  <c r="V491" i="8"/>
  <c r="V490" i="8"/>
  <c r="V489" i="8"/>
  <c r="V488" i="8"/>
  <c r="V487" i="8"/>
  <c r="V486" i="8"/>
  <c r="V485" i="8"/>
  <c r="V484" i="8"/>
  <c r="V483" i="8"/>
  <c r="V482" i="8"/>
  <c r="V481" i="8"/>
  <c r="V480" i="8"/>
  <c r="V479" i="8"/>
  <c r="V478" i="8"/>
  <c r="V477" i="8"/>
  <c r="V476" i="8"/>
  <c r="V475" i="8"/>
  <c r="V474" i="8"/>
  <c r="V473" i="8"/>
  <c r="V472" i="8"/>
  <c r="V471" i="8"/>
  <c r="V470" i="8"/>
  <c r="V463" i="8"/>
  <c r="V462" i="8"/>
  <c r="V460" i="8"/>
  <c r="V459" i="8"/>
  <c r="V458" i="8"/>
  <c r="V457" i="8"/>
  <c r="V456" i="8"/>
  <c r="V455" i="8"/>
  <c r="V454" i="8"/>
  <c r="V453" i="8"/>
  <c r="V452" i="8"/>
  <c r="V451" i="8"/>
  <c r="V450" i="8"/>
  <c r="V449" i="8"/>
  <c r="V448" i="8"/>
  <c r="V447" i="8"/>
  <c r="V446" i="8"/>
  <c r="V445" i="8"/>
  <c r="V444" i="8"/>
  <c r="V443" i="8"/>
  <c r="V442" i="8"/>
  <c r="V441" i="8"/>
  <c r="V440" i="8"/>
  <c r="V437" i="8"/>
  <c r="V436" i="8"/>
  <c r="V435" i="8"/>
  <c r="V434" i="8"/>
  <c r="V433" i="8"/>
  <c r="V432" i="8"/>
  <c r="V431" i="8"/>
  <c r="V430" i="8"/>
  <c r="V427" i="8"/>
  <c r="V426" i="8"/>
  <c r="V425" i="8"/>
  <c r="V423" i="8"/>
  <c r="V422" i="8"/>
  <c r="V421" i="8"/>
  <c r="V420" i="8"/>
  <c r="V419" i="8"/>
  <c r="V418" i="8"/>
  <c r="V417" i="8"/>
  <c r="V416" i="8"/>
  <c r="V415" i="8"/>
  <c r="V414" i="8"/>
  <c r="V413" i="8"/>
  <c r="V412" i="8"/>
  <c r="V411" i="8"/>
  <c r="V410" i="8"/>
  <c r="V409" i="8"/>
  <c r="V408" i="8"/>
  <c r="V407" i="8"/>
  <c r="V406" i="8"/>
  <c r="V405" i="8"/>
  <c r="V404" i="8"/>
  <c r="V403" i="8"/>
  <c r="V402" i="8"/>
  <c r="V401" i="8"/>
  <c r="V400" i="8"/>
  <c r="V399" i="8"/>
  <c r="V398" i="8"/>
  <c r="V397" i="8"/>
  <c r="V396" i="8"/>
  <c r="V395" i="8"/>
  <c r="V394" i="8"/>
  <c r="V393" i="8"/>
  <c r="V392" i="8"/>
  <c r="V391" i="8"/>
  <c r="V390" i="8"/>
  <c r="V389" i="8"/>
  <c r="V388" i="8"/>
  <c r="V387" i="8"/>
  <c r="V384" i="8"/>
  <c r="V382" i="8"/>
  <c r="V381" i="8"/>
  <c r="V380" i="8"/>
  <c r="V378" i="8"/>
  <c r="V377" i="8"/>
  <c r="V376" i="8"/>
  <c r="V375" i="8"/>
  <c r="V374" i="8"/>
  <c r="V373" i="8"/>
  <c r="V372" i="8"/>
  <c r="V371" i="8"/>
  <c r="V370" i="8"/>
  <c r="V369" i="8"/>
  <c r="V368" i="8"/>
  <c r="V367" i="8"/>
  <c r="V366" i="8"/>
  <c r="V365" i="8"/>
  <c r="V364" i="8"/>
  <c r="V363" i="8"/>
  <c r="V362" i="8"/>
  <c r="V361" i="8"/>
  <c r="V360" i="8"/>
  <c r="V359" i="8"/>
  <c r="V358" i="8"/>
  <c r="V357" i="8"/>
  <c r="V356" i="8"/>
  <c r="V355" i="8"/>
  <c r="V354" i="8"/>
  <c r="V353" i="8"/>
  <c r="V352" i="8"/>
  <c r="V351" i="8"/>
  <c r="V350" i="8"/>
  <c r="V349" i="8"/>
  <c r="V348" i="8"/>
  <c r="V347" i="8"/>
  <c r="V346" i="8"/>
  <c r="V345" i="8"/>
  <c r="V344" i="8"/>
  <c r="V342" i="8"/>
  <c r="V341" i="8"/>
  <c r="V340" i="8"/>
  <c r="V338" i="8"/>
  <c r="V337" i="8"/>
  <c r="V333" i="8"/>
  <c r="V332" i="8"/>
  <c r="V331" i="8"/>
  <c r="V330" i="8"/>
  <c r="V329" i="8"/>
  <c r="V327" i="8"/>
  <c r="V326" i="8"/>
  <c r="V325" i="8"/>
  <c r="V324" i="8"/>
  <c r="V323" i="8"/>
  <c r="V322" i="8"/>
  <c r="V321" i="8"/>
  <c r="V320" i="8"/>
  <c r="V319" i="8"/>
  <c r="V318" i="8"/>
  <c r="V317" i="8"/>
  <c r="V316" i="8"/>
  <c r="V315" i="8"/>
  <c r="V314" i="8"/>
  <c r="V313" i="8"/>
  <c r="V312" i="8"/>
  <c r="V311" i="8"/>
  <c r="V310" i="8"/>
  <c r="V309" i="8"/>
  <c r="V308" i="8"/>
  <c r="V305" i="8"/>
  <c r="V304" i="8"/>
  <c r="V303" i="8"/>
  <c r="V301" i="8"/>
  <c r="V299" i="8"/>
  <c r="V298" i="8"/>
  <c r="V297" i="8"/>
  <c r="V296" i="8"/>
  <c r="V295" i="8"/>
  <c r="V294" i="8"/>
  <c r="V293" i="8"/>
  <c r="V292" i="8"/>
  <c r="V291" i="8"/>
  <c r="V290" i="8"/>
  <c r="V289" i="8"/>
  <c r="V288" i="8"/>
  <c r="V287" i="8"/>
  <c r="V286" i="8"/>
  <c r="V285" i="8"/>
  <c r="V284" i="8"/>
  <c r="V283" i="8"/>
  <c r="V282" i="8"/>
  <c r="V281" i="8"/>
  <c r="V280" i="8"/>
  <c r="V279" i="8"/>
  <c r="V278" i="8"/>
  <c r="V276" i="8"/>
  <c r="V275" i="8"/>
  <c r="V274" i="8"/>
  <c r="V273" i="8"/>
  <c r="V272" i="8"/>
  <c r="V271" i="8"/>
  <c r="V270" i="8"/>
  <c r="V269" i="8"/>
  <c r="V268" i="8"/>
  <c r="V267" i="8"/>
  <c r="V266" i="8"/>
  <c r="V262" i="8"/>
  <c r="V261" i="8"/>
  <c r="V260" i="8"/>
  <c r="V259" i="8"/>
  <c r="V258" i="8"/>
  <c r="V257" i="8"/>
  <c r="V256" i="8"/>
  <c r="V255" i="8"/>
  <c r="V254" i="8"/>
  <c r="V253" i="8"/>
  <c r="V252" i="8"/>
  <c r="V251" i="8"/>
  <c r="V250" i="8"/>
  <c r="V249" i="8"/>
  <c r="V248" i="8"/>
  <c r="V247" i="8"/>
  <c r="V246" i="8"/>
  <c r="V245" i="8"/>
  <c r="V244" i="8"/>
  <c r="V243" i="8"/>
  <c r="V242" i="8"/>
  <c r="V241" i="8"/>
  <c r="V240" i="8"/>
  <c r="V239" i="8"/>
  <c r="V238" i="8"/>
  <c r="V237" i="8"/>
  <c r="V234" i="8"/>
  <c r="V233" i="8"/>
  <c r="V232" i="8"/>
  <c r="V231" i="8"/>
  <c r="V230" i="8"/>
  <c r="V229" i="8"/>
  <c r="V226" i="8"/>
  <c r="V225" i="8"/>
  <c r="V224" i="8"/>
  <c r="V223" i="8"/>
  <c r="V221" i="8"/>
  <c r="V220" i="8"/>
  <c r="V219" i="8"/>
  <c r="V218" i="8"/>
  <c r="V217" i="8"/>
  <c r="V216" i="8"/>
  <c r="V215" i="8"/>
  <c r="V214" i="8"/>
  <c r="V213" i="8"/>
  <c r="V212" i="8"/>
  <c r="V211" i="8"/>
  <c r="V210" i="8"/>
  <c r="V207" i="8"/>
  <c r="V206" i="8"/>
  <c r="V205" i="8"/>
  <c r="V204" i="8"/>
  <c r="V203" i="8"/>
  <c r="V202" i="8"/>
  <c r="V201" i="8"/>
  <c r="V200" i="8"/>
  <c r="V199" i="8"/>
  <c r="V198" i="8"/>
  <c r="V197" i="8"/>
  <c r="V196" i="8"/>
  <c r="V195" i="8"/>
  <c r="V194" i="8"/>
  <c r="V193" i="8"/>
  <c r="V192" i="8"/>
  <c r="V191" i="8"/>
  <c r="V190" i="8"/>
  <c r="V189" i="8"/>
  <c r="V188" i="8"/>
  <c r="V187" i="8"/>
  <c r="V186" i="8"/>
  <c r="V185" i="8"/>
  <c r="V184" i="8"/>
  <c r="V183" i="8"/>
  <c r="V182" i="8"/>
  <c r="V181" i="8"/>
  <c r="V179" i="8"/>
  <c r="V178" i="8"/>
  <c r="V175" i="8"/>
  <c r="V174" i="8"/>
  <c r="V173" i="8"/>
  <c r="V172" i="8"/>
  <c r="V171" i="8"/>
  <c r="V168" i="8"/>
  <c r="V167" i="8"/>
  <c r="V166" i="8"/>
  <c r="V165" i="8"/>
  <c r="V164" i="8"/>
  <c r="V163" i="8"/>
  <c r="V162" i="8"/>
  <c r="V161" i="8"/>
  <c r="V160" i="8"/>
  <c r="V159" i="8"/>
  <c r="V158" i="8"/>
  <c r="V682" i="8"/>
  <c r="V681" i="8"/>
  <c r="V900" i="8"/>
  <c r="V1335" i="8"/>
  <c r="V95" i="8"/>
  <c r="V518" i="8"/>
  <c r="V170" i="8"/>
  <c r="V169" i="8"/>
  <c r="V209" i="8"/>
  <c r="V208" i="8"/>
  <c r="V180" i="8"/>
  <c r="V155" i="8"/>
  <c r="V154" i="8"/>
  <c r="V153" i="8"/>
  <c r="V152" i="8"/>
  <c r="V151" i="8"/>
  <c r="V150" i="8"/>
  <c r="V149" i="8"/>
  <c r="V148" i="8"/>
  <c r="V147" i="8"/>
  <c r="V146" i="8"/>
  <c r="V145" i="8"/>
  <c r="V144" i="8"/>
  <c r="V143" i="8"/>
  <c r="V142" i="8"/>
  <c r="V141" i="8"/>
  <c r="V140" i="8"/>
  <c r="V139" i="8"/>
  <c r="V138" i="8"/>
  <c r="V137" i="8"/>
  <c r="V136" i="8"/>
  <c r="V135" i="8"/>
  <c r="V134" i="8"/>
  <c r="V133" i="8"/>
  <c r="V132" i="8"/>
  <c r="V131" i="8"/>
  <c r="V130" i="8"/>
  <c r="V128" i="8"/>
  <c r="V127" i="8"/>
  <c r="V126" i="8"/>
  <c r="V125" i="8"/>
  <c r="V124" i="8"/>
  <c r="V123" i="8"/>
  <c r="V122" i="8"/>
  <c r="V121" i="8"/>
  <c r="V120" i="8"/>
  <c r="V119" i="8"/>
  <c r="V117" i="8"/>
  <c r="V116" i="8"/>
  <c r="V114" i="8"/>
  <c r="V113" i="8"/>
  <c r="V112" i="8"/>
  <c r="V111" i="8"/>
  <c r="V110" i="8"/>
  <c r="V109" i="8"/>
  <c r="V108" i="8"/>
  <c r="V107" i="8"/>
  <c r="V106" i="8"/>
  <c r="V105" i="8"/>
  <c r="V104" i="8"/>
  <c r="V103" i="8"/>
  <c r="V102" i="8"/>
  <c r="V100" i="8"/>
  <c r="V99" i="8"/>
  <c r="V98" i="8"/>
  <c r="V97" i="8"/>
  <c r="V94" i="8"/>
  <c r="V93" i="8"/>
  <c r="V92" i="8"/>
  <c r="V91" i="8"/>
  <c r="V90" i="8"/>
  <c r="V89" i="8"/>
  <c r="V88" i="8"/>
  <c r="V87" i="8"/>
  <c r="V86" i="8"/>
  <c r="V85" i="8"/>
  <c r="V84" i="8"/>
  <c r="V83" i="8"/>
  <c r="V82" i="8"/>
  <c r="V81" i="8"/>
  <c r="V79" i="8"/>
  <c r="V78" i="8"/>
  <c r="V77" i="8"/>
  <c r="V76" i="8"/>
  <c r="V75" i="8"/>
  <c r="V74" i="8"/>
  <c r="V73" i="8"/>
  <c r="V72" i="8"/>
  <c r="V71" i="8"/>
  <c r="V70" i="8"/>
  <c r="V69" i="8"/>
  <c r="V68" i="8"/>
  <c r="V67" i="8"/>
  <c r="V66" i="8"/>
  <c r="V65" i="8"/>
  <c r="V64" i="8"/>
  <c r="V63" i="8"/>
  <c r="V62" i="8"/>
  <c r="V61" i="8"/>
  <c r="V60" i="8"/>
  <c r="V59" i="8"/>
  <c r="V58" i="8"/>
  <c r="V57" i="8"/>
  <c r="V56" i="8"/>
  <c r="V55" i="8"/>
  <c r="V54" i="8"/>
  <c r="V53" i="8"/>
  <c r="U2" i="8" l="1"/>
  <c r="X1475" i="8"/>
  <c r="W1475" i="8" s="1"/>
  <c r="X1476" i="8"/>
  <c r="W1476" i="8" s="1"/>
  <c r="X1477" i="8"/>
  <c r="W1477" i="8" s="1"/>
  <c r="X1478" i="8"/>
  <c r="W1478" i="8" s="1"/>
  <c r="X1479" i="8"/>
  <c r="W1479" i="8" s="1"/>
  <c r="X1480" i="8"/>
  <c r="W1480" i="8" s="1"/>
  <c r="X1481" i="8"/>
  <c r="W1481" i="8" s="1"/>
  <c r="X1482" i="8"/>
  <c r="W1482" i="8" s="1"/>
  <c r="X1483" i="8"/>
  <c r="W1483" i="8" s="1"/>
  <c r="X1484" i="8"/>
  <c r="W1484" i="8" s="1"/>
  <c r="X1485" i="8"/>
  <c r="W1485" i="8" s="1"/>
  <c r="X1486" i="8"/>
  <c r="W1486" i="8" s="1"/>
  <c r="X1487" i="8"/>
  <c r="W1487" i="8" s="1"/>
  <c r="X1488" i="8"/>
  <c r="W1488" i="8" s="1"/>
  <c r="X1489" i="8"/>
  <c r="W1489" i="8" s="1"/>
  <c r="X1490" i="8"/>
  <c r="W1490" i="8" s="1"/>
  <c r="X1491" i="8"/>
  <c r="W1491" i="8" s="1"/>
  <c r="X1492" i="8"/>
  <c r="W1492" i="8" s="1"/>
  <c r="X1493" i="8"/>
  <c r="W1493" i="8" s="1"/>
  <c r="X1494" i="8"/>
  <c r="W1494" i="8" s="1"/>
  <c r="X1495" i="8"/>
  <c r="W1495" i="8" s="1"/>
  <c r="X1496" i="8"/>
  <c r="W1496" i="8" s="1"/>
  <c r="X1497" i="8"/>
  <c r="W1497" i="8" s="1"/>
  <c r="X1498" i="8"/>
  <c r="W1498" i="8" s="1"/>
  <c r="X1499" i="8"/>
  <c r="W1499" i="8" s="1"/>
  <c r="X1500" i="8"/>
  <c r="W1500" i="8" s="1"/>
  <c r="X1501" i="8"/>
  <c r="W1501" i="8" s="1"/>
  <c r="X1502" i="8"/>
  <c r="W1502" i="8" s="1"/>
  <c r="X1503" i="8"/>
  <c r="W1503" i="8" s="1"/>
  <c r="X1504" i="8"/>
  <c r="W1504" i="8" s="1"/>
  <c r="X1505" i="8"/>
  <c r="W1505" i="8" s="1"/>
  <c r="X1506" i="8"/>
  <c r="W1506" i="8" s="1"/>
  <c r="X1507" i="8"/>
  <c r="W1507" i="8" s="1"/>
  <c r="X1508" i="8"/>
  <c r="W1508" i="8" s="1"/>
  <c r="X1509" i="8"/>
  <c r="W1509" i="8" s="1"/>
  <c r="X1510" i="8"/>
  <c r="W1510" i="8" s="1"/>
  <c r="X1511" i="8"/>
  <c r="W1511" i="8" s="1"/>
  <c r="X1512" i="8"/>
  <c r="W1512" i="8" s="1"/>
  <c r="X1513" i="8"/>
  <c r="W1513" i="8" s="1"/>
  <c r="X1514" i="8"/>
  <c r="W1514" i="8" s="1"/>
  <c r="X1515" i="8"/>
  <c r="W1515" i="8" s="1"/>
  <c r="X1516" i="8"/>
  <c r="W1516" i="8" s="1"/>
  <c r="X1517" i="8"/>
  <c r="W1517" i="8" s="1"/>
  <c r="X1518" i="8"/>
  <c r="W1518" i="8" s="1"/>
  <c r="X1519" i="8"/>
  <c r="W1519" i="8" s="1"/>
  <c r="X1520" i="8"/>
  <c r="W1520" i="8" s="1"/>
  <c r="X1521" i="8"/>
  <c r="W1521" i="8" s="1"/>
  <c r="X1522" i="8"/>
  <c r="W1522" i="8" s="1"/>
  <c r="X1523" i="8"/>
  <c r="W1523" i="8" s="1"/>
  <c r="X1524" i="8"/>
  <c r="W1524" i="8" s="1"/>
  <c r="X1525" i="8"/>
  <c r="W1525" i="8" s="1"/>
  <c r="X1526" i="8"/>
  <c r="W1526" i="8" s="1"/>
  <c r="X1527" i="8"/>
  <c r="W1527" i="8" s="1"/>
  <c r="X1528" i="8"/>
  <c r="W1528" i="8" s="1"/>
  <c r="X1529" i="8"/>
  <c r="W1529" i="8" s="1"/>
  <c r="X1530" i="8"/>
  <c r="W1530" i="8" s="1"/>
  <c r="X1531" i="8"/>
  <c r="W1531" i="8" s="1"/>
  <c r="X1532" i="8"/>
  <c r="W1532" i="8" s="1"/>
  <c r="X1533" i="8"/>
  <c r="W1533" i="8" s="1"/>
  <c r="X1534" i="8"/>
  <c r="W1534" i="8" s="1"/>
  <c r="X1535" i="8"/>
  <c r="W1535" i="8" s="1"/>
  <c r="X1536" i="8"/>
  <c r="W1536" i="8" s="1"/>
  <c r="X1537" i="8"/>
  <c r="W1537" i="8" s="1"/>
  <c r="X1538" i="8"/>
  <c r="W1538" i="8" s="1"/>
  <c r="X1539" i="8"/>
  <c r="W1539" i="8" s="1"/>
  <c r="X1540" i="8"/>
  <c r="W1540" i="8" s="1"/>
  <c r="X1541" i="8"/>
  <c r="W1541" i="8" s="1"/>
  <c r="X1542" i="8"/>
  <c r="W1542" i="8" s="1"/>
  <c r="X1543" i="8"/>
  <c r="W1543" i="8" s="1"/>
  <c r="X1544" i="8"/>
  <c r="W1544" i="8" s="1"/>
  <c r="X1545" i="8"/>
  <c r="W1545" i="8" s="1"/>
  <c r="X1546" i="8"/>
  <c r="W1546" i="8" s="1"/>
  <c r="X1547" i="8"/>
  <c r="W1547" i="8" s="1"/>
  <c r="X1548" i="8"/>
  <c r="W1548" i="8" s="1"/>
  <c r="X1549" i="8"/>
  <c r="W1549" i="8" s="1"/>
  <c r="X1550" i="8"/>
  <c r="W1550" i="8" s="1"/>
  <c r="X1551" i="8"/>
  <c r="W1551" i="8" s="1"/>
  <c r="X1552" i="8"/>
  <c r="W1552" i="8" s="1"/>
  <c r="X210" i="8"/>
  <c r="W210" i="8" s="1"/>
  <c r="X1224" i="8"/>
  <c r="W1224" i="8" s="1"/>
  <c r="X109" i="8"/>
  <c r="W109" i="8" s="1"/>
  <c r="X557" i="8"/>
  <c r="W557" i="8" s="1"/>
  <c r="X203" i="8"/>
  <c r="W203" i="8" s="1"/>
  <c r="X819" i="8"/>
  <c r="W819" i="8" s="1"/>
  <c r="X476" i="8"/>
  <c r="W476" i="8" s="1"/>
  <c r="X160" i="8"/>
  <c r="W160" i="8" s="1"/>
  <c r="X357" i="8"/>
  <c r="W357" i="8" s="1"/>
  <c r="X239" i="8"/>
  <c r="W239" i="8" s="1"/>
  <c r="X87" i="8"/>
  <c r="W87" i="8" s="1"/>
  <c r="X1450" i="8"/>
  <c r="W1450" i="8" s="1"/>
  <c r="X358" i="8"/>
  <c r="W358" i="8" s="1"/>
  <c r="X1469" i="8"/>
  <c r="W1469" i="8" s="1"/>
  <c r="X1287" i="8"/>
  <c r="W1287" i="8" s="1"/>
  <c r="X200" i="8"/>
  <c r="W200" i="8" s="1"/>
  <c r="X1327" i="8"/>
  <c r="W1327" i="8" s="1"/>
  <c r="X281" i="8"/>
  <c r="W281" i="8" s="1"/>
  <c r="X1428" i="8"/>
  <c r="W1428" i="8" s="1"/>
  <c r="X88" i="8"/>
  <c r="W88" i="8" s="1"/>
  <c r="X207" i="8"/>
  <c r="W207" i="8" s="1"/>
  <c r="X61" i="8"/>
  <c r="W61" i="8" s="1"/>
  <c r="X310" i="8"/>
  <c r="W310" i="8" s="1"/>
  <c r="X1184" i="8"/>
  <c r="W1184" i="8" s="1"/>
  <c r="X620" i="8"/>
  <c r="W620" i="8" s="1"/>
  <c r="X1292" i="8"/>
  <c r="W1292" i="8" s="1"/>
  <c r="X477" i="8"/>
  <c r="W477" i="8" s="1"/>
  <c r="X224" i="8"/>
  <c r="W224" i="8" s="1"/>
  <c r="X57" i="8"/>
  <c r="W57" i="8" s="1"/>
  <c r="X786" i="8"/>
  <c r="W786" i="8" s="1"/>
  <c r="X240" i="8"/>
  <c r="W240" i="8" s="1"/>
  <c r="X311" i="8"/>
  <c r="W311" i="8" s="1"/>
  <c r="X677" i="8"/>
  <c r="W677" i="8" s="1"/>
  <c r="X97" i="8"/>
  <c r="W97" i="8" s="1"/>
  <c r="X405" i="8"/>
  <c r="W405" i="8" s="1"/>
  <c r="X340" i="8"/>
  <c r="W340" i="8" s="1"/>
  <c r="X359" i="8"/>
  <c r="W359" i="8" s="1"/>
  <c r="X360" i="8"/>
  <c r="W360" i="8" s="1"/>
  <c r="X406" i="8"/>
  <c r="W406" i="8" s="1"/>
  <c r="X1472" i="8"/>
  <c r="W1472" i="8" s="1"/>
  <c r="X1248" i="8"/>
  <c r="W1248" i="8" s="1"/>
  <c r="X1309" i="8"/>
  <c r="W1309" i="8" s="1"/>
  <c r="X656" i="8"/>
  <c r="W656" i="8" s="1"/>
  <c r="X211" i="8"/>
  <c r="W211" i="8" s="1"/>
  <c r="X47" i="8"/>
  <c r="W47" i="8" s="1"/>
  <c r="X685" i="8"/>
  <c r="W685" i="8" s="1"/>
  <c r="X66" i="8"/>
  <c r="W66" i="8" s="1"/>
  <c r="X867" i="8"/>
  <c r="W867" i="8" s="1"/>
  <c r="X733" i="8"/>
  <c r="W733" i="8" s="1"/>
  <c r="X962" i="8"/>
  <c r="W962" i="8" s="1"/>
  <c r="X817" i="8"/>
  <c r="W817" i="8" s="1"/>
  <c r="X917" i="8"/>
  <c r="W917" i="8" s="1"/>
  <c r="X868" i="8"/>
  <c r="W868" i="8" s="1"/>
  <c r="X1340" i="8"/>
  <c r="W1340" i="8" s="1"/>
  <c r="X1105" i="8"/>
  <c r="W1105" i="8" s="1"/>
  <c r="X434" i="8"/>
  <c r="W434" i="8" s="1"/>
  <c r="X861" i="8"/>
  <c r="W861" i="8" s="1"/>
  <c r="X1208" i="8"/>
  <c r="W1208" i="8" s="1"/>
  <c r="X1155" i="8"/>
  <c r="W1155" i="8" s="1"/>
  <c r="X975" i="8"/>
  <c r="W975" i="8" s="1"/>
  <c r="X1209" i="8"/>
  <c r="W1209" i="8" s="1"/>
  <c r="X1095" i="8"/>
  <c r="W1095" i="8" s="1"/>
  <c r="X976" i="8"/>
  <c r="W976" i="8" s="1"/>
  <c r="X977" i="8"/>
  <c r="W977" i="8" s="1"/>
  <c r="X1397" i="8"/>
  <c r="W1397" i="8" s="1"/>
  <c r="X1454" i="8"/>
  <c r="W1454" i="8" s="1"/>
  <c r="X787" i="8"/>
  <c r="W787" i="8" s="1"/>
  <c r="X478" i="8"/>
  <c r="W478" i="8" s="1"/>
  <c r="X1059" i="8"/>
  <c r="W1059" i="8" s="1"/>
  <c r="X1102" i="8"/>
  <c r="W1102" i="8" s="1"/>
  <c r="X479" i="8"/>
  <c r="W479" i="8" s="1"/>
  <c r="X1229" i="8"/>
  <c r="W1229" i="8" s="1"/>
  <c r="X1253" i="8"/>
  <c r="W1253" i="8" s="1"/>
  <c r="X1149" i="8"/>
  <c r="W1149" i="8" s="1"/>
  <c r="X1444" i="8"/>
  <c r="W1444" i="8" s="1"/>
  <c r="X1186" i="8"/>
  <c r="W1186" i="8" s="1"/>
  <c r="X1376" i="8"/>
  <c r="W1376" i="8" s="1"/>
  <c r="X80" i="8"/>
  <c r="W80" i="8" s="1"/>
  <c r="X657" i="8"/>
  <c r="W657" i="8" s="1"/>
  <c r="X1048" i="8"/>
  <c r="W1048" i="8" s="1"/>
  <c r="X519" i="8"/>
  <c r="W519" i="8" s="1"/>
  <c r="X480" i="8"/>
  <c r="W480" i="8" s="1"/>
  <c r="X481" i="8"/>
  <c r="W481" i="8" s="1"/>
  <c r="X1455" i="8"/>
  <c r="W1455" i="8" s="1"/>
  <c r="X1024" i="8"/>
  <c r="W1024" i="8" s="1"/>
  <c r="X863" i="8"/>
  <c r="W863" i="8" s="1"/>
  <c r="X909" i="8"/>
  <c r="W909" i="8" s="1"/>
  <c r="X788" i="8"/>
  <c r="W788" i="8" s="1"/>
  <c r="X1341" i="8"/>
  <c r="W1341" i="8" s="1"/>
  <c r="X1018" i="8"/>
  <c r="W1018" i="8" s="1"/>
  <c r="X778" i="8"/>
  <c r="W778" i="8" s="1"/>
  <c r="X482" i="8"/>
  <c r="W482" i="8" s="1"/>
  <c r="X483" i="8"/>
  <c r="W483" i="8" s="1"/>
  <c r="X869" i="8"/>
  <c r="W869" i="8" s="1"/>
  <c r="X964" i="8"/>
  <c r="W964" i="8" s="1"/>
  <c r="X736" i="8"/>
  <c r="W736" i="8" s="1"/>
  <c r="X775" i="8"/>
  <c r="W775" i="8" s="1"/>
  <c r="X650" i="8"/>
  <c r="W650" i="8" s="1"/>
  <c r="X101" i="8"/>
  <c r="W101" i="8" s="1"/>
  <c r="X686" i="8"/>
  <c r="W686" i="8" s="1"/>
  <c r="X739" i="8"/>
  <c r="W739" i="8" s="1"/>
  <c r="X1126" i="8"/>
  <c r="W1126" i="8" s="1"/>
  <c r="X978" i="8"/>
  <c r="W978" i="8" s="1"/>
  <c r="X1416" i="8"/>
  <c r="W1416" i="8" s="1"/>
  <c r="X1285" i="8"/>
  <c r="W1285" i="8" s="1"/>
  <c r="X1231" i="8"/>
  <c r="W1231" i="8" s="1"/>
  <c r="X241" i="8"/>
  <c r="W241" i="8" s="1"/>
  <c r="X1272" i="8"/>
  <c r="W1272" i="8" s="1"/>
  <c r="X1342" i="8"/>
  <c r="W1342" i="8" s="1"/>
  <c r="X1156" i="8"/>
  <c r="W1156" i="8" s="1"/>
  <c r="X980" i="8"/>
  <c r="W980" i="8" s="1"/>
  <c r="X1157" i="8"/>
  <c r="W1157" i="8" s="1"/>
  <c r="X115" i="8"/>
  <c r="W115" i="8" s="1"/>
  <c r="X1187" i="8"/>
  <c r="W1187" i="8" s="1"/>
  <c r="X897" i="8"/>
  <c r="W897" i="8" s="1"/>
  <c r="X118" i="8"/>
  <c r="W118" i="8" s="1"/>
  <c r="X1093" i="8"/>
  <c r="W1093" i="8" s="1"/>
  <c r="X1293" i="8"/>
  <c r="W1293" i="8" s="1"/>
  <c r="X830" i="8"/>
  <c r="W830" i="8" s="1"/>
  <c r="X831" i="8"/>
  <c r="W831" i="8" s="1"/>
  <c r="X1368" i="8"/>
  <c r="W1368" i="8" s="1"/>
  <c r="X1395" i="8"/>
  <c r="W1395" i="8" s="1"/>
  <c r="X1377" i="8"/>
  <c r="W1377" i="8" s="1"/>
  <c r="X539" i="8"/>
  <c r="W539" i="8" s="1"/>
  <c r="X1421" i="8"/>
  <c r="W1421" i="8" s="1"/>
  <c r="X1019" i="8"/>
  <c r="W1019" i="8" s="1"/>
  <c r="X708" i="8"/>
  <c r="W708" i="8" s="1"/>
  <c r="X1414" i="8"/>
  <c r="W1414" i="8" s="1"/>
  <c r="X1251" i="8"/>
  <c r="W1251" i="8" s="1"/>
  <c r="X1062" i="8"/>
  <c r="W1062" i="8" s="1"/>
  <c r="X1127" i="8"/>
  <c r="W1127" i="8" s="1"/>
  <c r="X1063" i="8"/>
  <c r="W1063" i="8" s="1"/>
  <c r="X1188" i="8"/>
  <c r="W1188" i="8" s="1"/>
  <c r="X832" i="8"/>
  <c r="W832" i="8" s="1"/>
  <c r="X687" i="8"/>
  <c r="W687" i="8" s="1"/>
  <c r="X645" i="8"/>
  <c r="W645" i="8" s="1"/>
  <c r="X945" i="8"/>
  <c r="W945" i="8" s="1"/>
  <c r="X859" i="8"/>
  <c r="W859" i="8" s="1"/>
  <c r="X950" i="8"/>
  <c r="W950" i="8" s="1"/>
  <c r="X1415" i="8"/>
  <c r="W1415" i="8" s="1"/>
  <c r="X833" i="8"/>
  <c r="W833" i="8" s="1"/>
  <c r="X1122" i="8"/>
  <c r="W1122" i="8" s="1"/>
  <c r="X789" i="8"/>
  <c r="W789" i="8" s="1"/>
  <c r="X648" i="8"/>
  <c r="W648" i="8" s="1"/>
  <c r="X1030" i="8"/>
  <c r="W1030" i="8" s="1"/>
  <c r="X1398" i="8"/>
  <c r="W1398" i="8" s="1"/>
  <c r="X67" i="8"/>
  <c r="W67" i="8" s="1"/>
  <c r="X446" i="8"/>
  <c r="W446" i="8" s="1"/>
  <c r="X447" i="8"/>
  <c r="W447" i="8" s="1"/>
  <c r="X870" i="8"/>
  <c r="W870" i="8" s="1"/>
  <c r="X181" i="8"/>
  <c r="W181" i="8" s="1"/>
  <c r="X110" i="8"/>
  <c r="W110" i="8" s="1"/>
  <c r="X145" i="8"/>
  <c r="W145" i="8" s="1"/>
  <c r="X122" i="8"/>
  <c r="W122" i="8" s="1"/>
  <c r="X448" i="8"/>
  <c r="W448" i="8" s="1"/>
  <c r="X130" i="8"/>
  <c r="W130" i="8" s="1"/>
  <c r="X312" i="8"/>
  <c r="W312" i="8" s="1"/>
  <c r="X182" i="8"/>
  <c r="W182" i="8" s="1"/>
  <c r="X242" i="8"/>
  <c r="W242" i="8" s="1"/>
  <c r="X407" i="8"/>
  <c r="W407" i="8" s="1"/>
  <c r="X558" i="8"/>
  <c r="W558" i="8" s="1"/>
  <c r="X408" i="8"/>
  <c r="W408" i="8" s="1"/>
  <c r="X119" i="8"/>
  <c r="W119" i="8" s="1"/>
  <c r="X509" i="8"/>
  <c r="W509" i="8" s="1"/>
  <c r="X202" i="8"/>
  <c r="W202" i="8" s="1"/>
  <c r="X183" i="8"/>
  <c r="W183" i="8" s="1"/>
  <c r="X271" i="8"/>
  <c r="W271" i="8" s="1"/>
  <c r="X125" i="8"/>
  <c r="W125" i="8" s="1"/>
  <c r="X184" i="8"/>
  <c r="W184" i="8" s="1"/>
  <c r="X84" i="8"/>
  <c r="W84" i="8" s="1"/>
  <c r="X341" i="8"/>
  <c r="W341" i="8" s="1"/>
  <c r="X137" i="8"/>
  <c r="W137" i="8" s="1"/>
  <c r="X161" i="8"/>
  <c r="W161" i="8" s="1"/>
  <c r="X225" i="8"/>
  <c r="W225" i="8" s="1"/>
  <c r="X449" i="8"/>
  <c r="W449" i="8" s="1"/>
  <c r="X714" i="8"/>
  <c r="W714" i="8" s="1"/>
  <c r="X621" i="8"/>
  <c r="W621" i="8" s="1"/>
  <c r="X559" i="8"/>
  <c r="W559" i="8" s="1"/>
  <c r="X111" i="8"/>
  <c r="W111" i="8" s="1"/>
  <c r="X238" i="8"/>
  <c r="W238" i="8" s="1"/>
  <c r="X272" i="8"/>
  <c r="W272" i="8" s="1"/>
  <c r="X127" i="8"/>
  <c r="W127" i="8" s="1"/>
  <c r="X131" i="8"/>
  <c r="W131" i="8" s="1"/>
  <c r="X450" i="8"/>
  <c r="W450" i="8" s="1"/>
  <c r="X451" i="8"/>
  <c r="W451" i="8" s="1"/>
  <c r="X715" i="8"/>
  <c r="W715" i="8" s="1"/>
  <c r="X68" i="8"/>
  <c r="W68" i="8" s="1"/>
  <c r="X112" i="8"/>
  <c r="W112" i="8" s="1"/>
  <c r="X658" i="8"/>
  <c r="W658" i="8" s="1"/>
  <c r="X981" i="8"/>
  <c r="W981" i="8" s="1"/>
  <c r="X280" i="8"/>
  <c r="W280" i="8" s="1"/>
  <c r="X185" i="8"/>
  <c r="W185" i="8" s="1"/>
  <c r="X144" i="8"/>
  <c r="W144" i="8" s="1"/>
  <c r="X560" i="8"/>
  <c r="W560" i="8" s="1"/>
  <c r="X113" i="8"/>
  <c r="W113" i="8" s="1"/>
  <c r="X171" i="8"/>
  <c r="W171" i="8" s="1"/>
  <c r="X53" i="8"/>
  <c r="W53" i="8" s="1"/>
  <c r="X140" i="8"/>
  <c r="W140" i="8" s="1"/>
  <c r="X158" i="8"/>
  <c r="W158" i="8" s="1"/>
  <c r="X622" i="8"/>
  <c r="W622" i="8" s="1"/>
  <c r="X114" i="8"/>
  <c r="W114" i="8" s="1"/>
  <c r="X1064" i="8"/>
  <c r="W1064" i="8" s="1"/>
  <c r="X172" i="8"/>
  <c r="W172" i="8" s="1"/>
  <c r="X361" i="8"/>
  <c r="W361" i="8" s="1"/>
  <c r="X540" i="8"/>
  <c r="W540" i="8" s="1"/>
  <c r="X871" i="8"/>
  <c r="W871" i="8" s="1"/>
  <c r="X623" i="8"/>
  <c r="W623" i="8" s="1"/>
  <c r="X146" i="8"/>
  <c r="W146" i="8" s="1"/>
  <c r="X349" i="8"/>
  <c r="W349" i="8" s="1"/>
  <c r="X276" i="8"/>
  <c r="W276" i="8" s="1"/>
  <c r="X520" i="8"/>
  <c r="W520" i="8" s="1"/>
  <c r="X313" i="8"/>
  <c r="W313" i="8" s="1"/>
  <c r="X521" i="8"/>
  <c r="W521" i="8" s="1"/>
  <c r="X561" i="8"/>
  <c r="W561" i="8" s="1"/>
  <c r="X86" i="8"/>
  <c r="W86" i="8" s="1"/>
  <c r="X141" i="8"/>
  <c r="W141" i="8" s="1"/>
  <c r="X69" i="8"/>
  <c r="W69" i="8" s="1"/>
  <c r="X70" i="8"/>
  <c r="W70" i="8" s="1"/>
  <c r="X1310" i="8"/>
  <c r="W1310" i="8" s="1"/>
  <c r="X89" i="8"/>
  <c r="W89" i="8" s="1"/>
  <c r="X440" i="8"/>
  <c r="W440" i="8" s="1"/>
  <c r="X624" i="8"/>
  <c r="W624" i="8" s="1"/>
  <c r="X350" i="8"/>
  <c r="W350" i="8" s="1"/>
  <c r="X223" i="8"/>
  <c r="W223" i="8" s="1"/>
  <c r="X562" i="8"/>
  <c r="W562" i="8" s="1"/>
  <c r="X230" i="8"/>
  <c r="W230" i="8" s="1"/>
  <c r="X595" i="8"/>
  <c r="W595" i="8" s="1"/>
  <c r="X71" i="8"/>
  <c r="W71" i="8" s="1"/>
  <c r="X625" i="8"/>
  <c r="W625" i="8" s="1"/>
  <c r="X790" i="8"/>
  <c r="W790" i="8" s="1"/>
  <c r="X186" i="8"/>
  <c r="W186" i="8" s="1"/>
  <c r="X776" i="8"/>
  <c r="W776" i="8" s="1"/>
  <c r="X716" i="8"/>
  <c r="W716" i="8" s="1"/>
  <c r="X391" i="8"/>
  <c r="W391" i="8" s="1"/>
  <c r="X273" i="8"/>
  <c r="W273" i="8" s="1"/>
  <c r="X90" i="8"/>
  <c r="W90" i="8" s="1"/>
  <c r="X243" i="8"/>
  <c r="W243" i="8" s="1"/>
  <c r="X314" i="8"/>
  <c r="W314" i="8" s="1"/>
  <c r="X1355" i="8"/>
  <c r="W1355" i="8" s="1"/>
  <c r="X58" i="8"/>
  <c r="W58" i="8" s="1"/>
  <c r="X59" i="8"/>
  <c r="W59" i="8" s="1"/>
  <c r="X72" i="8"/>
  <c r="W72" i="8" s="1"/>
  <c r="X688" i="8"/>
  <c r="W688" i="8" s="1"/>
  <c r="X425" i="8"/>
  <c r="W425" i="8" s="1"/>
  <c r="X827" i="8"/>
  <c r="W827" i="8" s="1"/>
  <c r="X315" i="8"/>
  <c r="W315" i="8" s="1"/>
  <c r="X512" i="8"/>
  <c r="W512" i="8" s="1"/>
  <c r="X362" i="8"/>
  <c r="W362" i="8" s="1"/>
  <c r="X596" i="8"/>
  <c r="W596" i="8" s="1"/>
  <c r="X282" i="8"/>
  <c r="W282" i="8" s="1"/>
  <c r="X581" i="8"/>
  <c r="W581" i="8" s="1"/>
  <c r="X136" i="8"/>
  <c r="W136" i="8" s="1"/>
  <c r="X108" i="8"/>
  <c r="W108" i="8" s="1"/>
  <c r="X740" i="8"/>
  <c r="W740" i="8" s="1"/>
  <c r="X563" i="8"/>
  <c r="W563" i="8" s="1"/>
  <c r="X124" i="8"/>
  <c r="W124" i="8" s="1"/>
  <c r="X62" i="8"/>
  <c r="W62" i="8" s="1"/>
  <c r="X64" i="8"/>
  <c r="W64" i="8" s="1"/>
  <c r="X105" i="8"/>
  <c r="W105" i="8" s="1"/>
  <c r="X283" i="8"/>
  <c r="W283" i="8" s="1"/>
  <c r="X363" i="8"/>
  <c r="W363" i="8" s="1"/>
  <c r="X187" i="8"/>
  <c r="W187" i="8" s="1"/>
  <c r="X91" i="8"/>
  <c r="W91" i="8" s="1"/>
  <c r="X522" i="8"/>
  <c r="W522" i="8" s="1"/>
  <c r="X73" i="8"/>
  <c r="W73" i="8" s="1"/>
  <c r="X430" i="8"/>
  <c r="W430" i="8" s="1"/>
  <c r="X834" i="8"/>
  <c r="W834" i="8" s="1"/>
  <c r="X123" i="8"/>
  <c r="W123" i="8" s="1"/>
  <c r="X351" i="8"/>
  <c r="W351" i="8" s="1"/>
  <c r="X435" i="8"/>
  <c r="W435" i="8" s="1"/>
  <c r="X452" i="8"/>
  <c r="W452" i="8" s="1"/>
  <c r="X484" i="8"/>
  <c r="W484" i="8" s="1"/>
  <c r="X244" i="8"/>
  <c r="W244" i="8" s="1"/>
  <c r="X626" i="8"/>
  <c r="W626" i="8" s="1"/>
  <c r="X277" i="8"/>
  <c r="W277" i="8" s="1"/>
  <c r="X689" i="8"/>
  <c r="W689" i="8" s="1"/>
  <c r="X597" i="8"/>
  <c r="W597" i="8" s="1"/>
  <c r="X409" i="8"/>
  <c r="W409" i="8" s="1"/>
  <c r="X731" i="8"/>
  <c r="W731" i="8" s="1"/>
  <c r="X1128" i="8"/>
  <c r="W1128" i="8" s="1"/>
  <c r="X779" i="8"/>
  <c r="W779" i="8" s="1"/>
  <c r="X760" i="8"/>
  <c r="W760" i="8" s="1"/>
  <c r="X1325" i="8"/>
  <c r="W1325" i="8" s="1"/>
  <c r="X741" i="8"/>
  <c r="W741" i="8" s="1"/>
  <c r="X485" i="8"/>
  <c r="W485" i="8" s="1"/>
  <c r="X872" i="8"/>
  <c r="W872" i="8" s="1"/>
  <c r="X732" i="8"/>
  <c r="W732" i="8" s="1"/>
  <c r="X316" i="8"/>
  <c r="W316" i="8" s="1"/>
  <c r="X486" i="8"/>
  <c r="W486" i="8" s="1"/>
  <c r="X564" i="8"/>
  <c r="W564" i="8" s="1"/>
  <c r="X598" i="8"/>
  <c r="W598" i="8" s="1"/>
  <c r="X873" i="8"/>
  <c r="W873" i="8" s="1"/>
  <c r="X410" i="8"/>
  <c r="W410" i="8" s="1"/>
  <c r="X523" i="8"/>
  <c r="W523" i="8" s="1"/>
  <c r="X874" i="8"/>
  <c r="W874" i="8" s="1"/>
  <c r="X742" i="8"/>
  <c r="W742" i="8" s="1"/>
  <c r="X487" i="8"/>
  <c r="W487" i="8" s="1"/>
  <c r="X1459" i="8"/>
  <c r="W1459" i="8" s="1"/>
  <c r="X1113" i="8"/>
  <c r="W1113" i="8" s="1"/>
  <c r="X302" i="8"/>
  <c r="W302" i="8" s="1"/>
  <c r="X116" i="8"/>
  <c r="W116" i="8" s="1"/>
  <c r="X565" i="8"/>
  <c r="W565" i="8" s="1"/>
  <c r="X245" i="8"/>
  <c r="W245" i="8" s="1"/>
  <c r="X74" i="8"/>
  <c r="W74" i="8" s="1"/>
  <c r="X147" i="8"/>
  <c r="W147" i="8" s="1"/>
  <c r="X380" i="8"/>
  <c r="W380" i="8" s="1"/>
  <c r="X284" i="8"/>
  <c r="W284" i="8" s="1"/>
  <c r="X364" i="8"/>
  <c r="W364" i="8" s="1"/>
  <c r="X278" i="8"/>
  <c r="W278" i="8" s="1"/>
  <c r="X1232" i="8"/>
  <c r="W1232" i="8" s="1"/>
  <c r="X1233" i="8"/>
  <c r="W1233" i="8" s="1"/>
  <c r="X743" i="8"/>
  <c r="W743" i="8" s="1"/>
  <c r="X1129" i="8"/>
  <c r="W1129" i="8" s="1"/>
  <c r="X178" i="8"/>
  <c r="W178" i="8" s="1"/>
  <c r="X167" i="8"/>
  <c r="W167" i="8" s="1"/>
  <c r="X138" i="8"/>
  <c r="W138" i="8" s="1"/>
  <c r="X60" i="8"/>
  <c r="W60" i="8" s="1"/>
  <c r="X782" i="8"/>
  <c r="W782" i="8" s="1"/>
  <c r="X791" i="8"/>
  <c r="W791" i="8" s="1"/>
  <c r="X1210" i="8"/>
  <c r="W1210" i="8" s="1"/>
  <c r="X690" i="8"/>
  <c r="W690" i="8" s="1"/>
  <c r="X1311" i="8"/>
  <c r="W1311" i="8" s="1"/>
  <c r="X1065" i="8"/>
  <c r="W1065" i="8" s="1"/>
  <c r="X126" i="8"/>
  <c r="W126" i="8" s="1"/>
  <c r="X165" i="8"/>
  <c r="W165" i="8" s="1"/>
  <c r="X328" i="8"/>
  <c r="W328" i="8" s="1"/>
  <c r="X627" i="8"/>
  <c r="W627" i="8" s="1"/>
  <c r="X441" i="8"/>
  <c r="W441" i="8" s="1"/>
  <c r="X678" i="8"/>
  <c r="W678" i="8" s="1"/>
  <c r="X1234" i="8"/>
  <c r="W1234" i="8" s="1"/>
  <c r="X1235" i="8"/>
  <c r="W1235" i="8" s="1"/>
  <c r="X1189" i="8"/>
  <c r="W1189" i="8" s="1"/>
  <c r="X691" i="8"/>
  <c r="W691" i="8" s="1"/>
  <c r="X692" i="8"/>
  <c r="W692" i="8" s="1"/>
  <c r="X835" i="8"/>
  <c r="W835" i="8" s="1"/>
  <c r="X100" i="8"/>
  <c r="W100" i="8" s="1"/>
  <c r="X201" i="8"/>
  <c r="W201" i="8" s="1"/>
  <c r="X524" i="8"/>
  <c r="W524" i="8" s="1"/>
  <c r="X818" i="8"/>
  <c r="W818" i="8" s="1"/>
  <c r="X267" i="8"/>
  <c r="W267" i="8" s="1"/>
  <c r="X343" i="8"/>
  <c r="W343" i="8" s="1"/>
  <c r="X982" i="8"/>
  <c r="W982" i="8" s="1"/>
  <c r="X436" i="8"/>
  <c r="W436" i="8" s="1"/>
  <c r="X983" i="8"/>
  <c r="W983" i="8" s="1"/>
  <c r="X628" i="8"/>
  <c r="W628" i="8" s="1"/>
  <c r="X132" i="8"/>
  <c r="W132" i="8" s="1"/>
  <c r="X1066" i="8"/>
  <c r="W1066" i="8" s="1"/>
  <c r="X159" i="8"/>
  <c r="W159" i="8" s="1"/>
  <c r="X365" i="8"/>
  <c r="W365" i="8" s="1"/>
  <c r="X133" i="8"/>
  <c r="W133" i="8" s="1"/>
  <c r="X55" i="8"/>
  <c r="W55" i="8" s="1"/>
  <c r="X78" i="8"/>
  <c r="W78" i="8" s="1"/>
  <c r="X585" i="8"/>
  <c r="W585" i="8" s="1"/>
  <c r="X617" i="8"/>
  <c r="W617" i="8" s="1"/>
  <c r="X382" i="8"/>
  <c r="W382" i="8" s="1"/>
  <c r="X609" i="8"/>
  <c r="W609" i="8" s="1"/>
  <c r="X1312" i="8"/>
  <c r="W1312" i="8" s="1"/>
  <c r="X317" i="8"/>
  <c r="W317" i="8" s="1"/>
  <c r="X1031" i="8"/>
  <c r="W1031" i="8" s="1"/>
  <c r="X717" i="8"/>
  <c r="W717" i="8" s="1"/>
  <c r="X104" i="8"/>
  <c r="W104" i="8" s="1"/>
  <c r="X82" i="8"/>
  <c r="W82" i="8" s="1"/>
  <c r="X92" i="8"/>
  <c r="W92" i="8" s="1"/>
  <c r="X65" i="8"/>
  <c r="W65" i="8" s="1"/>
  <c r="X718" i="8"/>
  <c r="W718" i="8" s="1"/>
  <c r="X1025" i="8"/>
  <c r="W1025" i="8" s="1"/>
  <c r="X308" i="8"/>
  <c r="W308" i="8" s="1"/>
  <c r="X1026" i="8"/>
  <c r="W1026" i="8" s="1"/>
  <c r="X285" i="8"/>
  <c r="W285" i="8" s="1"/>
  <c r="X212" i="8"/>
  <c r="W212" i="8" s="1"/>
  <c r="X1032" i="8"/>
  <c r="W1032" i="8" s="1"/>
  <c r="X318" i="8"/>
  <c r="W318" i="8" s="1"/>
  <c r="X1067" i="8"/>
  <c r="W1067" i="8" s="1"/>
  <c r="X766" i="8"/>
  <c r="W766" i="8" s="1"/>
  <c r="X719" i="8"/>
  <c r="W719" i="8" s="1"/>
  <c r="X1303" i="8"/>
  <c r="W1303" i="8" s="1"/>
  <c r="X1358" i="8"/>
  <c r="W1358" i="8" s="1"/>
  <c r="X693" i="8"/>
  <c r="W693" i="8" s="1"/>
  <c r="X694" i="8"/>
  <c r="W694" i="8" s="1"/>
  <c r="X629" i="8"/>
  <c r="W629" i="8" s="1"/>
  <c r="X383" i="8"/>
  <c r="W383" i="8" s="1"/>
  <c r="X213" i="8"/>
  <c r="W213" i="8" s="1"/>
  <c r="X1449" i="8"/>
  <c r="W1449" i="8" s="1"/>
  <c r="X1409" i="8"/>
  <c r="W1409" i="8" s="1"/>
  <c r="X525" i="8"/>
  <c r="W525" i="8" s="1"/>
  <c r="X526" i="8"/>
  <c r="W526" i="8" s="1"/>
  <c r="X614" i="8"/>
  <c r="W614" i="8" s="1"/>
  <c r="X1171" i="8"/>
  <c r="W1171" i="8" s="1"/>
  <c r="X836" i="8"/>
  <c r="W836" i="8" s="1"/>
  <c r="X1145" i="8"/>
  <c r="W1145" i="8" s="1"/>
  <c r="X969" i="8"/>
  <c r="W969" i="8" s="1"/>
  <c r="X1068" i="8"/>
  <c r="W1068" i="8" s="1"/>
  <c r="X586" i="8"/>
  <c r="W586" i="8" s="1"/>
  <c r="X366" i="8"/>
  <c r="W366" i="8" s="1"/>
  <c r="X612" i="8"/>
  <c r="W612" i="8" s="1"/>
  <c r="X610" i="8"/>
  <c r="W610" i="8" s="1"/>
  <c r="X342" i="8"/>
  <c r="W342" i="8" s="1"/>
  <c r="X309" i="8"/>
  <c r="W309" i="8" s="1"/>
  <c r="X353" i="8"/>
  <c r="W353" i="8" s="1"/>
  <c r="X792" i="8"/>
  <c r="W792" i="8" s="1"/>
  <c r="X268" i="8"/>
  <c r="W268" i="8" s="1"/>
  <c r="X589" i="8"/>
  <c r="W589" i="8" s="1"/>
  <c r="X590" i="8"/>
  <c r="W590" i="8" s="1"/>
  <c r="X1121" i="8"/>
  <c r="W1121" i="8" s="1"/>
  <c r="X1069" i="8"/>
  <c r="W1069" i="8" s="1"/>
  <c r="X951" i="8"/>
  <c r="W951" i="8" s="1"/>
  <c r="X1147" i="8"/>
  <c r="W1147" i="8" s="1"/>
  <c r="X764" i="8"/>
  <c r="W764" i="8" s="1"/>
  <c r="X1050" i="8"/>
  <c r="W1050" i="8" s="1"/>
  <c r="X442" i="8"/>
  <c r="W442" i="8" s="1"/>
  <c r="X582" i="8"/>
  <c r="W582" i="8" s="1"/>
  <c r="X566" i="8"/>
  <c r="W566" i="8" s="1"/>
  <c r="X1158" i="8"/>
  <c r="W1158" i="8" s="1"/>
  <c r="X1273" i="8"/>
  <c r="W1273" i="8" s="1"/>
  <c r="X1236" i="8"/>
  <c r="W1236" i="8" s="1"/>
  <c r="X354" i="8"/>
  <c r="W354" i="8" s="1"/>
  <c r="X102" i="8"/>
  <c r="W102" i="8" s="1"/>
  <c r="X1463" i="8"/>
  <c r="W1463" i="8" s="1"/>
  <c r="X1457" i="8"/>
  <c r="W1457" i="8" s="1"/>
  <c r="X875" i="8"/>
  <c r="W875" i="8" s="1"/>
  <c r="X106" i="8"/>
  <c r="W106" i="8" s="1"/>
  <c r="X1211" i="8"/>
  <c r="W1211" i="8" s="1"/>
  <c r="X173" i="8"/>
  <c r="W173" i="8" s="1"/>
  <c r="X894" i="8"/>
  <c r="W894" i="8" s="1"/>
  <c r="X148" i="8"/>
  <c r="W148" i="8" s="1"/>
  <c r="X149" i="8"/>
  <c r="W149" i="8" s="1"/>
  <c r="X93" i="8"/>
  <c r="W93" i="8" s="1"/>
  <c r="X150" i="8"/>
  <c r="W150" i="8" s="1"/>
  <c r="X1033" i="8"/>
  <c r="W1033" i="8" s="1"/>
  <c r="X367" i="8"/>
  <c r="W367" i="8" s="1"/>
  <c r="X984" i="8"/>
  <c r="W984" i="8" s="1"/>
  <c r="X765" i="8"/>
  <c r="W765" i="8" s="1"/>
  <c r="X615" i="8"/>
  <c r="W615" i="8" s="1"/>
  <c r="X139" i="8"/>
  <c r="W139" i="8" s="1"/>
  <c r="X720" i="8"/>
  <c r="W720" i="8" s="1"/>
  <c r="X514" i="8"/>
  <c r="W514" i="8" s="1"/>
  <c r="X876" i="8"/>
  <c r="W876" i="8" s="1"/>
  <c r="X304" i="8"/>
  <c r="W304" i="8" s="1"/>
  <c r="X1070" i="8"/>
  <c r="W1070" i="8" s="1"/>
  <c r="X767" i="8"/>
  <c r="W767" i="8" s="1"/>
  <c r="X630" i="8"/>
  <c r="W630" i="8" s="1"/>
  <c r="X162" i="8"/>
  <c r="W162" i="8" s="1"/>
  <c r="X188" i="8"/>
  <c r="W188" i="8" s="1"/>
  <c r="X721" i="8"/>
  <c r="W721" i="8" s="1"/>
  <c r="X1071" i="8"/>
  <c r="W1071" i="8" s="1"/>
  <c r="X214" i="8"/>
  <c r="W214" i="8" s="1"/>
  <c r="X583" i="8"/>
  <c r="W583" i="8" s="1"/>
  <c r="X404" i="8"/>
  <c r="W404" i="8" s="1"/>
  <c r="X411" i="8"/>
  <c r="W411" i="8" s="1"/>
  <c r="X488" i="8"/>
  <c r="W488" i="8" s="1"/>
  <c r="X489" i="8"/>
  <c r="W489" i="8" s="1"/>
  <c r="X246" i="8"/>
  <c r="W246" i="8" s="1"/>
  <c r="X599" i="8"/>
  <c r="W599" i="8" s="1"/>
  <c r="X793" i="8"/>
  <c r="W793" i="8" s="1"/>
  <c r="X768" i="8"/>
  <c r="W768" i="8" s="1"/>
  <c r="X795" i="8"/>
  <c r="W795" i="8" s="1"/>
  <c r="X695" i="8"/>
  <c r="W695" i="8" s="1"/>
  <c r="X134" i="8"/>
  <c r="W134" i="8" s="1"/>
  <c r="X1034" i="8"/>
  <c r="W1034" i="8" s="1"/>
  <c r="X189" i="8"/>
  <c r="W189" i="8" s="1"/>
  <c r="X1096" i="8"/>
  <c r="W1096" i="8" s="1"/>
  <c r="X453" i="8"/>
  <c r="W453" i="8" s="1"/>
  <c r="X490" i="8"/>
  <c r="W490" i="8" s="1"/>
  <c r="X286" i="8"/>
  <c r="W286" i="8" s="1"/>
  <c r="X368" i="8"/>
  <c r="W368" i="8" s="1"/>
  <c r="X491" i="8"/>
  <c r="W491" i="8" s="1"/>
  <c r="X722" i="8"/>
  <c r="W722" i="8" s="1"/>
  <c r="X646" i="8"/>
  <c r="W646" i="8" s="1"/>
  <c r="X369" i="8"/>
  <c r="W369" i="8" s="1"/>
  <c r="X388" i="8"/>
  <c r="W388" i="8" s="1"/>
  <c r="X659" i="8"/>
  <c r="W659" i="8" s="1"/>
  <c r="X600" i="8"/>
  <c r="W600" i="8" s="1"/>
  <c r="X287" i="8"/>
  <c r="W287" i="8" s="1"/>
  <c r="X744" i="8"/>
  <c r="W744" i="8" s="1"/>
  <c r="X723" i="8"/>
  <c r="W723" i="8" s="1"/>
  <c r="X1190" i="8"/>
  <c r="W1190" i="8" s="1"/>
  <c r="X352" i="8"/>
  <c r="W352" i="8" s="1"/>
  <c r="X631" i="8"/>
  <c r="W631" i="8" s="1"/>
  <c r="X1442" i="8"/>
  <c r="W1442" i="8" s="1"/>
  <c r="X117" i="8"/>
  <c r="W117" i="8" s="1"/>
  <c r="X319" i="8"/>
  <c r="W319" i="8" s="1"/>
  <c r="X398" i="8"/>
  <c r="W398" i="8" s="1"/>
  <c r="X231" i="8"/>
  <c r="W231" i="8" s="1"/>
  <c r="X99" i="8"/>
  <c r="W99" i="8" s="1"/>
  <c r="X56" i="8"/>
  <c r="W56" i="8" s="1"/>
  <c r="X664" i="8"/>
  <c r="W664" i="8" s="1"/>
  <c r="X660" i="8"/>
  <c r="W660" i="8" s="1"/>
  <c r="X320" i="8"/>
  <c r="W320" i="8" s="1"/>
  <c r="X985" i="8"/>
  <c r="W985" i="8" s="1"/>
  <c r="X796" i="8"/>
  <c r="W796" i="8" s="1"/>
  <c r="X986" i="8"/>
  <c r="W986" i="8" s="1"/>
  <c r="X710" i="8"/>
  <c r="W710" i="8" s="1"/>
  <c r="X541" i="8"/>
  <c r="W541" i="8" s="1"/>
  <c r="X496" i="8"/>
  <c r="W496" i="8" s="1"/>
  <c r="X1099" i="8"/>
  <c r="W1099" i="8" s="1"/>
  <c r="X797" i="8"/>
  <c r="W797" i="8" s="1"/>
  <c r="X837" i="8"/>
  <c r="W837" i="8" s="1"/>
  <c r="X527" i="8"/>
  <c r="W527" i="8" s="1"/>
  <c r="X1072" i="8"/>
  <c r="W1072" i="8" s="1"/>
  <c r="X54" i="8"/>
  <c r="W54" i="8" s="1"/>
  <c r="X877" i="8"/>
  <c r="W877" i="8" s="1"/>
  <c r="X745" i="8"/>
  <c r="W745" i="8" s="1"/>
  <c r="X1254" i="8"/>
  <c r="W1254" i="8" s="1"/>
  <c r="X190" i="8"/>
  <c r="W190" i="8" s="1"/>
  <c r="X746" i="8"/>
  <c r="W746" i="8" s="1"/>
  <c r="X987" i="8"/>
  <c r="W987" i="8" s="1"/>
  <c r="X878" i="8"/>
  <c r="W878" i="8" s="1"/>
  <c r="X437" i="8"/>
  <c r="W437" i="8" s="1"/>
  <c r="X370" i="8"/>
  <c r="W370" i="8" s="1"/>
  <c r="X492" i="8"/>
  <c r="W492" i="8" s="1"/>
  <c r="X463" i="8"/>
  <c r="W463" i="8" s="1"/>
  <c r="X1212" i="8"/>
  <c r="W1212" i="8" s="1"/>
  <c r="X443" i="8"/>
  <c r="W443" i="8" s="1"/>
  <c r="X567" i="8"/>
  <c r="W567" i="8" s="1"/>
  <c r="X838" i="8"/>
  <c r="W838" i="8" s="1"/>
  <c r="X513" i="8"/>
  <c r="W513" i="8" s="1"/>
  <c r="X471" i="8"/>
  <c r="W471" i="8" s="1"/>
  <c r="X547" i="8"/>
  <c r="W547" i="8" s="1"/>
  <c r="X510" i="8"/>
  <c r="W510" i="8" s="1"/>
  <c r="X651" i="8"/>
  <c r="W651" i="8" s="1"/>
  <c r="X665" i="8"/>
  <c r="W665" i="8" s="1"/>
  <c r="X611" i="8"/>
  <c r="W611" i="8" s="1"/>
  <c r="X647" i="8"/>
  <c r="W647" i="8" s="1"/>
  <c r="X667" i="8"/>
  <c r="W667" i="8" s="1"/>
  <c r="X412" i="8"/>
  <c r="W412" i="8" s="1"/>
  <c r="X128" i="8"/>
  <c r="W128" i="8" s="1"/>
  <c r="X902" i="8"/>
  <c r="W902" i="8" s="1"/>
  <c r="X288" i="8"/>
  <c r="W288" i="8" s="1"/>
  <c r="X163" i="8"/>
  <c r="W163" i="8" s="1"/>
  <c r="X399" i="8"/>
  <c r="W399" i="8" s="1"/>
  <c r="X247" i="8"/>
  <c r="W247" i="8" s="1"/>
  <c r="X248" i="8"/>
  <c r="W248" i="8" s="1"/>
  <c r="X289" i="8"/>
  <c r="W289" i="8" s="1"/>
  <c r="X668" i="8"/>
  <c r="W668" i="8" s="1"/>
  <c r="X249" i="8"/>
  <c r="W249" i="8" s="1"/>
  <c r="X321" i="8"/>
  <c r="W321" i="8" s="1"/>
  <c r="X322" i="8"/>
  <c r="W322" i="8" s="1"/>
  <c r="X1106" i="8"/>
  <c r="W1106" i="8" s="1"/>
  <c r="X1107" i="8"/>
  <c r="W1107" i="8" s="1"/>
  <c r="X542" i="8"/>
  <c r="W542" i="8" s="1"/>
  <c r="X1176" i="8"/>
  <c r="W1176" i="8" s="1"/>
  <c r="X879" i="8"/>
  <c r="W879" i="8" s="1"/>
  <c r="X1172" i="8"/>
  <c r="W1172" i="8" s="1"/>
  <c r="X713" i="8"/>
  <c r="W713" i="8" s="1"/>
  <c r="X1203" i="8"/>
  <c r="W1203" i="8" s="1"/>
  <c r="X816" i="8"/>
  <c r="W816" i="8" s="1"/>
  <c r="X1058" i="8"/>
  <c r="W1058" i="8" s="1"/>
  <c r="X568" i="8"/>
  <c r="W568" i="8" s="1"/>
  <c r="X250" i="8"/>
  <c r="W250" i="8" s="1"/>
  <c r="X413" i="8"/>
  <c r="W413" i="8" s="1"/>
  <c r="X857" i="8"/>
  <c r="W857" i="8" s="1"/>
  <c r="X1261" i="8"/>
  <c r="W1261" i="8" s="1"/>
  <c r="X290" i="8"/>
  <c r="W290" i="8" s="1"/>
  <c r="X251" i="8"/>
  <c r="W251" i="8" s="1"/>
  <c r="X252" i="8"/>
  <c r="W252" i="8" s="1"/>
  <c r="X918" i="8"/>
  <c r="W918" i="8" s="1"/>
  <c r="X880" i="8"/>
  <c r="W880" i="8" s="1"/>
  <c r="X669" i="8"/>
  <c r="W669" i="8" s="1"/>
  <c r="X815" i="8"/>
  <c r="W815" i="8" s="1"/>
  <c r="X400" i="8"/>
  <c r="W400" i="8" s="1"/>
  <c r="X601" i="8"/>
  <c r="W601" i="8" s="1"/>
  <c r="X454" i="8"/>
  <c r="W454" i="8" s="1"/>
  <c r="X1294" i="8"/>
  <c r="W1294" i="8" s="1"/>
  <c r="X1074" i="8"/>
  <c r="W1074" i="8" s="1"/>
  <c r="X291" i="8"/>
  <c r="W291" i="8" s="1"/>
  <c r="X253" i="8"/>
  <c r="W253" i="8" s="1"/>
  <c r="X254" i="8"/>
  <c r="W254" i="8" s="1"/>
  <c r="X670" i="8"/>
  <c r="W670" i="8" s="1"/>
  <c r="X414" i="8"/>
  <c r="W414" i="8" s="1"/>
  <c r="X255" i="8"/>
  <c r="W255" i="8" s="1"/>
  <c r="X431" i="8"/>
  <c r="W431" i="8" s="1"/>
  <c r="X515" i="8"/>
  <c r="W515" i="8" s="1"/>
  <c r="X256" i="8"/>
  <c r="W256" i="8" s="1"/>
  <c r="X257" i="8"/>
  <c r="W257" i="8" s="1"/>
  <c r="X1343" i="8"/>
  <c r="W1343" i="8" s="1"/>
  <c r="X528" i="8"/>
  <c r="W528" i="8" s="1"/>
  <c r="X392" i="8"/>
  <c r="W392" i="8" s="1"/>
  <c r="X191" i="8"/>
  <c r="W191" i="8" s="1"/>
  <c r="X972" i="8"/>
  <c r="W972" i="8" s="1"/>
  <c r="X632" i="8"/>
  <c r="W632" i="8" s="1"/>
  <c r="X1266" i="8"/>
  <c r="W1266" i="8" s="1"/>
  <c r="X903" i="8"/>
  <c r="W903" i="8" s="1"/>
  <c r="X633" i="8"/>
  <c r="W633" i="8" s="1"/>
  <c r="X215" i="8"/>
  <c r="W215" i="8" s="1"/>
  <c r="X274" i="8"/>
  <c r="W274" i="8" s="1"/>
  <c r="X761" i="8"/>
  <c r="W761" i="8" s="1"/>
  <c r="X946" i="8"/>
  <c r="W946" i="8" s="1"/>
  <c r="X1295" i="8"/>
  <c r="W1295" i="8" s="1"/>
  <c r="X910" i="8"/>
  <c r="W910" i="8" s="1"/>
  <c r="X592" i="8"/>
  <c r="W592" i="8" s="1"/>
  <c r="X798" i="8"/>
  <c r="W798" i="8" s="1"/>
  <c r="X393" i="8"/>
  <c r="W393" i="8" s="1"/>
  <c r="X988" i="8"/>
  <c r="W988" i="8" s="1"/>
  <c r="X232" i="8"/>
  <c r="W232" i="8" s="1"/>
  <c r="X1262" i="8"/>
  <c r="W1262" i="8" s="1"/>
  <c r="X1159" i="8"/>
  <c r="W1159" i="8" s="1"/>
  <c r="X881" i="8"/>
  <c r="W881" i="8" s="1"/>
  <c r="X529" i="8"/>
  <c r="W529" i="8" s="1"/>
  <c r="X882" i="8"/>
  <c r="W882" i="8" s="1"/>
  <c r="X1191" i="8"/>
  <c r="W1191" i="8" s="1"/>
  <c r="X747" i="8"/>
  <c r="W747" i="8" s="1"/>
  <c r="X1474" i="8"/>
  <c r="W1474" i="8" s="1"/>
  <c r="X1378" i="8"/>
  <c r="W1378" i="8" s="1"/>
  <c r="X1237" i="8"/>
  <c r="W1237" i="8" s="1"/>
  <c r="X883" i="8"/>
  <c r="W883" i="8" s="1"/>
  <c r="X258" i="8"/>
  <c r="W258" i="8" s="1"/>
  <c r="X389" i="8"/>
  <c r="W389" i="8" s="1"/>
  <c r="X1173" i="8"/>
  <c r="W1173" i="8" s="1"/>
  <c r="X216" i="8"/>
  <c r="W216" i="8" s="1"/>
  <c r="X569" i="8"/>
  <c r="W569" i="8" s="1"/>
  <c r="X649" i="8"/>
  <c r="W649" i="8" s="1"/>
  <c r="X1192" i="8"/>
  <c r="W1192" i="8" s="1"/>
  <c r="X952" i="8"/>
  <c r="W952" i="8" s="1"/>
  <c r="X860" i="8"/>
  <c r="W860" i="8" s="1"/>
  <c r="X226" i="8"/>
  <c r="W226" i="8" s="1"/>
  <c r="X1035" i="8"/>
  <c r="W1035" i="8" s="1"/>
  <c r="X1130" i="8"/>
  <c r="W1130" i="8" s="1"/>
  <c r="X1221" i="8"/>
  <c r="W1221" i="8" s="1"/>
  <c r="X475" i="8"/>
  <c r="W475" i="8" s="1"/>
  <c r="X989" i="8"/>
  <c r="W989" i="8" s="1"/>
  <c r="X696" i="8"/>
  <c r="W696" i="8" s="1"/>
  <c r="X584" i="8"/>
  <c r="W584" i="8" s="1"/>
  <c r="X839" i="8"/>
  <c r="W839" i="8" s="1"/>
  <c r="X344" i="8"/>
  <c r="W344" i="8" s="1"/>
  <c r="X355" i="8"/>
  <c r="W355" i="8" s="1"/>
  <c r="X711" i="8"/>
  <c r="W711" i="8" s="1"/>
  <c r="X673" i="8"/>
  <c r="W673" i="8" s="1"/>
  <c r="X1344" i="8"/>
  <c r="W1344" i="8" s="1"/>
  <c r="X120" i="8"/>
  <c r="W120" i="8" s="1"/>
  <c r="X217" i="8"/>
  <c r="W217" i="8" s="1"/>
  <c r="X493" i="8"/>
  <c r="W493" i="8" s="1"/>
  <c r="X1388" i="8"/>
  <c r="W1388" i="8" s="1"/>
  <c r="X1336" i="8"/>
  <c r="W1336" i="8" s="1"/>
  <c r="X1461" i="8"/>
  <c r="W1461" i="8" s="1"/>
  <c r="X1468" i="8"/>
  <c r="W1468" i="8" s="1"/>
  <c r="X1431" i="8"/>
  <c r="W1431" i="8" s="1"/>
  <c r="X1456" i="8"/>
  <c r="W1456" i="8" s="1"/>
  <c r="X345" i="8"/>
  <c r="W345" i="8" s="1"/>
  <c r="X1411" i="8"/>
  <c r="W1411" i="8" s="1"/>
  <c r="X824" i="8"/>
  <c r="W824" i="8" s="1"/>
  <c r="X570" i="8"/>
  <c r="W570" i="8" s="1"/>
  <c r="X1017" i="8"/>
  <c r="W1017" i="8" s="1"/>
  <c r="X323" i="8"/>
  <c r="W323" i="8" s="1"/>
  <c r="X571" i="8"/>
  <c r="W571" i="8" s="1"/>
  <c r="X1436" i="8"/>
  <c r="W1436" i="8" s="1"/>
  <c r="X305" i="8"/>
  <c r="W305" i="8" s="1"/>
  <c r="X474" i="8"/>
  <c r="W474" i="8" s="1"/>
  <c r="X259" i="8"/>
  <c r="W259" i="8" s="1"/>
  <c r="X83" i="8"/>
  <c r="W83" i="8" s="1"/>
  <c r="X142" i="8"/>
  <c r="W142" i="8" s="1"/>
  <c r="X174" i="8"/>
  <c r="W174" i="8" s="1"/>
  <c r="X218" i="8"/>
  <c r="W218" i="8" s="1"/>
  <c r="X121" i="8"/>
  <c r="W121" i="8" s="1"/>
  <c r="X415" i="8"/>
  <c r="W415" i="8" s="1"/>
  <c r="X697" i="8"/>
  <c r="W697" i="8" s="1"/>
  <c r="X371" i="8"/>
  <c r="W371" i="8" s="1"/>
  <c r="X237" i="8"/>
  <c r="W237" i="8" s="1"/>
  <c r="X390" i="8"/>
  <c r="W390" i="8" s="1"/>
  <c r="X303" i="8"/>
  <c r="W303" i="8" s="1"/>
  <c r="X324" i="8"/>
  <c r="W324" i="8" s="1"/>
  <c r="X1304" i="8"/>
  <c r="W1304" i="8" s="1"/>
  <c r="X1399" i="8"/>
  <c r="W1399" i="8" s="1"/>
  <c r="X1313" i="8"/>
  <c r="W1313" i="8" s="1"/>
  <c r="X372" i="8"/>
  <c r="W372" i="8" s="1"/>
  <c r="X397" i="8"/>
  <c r="W397" i="8" s="1"/>
  <c r="X1255" i="8"/>
  <c r="W1255" i="8" s="1"/>
  <c r="X1465" i="8"/>
  <c r="W1465" i="8" s="1"/>
  <c r="X1432" i="8"/>
  <c r="W1432" i="8" s="1"/>
  <c r="X1470" i="8"/>
  <c r="W1470" i="8" s="1"/>
  <c r="X1334" i="8"/>
  <c r="W1334" i="8" s="1"/>
  <c r="X1256" i="8"/>
  <c r="W1256" i="8" s="1"/>
  <c r="X1422" i="8"/>
  <c r="W1422" i="8" s="1"/>
  <c r="X1131" i="8"/>
  <c r="W1131" i="8" s="1"/>
  <c r="X724" i="8"/>
  <c r="W724" i="8" s="1"/>
  <c r="X840" i="8"/>
  <c r="W840" i="8" s="1"/>
  <c r="X1296" i="8"/>
  <c r="W1296" i="8" s="1"/>
  <c r="X799" i="8"/>
  <c r="W799" i="8" s="1"/>
  <c r="X1437" i="8"/>
  <c r="W1437" i="8" s="1"/>
  <c r="X1438" i="8"/>
  <c r="W1438" i="8" s="1"/>
  <c r="X953" i="8"/>
  <c r="W953" i="8" s="1"/>
  <c r="X1257" i="8"/>
  <c r="W1257" i="8" s="1"/>
  <c r="X1462" i="8"/>
  <c r="W1462" i="8" s="1"/>
  <c r="X1467" i="8"/>
  <c r="W1467" i="8" s="1"/>
  <c r="X1328" i="8"/>
  <c r="W1328" i="8" s="1"/>
  <c r="X1439" i="8"/>
  <c r="W1439" i="8" s="1"/>
  <c r="X85" i="8"/>
  <c r="W85" i="8" s="1"/>
  <c r="X1440" i="8"/>
  <c r="W1440" i="8" s="1"/>
  <c r="X206" i="8"/>
  <c r="W206" i="8" s="1"/>
  <c r="X76" i="8"/>
  <c r="W76" i="8" s="1"/>
  <c r="X204" i="8"/>
  <c r="W204" i="8" s="1"/>
  <c r="X77" i="8"/>
  <c r="W77" i="8" s="1"/>
  <c r="X269" i="8"/>
  <c r="W269" i="8" s="1"/>
  <c r="X1345" i="8"/>
  <c r="W1345" i="8" s="1"/>
  <c r="X548" i="8"/>
  <c r="W548" i="8" s="1"/>
  <c r="X594" i="8"/>
  <c r="W594" i="8" s="1"/>
  <c r="X1400" i="8"/>
  <c r="W1400" i="8" s="1"/>
  <c r="X164" i="8"/>
  <c r="W164" i="8" s="1"/>
  <c r="X841" i="8"/>
  <c r="W841" i="8" s="1"/>
  <c r="X233" i="8"/>
  <c r="W233" i="8" s="1"/>
  <c r="X416" i="8"/>
  <c r="W416" i="8" s="1"/>
  <c r="X1338" i="8"/>
  <c r="W1338" i="8" s="1"/>
  <c r="X1297" i="8"/>
  <c r="W1297" i="8" s="1"/>
  <c r="X698" i="8"/>
  <c r="W698" i="8" s="1"/>
  <c r="X1258" i="8"/>
  <c r="W1258" i="8" s="1"/>
  <c r="X884" i="8"/>
  <c r="W884" i="8" s="1"/>
  <c r="X394" i="8"/>
  <c r="W394" i="8" s="1"/>
  <c r="X151" i="8"/>
  <c r="W151" i="8" s="1"/>
  <c r="X396" i="8"/>
  <c r="W396" i="8" s="1"/>
  <c r="X168" i="8"/>
  <c r="W168" i="8" s="1"/>
  <c r="X346" i="8"/>
  <c r="W346" i="8" s="1"/>
  <c r="X634" i="8"/>
  <c r="W634" i="8" s="1"/>
  <c r="X530" i="8"/>
  <c r="W530" i="8" s="1"/>
  <c r="X417" i="8"/>
  <c r="W417" i="8" s="1"/>
  <c r="X325" i="8"/>
  <c r="W325" i="8" s="1"/>
  <c r="X1433" i="8"/>
  <c r="W1433" i="8" s="1"/>
  <c r="X81" i="8"/>
  <c r="W81" i="8" s="1"/>
  <c r="X1466" i="8"/>
  <c r="W1466" i="8" s="1"/>
  <c r="X1434" i="8"/>
  <c r="W1434" i="8" s="1"/>
  <c r="X1471" i="8"/>
  <c r="W1471" i="8" s="1"/>
  <c r="X373" i="8"/>
  <c r="W373" i="8" s="1"/>
  <c r="X1359" i="8"/>
  <c r="W1359" i="8" s="1"/>
  <c r="X661" i="8"/>
  <c r="W661" i="8" s="1"/>
  <c r="X1458" i="8"/>
  <c r="W1458" i="8" s="1"/>
  <c r="X1451" i="8"/>
  <c r="W1451" i="8" s="1"/>
  <c r="X381" i="8"/>
  <c r="W381" i="8" s="1"/>
  <c r="X418" i="8"/>
  <c r="W418" i="8" s="1"/>
  <c r="X572" i="8"/>
  <c r="W572" i="8" s="1"/>
  <c r="X292" i="8"/>
  <c r="W292" i="8" s="1"/>
  <c r="X384" i="8"/>
  <c r="W384" i="8" s="1"/>
  <c r="X1435" i="8"/>
  <c r="W1435" i="8" s="1"/>
  <c r="X419" i="8"/>
  <c r="W419" i="8" s="1"/>
  <c r="X374" i="8"/>
  <c r="W374" i="8" s="1"/>
  <c r="X1150" i="8"/>
  <c r="W1150" i="8" s="1"/>
  <c r="X293" i="8"/>
  <c r="W293" i="8" s="1"/>
  <c r="X1238" i="8"/>
  <c r="W1238" i="8" s="1"/>
  <c r="X420" i="8"/>
  <c r="W420" i="8" s="1"/>
  <c r="X602" i="8"/>
  <c r="W602" i="8" s="1"/>
  <c r="X375" i="8"/>
  <c r="W375" i="8" s="1"/>
  <c r="X494" i="8"/>
  <c r="W494" i="8" s="1"/>
  <c r="X1101" i="8"/>
  <c r="W1101" i="8" s="1"/>
  <c r="X1094" i="8"/>
  <c r="W1094" i="8" s="1"/>
  <c r="X1371" i="8"/>
  <c r="W1371" i="8" s="1"/>
  <c r="X1288" i="8"/>
  <c r="W1288" i="8" s="1"/>
  <c r="X1146" i="8"/>
  <c r="W1146" i="8" s="1"/>
  <c r="X1049" i="8"/>
  <c r="W1049" i="8" s="1"/>
  <c r="X762" i="8"/>
  <c r="W762" i="8" s="1"/>
  <c r="X970" i="8"/>
  <c r="W970" i="8" s="1"/>
  <c r="X971" i="8"/>
  <c r="W971" i="8" s="1"/>
  <c r="X1367" i="8"/>
  <c r="W1367" i="8" s="1"/>
  <c r="X990" i="8"/>
  <c r="W990" i="8" s="1"/>
  <c r="X1036" i="8"/>
  <c r="W1036" i="8" s="1"/>
  <c r="X991" i="8"/>
  <c r="W991" i="8" s="1"/>
  <c r="X906" i="8"/>
  <c r="W906" i="8" s="1"/>
  <c r="X1314" i="8"/>
  <c r="W1314" i="8" s="1"/>
  <c r="X326" i="8"/>
  <c r="W326" i="8" s="1"/>
  <c r="X1430" i="8"/>
  <c r="W1430" i="8" s="1"/>
  <c r="X1200" i="8"/>
  <c r="W1200" i="8" s="1"/>
  <c r="X1360" i="8"/>
  <c r="W1360" i="8" s="1"/>
  <c r="X1213" i="8"/>
  <c r="W1213" i="8" s="1"/>
  <c r="X1379" i="8"/>
  <c r="W1379" i="8" s="1"/>
  <c r="X679" i="8"/>
  <c r="W679" i="8" s="1"/>
  <c r="X1250" i="8"/>
  <c r="W1250" i="8" s="1"/>
  <c r="X1282" i="8"/>
  <c r="W1282" i="8" s="1"/>
  <c r="X1214" i="8"/>
  <c r="W1214" i="8" s="1"/>
  <c r="X1361" i="8"/>
  <c r="W1361" i="8" s="1"/>
  <c r="X1446" i="8"/>
  <c r="W1446" i="8" s="1"/>
  <c r="X1037" i="8"/>
  <c r="W1037" i="8" s="1"/>
  <c r="X1027" i="8"/>
  <c r="W1027" i="8" s="1"/>
  <c r="X992" i="8"/>
  <c r="W992" i="8" s="1"/>
  <c r="X1132" i="8"/>
  <c r="W1132" i="8" s="1"/>
  <c r="X1140" i="8"/>
  <c r="W1140" i="8" s="1"/>
  <c r="X954" i="8"/>
  <c r="W954" i="8" s="1"/>
  <c r="X662" i="8"/>
  <c r="W662" i="8" s="1"/>
  <c r="X1038" i="8"/>
  <c r="W1038" i="8" s="1"/>
  <c r="X635" i="8"/>
  <c r="W635" i="8" s="1"/>
  <c r="X993" i="8"/>
  <c r="W993" i="8" s="1"/>
  <c r="X955" i="8"/>
  <c r="W955" i="8" s="1"/>
  <c r="X885" i="8"/>
  <c r="W885" i="8" s="1"/>
  <c r="X994" i="8"/>
  <c r="W994" i="8" s="1"/>
  <c r="X1111" i="8"/>
  <c r="W1111" i="8" s="1"/>
  <c r="X1202" i="8"/>
  <c r="W1202" i="8" s="1"/>
  <c r="X1274" i="8"/>
  <c r="W1274" i="8" s="1"/>
  <c r="X1206" i="8"/>
  <c r="W1206" i="8" s="1"/>
  <c r="X1148" i="8"/>
  <c r="W1148" i="8" s="1"/>
  <c r="X1346" i="8"/>
  <c r="W1346" i="8" s="1"/>
  <c r="X1386" i="8"/>
  <c r="W1386" i="8" s="1"/>
  <c r="X1133" i="8"/>
  <c r="W1133" i="8" s="1"/>
  <c r="X636" i="8"/>
  <c r="W636" i="8" s="1"/>
  <c r="X941" i="8"/>
  <c r="W941" i="8" s="1"/>
  <c r="X1193" i="8"/>
  <c r="W1193" i="8" s="1"/>
  <c r="X800" i="8"/>
  <c r="W800" i="8" s="1"/>
  <c r="X794" i="8"/>
  <c r="W794" i="8" s="1"/>
  <c r="X573" i="8"/>
  <c r="W573" i="8" s="1"/>
  <c r="X1362" i="8"/>
  <c r="W1362" i="8" s="1"/>
  <c r="X842" i="8"/>
  <c r="W842" i="8" s="1"/>
  <c r="X1075" i="8"/>
  <c r="W1075" i="8" s="1"/>
  <c r="X1366" i="8"/>
  <c r="W1366" i="8" s="1"/>
  <c r="X1076" i="8"/>
  <c r="W1076" i="8" s="1"/>
  <c r="X1275" i="8"/>
  <c r="W1275" i="8" s="1"/>
  <c r="X996" i="8"/>
  <c r="W996" i="8" s="1"/>
  <c r="X956" i="8"/>
  <c r="W956" i="8" s="1"/>
  <c r="X1134" i="8"/>
  <c r="W1134" i="8" s="1"/>
  <c r="X1141" i="8"/>
  <c r="W1141" i="8" s="1"/>
  <c r="X1215" i="8"/>
  <c r="W1215" i="8" s="1"/>
  <c r="X1315" i="8"/>
  <c r="W1315" i="8" s="1"/>
  <c r="X1054" i="8"/>
  <c r="W1054" i="8" s="1"/>
  <c r="X1276" i="8"/>
  <c r="W1276" i="8" s="1"/>
  <c r="X1380" i="8"/>
  <c r="W1380" i="8" s="1"/>
  <c r="X1363" i="8"/>
  <c r="W1363" i="8" s="1"/>
  <c r="X1028" i="8"/>
  <c r="W1028" i="8" s="1"/>
  <c r="X543" i="8"/>
  <c r="W543" i="8" s="1"/>
  <c r="X1039" i="8"/>
  <c r="W1039" i="8" s="1"/>
  <c r="X748" i="8"/>
  <c r="W748" i="8" s="1"/>
  <c r="X1225" i="8"/>
  <c r="W1225" i="8" s="1"/>
  <c r="X680" i="8"/>
  <c r="W680" i="8" s="1"/>
  <c r="X1118" i="8"/>
  <c r="W1118" i="8" s="1"/>
  <c r="X1114" i="8"/>
  <c r="W1114" i="8" s="1"/>
  <c r="X947" i="8"/>
  <c r="W947" i="8" s="1"/>
  <c r="X1077" i="8"/>
  <c r="W1077" i="8" s="1"/>
  <c r="X749" i="8"/>
  <c r="W749" i="8" s="1"/>
  <c r="X1369" i="8"/>
  <c r="W1369" i="8" s="1"/>
  <c r="X1265" i="8"/>
  <c r="W1265" i="8" s="1"/>
  <c r="X801" i="8"/>
  <c r="W801" i="8" s="1"/>
  <c r="X1239" i="8"/>
  <c r="W1239" i="8" s="1"/>
  <c r="X1040" i="8"/>
  <c r="W1040" i="8" s="1"/>
  <c r="X911" i="8"/>
  <c r="W911" i="8" s="1"/>
  <c r="X912" i="8"/>
  <c r="W912" i="8" s="1"/>
  <c r="X266" i="8"/>
  <c r="W266" i="8" s="1"/>
  <c r="X737" i="8"/>
  <c r="W737" i="8" s="1"/>
  <c r="X1174" i="8"/>
  <c r="W1174" i="8" s="1"/>
  <c r="X729" i="8"/>
  <c r="W729" i="8" s="1"/>
  <c r="X1011" i="8"/>
  <c r="W1011" i="8" s="1"/>
  <c r="X1252" i="8"/>
  <c r="W1252" i="8" s="1"/>
  <c r="X1302" i="8"/>
  <c r="W1302" i="8" s="1"/>
  <c r="X735" i="8"/>
  <c r="W735" i="8" s="1"/>
  <c r="X1401" i="8"/>
  <c r="W1401" i="8" s="1"/>
  <c r="X1329" i="8"/>
  <c r="W1329" i="8" s="1"/>
  <c r="X843" i="8"/>
  <c r="W843" i="8" s="1"/>
  <c r="X957" i="8"/>
  <c r="W957" i="8" s="1"/>
  <c r="X1370" i="8"/>
  <c r="W1370" i="8" s="1"/>
  <c r="X844" i="8"/>
  <c r="W844" i="8" s="1"/>
  <c r="X505" i="8"/>
  <c r="W505" i="8" s="1"/>
  <c r="X103" i="8"/>
  <c r="W103" i="8" s="1"/>
  <c r="X495" i="8"/>
  <c r="W495" i="8" s="1"/>
  <c r="X712" i="8"/>
  <c r="W712" i="8" s="1"/>
  <c r="X750" i="8"/>
  <c r="W750" i="8" s="1"/>
  <c r="X1226" i="8"/>
  <c r="W1226" i="8" s="1"/>
  <c r="X637" i="8"/>
  <c r="W637" i="8" s="1"/>
  <c r="X845" i="8"/>
  <c r="W845" i="8" s="1"/>
  <c r="X699" i="8"/>
  <c r="W699" i="8" s="1"/>
  <c r="X1381" i="8"/>
  <c r="W1381" i="8" s="1"/>
  <c r="X327" i="8"/>
  <c r="W327" i="8" s="1"/>
  <c r="X1347" i="8"/>
  <c r="W1347" i="8" s="1"/>
  <c r="X455" i="8"/>
  <c r="W455" i="8" s="1"/>
  <c r="X1078" i="8"/>
  <c r="W1078" i="8" s="1"/>
  <c r="X1337" i="8"/>
  <c r="W1337" i="8" s="1"/>
  <c r="X1079" i="8"/>
  <c r="W1079" i="8" s="1"/>
  <c r="X1372" i="8"/>
  <c r="W1372" i="8" s="1"/>
  <c r="X1464" i="8"/>
  <c r="W1464" i="8" s="1"/>
  <c r="X1316" i="8"/>
  <c r="W1316" i="8" s="1"/>
  <c r="X1452" i="8"/>
  <c r="W1452" i="8" s="1"/>
  <c r="X1423" i="8"/>
  <c r="W1423" i="8" s="1"/>
  <c r="X1413" i="8"/>
  <c r="W1413" i="8" s="1"/>
  <c r="X802" i="8"/>
  <c r="W802" i="8" s="1"/>
  <c r="X751" i="8"/>
  <c r="W751" i="8" s="1"/>
  <c r="X846" i="8"/>
  <c r="W846" i="8" s="1"/>
  <c r="X421" i="8"/>
  <c r="W421" i="8" s="1"/>
  <c r="X919" i="8"/>
  <c r="W919" i="8" s="1"/>
  <c r="X920" i="8"/>
  <c r="W920" i="8" s="1"/>
  <c r="X1382" i="8"/>
  <c r="W1382" i="8" s="1"/>
  <c r="X1097" i="8"/>
  <c r="W1097" i="8" s="1"/>
  <c r="X700" i="8"/>
  <c r="W700" i="8" s="1"/>
  <c r="X574" i="8"/>
  <c r="W574" i="8" s="1"/>
  <c r="X1348" i="8"/>
  <c r="W1348" i="8" s="1"/>
  <c r="X886" i="8"/>
  <c r="W886" i="8" s="1"/>
  <c r="X1115" i="8"/>
  <c r="W1115" i="8" s="1"/>
  <c r="X1330" i="8"/>
  <c r="W1330" i="8" s="1"/>
  <c r="X921" i="8"/>
  <c r="W921" i="8" s="1"/>
  <c r="X922" i="8"/>
  <c r="W922" i="8" s="1"/>
  <c r="X1349" i="8"/>
  <c r="W1349" i="8" s="1"/>
  <c r="X997" i="8"/>
  <c r="W997" i="8" s="1"/>
  <c r="X1055" i="8"/>
  <c r="W1055" i="8" s="1"/>
  <c r="X1056" i="8"/>
  <c r="W1056" i="8" s="1"/>
  <c r="X1098" i="8"/>
  <c r="W1098" i="8" s="1"/>
  <c r="X1120" i="8"/>
  <c r="W1120" i="8" s="1"/>
  <c r="X898" i="8"/>
  <c r="W898" i="8" s="1"/>
  <c r="X1389" i="8"/>
  <c r="W1389" i="8" s="1"/>
  <c r="X958" i="8"/>
  <c r="W958" i="8" s="1"/>
  <c r="X294" i="8"/>
  <c r="W294" i="8" s="1"/>
  <c r="X638" i="8"/>
  <c r="W638" i="8" s="1"/>
  <c r="X847" i="8"/>
  <c r="W847" i="8" s="1"/>
  <c r="X1277" i="8"/>
  <c r="W1277" i="8" s="1"/>
  <c r="X422" i="8"/>
  <c r="W422" i="8" s="1"/>
  <c r="X1108" i="8"/>
  <c r="W1108" i="8" s="1"/>
  <c r="X1390" i="8"/>
  <c r="W1390" i="8" s="1"/>
  <c r="X848" i="8"/>
  <c r="W848" i="8" s="1"/>
  <c r="X923" i="8"/>
  <c r="W923" i="8" s="1"/>
  <c r="X639" i="8"/>
  <c r="W639" i="8" s="1"/>
  <c r="X849" i="8"/>
  <c r="W849" i="8" s="1"/>
  <c r="X640" i="8"/>
  <c r="W640" i="8" s="1"/>
  <c r="X752" i="8"/>
  <c r="W752" i="8" s="1"/>
  <c r="X850" i="8"/>
  <c r="W850" i="8" s="1"/>
  <c r="X924" i="8"/>
  <c r="W924" i="8" s="1"/>
  <c r="X663" i="8"/>
  <c r="W663" i="8" s="1"/>
  <c r="X851" i="8"/>
  <c r="W851" i="8" s="1"/>
  <c r="X753" i="8"/>
  <c r="W753" i="8" s="1"/>
  <c r="X497" i="8"/>
  <c r="W497" i="8" s="1"/>
  <c r="X754" i="8"/>
  <c r="W754" i="8" s="1"/>
  <c r="X603" i="8"/>
  <c r="W603" i="8" s="1"/>
  <c r="X1289" i="8"/>
  <c r="W1289" i="8" s="1"/>
  <c r="X503" i="8"/>
  <c r="W503" i="8" s="1"/>
  <c r="X1198" i="8"/>
  <c r="W1198" i="8" s="1"/>
  <c r="X701" i="8"/>
  <c r="W701" i="8" s="1"/>
  <c r="X641" i="8"/>
  <c r="W641" i="8" s="1"/>
  <c r="X925" i="8"/>
  <c r="W925" i="8" s="1"/>
  <c r="X702" i="8"/>
  <c r="W702" i="8" s="1"/>
  <c r="X803" i="8"/>
  <c r="W803" i="8" s="1"/>
  <c r="X538" i="8"/>
  <c r="W538" i="8" s="1"/>
  <c r="X804" i="8"/>
  <c r="W804" i="8" s="1"/>
  <c r="X769" i="8"/>
  <c r="W769" i="8" s="1"/>
  <c r="X604" i="8"/>
  <c r="W604" i="8" s="1"/>
  <c r="X852" i="8"/>
  <c r="W852" i="8" s="1"/>
  <c r="X926" i="8"/>
  <c r="W926" i="8" s="1"/>
  <c r="X1080" i="8"/>
  <c r="W1080" i="8" s="1"/>
  <c r="X1057" i="8"/>
  <c r="W1057" i="8" s="1"/>
  <c r="X1240" i="8"/>
  <c r="W1240" i="8" s="1"/>
  <c r="X998" i="8"/>
  <c r="W998" i="8" s="1"/>
  <c r="X1125" i="8"/>
  <c r="W1125" i="8" s="1"/>
  <c r="X516" i="8"/>
  <c r="W516" i="8" s="1"/>
  <c r="X152" i="8"/>
  <c r="W152" i="8" s="1"/>
  <c r="X755" i="8"/>
  <c r="W755" i="8" s="1"/>
  <c r="X219" i="8"/>
  <c r="W219" i="8" s="1"/>
  <c r="X153" i="8"/>
  <c r="W153" i="8" s="1"/>
  <c r="X329" i="8"/>
  <c r="W329" i="8" s="1"/>
  <c r="X135" i="8"/>
  <c r="W135" i="8" s="1"/>
  <c r="X1460" i="8"/>
  <c r="W1460" i="8" s="1"/>
  <c r="X965" i="8"/>
  <c r="W965" i="8" s="1"/>
  <c r="X456" i="8"/>
  <c r="W456" i="8" s="1"/>
  <c r="X376" i="8"/>
  <c r="W376" i="8" s="1"/>
  <c r="X1160" i="8"/>
  <c r="W1160" i="8" s="1"/>
  <c r="X887" i="8"/>
  <c r="W887" i="8" s="1"/>
  <c r="X192" i="8"/>
  <c r="W192" i="8" s="1"/>
  <c r="X966" i="8"/>
  <c r="W966" i="8" s="1"/>
  <c r="X888" i="8"/>
  <c r="W888" i="8" s="1"/>
  <c r="X1317" i="8"/>
  <c r="W1317" i="8" s="1"/>
  <c r="X1364" i="8"/>
  <c r="W1364" i="8" s="1"/>
  <c r="X531" i="8"/>
  <c r="W531" i="8" s="1"/>
  <c r="X1081" i="8"/>
  <c r="W1081" i="8" s="1"/>
  <c r="X295" i="8"/>
  <c r="W295" i="8" s="1"/>
  <c r="X220" i="8"/>
  <c r="W220" i="8" s="1"/>
  <c r="X193" i="8"/>
  <c r="W193" i="8" s="1"/>
  <c r="X1241" i="8"/>
  <c r="W1241" i="8" s="1"/>
  <c r="X457" i="8"/>
  <c r="W457" i="8" s="1"/>
  <c r="X999" i="8"/>
  <c r="W999" i="8" s="1"/>
  <c r="X1041" i="8"/>
  <c r="W1041" i="8" s="1"/>
  <c r="X725" i="8"/>
  <c r="W725" i="8" s="1"/>
  <c r="X858" i="8"/>
  <c r="W858" i="8" s="1"/>
  <c r="X423" i="8"/>
  <c r="W423" i="8" s="1"/>
  <c r="X862" i="8"/>
  <c r="W862" i="8" s="1"/>
  <c r="X1082" i="8"/>
  <c r="W1082" i="8" s="1"/>
  <c r="X889" i="8"/>
  <c r="W889" i="8" s="1"/>
  <c r="X1083" i="8"/>
  <c r="W1083" i="8" s="1"/>
  <c r="X968" i="8"/>
  <c r="W968" i="8" s="1"/>
  <c r="X377" i="8"/>
  <c r="W377" i="8" s="1"/>
  <c r="X330" i="8"/>
  <c r="W330" i="8" s="1"/>
  <c r="X270" i="8"/>
  <c r="W270" i="8" s="1"/>
  <c r="X296" i="8"/>
  <c r="W296" i="8" s="1"/>
  <c r="X511" i="8"/>
  <c r="W511" i="8" s="1"/>
  <c r="X444" i="8"/>
  <c r="W444" i="8" s="1"/>
  <c r="X260" i="8"/>
  <c r="W260" i="8" s="1"/>
  <c r="X301" i="8"/>
  <c r="W301" i="8" s="1"/>
  <c r="X498" i="8"/>
  <c r="W498" i="8" s="1"/>
  <c r="X1084" i="8"/>
  <c r="W1084" i="8" s="1"/>
  <c r="X1373" i="8"/>
  <c r="W1373" i="8" s="1"/>
  <c r="X1354" i="8"/>
  <c r="W1354" i="8" s="1"/>
  <c r="X805" i="8"/>
  <c r="W805" i="8" s="1"/>
  <c r="X979" i="8"/>
  <c r="W979" i="8" s="1"/>
  <c r="X194" i="8"/>
  <c r="W194" i="8" s="1"/>
  <c r="X890" i="8"/>
  <c r="W890" i="8" s="1"/>
  <c r="X1042" i="8"/>
  <c r="W1042" i="8" s="1"/>
  <c r="X221" i="8"/>
  <c r="W221" i="8" s="1"/>
  <c r="X195" i="8"/>
  <c r="W195" i="8" s="1"/>
  <c r="X1161" i="8"/>
  <c r="W1161" i="8" s="1"/>
  <c r="X196" i="8"/>
  <c r="W196" i="8" s="1"/>
  <c r="X197" i="8"/>
  <c r="W197" i="8" s="1"/>
  <c r="X891" i="8"/>
  <c r="W891" i="8" s="1"/>
  <c r="X963" i="8"/>
  <c r="W963" i="8" s="1"/>
  <c r="X643" i="8"/>
  <c r="W643" i="8" s="1"/>
  <c r="X927" i="8"/>
  <c r="W927" i="8" s="1"/>
  <c r="X672" i="8"/>
  <c r="W672" i="8" s="1"/>
  <c r="X544" i="8"/>
  <c r="W544" i="8" s="1"/>
  <c r="X1194" i="8"/>
  <c r="W1194" i="8" s="1"/>
  <c r="X995" i="8"/>
  <c r="W995" i="8" s="1"/>
  <c r="X703" i="8"/>
  <c r="W703" i="8" s="1"/>
  <c r="X1402" i="8"/>
  <c r="W1402" i="8" s="1"/>
  <c r="X1216" i="8"/>
  <c r="W1216" i="8" s="1"/>
  <c r="X1085" i="8"/>
  <c r="W1085" i="8" s="1"/>
  <c r="X1000" i="8"/>
  <c r="W1000" i="8" s="1"/>
  <c r="X825" i="8"/>
  <c r="W825" i="8" s="1"/>
  <c r="X1151" i="8"/>
  <c r="W1151" i="8" s="1"/>
  <c r="X1242" i="8"/>
  <c r="W1242" i="8" s="1"/>
  <c r="X783" i="8"/>
  <c r="W783" i="8" s="1"/>
  <c r="X1052" i="8"/>
  <c r="W1052" i="8" s="1"/>
  <c r="X1403" i="8"/>
  <c r="W1403" i="8" s="1"/>
  <c r="X575" i="8"/>
  <c r="W575" i="8" s="1"/>
  <c r="X738" i="8"/>
  <c r="W738" i="8" s="1"/>
  <c r="X1170" i="8"/>
  <c r="W1170" i="8" s="1"/>
  <c r="X899" i="8"/>
  <c r="W899" i="8" s="1"/>
  <c r="X1181" i="8"/>
  <c r="W1181" i="8" s="1"/>
  <c r="X1012" i="8"/>
  <c r="W1012" i="8" s="1"/>
  <c r="X1298" i="8"/>
  <c r="W1298" i="8" s="1"/>
  <c r="X1426" i="8"/>
  <c r="W1426" i="8" s="1"/>
  <c r="X605" i="8"/>
  <c r="W605" i="8" s="1"/>
  <c r="X1016" i="8"/>
  <c r="W1016" i="8" s="1"/>
  <c r="X1443" i="8"/>
  <c r="W1443" i="8" s="1"/>
  <c r="X1217" i="8"/>
  <c r="W1217" i="8" s="1"/>
  <c r="X1473" i="8"/>
  <c r="W1473" i="8" s="1"/>
  <c r="X1195" i="8"/>
  <c r="W1195" i="8" s="1"/>
  <c r="X1001" i="8"/>
  <c r="W1001" i="8" s="1"/>
  <c r="X826" i="8"/>
  <c r="W826" i="8" s="1"/>
  <c r="X928" i="8"/>
  <c r="W928" i="8" s="1"/>
  <c r="X1429" i="8"/>
  <c r="W1429" i="8" s="1"/>
  <c r="X1424" i="8"/>
  <c r="W1424" i="8" s="1"/>
  <c r="X1112" i="8"/>
  <c r="W1112" i="8" s="1"/>
  <c r="X1021" i="8"/>
  <c r="W1021" i="8" s="1"/>
  <c r="X1417" i="8"/>
  <c r="W1417" i="8" s="1"/>
  <c r="X1015" i="8"/>
  <c r="W1015" i="8" s="1"/>
  <c r="X1135" i="8"/>
  <c r="W1135" i="8" s="1"/>
  <c r="X458" i="8"/>
  <c r="W458" i="8" s="1"/>
  <c r="X1152" i="8"/>
  <c r="W1152" i="8" s="1"/>
  <c r="X929" i="8"/>
  <c r="W929" i="8" s="1"/>
  <c r="X1404" i="8"/>
  <c r="W1404" i="8" s="1"/>
  <c r="X671" i="8"/>
  <c r="W671" i="8" s="1"/>
  <c r="X472" i="8"/>
  <c r="W472" i="8" s="1"/>
  <c r="X806" i="8"/>
  <c r="W806" i="8" s="1"/>
  <c r="X580" i="8"/>
  <c r="W580" i="8" s="1"/>
  <c r="X426" i="8"/>
  <c r="W426" i="8" s="1"/>
  <c r="X534" i="8"/>
  <c r="W534" i="8" s="1"/>
  <c r="X462" i="8"/>
  <c r="W462" i="8" s="1"/>
  <c r="X807" i="8"/>
  <c r="W807" i="8" s="1"/>
  <c r="X347" i="8"/>
  <c r="W347" i="8" s="1"/>
  <c r="X445" i="8"/>
  <c r="W445" i="8" s="1"/>
  <c r="X506" i="8"/>
  <c r="W506" i="8" s="1"/>
  <c r="X356" i="8"/>
  <c r="W356" i="8" s="1"/>
  <c r="X348" i="8"/>
  <c r="W348" i="8" s="1"/>
  <c r="X275" i="8"/>
  <c r="W275" i="8" s="1"/>
  <c r="X532" i="8"/>
  <c r="W532" i="8" s="1"/>
  <c r="X432" i="8"/>
  <c r="W432" i="8" s="1"/>
  <c r="X591" i="8"/>
  <c r="W591" i="8" s="1"/>
  <c r="X517" i="8"/>
  <c r="W517" i="8" s="1"/>
  <c r="X229" i="8"/>
  <c r="W229" i="8" s="1"/>
  <c r="X726" i="8"/>
  <c r="W726" i="8" s="1"/>
  <c r="X401" i="8"/>
  <c r="W401" i="8" s="1"/>
  <c r="X179" i="8"/>
  <c r="W179" i="8" s="1"/>
  <c r="X331" i="8"/>
  <c r="W331" i="8" s="1"/>
  <c r="X261" i="8"/>
  <c r="W261" i="8" s="1"/>
  <c r="X1425" i="8"/>
  <c r="W1425" i="8" s="1"/>
  <c r="X279" i="8"/>
  <c r="W279" i="8" s="1"/>
  <c r="X1218" i="8"/>
  <c r="W1218" i="8" s="1"/>
  <c r="X1043" i="8"/>
  <c r="W1043" i="8" s="1"/>
  <c r="X1332" i="8"/>
  <c r="W1332" i="8" s="1"/>
  <c r="X1243" i="8"/>
  <c r="W1243" i="8" s="1"/>
  <c r="X1383" i="8"/>
  <c r="W1383" i="8" s="1"/>
  <c r="X499" i="8"/>
  <c r="W499" i="8" s="1"/>
  <c r="X1391" i="8"/>
  <c r="W1391" i="8" s="1"/>
  <c r="X1244" i="8"/>
  <c r="W1244" i="8" s="1"/>
  <c r="X1333" i="8"/>
  <c r="W1333" i="8" s="1"/>
  <c r="X1002" i="8"/>
  <c r="W1002" i="8" s="1"/>
  <c r="X930" i="8"/>
  <c r="W930" i="8" s="1"/>
  <c r="X1299" i="8"/>
  <c r="W1299" i="8" s="1"/>
  <c r="X1073" i="8"/>
  <c r="W1073" i="8" s="1"/>
  <c r="X593" i="8"/>
  <c r="W593" i="8" s="1"/>
  <c r="X427" i="8"/>
  <c r="W427" i="8" s="1"/>
  <c r="X828" i="8"/>
  <c r="W828" i="8" s="1"/>
  <c r="X387" i="8"/>
  <c r="W387" i="8" s="1"/>
  <c r="X1453" i="8"/>
  <c r="W1453" i="8" s="1"/>
  <c r="X576" i="8"/>
  <c r="W576" i="8" s="1"/>
  <c r="X770" i="8"/>
  <c r="W770" i="8" s="1"/>
  <c r="X1185" i="8"/>
  <c r="W1185" i="8" s="1"/>
  <c r="X642" i="8"/>
  <c r="W642" i="8" s="1"/>
  <c r="X1201" i="8"/>
  <c r="W1201" i="8" s="1"/>
  <c r="X1199" i="8"/>
  <c r="W1199" i="8" s="1"/>
  <c r="X914" i="8"/>
  <c r="W914" i="8" s="1"/>
  <c r="X948" i="8"/>
  <c r="W948" i="8" s="1"/>
  <c r="X949" i="8"/>
  <c r="W949" i="8" s="1"/>
  <c r="X1318" i="8"/>
  <c r="W1318" i="8" s="1"/>
  <c r="X915" i="8"/>
  <c r="W915" i="8" s="1"/>
  <c r="X913" i="8"/>
  <c r="W913" i="8" s="1"/>
  <c r="X154" i="8"/>
  <c r="W154" i="8" s="1"/>
  <c r="X332" i="8"/>
  <c r="W332" i="8" s="1"/>
  <c r="X75" i="8"/>
  <c r="W75" i="8" s="1"/>
  <c r="X378" i="8"/>
  <c r="W378" i="8" s="1"/>
  <c r="X1003" i="8"/>
  <c r="W1003" i="8" s="1"/>
  <c r="X1441" i="8"/>
  <c r="W1441" i="8" s="1"/>
  <c r="X1136" i="8"/>
  <c r="W1136" i="8" s="1"/>
  <c r="X1196" i="8"/>
  <c r="W1196" i="8" s="1"/>
  <c r="X1004" i="8"/>
  <c r="W1004" i="8" s="1"/>
  <c r="X1005" i="8"/>
  <c r="W1005" i="8" s="1"/>
  <c r="X1162" i="8"/>
  <c r="W1162" i="8" s="1"/>
  <c r="X1086" i="8"/>
  <c r="W1086" i="8" s="1"/>
  <c r="X1392" i="8"/>
  <c r="W1392" i="8" s="1"/>
  <c r="X1044" i="8"/>
  <c r="W1044" i="8" s="1"/>
  <c r="X1137" i="8"/>
  <c r="W1137" i="8" s="1"/>
  <c r="X1300" i="8"/>
  <c r="W1300" i="8" s="1"/>
  <c r="X1365" i="8"/>
  <c r="W1365" i="8" s="1"/>
  <c r="X1396" i="8"/>
  <c r="W1396" i="8" s="1"/>
  <c r="X1405" i="8"/>
  <c r="W1405" i="8" s="1"/>
  <c r="X892" i="8"/>
  <c r="W892" i="8" s="1"/>
  <c r="X709" i="8"/>
  <c r="W709" i="8" s="1"/>
  <c r="X1163" i="8"/>
  <c r="W1163" i="8" s="1"/>
  <c r="X666" i="8"/>
  <c r="W666" i="8" s="1"/>
  <c r="X1350" i="8"/>
  <c r="W1350" i="8" s="1"/>
  <c r="X551" i="8"/>
  <c r="W551" i="8" s="1"/>
  <c r="X459" i="8"/>
  <c r="W459" i="8" s="1"/>
  <c r="X1319" i="8"/>
  <c r="W1319" i="8" s="1"/>
  <c r="X552" i="8"/>
  <c r="W552" i="8" s="1"/>
  <c r="X205" i="8"/>
  <c r="W205" i="8" s="1"/>
  <c r="X895" i="8"/>
  <c r="W895" i="8" s="1"/>
  <c r="X1020" i="8"/>
  <c r="W1020" i="8" s="1"/>
  <c r="X931" i="8"/>
  <c r="W931" i="8" s="1"/>
  <c r="X734" i="8"/>
  <c r="W734" i="8" s="1"/>
  <c r="X1393" i="8"/>
  <c r="W1393" i="8" s="1"/>
  <c r="X1320" i="8"/>
  <c r="W1320" i="8" s="1"/>
  <c r="X1321" i="8"/>
  <c r="W1321" i="8" s="1"/>
  <c r="X1427" i="8"/>
  <c r="W1427" i="8" s="1"/>
  <c r="X1087" i="8"/>
  <c r="W1087" i="8" s="1"/>
  <c r="X1247" i="8"/>
  <c r="W1247" i="8" s="1"/>
  <c r="X1418" i="8"/>
  <c r="W1418" i="8" s="1"/>
  <c r="X1109" i="8"/>
  <c r="W1109" i="8" s="1"/>
  <c r="X545" i="8"/>
  <c r="W545" i="8" s="1"/>
  <c r="X500" i="8"/>
  <c r="W500" i="8" s="1"/>
  <c r="X704" i="8"/>
  <c r="W704" i="8" s="1"/>
  <c r="X904" i="8"/>
  <c r="W904" i="8" s="1"/>
  <c r="X777" i="8"/>
  <c r="W777" i="8" s="1"/>
  <c r="X546" i="8"/>
  <c r="W546" i="8" s="1"/>
  <c r="X297" i="8"/>
  <c r="W297" i="8" s="1"/>
  <c r="X763" i="8"/>
  <c r="W763" i="8" s="1"/>
  <c r="X1387" i="8"/>
  <c r="W1387" i="8" s="1"/>
  <c r="X166" i="8"/>
  <c r="W166" i="8" s="1"/>
  <c r="X395" i="8"/>
  <c r="W395" i="8" s="1"/>
  <c r="X107" i="8"/>
  <c r="W107" i="8" s="1"/>
  <c r="X402" i="8"/>
  <c r="W402" i="8" s="1"/>
  <c r="X705" i="8"/>
  <c r="W705" i="8" s="1"/>
  <c r="X1143" i="8"/>
  <c r="W1143" i="8" s="1"/>
  <c r="X674" i="8"/>
  <c r="W674" i="8" s="1"/>
  <c r="X1245" i="8"/>
  <c r="W1245" i="8" s="1"/>
  <c r="X298" i="8"/>
  <c r="W298" i="8" s="1"/>
  <c r="X28" i="8"/>
  <c r="W28" i="8" s="1"/>
  <c r="X1384" i="8"/>
  <c r="W1384" i="8" s="1"/>
  <c r="X98" i="8"/>
  <c r="W98" i="8" s="1"/>
  <c r="X932" i="8"/>
  <c r="W932" i="8" s="1"/>
  <c r="X730" i="8"/>
  <c r="W730" i="8" s="1"/>
  <c r="X1197" i="8"/>
  <c r="W1197" i="8" s="1"/>
  <c r="X533" i="8"/>
  <c r="W533" i="8" s="1"/>
  <c r="X644" i="8"/>
  <c r="W644" i="8" s="1"/>
  <c r="X537" i="8"/>
  <c r="W537" i="8" s="1"/>
  <c r="X1119" i="8"/>
  <c r="W1119" i="8" s="1"/>
  <c r="X1164" i="8"/>
  <c r="W1164" i="8" s="1"/>
  <c r="X433" i="8"/>
  <c r="W433" i="8" s="1"/>
  <c r="X1088" i="8"/>
  <c r="W1088" i="8" s="1"/>
  <c r="X29" i="8"/>
  <c r="W29" i="8" s="1"/>
  <c r="X30" i="8"/>
  <c r="W30" i="8" s="1"/>
  <c r="X1385" i="8"/>
  <c r="W1385" i="8" s="1"/>
  <c r="X31" i="8"/>
  <c r="W31" i="8" s="1"/>
  <c r="X32" i="8"/>
  <c r="W32" i="8" s="1"/>
  <c r="X808" i="8"/>
  <c r="W808" i="8" s="1"/>
  <c r="X1138" i="8"/>
  <c r="W1138" i="8" s="1"/>
  <c r="X1139" i="8"/>
  <c r="W1139" i="8" s="1"/>
  <c r="X809" i="8"/>
  <c r="W809" i="8" s="1"/>
  <c r="X1351" i="8"/>
  <c r="W1351" i="8" s="1"/>
  <c r="X896" i="8"/>
  <c r="W896" i="8" s="1"/>
  <c r="X473" i="8"/>
  <c r="W473" i="8" s="1"/>
  <c r="X1142" i="8"/>
  <c r="W1142" i="8" s="1"/>
  <c r="X938" i="8"/>
  <c r="W938" i="8" s="1"/>
  <c r="X1165" i="8"/>
  <c r="W1165" i="8" s="1"/>
  <c r="X1278" i="8"/>
  <c r="W1278" i="8" s="1"/>
  <c r="X1408" i="8"/>
  <c r="W1408" i="8" s="1"/>
  <c r="X1375" i="8"/>
  <c r="W1375" i="8" s="1"/>
  <c r="X1412" i="8"/>
  <c r="W1412" i="8" s="1"/>
  <c r="X1322" i="8"/>
  <c r="W1322" i="8" s="1"/>
  <c r="X1006" i="8"/>
  <c r="W1006" i="8" s="1"/>
  <c r="X33" i="8"/>
  <c r="W33" i="8" s="1"/>
  <c r="X34" i="8"/>
  <c r="W34" i="8" s="1"/>
  <c r="X35" i="8"/>
  <c r="W35" i="8" s="1"/>
  <c r="X36" i="8"/>
  <c r="W36" i="8" s="1"/>
  <c r="X175" i="8"/>
  <c r="W175" i="8" s="1"/>
  <c r="X606" i="8"/>
  <c r="W606" i="8" s="1"/>
  <c r="X79" i="8"/>
  <c r="W79" i="8" s="1"/>
  <c r="X1100" i="8"/>
  <c r="W1100" i="8" s="1"/>
  <c r="X1166" i="8"/>
  <c r="W1166" i="8" s="1"/>
  <c r="X333" i="8"/>
  <c r="W333" i="8" s="1"/>
  <c r="X1175" i="8"/>
  <c r="W1175" i="8" s="1"/>
  <c r="X37" i="8"/>
  <c r="W37" i="8" s="1"/>
  <c r="X943" i="8"/>
  <c r="W943" i="8" s="1"/>
  <c r="X810" i="8"/>
  <c r="W810" i="8" s="1"/>
  <c r="X299" i="8"/>
  <c r="W299" i="8" s="1"/>
  <c r="X262" i="8"/>
  <c r="W262" i="8" s="1"/>
  <c r="X501" i="8"/>
  <c r="W501" i="8" s="1"/>
  <c r="X38" i="8"/>
  <c r="W38" i="8" s="1"/>
  <c r="X1089" i="8"/>
  <c r="W1089" i="8" s="1"/>
  <c r="X94" i="8"/>
  <c r="W94" i="8" s="1"/>
  <c r="X39" i="8"/>
  <c r="W39" i="8" s="1"/>
  <c r="X727" i="8"/>
  <c r="W727" i="8" s="1"/>
  <c r="X155" i="8"/>
  <c r="W155" i="8" s="1"/>
  <c r="X1259" i="8"/>
  <c r="W1259" i="8" s="1"/>
  <c r="X959" i="8"/>
  <c r="W959" i="8" s="1"/>
  <c r="X960" i="8"/>
  <c r="W960" i="8" s="1"/>
  <c r="X549" i="8"/>
  <c r="W549" i="8" s="1"/>
  <c r="X1406" i="8"/>
  <c r="W1406" i="8" s="1"/>
  <c r="X550" i="8"/>
  <c r="W550" i="8" s="1"/>
  <c r="X1279" i="8"/>
  <c r="W1279" i="8" s="1"/>
  <c r="X63" i="8"/>
  <c r="W63" i="8" s="1"/>
  <c r="X143" i="8"/>
  <c r="W143" i="8" s="1"/>
  <c r="X470" i="8"/>
  <c r="W470" i="8" s="1"/>
  <c r="X1301" i="8"/>
  <c r="W1301" i="8" s="1"/>
  <c r="X40" i="8"/>
  <c r="W40" i="8" s="1"/>
  <c r="X234" i="8"/>
  <c r="W234" i="8" s="1"/>
  <c r="X944" i="8"/>
  <c r="W944" i="8" s="1"/>
  <c r="X41" i="8"/>
  <c r="W41" i="8" s="1"/>
  <c r="X933" i="8"/>
  <c r="W933" i="8" s="1"/>
  <c r="X706" i="8"/>
  <c r="W706" i="8" s="1"/>
  <c r="X1407" i="8"/>
  <c r="W1407" i="8" s="1"/>
  <c r="X893" i="8"/>
  <c r="W893" i="8" s="1"/>
  <c r="X1323" i="8"/>
  <c r="W1323" i="8" s="1"/>
  <c r="X1007" i="8"/>
  <c r="W1007" i="8" s="1"/>
  <c r="X1008" i="8"/>
  <c r="W1008" i="8" s="1"/>
  <c r="X1324" i="8"/>
  <c r="W1324" i="8" s="1"/>
  <c r="X1230" i="8"/>
  <c r="W1230" i="8" s="1"/>
  <c r="X1286" i="8"/>
  <c r="W1286" i="8" s="1"/>
  <c r="X502" i="8"/>
  <c r="W502" i="8" s="1"/>
  <c r="X618" i="8"/>
  <c r="W618" i="8" s="1"/>
  <c r="X42" i="8"/>
  <c r="W42" i="8" s="1"/>
  <c r="X1045" i="8"/>
  <c r="W1045" i="8" s="1"/>
  <c r="X460" i="8"/>
  <c r="W460" i="8" s="1"/>
  <c r="X43" i="8"/>
  <c r="W43" i="8" s="1"/>
  <c r="X1046" i="8"/>
  <c r="W1046" i="8" s="1"/>
  <c r="X961" i="8"/>
  <c r="W961" i="8" s="1"/>
  <c r="X1090" i="8"/>
  <c r="W1090" i="8" s="1"/>
  <c r="X907" i="8"/>
  <c r="W907" i="8" s="1"/>
  <c r="X1447" i="8"/>
  <c r="W1447" i="8" s="1"/>
  <c r="X811" i="8"/>
  <c r="W811" i="8" s="1"/>
  <c r="X1326" i="8"/>
  <c r="W1326" i="8" s="1"/>
  <c r="X44" i="8"/>
  <c r="W44" i="8" s="1"/>
  <c r="X579" i="8"/>
  <c r="W579" i="8" s="1"/>
  <c r="X728" i="8"/>
  <c r="W728" i="8" s="1"/>
  <c r="X855" i="8"/>
  <c r="W855" i="8" s="1"/>
  <c r="X707" i="8"/>
  <c r="W707" i="8" s="1"/>
  <c r="X22" i="8"/>
  <c r="W22" i="8" s="1"/>
  <c r="X23" i="8"/>
  <c r="W23" i="8" s="1"/>
  <c r="X24" i="8"/>
  <c r="W24" i="8" s="1"/>
  <c r="X25" i="8"/>
  <c r="W25" i="8" s="1"/>
  <c r="X1051" i="8"/>
  <c r="W1051" i="8" s="1"/>
  <c r="X1180" i="8"/>
  <c r="W1180" i="8" s="1"/>
  <c r="X26" i="8"/>
  <c r="W26" i="8" s="1"/>
  <c r="X27" i="8"/>
  <c r="W27" i="8" s="1"/>
  <c r="X300" i="8"/>
  <c r="W300" i="8" s="1"/>
  <c r="X652" i="8"/>
  <c r="W652" i="8" s="1"/>
  <c r="X1291" i="8"/>
  <c r="W1291" i="8" s="1"/>
  <c r="X1374" i="8"/>
  <c r="W1374" i="8" s="1"/>
  <c r="X973" i="8"/>
  <c r="W973" i="8" s="1"/>
  <c r="X17" i="8"/>
  <c r="W17" i="8" s="1"/>
  <c r="X1260" i="8"/>
  <c r="W1260" i="8" s="1"/>
  <c r="X1305" i="8"/>
  <c r="W1305" i="8" s="1"/>
  <c r="X1179" i="8"/>
  <c r="W1179" i="8" s="1"/>
  <c r="X1207" i="8"/>
  <c r="W1207" i="8" s="1"/>
  <c r="X1061" i="8"/>
  <c r="W1061" i="8" s="1"/>
  <c r="X1227" i="8"/>
  <c r="W1227" i="8" s="1"/>
  <c r="X1357" i="8"/>
  <c r="W1357" i="8" s="1"/>
  <c r="X18" i="8"/>
  <c r="W18" i="8" s="1"/>
  <c r="X227" i="8"/>
  <c r="W227" i="8" s="1"/>
  <c r="X19" i="8"/>
  <c r="W19" i="8" s="1"/>
  <c r="X1220" i="8"/>
  <c r="W1220" i="8" s="1"/>
  <c r="X812" i="8"/>
  <c r="W812" i="8" s="1"/>
  <c r="X20" i="8"/>
  <c r="W20" i="8" s="1"/>
  <c r="X1029" i="8"/>
  <c r="W1029" i="8" s="1"/>
  <c r="X21" i="8"/>
  <c r="W21" i="8" s="1"/>
  <c r="X974" i="8"/>
  <c r="W974" i="8" s="1"/>
  <c r="X265" i="8"/>
  <c r="W265" i="8" s="1"/>
  <c r="X222" i="8"/>
  <c r="W222" i="8" s="1"/>
  <c r="X96" i="8"/>
  <c r="W96" i="8" s="1"/>
  <c r="X504" i="8"/>
  <c r="W504" i="8" s="1"/>
  <c r="X1306" i="8"/>
  <c r="W1306" i="8" s="1"/>
  <c r="X1410" i="8"/>
  <c r="W1410" i="8" s="1"/>
  <c r="X46" i="8"/>
  <c r="W46" i="8" s="1"/>
  <c r="X1249" i="8"/>
  <c r="W1249" i="8" s="1"/>
  <c r="X48" i="8"/>
  <c r="W48" i="8" s="1"/>
  <c r="X49" i="8"/>
  <c r="W49" i="8" s="1"/>
  <c r="X856" i="8"/>
  <c r="W856" i="8" s="1"/>
  <c r="X50" i="8"/>
  <c r="W50" i="8" s="1"/>
  <c r="X2" i="8"/>
  <c r="X129" i="8"/>
  <c r="W129" i="8" s="1"/>
  <c r="X180" i="8"/>
  <c r="W180" i="8" s="1"/>
  <c r="X3" i="8"/>
  <c r="W3" i="8" s="1"/>
  <c r="X4" i="8"/>
  <c r="W4" i="8" s="1"/>
  <c r="X5" i="8"/>
  <c r="W5" i="8" s="1"/>
  <c r="X208" i="8"/>
  <c r="W208" i="8" s="1"/>
  <c r="X209" i="8"/>
  <c r="W209" i="8" s="1"/>
  <c r="X169" i="8"/>
  <c r="W169" i="8" s="1"/>
  <c r="X170" i="8"/>
  <c r="W170" i="8" s="1"/>
  <c r="X518" i="8"/>
  <c r="W518" i="8" s="1"/>
  <c r="X95" i="8"/>
  <c r="W95" i="8" s="1"/>
  <c r="X6" i="8"/>
  <c r="W6" i="8" s="1"/>
  <c r="X1335" i="8"/>
  <c r="W1335" i="8" s="1"/>
  <c r="X784" i="8"/>
  <c r="W784" i="8" s="1"/>
  <c r="X12" i="8"/>
  <c r="W12" i="8" s="1"/>
  <c r="X683" i="8"/>
  <c r="W683" i="8" s="1"/>
  <c r="X13" i="8"/>
  <c r="W13" i="8" s="1"/>
  <c r="X866" i="8"/>
  <c r="W866" i="8" s="1"/>
  <c r="X1290" i="8"/>
  <c r="W1290" i="8" s="1"/>
  <c r="X14" i="8"/>
  <c r="W14" i="8" s="1"/>
  <c r="X1267" i="8"/>
  <c r="W1267" i="8" s="1"/>
  <c r="X653" i="8"/>
  <c r="W653" i="8" s="1"/>
  <c r="X684" i="8"/>
  <c r="W684" i="8" s="1"/>
  <c r="X15" i="8"/>
  <c r="W15" i="8" s="1"/>
  <c r="X654" i="8"/>
  <c r="W654" i="8" s="1"/>
  <c r="X339" i="8"/>
  <c r="W339" i="8" s="1"/>
  <c r="X655" i="8"/>
  <c r="W655" i="8" s="1"/>
  <c r="X424" i="8"/>
  <c r="W424" i="8" s="1"/>
  <c r="X785" i="8"/>
  <c r="W785" i="8" s="1"/>
  <c r="X16" i="8"/>
  <c r="W16" i="8" s="1"/>
  <c r="X916" i="8"/>
  <c r="W916" i="8" s="1"/>
  <c r="X45" i="8"/>
  <c r="W45" i="8" s="1"/>
  <c r="X905" i="8"/>
  <c r="W905" i="8" s="1"/>
  <c r="X379" i="8"/>
  <c r="W379" i="8" s="1"/>
  <c r="X942" i="8"/>
  <c r="W942" i="8" s="1"/>
  <c r="X1331" i="8"/>
  <c r="W1331" i="8" s="1"/>
  <c r="X1169" i="8"/>
  <c r="W1169" i="8" s="1"/>
  <c r="X1047" i="8"/>
  <c r="W1047" i="8" s="1"/>
  <c r="X613" i="8"/>
  <c r="W613" i="8" s="1"/>
  <c r="X1091" i="8"/>
  <c r="W1091" i="8" s="1"/>
  <c r="X1144" i="8"/>
  <c r="W1144" i="8" s="1"/>
  <c r="X7" i="8"/>
  <c r="W7" i="8" s="1"/>
  <c r="X1053" i="8"/>
  <c r="W1053" i="8" s="1"/>
  <c r="X829" i="8"/>
  <c r="W829" i="8" s="1"/>
  <c r="X1153" i="8"/>
  <c r="W1153" i="8" s="1"/>
  <c r="X908" i="8"/>
  <c r="W908" i="8" s="1"/>
  <c r="X1060" i="8"/>
  <c r="W1060" i="8" s="1"/>
  <c r="X1154" i="8"/>
  <c r="W1154" i="8" s="1"/>
  <c r="X8" i="8"/>
  <c r="W8" i="8" s="1"/>
  <c r="X9" i="8"/>
  <c r="W9" i="8" s="1"/>
  <c r="X10" i="8"/>
  <c r="W10" i="8" s="1"/>
  <c r="X11" i="8"/>
  <c r="W11" i="8" s="1"/>
  <c r="X619" i="8"/>
  <c r="W619" i="8" s="1"/>
  <c r="X334" i="8"/>
  <c r="W334" i="8" s="1"/>
  <c r="X51" i="8"/>
  <c r="W51" i="8" s="1"/>
  <c r="X813" i="8"/>
  <c r="W813" i="8" s="1"/>
  <c r="X616" i="8"/>
  <c r="W616" i="8" s="1"/>
  <c r="X1110" i="8"/>
  <c r="W1110" i="8" s="1"/>
  <c r="X967" i="8"/>
  <c r="W967" i="8" s="1"/>
  <c r="X1246" i="8"/>
  <c r="W1246" i="8" s="1"/>
  <c r="X1219" i="8"/>
  <c r="W1219" i="8" s="1"/>
  <c r="X1356" i="8"/>
  <c r="W1356" i="8" s="1"/>
  <c r="X1394" i="8"/>
  <c r="W1394" i="8" s="1"/>
  <c r="X461" i="8"/>
  <c r="W461" i="8" s="1"/>
  <c r="X1092" i="8"/>
  <c r="W1092" i="8" s="1"/>
  <c r="X758" i="8"/>
  <c r="W758" i="8" s="1"/>
  <c r="X52" i="8"/>
  <c r="W52" i="8" s="1"/>
  <c r="X759" i="8"/>
  <c r="W759" i="8" s="1"/>
  <c r="X814" i="8"/>
  <c r="W814" i="8" s="1"/>
  <c r="X228" i="8"/>
  <c r="W228" i="8" s="1"/>
  <c r="X235" i="8"/>
  <c r="W235" i="8" s="1"/>
  <c r="X236" i="8"/>
  <c r="W236" i="8" s="1"/>
  <c r="X864" i="8"/>
  <c r="W864" i="8" s="1"/>
  <c r="X865" i="8"/>
  <c r="W865" i="8" s="1"/>
  <c r="X771" i="8"/>
  <c r="W771" i="8" s="1"/>
  <c r="X772" i="8"/>
  <c r="W772" i="8" s="1"/>
  <c r="X1283" i="8"/>
  <c r="W1283" i="8" s="1"/>
  <c r="X1284" i="8"/>
  <c r="W1284" i="8" s="1"/>
  <c r="X1270" i="8"/>
  <c r="W1270" i="8" s="1"/>
  <c r="X1009" i="8"/>
  <c r="W1009" i="8" s="1"/>
  <c r="X1271" i="8"/>
  <c r="W1271" i="8" s="1"/>
  <c r="X466" i="8"/>
  <c r="W466" i="8" s="1"/>
  <c r="X1010" i="8"/>
  <c r="W1010" i="8" s="1"/>
  <c r="X1168" i="8"/>
  <c r="W1168" i="8" s="1"/>
  <c r="X1022" i="8"/>
  <c r="W1022" i="8" s="1"/>
  <c r="X467" i="8"/>
  <c r="W467" i="8" s="1"/>
  <c r="X1167" i="8"/>
  <c r="W1167" i="8" s="1"/>
  <c r="X1023" i="8"/>
  <c r="W1023" i="8" s="1"/>
  <c r="X1103" i="8"/>
  <c r="W1103" i="8" s="1"/>
  <c r="X1263" i="8"/>
  <c r="W1263" i="8" s="1"/>
  <c r="X1264" i="8"/>
  <c r="W1264" i="8" s="1"/>
  <c r="X1104" i="8"/>
  <c r="W1104" i="8" s="1"/>
  <c r="X198" i="8"/>
  <c r="W198" i="8" s="1"/>
  <c r="X199" i="8"/>
  <c r="W199" i="8" s="1"/>
  <c r="X176" i="8"/>
  <c r="W176" i="8" s="1"/>
  <c r="X177" i="8"/>
  <c r="W177" i="8" s="1"/>
  <c r="X306" i="8"/>
  <c r="W306" i="8" s="1"/>
  <c r="X307" i="8"/>
  <c r="W307" i="8" s="1"/>
  <c r="X1352" i="8"/>
  <c r="W1352" i="8" s="1"/>
  <c r="X1353" i="8"/>
  <c r="W1353" i="8" s="1"/>
  <c r="X1268" i="8"/>
  <c r="W1268" i="8" s="1"/>
  <c r="X1269" i="8"/>
  <c r="W1269" i="8" s="1"/>
  <c r="X335" i="8"/>
  <c r="W335" i="8" s="1"/>
  <c r="X336" i="8"/>
  <c r="W336" i="8" s="1"/>
  <c r="X1116" i="8"/>
  <c r="W1116" i="8" s="1"/>
  <c r="X1013" i="8"/>
  <c r="W1013" i="8" s="1"/>
  <c r="X1117" i="8"/>
  <c r="W1117" i="8" s="1"/>
  <c r="X1014" i="8"/>
  <c r="W1014" i="8" s="1"/>
  <c r="X507" i="8"/>
  <c r="W507" i="8" s="1"/>
  <c r="X508" i="8"/>
  <c r="W508" i="8" s="1"/>
  <c r="X822" i="8"/>
  <c r="W822" i="8" s="1"/>
  <c r="X823" i="8"/>
  <c r="W823" i="8" s="1"/>
  <c r="X337" i="8"/>
  <c r="W337" i="8" s="1"/>
  <c r="X338" i="8"/>
  <c r="W338" i="8" s="1"/>
  <c r="X675" i="8"/>
  <c r="W675" i="8" s="1"/>
  <c r="X536" i="8"/>
  <c r="W536" i="8" s="1"/>
  <c r="X535" i="8"/>
  <c r="W535" i="8" s="1"/>
  <c r="X676" i="8"/>
  <c r="W676" i="8" s="1"/>
  <c r="X428" i="8"/>
  <c r="W428" i="8" s="1"/>
  <c r="X429" i="8"/>
  <c r="W429" i="8" s="1"/>
  <c r="X607" i="8"/>
  <c r="W607" i="8" s="1"/>
  <c r="X608" i="8"/>
  <c r="W608" i="8" s="1"/>
  <c r="X1182" i="8"/>
  <c r="W1182" i="8" s="1"/>
  <c r="X1183" i="8"/>
  <c r="W1183" i="8" s="1"/>
  <c r="X1419" i="8"/>
  <c r="W1419" i="8" s="1"/>
  <c r="X1420" i="8"/>
  <c r="W1420" i="8" s="1"/>
  <c r="X853" i="8"/>
  <c r="W853" i="8" s="1"/>
  <c r="X820" i="8"/>
  <c r="W820" i="8" s="1"/>
  <c r="X821" i="8"/>
  <c r="W821" i="8" s="1"/>
  <c r="X854" i="8"/>
  <c r="W854" i="8" s="1"/>
  <c r="X939" i="8"/>
  <c r="W939" i="8" s="1"/>
  <c r="X901" i="8"/>
  <c r="W901" i="8" s="1"/>
  <c r="X900" i="8"/>
  <c r="W900" i="8" s="1"/>
  <c r="X940" i="8"/>
  <c r="W940" i="8" s="1"/>
  <c r="X780" i="8"/>
  <c r="W780" i="8" s="1"/>
  <c r="X781" i="8"/>
  <c r="W781" i="8" s="1"/>
  <c r="X773" i="8"/>
  <c r="W773" i="8" s="1"/>
  <c r="X774" i="8"/>
  <c r="W774" i="8" s="1"/>
  <c r="X756" i="8"/>
  <c r="W756" i="8" s="1"/>
  <c r="X757" i="8"/>
  <c r="W757" i="8" s="1"/>
  <c r="X468" i="8"/>
  <c r="W468" i="8" s="1"/>
  <c r="X156" i="8"/>
  <c r="W156" i="8" s="1"/>
  <c r="X469" i="8"/>
  <c r="W469" i="8" s="1"/>
  <c r="X1307" i="8"/>
  <c r="W1307" i="8" s="1"/>
  <c r="X157" i="8"/>
  <c r="W157" i="8" s="1"/>
  <c r="X1308" i="8"/>
  <c r="W1308" i="8" s="1"/>
  <c r="X587" i="8"/>
  <c r="W587" i="8" s="1"/>
  <c r="X588" i="8"/>
  <c r="W588" i="8" s="1"/>
  <c r="X385" i="8"/>
  <c r="W385" i="8" s="1"/>
  <c r="X386" i="8"/>
  <c r="W386" i="8" s="1"/>
  <c r="X1177" i="8"/>
  <c r="W1177" i="8" s="1"/>
  <c r="X936" i="8"/>
  <c r="W936" i="8" s="1"/>
  <c r="X1445" i="8"/>
  <c r="W1445" i="8" s="1"/>
  <c r="X1178" i="8"/>
  <c r="W1178" i="8" s="1"/>
  <c r="X937" i="8"/>
  <c r="W937" i="8" s="1"/>
  <c r="X1448" i="8"/>
  <c r="W1448" i="8" s="1"/>
  <c r="X1123" i="8"/>
  <c r="W1123" i="8" s="1"/>
  <c r="X1124" i="8"/>
  <c r="W1124" i="8" s="1"/>
  <c r="X1204" i="8"/>
  <c r="W1204" i="8" s="1"/>
  <c r="X1205" i="8"/>
  <c r="W1205" i="8" s="1"/>
  <c r="X1222" i="8"/>
  <c r="W1222" i="8" s="1"/>
  <c r="X934" i="8"/>
  <c r="W934" i="8" s="1"/>
  <c r="X1223" i="8"/>
  <c r="W1223" i="8" s="1"/>
  <c r="X935" i="8"/>
  <c r="W935" i="8" s="1"/>
  <c r="X577" i="8"/>
  <c r="W577" i="8" s="1"/>
  <c r="X578" i="8"/>
  <c r="W578" i="8" s="1"/>
  <c r="X555" i="8"/>
  <c r="W555" i="8" s="1"/>
  <c r="X556" i="8"/>
  <c r="W556" i="8" s="1"/>
  <c r="X1280" i="8"/>
  <c r="W1280" i="8" s="1"/>
  <c r="X438" i="8"/>
  <c r="W438" i="8" s="1"/>
  <c r="X1281" i="8"/>
  <c r="W1281" i="8" s="1"/>
  <c r="X439" i="8"/>
  <c r="W439" i="8" s="1"/>
  <c r="X553" i="8"/>
  <c r="W553" i="8" s="1"/>
  <c r="X464" i="8"/>
  <c r="W464" i="8" s="1"/>
  <c r="X554" i="8"/>
  <c r="W554" i="8" s="1"/>
  <c r="X465" i="8"/>
  <c r="W465" i="8" s="1"/>
  <c r="X263" i="8"/>
  <c r="W263" i="8" s="1"/>
  <c r="X264" i="8"/>
  <c r="W264" i="8" s="1"/>
  <c r="X681" i="8"/>
  <c r="W681" i="8" s="1"/>
  <c r="X1339" i="8"/>
  <c r="W1339" i="8" s="1"/>
  <c r="X682" i="8"/>
  <c r="W682" i="8" s="1"/>
  <c r="X403" i="8"/>
  <c r="W403" i="8" s="1"/>
  <c r="X1228" i="8"/>
  <c r="W1228" i="8" s="1"/>
  <c r="AA42" i="8"/>
  <c r="W2" i="8" l="1"/>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3" i="7"/>
  <c r="A214" i="7"/>
  <c r="A215" i="7"/>
  <c r="A216" i="7"/>
  <c r="A217" i="7"/>
  <c r="A218"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337" i="7"/>
  <c r="A338" i="7"/>
  <c r="A339" i="7"/>
  <c r="A340" i="7"/>
  <c r="A341" i="7"/>
  <c r="A342" i="7"/>
  <c r="A343" i="7"/>
  <c r="A344" i="7"/>
  <c r="A345" i="7"/>
  <c r="A346" i="7"/>
  <c r="A347" i="7"/>
  <c r="A348" i="7"/>
  <c r="A349" i="7"/>
  <c r="A350" i="7"/>
  <c r="A351" i="7"/>
  <c r="A352" i="7"/>
  <c r="A353" i="7"/>
  <c r="A354" i="7"/>
  <c r="A355" i="7"/>
  <c r="A356" i="7"/>
  <c r="A357" i="7"/>
  <c r="A358" i="7"/>
  <c r="A359" i="7"/>
  <c r="A360" i="7"/>
  <c r="A361" i="7"/>
  <c r="A362" i="7"/>
  <c r="A363" i="7"/>
  <c r="A364" i="7"/>
  <c r="A365" i="7"/>
  <c r="A366" i="7"/>
  <c r="A367" i="7"/>
  <c r="A368" i="7"/>
  <c r="A369" i="7"/>
  <c r="A370" i="7"/>
  <c r="A371" i="7"/>
  <c r="A372" i="7"/>
  <c r="A373" i="7"/>
  <c r="A374" i="7"/>
  <c r="A375" i="7"/>
  <c r="A376" i="7"/>
  <c r="A377" i="7"/>
  <c r="A378" i="7"/>
  <c r="A379" i="7"/>
  <c r="A380" i="7"/>
  <c r="A381" i="7"/>
  <c r="A382" i="7"/>
  <c r="A383" i="7"/>
  <c r="A384" i="7"/>
  <c r="A385" i="7"/>
  <c r="A386" i="7"/>
  <c r="A387" i="7"/>
  <c r="A388" i="7"/>
  <c r="A389" i="7"/>
  <c r="A390" i="7"/>
  <c r="A391" i="7"/>
  <c r="A392" i="7"/>
  <c r="A393" i="7"/>
  <c r="A394" i="7"/>
  <c r="A395" i="7"/>
  <c r="A396" i="7"/>
  <c r="A397" i="7"/>
  <c r="A398" i="7"/>
  <c r="A399" i="7"/>
  <c r="A400" i="7"/>
  <c r="A401" i="7"/>
  <c r="A402" i="7"/>
  <c r="A403" i="7"/>
  <c r="A404" i="7"/>
  <c r="A405" i="7"/>
  <c r="A406" i="7"/>
  <c r="A407" i="7"/>
  <c r="A408" i="7"/>
  <c r="A409" i="7"/>
  <c r="A410" i="7"/>
  <c r="A411" i="7"/>
  <c r="A412" i="7"/>
  <c r="A413" i="7"/>
  <c r="A414" i="7"/>
  <c r="A415" i="7"/>
  <c r="A416" i="7"/>
  <c r="A417" i="7"/>
  <c r="A418" i="7"/>
  <c r="A419" i="7"/>
  <c r="A420" i="7"/>
  <c r="A421" i="7"/>
  <c r="A422" i="7"/>
  <c r="A423" i="7"/>
  <c r="A424" i="7"/>
  <c r="A425" i="7"/>
  <c r="A426" i="7"/>
  <c r="A427" i="7"/>
  <c r="A428" i="7"/>
  <c r="A429" i="7"/>
  <c r="A430" i="7"/>
  <c r="A431" i="7"/>
  <c r="A432" i="7"/>
  <c r="A433" i="7"/>
  <c r="A434" i="7"/>
  <c r="A435" i="7"/>
  <c r="A436" i="7"/>
  <c r="A437" i="7"/>
  <c r="A438" i="7"/>
  <c r="A439" i="7"/>
  <c r="A440" i="7"/>
  <c r="A441" i="7"/>
  <c r="A442" i="7"/>
  <c r="A443" i="7"/>
  <c r="A444" i="7"/>
  <c r="A445" i="7"/>
  <c r="A446" i="7"/>
  <c r="A447" i="7"/>
  <c r="A448" i="7"/>
  <c r="A449" i="7"/>
  <c r="A450" i="7"/>
  <c r="A451" i="7"/>
  <c r="A452" i="7"/>
  <c r="A453" i="7"/>
  <c r="A454" i="7"/>
  <c r="A455" i="7"/>
  <c r="A456" i="7"/>
  <c r="A457" i="7"/>
  <c r="A458" i="7"/>
  <c r="A459" i="7"/>
  <c r="A460" i="7"/>
  <c r="A461" i="7"/>
  <c r="A462" i="7"/>
  <c r="A463" i="7"/>
  <c r="A464" i="7"/>
  <c r="A465" i="7"/>
  <c r="A466" i="7"/>
  <c r="A467" i="7"/>
  <c r="A468" i="7"/>
  <c r="A469" i="7"/>
  <c r="A470" i="7"/>
  <c r="A471" i="7"/>
  <c r="A472" i="7"/>
  <c r="A473" i="7"/>
  <c r="A474" i="7"/>
  <c r="A475" i="7"/>
  <c r="A476" i="7"/>
  <c r="A477" i="7"/>
  <c r="A478" i="7"/>
  <c r="A479" i="7"/>
  <c r="A480" i="7"/>
  <c r="A481" i="7"/>
  <c r="A482" i="7"/>
  <c r="A483" i="7"/>
  <c r="A484" i="7"/>
  <c r="A485" i="7"/>
  <c r="A486" i="7"/>
  <c r="A487" i="7"/>
  <c r="A488" i="7"/>
  <c r="A489" i="7"/>
  <c r="A490" i="7"/>
  <c r="A491" i="7"/>
  <c r="A492" i="7"/>
  <c r="A493" i="7"/>
  <c r="A494" i="7"/>
  <c r="A495" i="7"/>
  <c r="A496" i="7"/>
  <c r="A497" i="7"/>
  <c r="A498" i="7"/>
  <c r="A499" i="7"/>
  <c r="A500" i="7"/>
  <c r="A501" i="7"/>
  <c r="A502" i="7"/>
  <c r="A503" i="7"/>
  <c r="A504" i="7"/>
  <c r="A505" i="7"/>
  <c r="A506" i="7"/>
  <c r="A507" i="7"/>
  <c r="A508" i="7"/>
  <c r="A509" i="7"/>
  <c r="A510" i="7"/>
  <c r="A511" i="7"/>
  <c r="A512" i="7"/>
  <c r="A513" i="7"/>
  <c r="A514" i="7"/>
  <c r="A515" i="7"/>
  <c r="A516" i="7"/>
  <c r="A517" i="7"/>
  <c r="A518" i="7"/>
  <c r="A519" i="7"/>
  <c r="A520" i="7"/>
  <c r="A521" i="7"/>
  <c r="A522" i="7"/>
  <c r="A523" i="7"/>
  <c r="A524" i="7"/>
  <c r="A525" i="7"/>
  <c r="A526" i="7"/>
  <c r="A527" i="7"/>
  <c r="A528" i="7"/>
  <c r="A529" i="7"/>
  <c r="A530" i="7"/>
  <c r="A531" i="7"/>
  <c r="A532" i="7"/>
  <c r="A533" i="7"/>
  <c r="A534" i="7"/>
  <c r="A535" i="7"/>
  <c r="A536" i="7"/>
  <c r="A537" i="7"/>
  <c r="A538" i="7"/>
  <c r="A539" i="7"/>
  <c r="A540" i="7"/>
  <c r="A541" i="7"/>
  <c r="A542" i="7"/>
  <c r="A543" i="7"/>
  <c r="A544" i="7"/>
  <c r="A545" i="7"/>
  <c r="A546" i="7"/>
  <c r="A547" i="7"/>
  <c r="A548" i="7"/>
  <c r="A549" i="7"/>
  <c r="A550" i="7"/>
  <c r="A551" i="7"/>
  <c r="A552" i="7"/>
  <c r="A553" i="7"/>
  <c r="A554" i="7"/>
  <c r="A555" i="7"/>
  <c r="A556" i="7"/>
  <c r="A557" i="7"/>
  <c r="A558" i="7"/>
  <c r="A559" i="7"/>
  <c r="A560" i="7"/>
  <c r="A561" i="7"/>
  <c r="A562" i="7"/>
  <c r="A563" i="7"/>
  <c r="A564" i="7"/>
  <c r="A565" i="7"/>
  <c r="A566" i="7"/>
  <c r="A567" i="7"/>
  <c r="A568" i="7"/>
  <c r="A569" i="7"/>
  <c r="A570" i="7"/>
  <c r="A571" i="7"/>
  <c r="A572" i="7"/>
  <c r="A573" i="7"/>
  <c r="A574" i="7"/>
  <c r="A575" i="7"/>
  <c r="A576" i="7"/>
  <c r="A577" i="7"/>
  <c r="A578" i="7"/>
  <c r="A579" i="7"/>
  <c r="A580" i="7"/>
  <c r="A581" i="7"/>
  <c r="A582" i="7"/>
  <c r="A583" i="7"/>
  <c r="A584" i="7"/>
  <c r="A585" i="7"/>
  <c r="A586" i="7"/>
  <c r="A587" i="7"/>
  <c r="A588" i="7"/>
  <c r="A589" i="7"/>
  <c r="A590" i="7"/>
  <c r="A591" i="7"/>
  <c r="A592" i="7"/>
  <c r="A593" i="7"/>
  <c r="A594" i="7"/>
  <c r="A595" i="7"/>
  <c r="A596" i="7"/>
  <c r="A597" i="7"/>
  <c r="A598" i="7"/>
  <c r="A599" i="7"/>
  <c r="A600" i="7"/>
  <c r="A601" i="7"/>
  <c r="A602" i="7"/>
  <c r="A603" i="7"/>
  <c r="A604" i="7"/>
  <c r="A605" i="7"/>
  <c r="A606" i="7"/>
  <c r="A607" i="7"/>
  <c r="A608" i="7"/>
  <c r="A609" i="7"/>
  <c r="A610" i="7"/>
  <c r="A611" i="7"/>
  <c r="A612" i="7"/>
  <c r="A613" i="7"/>
  <c r="A614" i="7"/>
  <c r="A615" i="7"/>
  <c r="A616" i="7"/>
  <c r="A617" i="7"/>
  <c r="A618" i="7"/>
  <c r="A619" i="7"/>
  <c r="A620" i="7"/>
  <c r="A621" i="7"/>
  <c r="A622" i="7"/>
  <c r="A623" i="7"/>
  <c r="A624" i="7"/>
  <c r="A625" i="7"/>
  <c r="A626" i="7"/>
  <c r="A627" i="7"/>
  <c r="A628" i="7"/>
  <c r="A629" i="7"/>
  <c r="A630" i="7"/>
  <c r="A631" i="7"/>
  <c r="A632" i="7"/>
  <c r="A633" i="7"/>
  <c r="A634" i="7"/>
  <c r="A635" i="7"/>
  <c r="A636" i="7"/>
  <c r="A637" i="7"/>
  <c r="A638" i="7"/>
  <c r="A639" i="7"/>
  <c r="A640" i="7"/>
  <c r="A641" i="7"/>
  <c r="A642" i="7"/>
  <c r="A643" i="7"/>
  <c r="A644" i="7"/>
  <c r="A645" i="7"/>
  <c r="A646" i="7"/>
  <c r="A647" i="7"/>
  <c r="A648" i="7"/>
  <c r="A649" i="7"/>
  <c r="A650" i="7"/>
  <c r="A651" i="7"/>
  <c r="A652" i="7"/>
  <c r="A653" i="7"/>
  <c r="A654" i="7"/>
  <c r="A655" i="7"/>
  <c r="A656" i="7"/>
  <c r="A657" i="7"/>
  <c r="A658" i="7"/>
  <c r="A659" i="7"/>
  <c r="A660" i="7"/>
  <c r="A661" i="7"/>
  <c r="A662" i="7"/>
  <c r="A663" i="7"/>
  <c r="A664" i="7"/>
  <c r="A665" i="7"/>
  <c r="A666" i="7"/>
  <c r="A667" i="7"/>
  <c r="A668" i="7"/>
  <c r="A669" i="7"/>
  <c r="A670" i="7"/>
  <c r="A671" i="7"/>
  <c r="A672" i="7"/>
  <c r="A673" i="7"/>
  <c r="A674" i="7"/>
  <c r="A675" i="7"/>
  <c r="A676" i="7"/>
  <c r="A677" i="7"/>
  <c r="A678" i="7"/>
  <c r="A679" i="7"/>
  <c r="A680" i="7"/>
  <c r="A681" i="7"/>
  <c r="A682" i="7"/>
  <c r="A683" i="7"/>
  <c r="A684" i="7"/>
  <c r="A685" i="7"/>
  <c r="A686" i="7"/>
  <c r="A687" i="7"/>
  <c r="A688" i="7"/>
  <c r="A689" i="7"/>
  <c r="A690" i="7"/>
  <c r="A691" i="7"/>
  <c r="A692" i="7"/>
  <c r="A693" i="7"/>
  <c r="A694" i="7"/>
  <c r="A695" i="7"/>
  <c r="A696" i="7"/>
  <c r="A697" i="7"/>
  <c r="A698" i="7"/>
  <c r="A699" i="7"/>
  <c r="A700" i="7"/>
  <c r="A701" i="7"/>
  <c r="A702" i="7"/>
  <c r="A703" i="7"/>
  <c r="A704" i="7"/>
  <c r="A705" i="7"/>
  <c r="A706" i="7"/>
  <c r="A707" i="7"/>
  <c r="A708" i="7"/>
  <c r="A709" i="7"/>
  <c r="A710" i="7"/>
  <c r="A711" i="7"/>
  <c r="A712" i="7"/>
  <c r="A713" i="7"/>
  <c r="A714" i="7"/>
  <c r="A715" i="7"/>
  <c r="A716" i="7"/>
  <c r="A717" i="7"/>
  <c r="A718" i="7"/>
  <c r="A719" i="7"/>
  <c r="A720" i="7"/>
  <c r="A721" i="7"/>
  <c r="A722" i="7"/>
  <c r="A723" i="7"/>
  <c r="A724" i="7"/>
  <c r="A725" i="7"/>
  <c r="A726" i="7"/>
  <c r="A727" i="7"/>
  <c r="A728" i="7"/>
  <c r="A729" i="7"/>
  <c r="A730" i="7"/>
  <c r="A731" i="7"/>
  <c r="A732" i="7"/>
  <c r="A733" i="7"/>
  <c r="A734" i="7"/>
  <c r="A735" i="7"/>
  <c r="A736" i="7"/>
  <c r="A737" i="7"/>
  <c r="A738" i="7"/>
  <c r="A739" i="7"/>
  <c r="A740" i="7"/>
  <c r="A741" i="7"/>
  <c r="A742" i="7"/>
  <c r="A743" i="7"/>
  <c r="A744" i="7"/>
  <c r="A745" i="7"/>
  <c r="A746" i="7"/>
  <c r="A747" i="7"/>
  <c r="A748" i="7"/>
  <c r="A749" i="7"/>
  <c r="A750" i="7"/>
  <c r="A751" i="7"/>
  <c r="A752" i="7"/>
  <c r="A753" i="7"/>
  <c r="A754" i="7"/>
  <c r="A755" i="7"/>
  <c r="A756" i="7"/>
  <c r="A757" i="7"/>
  <c r="A758" i="7"/>
  <c r="A759" i="7"/>
  <c r="A760" i="7"/>
  <c r="A761" i="7"/>
  <c r="A762" i="7"/>
  <c r="A763" i="7"/>
  <c r="A764" i="7"/>
  <c r="A765" i="7"/>
  <c r="A766" i="7"/>
  <c r="A767" i="7"/>
  <c r="A768" i="7"/>
  <c r="A769" i="7"/>
  <c r="A770" i="7"/>
  <c r="A771" i="7"/>
  <c r="A772" i="7"/>
  <c r="A773" i="7"/>
  <c r="A774" i="7"/>
  <c r="A775" i="7"/>
  <c r="A776" i="7"/>
  <c r="A777" i="7"/>
  <c r="A778" i="7"/>
  <c r="A779" i="7"/>
  <c r="A780" i="7"/>
  <c r="A781" i="7"/>
  <c r="A782" i="7"/>
  <c r="A783" i="7"/>
  <c r="A784" i="7"/>
  <c r="A785" i="7"/>
  <c r="A786" i="7"/>
  <c r="A787" i="7"/>
  <c r="A788" i="7"/>
  <c r="A789" i="7"/>
  <c r="A790" i="7"/>
  <c r="A791" i="7"/>
  <c r="A792" i="7"/>
  <c r="A793" i="7"/>
  <c r="A794" i="7"/>
  <c r="A795" i="7"/>
  <c r="A796" i="7"/>
  <c r="A797" i="7"/>
  <c r="A798" i="7"/>
  <c r="A799" i="7"/>
  <c r="A800" i="7"/>
  <c r="A801" i="7"/>
  <c r="A802" i="7"/>
  <c r="A803" i="7"/>
  <c r="A804" i="7"/>
  <c r="A805" i="7"/>
  <c r="A806" i="7"/>
  <c r="A807" i="7"/>
  <c r="A808" i="7"/>
  <c r="A809" i="7"/>
  <c r="A810" i="7"/>
  <c r="A811" i="7"/>
  <c r="A812" i="7"/>
  <c r="A813" i="7"/>
  <c r="A814" i="7"/>
  <c r="A815" i="7"/>
  <c r="A816" i="7"/>
  <c r="A817" i="7"/>
  <c r="A818" i="7"/>
  <c r="A819" i="7"/>
  <c r="A820" i="7"/>
  <c r="A821" i="7"/>
  <c r="A822" i="7"/>
  <c r="A823" i="7"/>
  <c r="A824" i="7"/>
  <c r="A825" i="7"/>
  <c r="A826" i="7"/>
  <c r="A827" i="7"/>
  <c r="A828" i="7"/>
  <c r="A829" i="7"/>
  <c r="A830" i="7"/>
  <c r="A831" i="7"/>
  <c r="A832" i="7"/>
  <c r="A833" i="7"/>
  <c r="A834" i="7"/>
  <c r="A835" i="7"/>
  <c r="A836" i="7"/>
  <c r="A837" i="7"/>
  <c r="A838" i="7"/>
  <c r="A839" i="7"/>
  <c r="A840" i="7"/>
  <c r="A841" i="7"/>
  <c r="A842" i="7"/>
  <c r="A843" i="7"/>
  <c r="A844" i="7"/>
  <c r="A845" i="7"/>
  <c r="A846" i="7"/>
  <c r="A847" i="7"/>
  <c r="A848" i="7"/>
  <c r="A849" i="7"/>
  <c r="A850" i="7"/>
  <c r="A851" i="7"/>
  <c r="A852" i="7"/>
  <c r="A853" i="7"/>
  <c r="A854" i="7"/>
  <c r="A855" i="7"/>
  <c r="A856" i="7"/>
  <c r="A857" i="7"/>
  <c r="A858" i="7"/>
  <c r="A859" i="7"/>
  <c r="A860" i="7"/>
  <c r="A861" i="7"/>
  <c r="A862" i="7"/>
  <c r="A863" i="7"/>
  <c r="A864" i="7"/>
  <c r="A865" i="7"/>
  <c r="A866" i="7"/>
  <c r="A867" i="7"/>
  <c r="A868" i="7"/>
  <c r="A869" i="7"/>
  <c r="A870" i="7"/>
  <c r="A871" i="7"/>
  <c r="A872" i="7"/>
  <c r="A873" i="7"/>
  <c r="A874" i="7"/>
  <c r="A875" i="7"/>
  <c r="A876" i="7"/>
  <c r="A877" i="7"/>
  <c r="A878" i="7"/>
  <c r="A879" i="7"/>
  <c r="A880" i="7"/>
  <c r="A881" i="7"/>
  <c r="A882" i="7"/>
  <c r="A883" i="7"/>
  <c r="A884" i="7"/>
  <c r="A885" i="7"/>
  <c r="A886" i="7"/>
  <c r="A887" i="7"/>
  <c r="A888" i="7"/>
  <c r="A889" i="7"/>
  <c r="A890" i="7"/>
  <c r="A891" i="7"/>
  <c r="A892" i="7"/>
  <c r="A893" i="7"/>
  <c r="A894" i="7"/>
  <c r="A895" i="7"/>
  <c r="A896" i="7"/>
  <c r="A897" i="7"/>
  <c r="A898" i="7"/>
  <c r="A899" i="7"/>
  <c r="A900" i="7"/>
  <c r="A901" i="7"/>
  <c r="A902" i="7"/>
  <c r="A903" i="7"/>
  <c r="A904" i="7"/>
  <c r="A905" i="7"/>
  <c r="A906" i="7"/>
  <c r="A907" i="7"/>
  <c r="A908" i="7"/>
  <c r="A909" i="7"/>
  <c r="A910" i="7"/>
  <c r="A911" i="7"/>
  <c r="A912" i="7"/>
  <c r="A913" i="7"/>
  <c r="A914" i="7"/>
  <c r="A915" i="7"/>
  <c r="A916" i="7"/>
  <c r="A917" i="7"/>
  <c r="A918" i="7"/>
  <c r="A919" i="7"/>
  <c r="A920" i="7"/>
  <c r="A921" i="7"/>
  <c r="A922" i="7"/>
  <c r="A923" i="7"/>
  <c r="A924" i="7"/>
  <c r="A925" i="7"/>
  <c r="A926" i="7"/>
  <c r="A927" i="7"/>
  <c r="A928" i="7"/>
  <c r="A929" i="7"/>
  <c r="A930" i="7"/>
  <c r="A931" i="7"/>
  <c r="A932" i="7"/>
  <c r="A933" i="7"/>
  <c r="A934" i="7"/>
  <c r="A935" i="7"/>
  <c r="A936" i="7"/>
  <c r="A937" i="7"/>
  <c r="A938" i="7"/>
  <c r="A939" i="7"/>
  <c r="A940" i="7"/>
  <c r="A941" i="7"/>
  <c r="A942" i="7"/>
  <c r="A943" i="7"/>
  <c r="A944" i="7"/>
  <c r="A945" i="7"/>
  <c r="A946" i="7"/>
  <c r="A947" i="7"/>
  <c r="A948" i="7"/>
  <c r="A949" i="7"/>
  <c r="A950" i="7"/>
  <c r="A951" i="7"/>
  <c r="A952" i="7"/>
  <c r="A953" i="7"/>
  <c r="A954" i="7"/>
  <c r="A955" i="7"/>
  <c r="A956" i="7"/>
  <c r="A957" i="7"/>
  <c r="A958" i="7"/>
  <c r="A959" i="7"/>
  <c r="A960" i="7"/>
  <c r="A961" i="7"/>
  <c r="A962" i="7"/>
  <c r="A963" i="7"/>
  <c r="A964" i="7"/>
  <c r="A965" i="7"/>
  <c r="A966" i="7"/>
  <c r="A967" i="7"/>
  <c r="A968" i="7"/>
  <c r="A969" i="7"/>
  <c r="A970" i="7"/>
  <c r="A971" i="7"/>
  <c r="A972" i="7"/>
  <c r="A973" i="7"/>
  <c r="A974" i="7"/>
  <c r="A975" i="7"/>
  <c r="A976" i="7"/>
  <c r="A977" i="7"/>
  <c r="A978" i="7"/>
  <c r="A979" i="7"/>
  <c r="A980" i="7"/>
  <c r="A981" i="7"/>
  <c r="A982" i="7"/>
  <c r="A983" i="7"/>
  <c r="A984" i="7"/>
  <c r="A985" i="7"/>
  <c r="A986" i="7"/>
  <c r="A987" i="7"/>
  <c r="A988" i="7"/>
  <c r="A989" i="7"/>
  <c r="A990" i="7"/>
  <c r="A991" i="7"/>
  <c r="A992" i="7"/>
  <c r="A993" i="7"/>
  <c r="A994" i="7"/>
  <c r="A995" i="7"/>
  <c r="A996" i="7"/>
  <c r="A997" i="7"/>
  <c r="A998" i="7"/>
  <c r="A999" i="7"/>
  <c r="A1000" i="7"/>
  <c r="A1001" i="7"/>
  <c r="A1002" i="7"/>
  <c r="A1003" i="7"/>
  <c r="A1004" i="7"/>
  <c r="A1005" i="7"/>
  <c r="A1006" i="7"/>
  <c r="A1007" i="7"/>
  <c r="A1008" i="7"/>
  <c r="A1009" i="7"/>
  <c r="A1010" i="7"/>
  <c r="A1011" i="7"/>
  <c r="A1012" i="7"/>
  <c r="A1013" i="7"/>
  <c r="A1014" i="7"/>
  <c r="A1015" i="7"/>
  <c r="A1016" i="7"/>
  <c r="A1017" i="7"/>
  <c r="A1018" i="7"/>
  <c r="A1019" i="7"/>
  <c r="A1020" i="7"/>
  <c r="A1021" i="7"/>
  <c r="A1022" i="7"/>
  <c r="A1023" i="7"/>
  <c r="A1024" i="7"/>
  <c r="A1025" i="7"/>
  <c r="A1026" i="7"/>
  <c r="A1027" i="7"/>
  <c r="A1028" i="7"/>
  <c r="A1029" i="7"/>
  <c r="A1030" i="7"/>
  <c r="A1031" i="7"/>
  <c r="A1032" i="7"/>
  <c r="A1033" i="7"/>
  <c r="A1034" i="7"/>
  <c r="A1035" i="7"/>
  <c r="A1036" i="7"/>
  <c r="A1037" i="7"/>
  <c r="A1038" i="7"/>
  <c r="A1039" i="7"/>
  <c r="A1040" i="7"/>
  <c r="A1041" i="7"/>
  <c r="A1042" i="7"/>
  <c r="A1043" i="7"/>
  <c r="A1044" i="7"/>
  <c r="A1045" i="7"/>
  <c r="A1046" i="7"/>
  <c r="A1047" i="7"/>
  <c r="A1048" i="7"/>
  <c r="A1049" i="7"/>
  <c r="A1050" i="7"/>
  <c r="A1051" i="7"/>
  <c r="A1052" i="7"/>
  <c r="A1053" i="7"/>
  <c r="A1054" i="7"/>
  <c r="A1055" i="7"/>
  <c r="A1056" i="7"/>
  <c r="A1057" i="7"/>
  <c r="A1058" i="7"/>
  <c r="A1059" i="7"/>
  <c r="A1060" i="7"/>
  <c r="A1061" i="7"/>
  <c r="A1062" i="7"/>
  <c r="A1063" i="7"/>
  <c r="A1064" i="7"/>
  <c r="A1065" i="7"/>
  <c r="A1066" i="7"/>
  <c r="A1067" i="7"/>
  <c r="A1068" i="7"/>
  <c r="A1069" i="7"/>
  <c r="A1070" i="7"/>
  <c r="A1071" i="7"/>
  <c r="A1072" i="7"/>
  <c r="A1073" i="7"/>
  <c r="A1074" i="7"/>
  <c r="A1075" i="7"/>
  <c r="A1076" i="7"/>
  <c r="A1077" i="7"/>
  <c r="A1078" i="7"/>
  <c r="A1079" i="7"/>
  <c r="A1080" i="7"/>
  <c r="A1081" i="7"/>
  <c r="A1082" i="7"/>
  <c r="A1083" i="7"/>
  <c r="A1084" i="7"/>
  <c r="A1085" i="7"/>
  <c r="A1086" i="7"/>
  <c r="A1087" i="7"/>
  <c r="A1088" i="7"/>
  <c r="A1089" i="7"/>
  <c r="A1090" i="7"/>
  <c r="A1091" i="7"/>
  <c r="A1092" i="7"/>
  <c r="A1093" i="7"/>
  <c r="A1094" i="7"/>
  <c r="A1095" i="7"/>
  <c r="A1096" i="7"/>
  <c r="A1097" i="7"/>
  <c r="A1098" i="7"/>
  <c r="A1099" i="7"/>
  <c r="A1100" i="7"/>
  <c r="A1101" i="7"/>
  <c r="A1102" i="7"/>
  <c r="A1103" i="7"/>
  <c r="A1104" i="7"/>
  <c r="A1105" i="7"/>
  <c r="A1106" i="7"/>
  <c r="A1107" i="7"/>
  <c r="A1108" i="7"/>
  <c r="A1109" i="7"/>
  <c r="A1110" i="7"/>
  <c r="A1111" i="7"/>
  <c r="A1112" i="7"/>
  <c r="A1113" i="7"/>
  <c r="A1114" i="7"/>
  <c r="A1115" i="7"/>
  <c r="A1116" i="7"/>
  <c r="A1117" i="7"/>
  <c r="A1118" i="7"/>
  <c r="A1119" i="7"/>
  <c r="A1120" i="7"/>
  <c r="A1121" i="7"/>
  <c r="A1122" i="7"/>
  <c r="A1123" i="7"/>
  <c r="A1124" i="7"/>
  <c r="A1125" i="7"/>
  <c r="A1126" i="7"/>
  <c r="A1127" i="7"/>
  <c r="A1128" i="7"/>
  <c r="A1129" i="7"/>
  <c r="A1130" i="7"/>
  <c r="A1131" i="7"/>
  <c r="A1132" i="7"/>
  <c r="A1133" i="7"/>
  <c r="A1134" i="7"/>
  <c r="A1135" i="7"/>
  <c r="A1136" i="7"/>
  <c r="A1137" i="7"/>
  <c r="A1138" i="7"/>
  <c r="A1139" i="7"/>
  <c r="A1140" i="7"/>
  <c r="A1141" i="7"/>
  <c r="A1142" i="7"/>
  <c r="A1143" i="7"/>
  <c r="A1144" i="7"/>
  <c r="A1145" i="7"/>
  <c r="A1146" i="7"/>
  <c r="A1147" i="7"/>
  <c r="A1148" i="7"/>
  <c r="A1149" i="7"/>
  <c r="A1150" i="7"/>
  <c r="A1151" i="7"/>
  <c r="A1152" i="7"/>
  <c r="A1153" i="7"/>
  <c r="A1154" i="7"/>
  <c r="A1155" i="7"/>
  <c r="A1156" i="7"/>
  <c r="A1157" i="7"/>
  <c r="A1158" i="7"/>
  <c r="A1159" i="7"/>
  <c r="A1160" i="7"/>
  <c r="A1161" i="7"/>
  <c r="A1162" i="7"/>
  <c r="A1163" i="7"/>
  <c r="A1164" i="7"/>
  <c r="A1165" i="7"/>
  <c r="A1166" i="7"/>
  <c r="A1167" i="7"/>
  <c r="A1168" i="7"/>
  <c r="A1169" i="7"/>
  <c r="A1170" i="7"/>
  <c r="A1171" i="7"/>
  <c r="A1172" i="7"/>
  <c r="A1173" i="7"/>
  <c r="A1174" i="7"/>
  <c r="A1175" i="7"/>
  <c r="A1176" i="7"/>
  <c r="A1177" i="7"/>
  <c r="A1178" i="7"/>
  <c r="A1179" i="7"/>
  <c r="A1180" i="7"/>
  <c r="A1181" i="7"/>
  <c r="A1182" i="7"/>
  <c r="A1183" i="7"/>
  <c r="A1184" i="7"/>
  <c r="A1185" i="7"/>
  <c r="A1186" i="7"/>
  <c r="A1187" i="7"/>
  <c r="A1188" i="7"/>
  <c r="A1189" i="7"/>
  <c r="A1190" i="7"/>
  <c r="A1191" i="7"/>
  <c r="A1192" i="7"/>
  <c r="A1193" i="7"/>
  <c r="A1194" i="7"/>
  <c r="A1195" i="7"/>
  <c r="A1196" i="7"/>
  <c r="A1197" i="7"/>
  <c r="A1198" i="7"/>
  <c r="A1199" i="7"/>
  <c r="A1200" i="7"/>
  <c r="A1201" i="7"/>
  <c r="A1202" i="7"/>
  <c r="A1203" i="7"/>
  <c r="A1204" i="7"/>
  <c r="A1205" i="7"/>
  <c r="A1206" i="7"/>
  <c r="A1207" i="7"/>
  <c r="A1208" i="7"/>
  <c r="A1209" i="7"/>
  <c r="A1210" i="7"/>
  <c r="A1211" i="7"/>
  <c r="A1212" i="7"/>
  <c r="A1213" i="7"/>
  <c r="A1214" i="7"/>
  <c r="A1215" i="7"/>
  <c r="A1216" i="7"/>
  <c r="A1217" i="7"/>
  <c r="A1218" i="7"/>
  <c r="A1219" i="7"/>
  <c r="A1220" i="7"/>
  <c r="A1221" i="7"/>
  <c r="A1222" i="7"/>
  <c r="A1223" i="7"/>
  <c r="A1224" i="7"/>
  <c r="A1225" i="7"/>
  <c r="A1226" i="7"/>
  <c r="A1227" i="7"/>
  <c r="A1228" i="7"/>
  <c r="A1229" i="7"/>
  <c r="A1230" i="7"/>
  <c r="A1231" i="7"/>
  <c r="A1232" i="7"/>
  <c r="A1233" i="7"/>
  <c r="A1234" i="7"/>
  <c r="A1235" i="7"/>
  <c r="A1236" i="7"/>
  <c r="A1237" i="7"/>
  <c r="A1238" i="7"/>
  <c r="A1239" i="7"/>
  <c r="A1240" i="7"/>
  <c r="A1241" i="7"/>
  <c r="A1242" i="7"/>
  <c r="A1243" i="7"/>
  <c r="A1244" i="7"/>
  <c r="A1245" i="7"/>
  <c r="A1246" i="7"/>
  <c r="A1247" i="7"/>
  <c r="A1248" i="7"/>
  <c r="A1249" i="7"/>
  <c r="A1250" i="7"/>
  <c r="A1251" i="7"/>
  <c r="A1252" i="7"/>
  <c r="A1253" i="7"/>
  <c r="A1254" i="7"/>
  <c r="A1255" i="7"/>
  <c r="A1256" i="7"/>
  <c r="A1257" i="7"/>
  <c r="A1258" i="7"/>
  <c r="A1259" i="7"/>
  <c r="A1260" i="7"/>
  <c r="A1261" i="7"/>
  <c r="A1262" i="7"/>
  <c r="A1263" i="7"/>
  <c r="A1264" i="7"/>
  <c r="A1265" i="7"/>
  <c r="A1266" i="7"/>
  <c r="A1267" i="7"/>
  <c r="A1268" i="7"/>
  <c r="A1269" i="7"/>
  <c r="A1270" i="7"/>
  <c r="A1271" i="7"/>
  <c r="A1272" i="7"/>
  <c r="A1273" i="7"/>
  <c r="A1274" i="7"/>
  <c r="A1275" i="7"/>
  <c r="A1276" i="7"/>
  <c r="A1277" i="7"/>
  <c r="A1278" i="7"/>
  <c r="A1279" i="7"/>
  <c r="A1280" i="7"/>
  <c r="A1281" i="7"/>
  <c r="A1282" i="7"/>
  <c r="A1283" i="7"/>
  <c r="A1284" i="7"/>
  <c r="A1285" i="7"/>
  <c r="A1286" i="7"/>
  <c r="A1287" i="7"/>
  <c r="A1288" i="7"/>
  <c r="A1289" i="7"/>
  <c r="A1290" i="7"/>
  <c r="A1291" i="7"/>
  <c r="A1292" i="7"/>
  <c r="A1293" i="7"/>
  <c r="A1294" i="7"/>
  <c r="A1295" i="7"/>
  <c r="A1296" i="7"/>
  <c r="A1297" i="7"/>
  <c r="A1298" i="7"/>
  <c r="A1299" i="7"/>
  <c r="A1300" i="7"/>
  <c r="A1301" i="7"/>
  <c r="A1302" i="7"/>
  <c r="A1303" i="7"/>
  <c r="A1304" i="7"/>
  <c r="A1305" i="7"/>
  <c r="A1306" i="7"/>
  <c r="A1307" i="7"/>
  <c r="A1308" i="7"/>
  <c r="A1309" i="7"/>
  <c r="A1310" i="7"/>
  <c r="A1311" i="7"/>
  <c r="A1312" i="7"/>
  <c r="A1313" i="7"/>
  <c r="A1314" i="7"/>
  <c r="A1315" i="7"/>
  <c r="A1316" i="7"/>
  <c r="A1317" i="7"/>
  <c r="A1318" i="7"/>
  <c r="A1319" i="7"/>
  <c r="A1320" i="7"/>
  <c r="A1321" i="7"/>
  <c r="A1322" i="7"/>
  <c r="A1323" i="7"/>
  <c r="A1324" i="7"/>
  <c r="A1325" i="7"/>
  <c r="A1326" i="7"/>
  <c r="A1327" i="7"/>
  <c r="A1328" i="7"/>
  <c r="A1329" i="7"/>
  <c r="A1330" i="7"/>
  <c r="A1331" i="7"/>
  <c r="A1332" i="7"/>
  <c r="A1333" i="7"/>
  <c r="A1334" i="7"/>
  <c r="A1335" i="7"/>
  <c r="A1336" i="7"/>
  <c r="A1337" i="7"/>
  <c r="A1338" i="7"/>
  <c r="A1339" i="7"/>
  <c r="A1340" i="7"/>
  <c r="A1341" i="7"/>
  <c r="A1342" i="7"/>
  <c r="A1343" i="7"/>
  <c r="A1344" i="7"/>
  <c r="A1345" i="7"/>
  <c r="A1346" i="7"/>
  <c r="A1347" i="7"/>
  <c r="A1348" i="7"/>
  <c r="A1349" i="7"/>
  <c r="A1350" i="7"/>
  <c r="A1351" i="7"/>
  <c r="A1352" i="7"/>
  <c r="A1353" i="7"/>
  <c r="A1354" i="7"/>
  <c r="A1355" i="7"/>
  <c r="A1356" i="7"/>
  <c r="A1357" i="7"/>
  <c r="A1358" i="7"/>
  <c r="A1359" i="7"/>
  <c r="A1360" i="7"/>
  <c r="A1361" i="7"/>
  <c r="A1362" i="7"/>
  <c r="A1363" i="7"/>
  <c r="A1364" i="7"/>
  <c r="A1365" i="7"/>
  <c r="A1366" i="7"/>
  <c r="A1367" i="7"/>
  <c r="A1368" i="7"/>
  <c r="A1369" i="7"/>
  <c r="A1370" i="7"/>
  <c r="A1371" i="7"/>
  <c r="A1372" i="7"/>
  <c r="A1373" i="7"/>
  <c r="A1374" i="7"/>
  <c r="A1375" i="7"/>
  <c r="A1376" i="7"/>
  <c r="A1377" i="7"/>
  <c r="A1378" i="7"/>
  <c r="A1379" i="7"/>
  <c r="A1380" i="7"/>
  <c r="A1381" i="7"/>
  <c r="A1382" i="7"/>
  <c r="A1383" i="7"/>
  <c r="A1384" i="7"/>
  <c r="A1385" i="7"/>
  <c r="A1386" i="7"/>
  <c r="A1387" i="7"/>
  <c r="A1388" i="7"/>
  <c r="A1389" i="7"/>
  <c r="A1390" i="7"/>
  <c r="A1391" i="7"/>
  <c r="A1392" i="7"/>
  <c r="A1393" i="7"/>
  <c r="A1394" i="7"/>
  <c r="A1395" i="7"/>
  <c r="A1396" i="7"/>
  <c r="A1397" i="7"/>
  <c r="A1398" i="7"/>
  <c r="A1399" i="7"/>
  <c r="A1400" i="7"/>
  <c r="A1401" i="7"/>
  <c r="A1402" i="7"/>
  <c r="A1403" i="7"/>
  <c r="A1404" i="7"/>
  <c r="A1405" i="7"/>
  <c r="A1406" i="7"/>
  <c r="A1407" i="7"/>
  <c r="A1408" i="7"/>
  <c r="A1409" i="7"/>
  <c r="A1410" i="7"/>
  <c r="A1411" i="7"/>
  <c r="A1412" i="7"/>
  <c r="A1413" i="7"/>
  <c r="A1414" i="7"/>
  <c r="A1415" i="7"/>
  <c r="A1416" i="7"/>
  <c r="A1417" i="7"/>
  <c r="A1418" i="7"/>
  <c r="A1419" i="7"/>
  <c r="A1420" i="7"/>
  <c r="A1421" i="7"/>
  <c r="A1422" i="7"/>
  <c r="A1423" i="7"/>
  <c r="A1424" i="7"/>
  <c r="A1425" i="7"/>
  <c r="A1426" i="7"/>
  <c r="A1427" i="7"/>
  <c r="A1428" i="7"/>
  <c r="A1429" i="7"/>
  <c r="A1430" i="7"/>
  <c r="A1431" i="7"/>
  <c r="A1432" i="7"/>
  <c r="A1433" i="7"/>
  <c r="A1434" i="7"/>
  <c r="A1435" i="7"/>
  <c r="A1436" i="7"/>
  <c r="A1437" i="7"/>
  <c r="A1438" i="7"/>
  <c r="A1439" i="7"/>
  <c r="A1440" i="7"/>
  <c r="A1441" i="7"/>
  <c r="A1442" i="7"/>
  <c r="A1443" i="7"/>
  <c r="A1444" i="7"/>
  <c r="A1445" i="7"/>
  <c r="A1446" i="7"/>
  <c r="A1447" i="7"/>
  <c r="A1448" i="7"/>
  <c r="A1449" i="7"/>
  <c r="A1450" i="7"/>
  <c r="A1451" i="7"/>
  <c r="A1452" i="7"/>
  <c r="A1453" i="7"/>
  <c r="A1454" i="7"/>
  <c r="A1455" i="7"/>
  <c r="A1456" i="7"/>
  <c r="A1457" i="7"/>
  <c r="A1458" i="7"/>
  <c r="A1459" i="7"/>
  <c r="A1460" i="7"/>
  <c r="A1461" i="7"/>
  <c r="A1462" i="7"/>
  <c r="A1463" i="7"/>
  <c r="A1464" i="7"/>
  <c r="A1465" i="7"/>
  <c r="A1466" i="7"/>
  <c r="A1467" i="7"/>
  <c r="A1468" i="7"/>
  <c r="A1469" i="7"/>
  <c r="A1470" i="7"/>
  <c r="A1471" i="7"/>
  <c r="A1472" i="7"/>
  <c r="A1473" i="7"/>
  <c r="A1474" i="7"/>
  <c r="A1475" i="7"/>
  <c r="A1476" i="7"/>
  <c r="A1477" i="7"/>
  <c r="A1478" i="7"/>
  <c r="A1479" i="7"/>
  <c r="A1480" i="7"/>
  <c r="A1481" i="7"/>
  <c r="A1482" i="7"/>
  <c r="A1483" i="7"/>
  <c r="A1484" i="7"/>
  <c r="A1485" i="7"/>
  <c r="A1486" i="7"/>
  <c r="A1487" i="7"/>
  <c r="A1488" i="7"/>
  <c r="A1489" i="7"/>
  <c r="A1490" i="7"/>
  <c r="A1491" i="7"/>
  <c r="A1492" i="7"/>
  <c r="A1493" i="7"/>
  <c r="A1494" i="7"/>
  <c r="A1495" i="7"/>
  <c r="A1496" i="7"/>
  <c r="A1497" i="7"/>
  <c r="A1498" i="7"/>
  <c r="A1499" i="7"/>
  <c r="A1500" i="7"/>
  <c r="A1501" i="7"/>
  <c r="A1502" i="7"/>
  <c r="A1503" i="7"/>
  <c r="A1504" i="7"/>
  <c r="A1505" i="7"/>
  <c r="A1506" i="7"/>
  <c r="A1507" i="7"/>
  <c r="A1508" i="7"/>
  <c r="A1509" i="7"/>
  <c r="A1510" i="7"/>
  <c r="A1511" i="7"/>
  <c r="A1512" i="7"/>
  <c r="A1513" i="7"/>
  <c r="A1514" i="7"/>
  <c r="A1515" i="7"/>
  <c r="A1516" i="7"/>
  <c r="A1517" i="7"/>
  <c r="A1518" i="7"/>
  <c r="A1519" i="7"/>
  <c r="A1520" i="7"/>
  <c r="A1521" i="7"/>
  <c r="A1522" i="7"/>
  <c r="A1523" i="7"/>
  <c r="A1524" i="7"/>
  <c r="A1525" i="7"/>
  <c r="A1526" i="7"/>
  <c r="A1527" i="7"/>
  <c r="A1528" i="7"/>
  <c r="A1529" i="7"/>
  <c r="A1530" i="7"/>
  <c r="A1531" i="7"/>
  <c r="A1532" i="7"/>
  <c r="A1533" i="7"/>
  <c r="A1534" i="7"/>
  <c r="A1535" i="7"/>
  <c r="A1536" i="7"/>
  <c r="A1537" i="7"/>
  <c r="A1538" i="7"/>
  <c r="A1539" i="7"/>
  <c r="A1540" i="7"/>
  <c r="A1541" i="7"/>
  <c r="A1542" i="7"/>
  <c r="A1543" i="7"/>
  <c r="A1544" i="7"/>
  <c r="A1545" i="7"/>
  <c r="A1546" i="7"/>
  <c r="A1547" i="7"/>
  <c r="A1548" i="7"/>
  <c r="A1549" i="7"/>
  <c r="A1550" i="7"/>
  <c r="A1551" i="7"/>
  <c r="A1552" i="7"/>
  <c r="A1553" i="7"/>
  <c r="A1554" i="7"/>
  <c r="A1555" i="7"/>
  <c r="A1556" i="7"/>
  <c r="A1557" i="7"/>
  <c r="A1558" i="7"/>
  <c r="A1559" i="7"/>
  <c r="A1560" i="7"/>
  <c r="A1561" i="7"/>
  <c r="A1562" i="7"/>
  <c r="A1563" i="7"/>
  <c r="A1564" i="7"/>
  <c r="A1565" i="7"/>
  <c r="A1566" i="7"/>
  <c r="A1567" i="7"/>
  <c r="A1568" i="7"/>
  <c r="A1569" i="7"/>
  <c r="A1570" i="7"/>
  <c r="A1571" i="7"/>
  <c r="A1572" i="7"/>
  <c r="A1573" i="7"/>
  <c r="A1574" i="7"/>
  <c r="A1575" i="7"/>
  <c r="A1576" i="7"/>
  <c r="A1577" i="7"/>
  <c r="A1578" i="7"/>
  <c r="A1579" i="7"/>
  <c r="A1580" i="7"/>
  <c r="A1581" i="7"/>
  <c r="A1582" i="7"/>
  <c r="A1583" i="7"/>
  <c r="A1584" i="7"/>
  <c r="A1585" i="7"/>
  <c r="A1586" i="7"/>
  <c r="A1587" i="7"/>
  <c r="A1588" i="7"/>
  <c r="A1589" i="7"/>
  <c r="A1590" i="7"/>
  <c r="A1591" i="7"/>
  <c r="A1592" i="7"/>
  <c r="A1593" i="7"/>
  <c r="A1594" i="7"/>
  <c r="A1595" i="7"/>
  <c r="A1596" i="7"/>
  <c r="A1597" i="7"/>
  <c r="A1598" i="7"/>
  <c r="A1599" i="7"/>
  <c r="A1600" i="7"/>
  <c r="A1601" i="7"/>
  <c r="A1602" i="7"/>
  <c r="A1603" i="7"/>
  <c r="A1604" i="7"/>
  <c r="A1605" i="7"/>
  <c r="A1606" i="7"/>
  <c r="A1607" i="7"/>
  <c r="A1608" i="7"/>
  <c r="A1609" i="7"/>
  <c r="A1610" i="7"/>
  <c r="A1611" i="7"/>
  <c r="A1612" i="7"/>
  <c r="A1613" i="7"/>
  <c r="A1614" i="7"/>
  <c r="A1615" i="7"/>
  <c r="A1616" i="7"/>
  <c r="A1617" i="7"/>
  <c r="A1618" i="7"/>
  <c r="A1619" i="7"/>
  <c r="A1620" i="7"/>
  <c r="A1621" i="7"/>
  <c r="A1622" i="7"/>
  <c r="A1623" i="7"/>
  <c r="A1624" i="7"/>
  <c r="A1625" i="7"/>
  <c r="A1626" i="7"/>
  <c r="A1627" i="7"/>
  <c r="A1628" i="7"/>
  <c r="A1629" i="7"/>
  <c r="A1630" i="7"/>
  <c r="A1631" i="7"/>
  <c r="A1632" i="7"/>
  <c r="A1633" i="7"/>
  <c r="A1634" i="7"/>
  <c r="A1635" i="7"/>
  <c r="A1636" i="7"/>
  <c r="A1637" i="7"/>
  <c r="A1638" i="7"/>
  <c r="A1639" i="7"/>
  <c r="A1640" i="7"/>
  <c r="A1641" i="7"/>
  <c r="A1642" i="7"/>
  <c r="A1643" i="7"/>
  <c r="A1644" i="7"/>
  <c r="A1645" i="7"/>
  <c r="A1646" i="7"/>
  <c r="A1647" i="7"/>
  <c r="A1648" i="7"/>
  <c r="A1649" i="7"/>
  <c r="A1650" i="7"/>
  <c r="A1651" i="7"/>
  <c r="A1652" i="7"/>
  <c r="A1653" i="7"/>
  <c r="A1654" i="7"/>
  <c r="A1655" i="7"/>
  <c r="A1656" i="7"/>
  <c r="A1657" i="7"/>
  <c r="A2" i="7"/>
</calcChain>
</file>

<file path=xl/sharedStrings.xml><?xml version="1.0" encoding="utf-8"?>
<sst xmlns="http://schemas.openxmlformats.org/spreadsheetml/2006/main" count="25703" uniqueCount="5810">
  <si>
    <t>Yes it certainly looked like a 2.8 potential. Heat hit just on flowering on a crop struggling for water. Frost also played a big role. If we hadn't gotten that very late large burst of rain we may have not harvested anything from it the conditions were extreme. I don't think any model can predict this type of finish. Plant available water is an interesting one I am only guessing but I think that the heat was that extreme the plant couldn't cope with the need to suck out more moisture at such a fast rate. Basicaly empty spikelets were evident.</t>
  </si>
  <si>
    <t>Looked bigger, empty spikelets, heat sterilization</t>
  </si>
  <si>
    <t>Other items of note. You will see from the rainfall figures, there was significant rainfall (127mm over 9 days) immediately prior to harvesting this crop. This led to the crop being shot &amp; sprung and grading feed, however the weight held up reasonably well. The rain combined with strong winds in late November and December also led to significant shelling out of grain which could have amounted to .1-.25T/Ha. Combined, the weight loss and shelling out probably amounted to .5T/Ha.</t>
  </si>
  <si>
    <t>Yes, sorry, yield was 5.21 t/ha plus we got a 50% hail claim. Our yield for the yield profit paddock was severely affected by a heatwave and 70 km/h winds just on ripening which brought the crop from green to over dry in 24 hours and caused a lot of grain to shed which was immediately followed by 171.5 mm of rain falling over 9 consecutive days which included some hail!!!! We did manage to get it harvested after that however the grain is still in store on farm so I was not able to get protein and screenings for the paddock. The screenings would have been &lt;3% judging by other paddocks on our farm. I have checked the rainfall on the YP website and it is up to date to the end of November. The growth stage observations seemed to be pretty good. I look forward to receiving the report.</t>
  </si>
  <si>
    <t>suffered some wind damage in the first week December, est. 20 grains per square foot across the paddock (unsure what that means in yield). By my calculations that loss represents approximately 75 kg/ha.  I don't know if James would agree with this figure. (Peter McKenzie)</t>
  </si>
  <si>
    <t>Zadok's Growth Stage was 37-41 on 14/9, and 57-61 on 6/10.  Frame was
the latest flowering variety in the trial, which no doubt contributed to its
very low yield in 2004.</t>
  </si>
  <si>
    <t xml:space="preserve">Frost reduced yield by approx   0.3t/ha </t>
  </si>
  <si>
    <t xml:space="preserve">Frost reduced yield, paddock next door went 3.74 </t>
  </si>
  <si>
    <t>YieldDiff**2</t>
  </si>
  <si>
    <t>Saphire</t>
  </si>
  <si>
    <t>Barley</t>
  </si>
  <si>
    <t>Gairdner</t>
  </si>
  <si>
    <t>Giles</t>
  </si>
  <si>
    <t>Wheat</t>
  </si>
  <si>
    <t>Yitpi</t>
  </si>
  <si>
    <t>Wyalkatchem</t>
  </si>
  <si>
    <t>Mitre</t>
  </si>
  <si>
    <t>Annuello</t>
  </si>
  <si>
    <t>Chara</t>
  </si>
  <si>
    <t>Frame</t>
  </si>
  <si>
    <t>Stiletto</t>
  </si>
  <si>
    <t>Janz</t>
  </si>
  <si>
    <t>Sunvale</t>
  </si>
  <si>
    <t>Pugsley</t>
  </si>
  <si>
    <t>Kukri</t>
  </si>
  <si>
    <t>Arrivato</t>
  </si>
  <si>
    <t>Drysdale</t>
  </si>
  <si>
    <t>Tamaroi</t>
  </si>
  <si>
    <t>Crown Rot 20-30% of yield</t>
  </si>
  <si>
    <t xml:space="preserve">a little damaged from frost in week starting 25th Sept </t>
  </si>
  <si>
    <t xml:space="preserve">a little damaged from frost in week starting 25th Sept, barley yellow dwarf virus patches </t>
  </si>
  <si>
    <t>badly damaged from frost in week starting 25th Sept (loss 0.7-1t/ha probably more like the higher side of range)</t>
  </si>
  <si>
    <t>Camm</t>
  </si>
  <si>
    <t>Wet sileage yield</t>
  </si>
  <si>
    <t>Ventura</t>
  </si>
  <si>
    <t>H46</t>
  </si>
  <si>
    <t>Cut 14/9/2006</t>
  </si>
  <si>
    <t>Kirchauff</t>
  </si>
  <si>
    <t xml:space="preserve"> areas of heavy weeds not harvested, yield could have been up to 1.6t/Ha </t>
  </si>
  <si>
    <t>Kalka</t>
  </si>
  <si>
    <t>Ellison</t>
  </si>
  <si>
    <t>Grazed</t>
  </si>
  <si>
    <t>Was frosted looked like it should have gone at least 1.2T/ha was on fallow ( chem ) from last year</t>
  </si>
  <si>
    <t>Wedgetail</t>
  </si>
  <si>
    <t>Strzelecki</t>
  </si>
  <si>
    <t>crop burnt off - head tipping - heavy clay soil type</t>
  </si>
  <si>
    <t>possible wind damage - heads on ground</t>
  </si>
  <si>
    <t>light crop</t>
  </si>
  <si>
    <t>head tipping - too much N? - between paddock comparisons</t>
  </si>
  <si>
    <t>2t/ha from yield map</t>
  </si>
  <si>
    <t>assume 12% moisture</t>
  </si>
  <si>
    <t>Badly Frosted on Black ground all of the grain off 31 ha of red country</t>
  </si>
  <si>
    <t>Badly Frosted over most of the paddock</t>
  </si>
  <si>
    <t>Bellaroi</t>
  </si>
  <si>
    <t>Young</t>
  </si>
  <si>
    <t>Canola</t>
  </si>
  <si>
    <t>Frosted 20-30%</t>
  </si>
  <si>
    <t>Dry matter cut</t>
  </si>
  <si>
    <t>Buckly</t>
  </si>
  <si>
    <t>season dry and also chemical residue of clearfield canola issue</t>
  </si>
  <si>
    <t>Sunstate</t>
  </si>
  <si>
    <t>Year</t>
  </si>
  <si>
    <t>H45</t>
  </si>
  <si>
    <t>Missing N</t>
  </si>
  <si>
    <t>wheat</t>
  </si>
  <si>
    <t>Goroke</t>
  </si>
  <si>
    <t>Too much water, dodgey Neutron Probe</t>
  </si>
  <si>
    <t>Use Quambatook Clay loam with EC constraint</t>
  </si>
  <si>
    <t>Used 'MSCL', should have used MCL A</t>
  </si>
  <si>
    <t>Amount of N makes all the difference</t>
  </si>
  <si>
    <t>yitpi, some crown rot</t>
  </si>
  <si>
    <t>yitpi, some areas in paddock 4 t</t>
  </si>
  <si>
    <t>Bowerbird</t>
  </si>
  <si>
    <t>Probably use MCLA with constrained EC in future (3.3 t/ha)</t>
  </si>
  <si>
    <t>N missing</t>
  </si>
  <si>
    <t>Error in N sample</t>
  </si>
  <si>
    <t>stripe rust untreated</t>
  </si>
  <si>
    <t>Something going on here!</t>
  </si>
  <si>
    <t>Swapped soil type mid season, grower though prediction too low, should have stuck with Grower Soil</t>
  </si>
  <si>
    <t>Calingiri</t>
  </si>
  <si>
    <t>Arrino</t>
  </si>
  <si>
    <t>Missing 40 kg/ha of N</t>
  </si>
  <si>
    <t>Silverstar</t>
  </si>
  <si>
    <t>Includes 30 % hail damage, should have been MSCL</t>
  </si>
  <si>
    <t>Site yield</t>
  </si>
  <si>
    <t>Bad soil file</t>
  </si>
  <si>
    <t>Subsoil probs</t>
  </si>
  <si>
    <t>Westonia</t>
  </si>
  <si>
    <t xml:space="preserve">Crop yield was effected by a ryegrass problem reducing yield.  &lt;15% flagleaf loss from rust.  Modest protein and low  screenings suggest N limiting. </t>
  </si>
  <si>
    <t xml:space="preserve">protein is less than expected than crop growth suggested, but yield is in the expected range. Was effected by rust with loss of 30-40% of flag leaf , although seemed to recover after spraying and remain what was left remained green. </t>
  </si>
  <si>
    <t>Crop growth suggested a possibly higher yield, and some residual moisture suggests crop did not use all available moisture, but yield/protein/screenings balance suggest a good performance.  Find it difficult to identify how and where more yield could have</t>
  </si>
  <si>
    <t>Yield and protein was as expected although crop  head counts suggested higher yield. Not a bad result. Rust was present but loss of flag leaf was ,15%. Possibly N limiting yield. Late sowing and late flowering may have impacted?</t>
  </si>
  <si>
    <t>Crop yield slightly below estimated yield, some moisture residual after maturity.  Not sure why as finish cool and wet. Late sowing/flowering again only issue I can think of for capping yield. YP suggested no N response but we got a N response to modest a</t>
  </si>
  <si>
    <t>needs new soil type</t>
  </si>
  <si>
    <t>Lang</t>
  </si>
  <si>
    <t>barley</t>
  </si>
  <si>
    <t>YP outcome within PoE curve 12 Sept.</t>
  </si>
  <si>
    <t>Happy with the durum wheat sold for $195 on farm. We spread 80 kg/ha (discussed with Harm) urea on one half of the pivot late 29-10-05 seemed not to influence yield or protein</t>
  </si>
  <si>
    <t>More nitrogen in system than YP</t>
  </si>
  <si>
    <t>Should have used grower soil</t>
  </si>
  <si>
    <t>Used Berriwillock CL, should have used Grower Soil (too much PAW at start of season)</t>
  </si>
  <si>
    <t>Inapropriate Soil, 60 kg/ha N missing</t>
  </si>
  <si>
    <t>Inapropriate soil, 60 Kg/ha N missing Rust effected 10-15% (needs another 40 kg/ha of N)</t>
  </si>
  <si>
    <t>Within0.5t/ha?</t>
  </si>
  <si>
    <t>Rosella</t>
  </si>
  <si>
    <t>Should have been grower soil</t>
  </si>
  <si>
    <t>Wind damage of 0.25 t/ha. Missing N.</t>
  </si>
  <si>
    <t xml:space="preserve">Overall the paddock went exactly as predicted, 1.4 t/ha. I have included a yield map to show you the variation in yield from over 2.5 t/ha to close to zero - basically reflecting soil type from harder red (crap)  to lovely soft wimmera grey loam where the yield was very low, as you find in such stressfull times. Fortuitously the average was 1.4! The protein varied from about 9.5 up to 12 depending(inversely) on yield. Screenings were around 5% to a bit below this.
So in retrospect how useful was it? In terms of the big picture it was good and that seems to be determined nearly entirely by starting stored moisture. And it stopped me from adding extra N when it rained in August/September. Interestingly, YP predicted N stress through the growing season - if we had got a bit more rain and the whole paddock went say 2.5 t/ha then the average protein would indeed have been low, say 9% or worse. But the variability of soil type - exacerbated by extremely dry (and wet) seasons is a concern as shown in the yield map. (I don't remember exactly where the soil sampling in my YP paddock was done(I was not there)  but I think probably along a north south line about a third of the way across from the west (LHS) which would have included a lot of "good" low yielding soil and a little of the "crap" on the south (lower on the page)). </t>
  </si>
  <si>
    <t>We had empty heads &amp; empty florets in this crop.  The architecture looked at least like a 2-2.5t/ha crop and it didn't make it.  The grains are, I suspect, very light. (We have samples) The crop also had a bit of stripe rust &amp; crown rot.  I suspect that the major reason why the crop didn't perform is the 37ºC on the 12th October during flowering and/or hard frost on 3rd November.  All the wheat crops around the house were very slow to fill.</t>
  </si>
  <si>
    <t xml:space="preserve">Dry Finish </t>
  </si>
  <si>
    <t>Drought stressed</t>
  </si>
  <si>
    <t>Frost</t>
  </si>
  <si>
    <t xml:space="preserve">Sample only tested for protein, stored on farm </t>
  </si>
  <si>
    <t>Drought</t>
  </si>
  <si>
    <t>H2 quality. Harvested 16/11/07</t>
  </si>
  <si>
    <t>just blooming well dry</t>
  </si>
  <si>
    <t>plant density too high, badly tipped, a little frost</t>
  </si>
  <si>
    <t xml:space="preserve"> Some crown rot in some areas</t>
  </si>
  <si>
    <t>Wheat variety was actually Wyalkatchem, but used Yitpi for better correlation</t>
  </si>
  <si>
    <t>paddock yielded better than it looked during the season. Protein results from trial strips still to come.</t>
  </si>
  <si>
    <t>soft wheat</t>
  </si>
  <si>
    <t>small amount of crown rot present</t>
  </si>
  <si>
    <t>very poor paddock result with even lower yields on trial strips. Protein from strips still to come.</t>
  </si>
  <si>
    <t>All healthy , dry finish</t>
  </si>
  <si>
    <t>selected area for profile may not  have been representative of all the paddock zone identified.</t>
  </si>
  <si>
    <t>zone of paddock included in L would have been better than site selected to represnt zone.</t>
  </si>
  <si>
    <t>Drought  Grain not delivered - no protein available</t>
  </si>
  <si>
    <t xml:space="preserve">Drought  Grain not delivered. Protein not available. </t>
  </si>
  <si>
    <t>Hay</t>
  </si>
  <si>
    <t>Clf-jnz</t>
  </si>
  <si>
    <t>Bonnie_rock</t>
  </si>
  <si>
    <t>Correll</t>
  </si>
  <si>
    <t>Babbler</t>
  </si>
  <si>
    <t>Whistler</t>
  </si>
  <si>
    <t>James thinks irrigation wasn't entered</t>
  </si>
  <si>
    <t>YieldDiff</t>
  </si>
  <si>
    <t>ObservedGrainN</t>
  </si>
  <si>
    <t xml:space="preserve">ProteinDiff**2 </t>
  </si>
  <si>
    <t>GrainNDiff**2</t>
  </si>
  <si>
    <t>Oats</t>
  </si>
  <si>
    <t>Gladius</t>
  </si>
  <si>
    <t>Derrimut</t>
  </si>
  <si>
    <t>Hartog</t>
  </si>
  <si>
    <t>Mackellar</t>
  </si>
  <si>
    <t>Guardian</t>
  </si>
  <si>
    <t>Gregory</t>
  </si>
  <si>
    <t>Bolac</t>
  </si>
  <si>
    <t>Kelallac</t>
  </si>
  <si>
    <t>Dry Finish Hot temperatures in September</t>
  </si>
  <si>
    <t xml:space="preserve">sampling problems- presence of sub soil characteristics- which made it difficult to sample the soil profile (compaction layer- rocks and gravel) resulted in an under estimation of rooting depth </t>
  </si>
  <si>
    <t xml:space="preserve">half cut for hay </t>
  </si>
  <si>
    <t>none - suspect started with higher soil water in YP than existed in paddock</t>
  </si>
  <si>
    <t>weeds- some heavy ARG patches. Big variation in soil type across paddock</t>
  </si>
  <si>
    <t>GS rainfall at gauge 193. Used maitland rainfall gauge (307mm)</t>
  </si>
  <si>
    <t>Correll kept for seed not sure of protein probably about 14%</t>
  </si>
  <si>
    <t xml:space="preserve">wheat on wheat </t>
  </si>
  <si>
    <t>Yellow spot was quite possibly holding back the crop</t>
  </si>
  <si>
    <t>Severely affected by weeds. Small amount of water logging.</t>
  </si>
  <si>
    <t>some frost</t>
  </si>
  <si>
    <t xml:space="preserve">One stem frost that took est 5 percent of heads followed by more frosts during flowering and also a hard dry windy finish to boot. Had it been a bread wheat like paddock next door it probably would have yielded 3 tonne/ha </t>
  </si>
  <si>
    <t>Sprayed with wildcat and for rust 30% yield reduction to the paddock beside it</t>
  </si>
  <si>
    <t xml:space="preserve">Mild frost on sept 23rd dont think it effected yield or screeenings </t>
  </si>
  <si>
    <t>dry finish</t>
  </si>
  <si>
    <t>Combination of hot gry conditions in September and sodic soil beyond 50-60 cm</t>
  </si>
  <si>
    <t xml:space="preserve">Weather conditions Sept: 3 days of 30 + degrees- followed by 2 days with hot winds gusting upto 85 km/h. Good subsoil moisture but no rain from Aug 8th to Sept 23rd. </t>
  </si>
  <si>
    <t>10 mm of rainfall during Sept &amp; Oct</t>
  </si>
  <si>
    <t>Heat Stress</t>
  </si>
  <si>
    <t>Maybe some sodicity below 70 cm</t>
  </si>
  <si>
    <t xml:space="preserve">Some frost damage.  </t>
  </si>
  <si>
    <t>Weather conditions Sept: 3 days of 30 + degrees- followed by 2 days with hot winds gusting upto 85 km/h. Good subsoil moisture but no rain from Aug 8th to Sept 23rd. Late sown</t>
  </si>
  <si>
    <t>Severe hot winds early October.</t>
  </si>
  <si>
    <t>See comments for Woodlands 5</t>
  </si>
  <si>
    <t>Weather conditions Sept: 3 days of 30 + degrees- followed by 2 days with hot winds gusting upto 85 km/h. Good subsoil moisture but no rain from Aug 8th to Sept 23rd. This paddock had areas yielding close to YP predictions- a function of lower areas with higher stored water contents</t>
  </si>
  <si>
    <t>DISAPPOINTING RESULT</t>
  </si>
  <si>
    <t>patchy germination. Results are quadrat cuts</t>
  </si>
  <si>
    <t>Results from quadrat cuts</t>
  </si>
  <si>
    <t>YP predictions - 3.8t/ha</t>
  </si>
  <si>
    <t>None</t>
  </si>
  <si>
    <t>weedy - these are quadrat cuts results</t>
  </si>
  <si>
    <t>Results are quadrat cuts.</t>
  </si>
  <si>
    <t>Little bit of frost damage</t>
  </si>
  <si>
    <t>Paddock was grazed in early growth stages- No weeds- No Frost</t>
  </si>
  <si>
    <t>Waterlogging- Unrealisticly high N soil test at season beginning- crop loding approx 0.5t/ha</t>
  </si>
  <si>
    <t>Some capeweed. results are quadrat cuts</t>
  </si>
  <si>
    <t>No rain at the right time and what little we did get came in very small doses which effectively was zero- like the yield!</t>
  </si>
  <si>
    <t>delayed emergence- presence of disease - flag smut and sub soil acidity.</t>
  </si>
  <si>
    <t>Very cold spell during August &amp; a very dry spring</t>
  </si>
  <si>
    <t>results are quadrat cuts</t>
  </si>
  <si>
    <t>Some weeds - wild oats. Results from quadrat cuts</t>
  </si>
  <si>
    <t>crop was set back with an undetermined leaf blotch at tillering. appeared to get over it. YP told us we should apply urea- we did- but rain was needed really to fill the heads</t>
  </si>
  <si>
    <t>no applied urea- earlier tos- a tough paddock soilwise but better result than peppertree</t>
  </si>
  <si>
    <t>75% of grain off 50% of paddock (red gnd)</t>
  </si>
  <si>
    <t>Was affected with Yellow Leaf Spot early in growing season</t>
  </si>
  <si>
    <t>Bloody dry spring</t>
  </si>
  <si>
    <t>early root trimming from left over from intervic group b damage applyed 2l of zinc</t>
  </si>
  <si>
    <t>yield well in excess of  estimate. Poddock fallowed. DPI are doing a max min soil water holding capacity on this paddock- hopefully this will explain the good result</t>
  </si>
  <si>
    <t>Matt Sewell</t>
  </si>
  <si>
    <t>Cousins</t>
  </si>
  <si>
    <t>Ellis</t>
  </si>
  <si>
    <t>plueckhahn</t>
  </si>
  <si>
    <t>Plueckhahn - 15</t>
  </si>
  <si>
    <t>House</t>
  </si>
  <si>
    <t>UpperNorthFS</t>
  </si>
  <si>
    <t>Catfords</t>
  </si>
  <si>
    <t>Fermes</t>
  </si>
  <si>
    <t>kjbatten</t>
  </si>
  <si>
    <t>Farrells Mailbox</t>
  </si>
  <si>
    <t>BCG</t>
  </si>
  <si>
    <t>Hopetoun WUE - Break Crops CL2009 Young</t>
  </si>
  <si>
    <t>Hopetoun WUE - Break Crops CL2010 Yitpi</t>
  </si>
  <si>
    <t>Hopetoun WUE - Break Crops CL2011 Yitpi</t>
  </si>
  <si>
    <t>Hopetoun WUE - Break Crops S2009 Young</t>
  </si>
  <si>
    <t>Hopetoun WUE - Break Crops S2010 Yitpi</t>
  </si>
  <si>
    <t>Hopetoun WUE - Break Crops S2011 Yitpi</t>
  </si>
  <si>
    <t>St Arnaud Disc Seeding Trial</t>
  </si>
  <si>
    <t>Watchupga Risk Man Trial Best Bet</t>
  </si>
  <si>
    <t>Watchupga Risk Man Trial High Input</t>
  </si>
  <si>
    <t>Watchupga Risk Man Trial Low Input</t>
  </si>
  <si>
    <t>long</t>
  </si>
  <si>
    <t>2009 wheat</t>
  </si>
  <si>
    <t>Undalya</t>
  </si>
  <si>
    <t>bligh lee</t>
  </si>
  <si>
    <t>East Carrs</t>
  </si>
  <si>
    <t>Melara Shed</t>
  </si>
  <si>
    <t>Nolla Downs</t>
  </si>
  <si>
    <t>A21</t>
  </si>
  <si>
    <t>C3</t>
  </si>
  <si>
    <t>Bruce Ley</t>
  </si>
  <si>
    <t>No 10</t>
  </si>
  <si>
    <t>ghhayes</t>
  </si>
  <si>
    <t>pats110</t>
  </si>
  <si>
    <t>verns2</t>
  </si>
  <si>
    <t>Davison</t>
  </si>
  <si>
    <t>michael</t>
  </si>
  <si>
    <t>Michael - Dinhams</t>
  </si>
  <si>
    <t>DMoody</t>
  </si>
  <si>
    <t>PBC Paddock 13_GM Wheat - Treatment 1</t>
  </si>
  <si>
    <t>PBC Paddock 13_GM wheat - Treatment 2</t>
  </si>
  <si>
    <t>PBC Paddock 13_GM wheat - Treatment 3</t>
  </si>
  <si>
    <t>PBC Paddock 13_GM wheat - Treatment 4</t>
  </si>
  <si>
    <t>David Smith</t>
  </si>
  <si>
    <t>11 N Cnr</t>
  </si>
  <si>
    <t>14 Duck</t>
  </si>
  <si>
    <t>24 Stoney</t>
  </si>
  <si>
    <t>wattsdw</t>
  </si>
  <si>
    <t>UH4</t>
  </si>
  <si>
    <t>Falconer Bros</t>
  </si>
  <si>
    <t>Airstrip</t>
  </si>
  <si>
    <t>far</t>
  </si>
  <si>
    <t>Hart fieldsite 2009</t>
  </si>
  <si>
    <t>MNHRZ - Red Soil</t>
  </si>
  <si>
    <t>farmlink</t>
  </si>
  <si>
    <t>Ardlethan Wheat</t>
  </si>
  <si>
    <t>Dirnaseer Wheat</t>
  </si>
  <si>
    <t>Greenethorpe Wheat</t>
  </si>
  <si>
    <t>Lockhart Wheat</t>
  </si>
  <si>
    <t>gummer</t>
  </si>
  <si>
    <t>poguefodder</t>
  </si>
  <si>
    <t>Pivot 32</t>
  </si>
  <si>
    <t>G and B Hunt</t>
  </si>
  <si>
    <t>hart</t>
  </si>
  <si>
    <t>Ian McClelland</t>
  </si>
  <si>
    <t>01 -  Goldings</t>
  </si>
  <si>
    <t>17 - Jil Jil East</t>
  </si>
  <si>
    <t>20 - Clovers South</t>
  </si>
  <si>
    <t>43 - Top Paddock</t>
  </si>
  <si>
    <t>ikcdookie</t>
  </si>
  <si>
    <t>Central 22 24</t>
  </si>
  <si>
    <t>Adrian Brennan</t>
  </si>
  <si>
    <t>Big Mill</t>
  </si>
  <si>
    <t>Wongan Road</t>
  </si>
  <si>
    <t>ayles</t>
  </si>
  <si>
    <t>Ayles - Hores</t>
  </si>
  <si>
    <t>John Ferrier</t>
  </si>
  <si>
    <t>05 Cahoons Sand</t>
  </si>
  <si>
    <t>tiller</t>
  </si>
  <si>
    <t>condon</t>
  </si>
  <si>
    <t>KLGM Thompson</t>
  </si>
  <si>
    <t>Rain Gauge Corner</t>
  </si>
  <si>
    <t>lryan</t>
  </si>
  <si>
    <t>R1_poor shallow</t>
  </si>
  <si>
    <t>R3_good</t>
  </si>
  <si>
    <t>longychallenge</t>
  </si>
  <si>
    <t>Longy Challenge</t>
  </si>
  <si>
    <t>Mathew Stebar</t>
  </si>
  <si>
    <t>Alis Dam</t>
  </si>
  <si>
    <t>Missery Hill</t>
  </si>
  <si>
    <t>mtaylor</t>
  </si>
  <si>
    <t>Boxleigh East</t>
  </si>
  <si>
    <t>Huxleys Rd</t>
  </si>
  <si>
    <t>mnhrz</t>
  </si>
  <si>
    <t>Minnipa</t>
  </si>
  <si>
    <t>MAC N1 Good</t>
  </si>
  <si>
    <t>MAC N1 Poor</t>
  </si>
  <si>
    <t>Mudabie 8 Good</t>
  </si>
  <si>
    <t>Mudabie 8 Poor</t>
  </si>
  <si>
    <t>nookanderri</t>
  </si>
  <si>
    <t>Ballamore 2</t>
  </si>
  <si>
    <t>Nookanderri 11</t>
  </si>
  <si>
    <t>messina</t>
  </si>
  <si>
    <t>Golden King</t>
  </si>
  <si>
    <t>oxbrow</t>
  </si>
  <si>
    <t>OXF TYLERS</t>
  </si>
  <si>
    <t>R and J Postlethwaite</t>
  </si>
  <si>
    <t>Murphys</t>
  </si>
  <si>
    <t>Pilgrims</t>
  </si>
  <si>
    <t>Roberts House</t>
  </si>
  <si>
    <t>Windmill</t>
  </si>
  <si>
    <t>birtles</t>
  </si>
  <si>
    <t>Bir1_poor shallow</t>
  </si>
  <si>
    <t>Bir4_good</t>
  </si>
  <si>
    <t>rsandow</t>
  </si>
  <si>
    <t>R_Sandow - R8</t>
  </si>
  <si>
    <t>Flavel Enterprises</t>
  </si>
  <si>
    <t>Woopwoop</t>
  </si>
  <si>
    <t>Scott Dixon</t>
  </si>
  <si>
    <t>MO 6</t>
  </si>
  <si>
    <t>P5 Sandplain</t>
  </si>
  <si>
    <t>Trevose Farms</t>
  </si>
  <si>
    <t>Trevose</t>
  </si>
  <si>
    <t>Trevose 12</t>
  </si>
  <si>
    <t>simon</t>
  </si>
  <si>
    <t>Steveandrew Crook</t>
  </si>
  <si>
    <t>SF Clay</t>
  </si>
  <si>
    <t>murdoch</t>
  </si>
  <si>
    <t>Tatyoon Rural</t>
  </si>
  <si>
    <t>fairhurst</t>
  </si>
  <si>
    <t>Tony Gregson</t>
  </si>
  <si>
    <t>Teds South</t>
  </si>
  <si>
    <t>lane</t>
  </si>
  <si>
    <t>Bindarie South Dam</t>
  </si>
  <si>
    <t>Kadina North East West</t>
  </si>
  <si>
    <t>davies</t>
  </si>
  <si>
    <t>Dav1_poor shallow</t>
  </si>
  <si>
    <t>Dav3_good</t>
  </si>
  <si>
    <t>Wayne Davies</t>
  </si>
  <si>
    <t>NO 32 SPRING</t>
  </si>
  <si>
    <t>wepowie</t>
  </si>
  <si>
    <t>Wepowie 17</t>
  </si>
  <si>
    <t>Wepowie 5</t>
  </si>
  <si>
    <t>wolseleyabgroup</t>
  </si>
  <si>
    <t>Langley G Hill</t>
  </si>
  <si>
    <t>MOTTS</t>
  </si>
  <si>
    <t>20% of paddock affected by frost</t>
  </si>
  <si>
    <t>7% of paddock affected by frost</t>
  </si>
  <si>
    <t>November heatwave</t>
  </si>
  <si>
    <t xml:space="preserve">Hot weather in early -mid september had impact on yield. Then wet finish but some damage had been done. Site was N deficient and large N application in late June probably still not sufficient given good spring rainfall. </t>
  </si>
  <si>
    <t>High root disease pressure, some frost</t>
  </si>
  <si>
    <t>High disease pressure, frost</t>
  </si>
  <si>
    <t>High disease pressure</t>
  </si>
  <si>
    <t xml:space="preserve">Severe hot weather in November could have reduced yield. </t>
  </si>
  <si>
    <t>Paddock yield 2.5 T / Ha soil type selected yield 2.7 T / Ha</t>
  </si>
  <si>
    <t>paddock yield 2.5 - white sand soil type selected 1.7 T/Ha</t>
  </si>
  <si>
    <t>Paddock wheat on wheat aftewr 2 pasture no legume in rotation for 5 years. Large areas of frost in sample area has affected yield. farmer estimates ~ 25% yield los due to frost.</t>
  </si>
  <si>
    <t>heat stress at flowering.</t>
  </si>
  <si>
    <t>heatwave</t>
  </si>
  <si>
    <t>Hot and dry in Sept/Oct caused the heavier and probably higher N parts of the paddock to run iout of moisture. Happy with yield in the finish. Varied from 1t/ha to 2.4t/ha</t>
  </si>
  <si>
    <t>Below average september rainfall resulted in lower than expected yield and increased screenings. Season was traking above average untill mid August when it cut off.</t>
  </si>
  <si>
    <t>Site yiedl same as overall paddock average. September rainfall below average,  resulted in increased screenings and lower than expected yields.</t>
  </si>
  <si>
    <t>Severe frost during grain filling,  better nitrogen treatments yielded 5.4 t/ha,  still doing protein analysis on trials.  Earlier time of sowing (24/04/09),  with delayed N yielded - 6.77 t/ha,  predicted 6.9 t/ha</t>
  </si>
  <si>
    <t>3.1% screenings. 80kg/hL. 5% frost on lower part of paddock. Main reason for low yield was b/c 2nd crop after lucerne,  still seeing effects of dry profile.</t>
  </si>
  <si>
    <t>2% screenings (H1). Severe frosting</t>
  </si>
  <si>
    <t>test weight 79. screenings 4%. Moisture 9.6%. (Weights are from silo bag so slightly less than accurate).</t>
  </si>
  <si>
    <t>Was actually Correll.  Looked good all year. Heads were not long</t>
  </si>
  <si>
    <t>Stubble looked better than this yield.  Showed header trails from at least two years ago. Correll again</t>
  </si>
  <si>
    <t xml:space="preserve">Predicted yiel 2.0t/ha. Dry August and early Sept and temperature of over 35C plus gail force winds tipped crops by half before good late September rain fell. There was a patch in paddock which was not soil tested that yielded virually nothing. Yield could be another .3 where soil sample made. </t>
  </si>
  <si>
    <t>Predicted yield 2.1T/ha. Whole range of soils. Dry August and early September plus few days over 35C in early Sept tipped crop by half before rain later in that month. Damage done by then.</t>
  </si>
  <si>
    <t xml:space="preserve">Predicted yield 2t/ha. Dry August and early September and Temp over 35C for few days in early Sept did the damage. Tipped half of head in Yipti </t>
  </si>
  <si>
    <t xml:space="preserve">Predicted yield 2.0 t/ha.  The lower end of paddock was not tested and was lower yielding. The area tested yielded about 1.8t/ha  Dry August and early September and temp above 35c in eraly Sept did the damage but not as much as other paddocks because sandy soil had more moisture when heat came. </t>
  </si>
  <si>
    <t>No visible sign offrost</t>
  </si>
  <si>
    <t>5% of paddock affected by frost</t>
  </si>
  <si>
    <t>Two hot winds in consecutive days at end of August combined with a dry month have trimmed the yield back slightly from where yield Prophet was indicating</t>
  </si>
  <si>
    <t>Did not make malt Protien to high and screeings 30%</t>
  </si>
  <si>
    <t>heat stress in mid sept.</t>
  </si>
  <si>
    <t>Plant dencity was reduced due to blocked seed tubes at sowing. Plant dencity has affected yield</t>
  </si>
  <si>
    <t>the season cut off sharply and the soil type did not preform very well at all</t>
  </si>
  <si>
    <t>No major problems with agronomy. Severe hot weather in November. YP reports shows 1 frost and numerous heat shock events</t>
  </si>
  <si>
    <t>Possibly heat shock on the 17th and 18th of October</t>
  </si>
  <si>
    <t>No yield loss due to frosts,  disease or insects. Crop maximised its yield potential given available moisture,  estimated to be 41 mm ( 130mm-89mm) or 23 kg/mm</t>
  </si>
  <si>
    <t>Moderate CCN and Rhizoctonia infection  Small hot spots of stripe rust</t>
  </si>
  <si>
    <t xml:space="preserve">Low levels of Rhizoctonia </t>
  </si>
  <si>
    <t>Low levels of Rhizoctonia</t>
  </si>
  <si>
    <t>Mouse damage through paddock accounting for 5-10% yield loss.</t>
  </si>
  <si>
    <t>HOT weather early November. Stuffed the show. Screenings 4%. Looked like a 5t or better.</t>
  </si>
  <si>
    <t>patchy germination</t>
  </si>
  <si>
    <t>severe heat wave in early november followed  by 46 mm rainfall  event in late november,   patches of eyespot evedent</t>
  </si>
  <si>
    <t>Weed free site with no frost. Cereal leaf disease pressure mid season very high but controled with fungicide</t>
  </si>
  <si>
    <t>Lower protein due to higher than expected yield area jaged a good rain in early September</t>
  </si>
  <si>
    <t>Protein lower than expected due to higher yield,  soft finish and lucky rain in early September helped yield</t>
  </si>
  <si>
    <t>tight finish to the year</t>
  </si>
  <si>
    <t xml:space="preserve">Quite of a lot of ryegrass present in the paddock. </t>
  </si>
  <si>
    <t>screenings = 2.15%</t>
  </si>
  <si>
    <t>screenings = 1.90</t>
  </si>
  <si>
    <t>Lincoln</t>
  </si>
  <si>
    <t>Barham</t>
  </si>
  <si>
    <t>Some blocked runs at sowing                                            All grain rain effected - SFW1 grade - test weight 74/75</t>
  </si>
  <si>
    <t>375mm row spacing- High moisture availability from June limiting root function at depth- so YP over-estimating the potential N accessible</t>
  </si>
  <si>
    <t>Frost damage from 30 Sept</t>
  </si>
  <si>
    <t>4% screenings all made APW</t>
  </si>
  <si>
    <t>Screenings 4.9%</t>
  </si>
  <si>
    <t>late rain</t>
  </si>
  <si>
    <t>Crop was severely impacted by extensive flooding- could not apply urea.  Crop was again flooded when due to harvest. Flooded in Sept- Dec- Jan</t>
  </si>
  <si>
    <t>Crop burnt off due to poor root development- did not tiller- Program needs to better look at sub soil constraints</t>
  </si>
  <si>
    <t>Harsh Dry finish to season all grain made AH1</t>
  </si>
  <si>
    <t>mice damage and low levels of Rhizo</t>
  </si>
  <si>
    <t>Harvested after the rain. Enough grain with normal weight for 3t/ha. A low nitrogen paddock.</t>
  </si>
  <si>
    <t>low test weight</t>
  </si>
  <si>
    <t>weather damaged seed low test weight</t>
  </si>
  <si>
    <t>Some frost damage from 30 sep 2010- water-logging and lodging</t>
  </si>
  <si>
    <t>No finishing rain- last major rainfall event in early September</t>
  </si>
  <si>
    <t>suspect soil available N at sowing not right.  in trial the plots without further N at the second top dressing achieved same yield as those that were topdressed</t>
  </si>
  <si>
    <t>strongly suspect problem with soil available N at sowing (too low)</t>
  </si>
  <si>
    <t>Ht dry sharp finish to the seaosn</t>
  </si>
  <si>
    <t>Very sharp cutoff to the season</t>
  </si>
  <si>
    <t>Very dry finish high screenings</t>
  </si>
  <si>
    <t>Very high screenings as a result of sharp cutoff to season</t>
  </si>
  <si>
    <t>Stronger sands burnt off with very dry finish- Post nitrogen reduced yields</t>
  </si>
  <si>
    <t>Strong sand badly burnt off screenings 40 - 50%</t>
  </si>
  <si>
    <t>Rye grass hurt paddock a bit - site yielded closer to 2.15 t/ha</t>
  </si>
  <si>
    <t>Nil - just dry</t>
  </si>
  <si>
    <t>Frost on 30 September- crop was in early grain fill</t>
  </si>
  <si>
    <t>Substantial frosting from 30 Sep ~20% but will measure 1st floret fertility and enter shortly</t>
  </si>
  <si>
    <t>20-30% frost damage from 30 September</t>
  </si>
  <si>
    <t>Wheat CLL probably not right because last wheat crop had herbicide damage</t>
  </si>
  <si>
    <t>Very dry finish- shalloow gravel preformend better than expected- nitrogen may have been lacking as indicated by low protien</t>
  </si>
  <si>
    <t>Very dry finish- but soil held on well considering- low protien indicateds lack of nitrogen</t>
  </si>
  <si>
    <t>Very dry finish- low protien indicates lack of nitrogen</t>
  </si>
  <si>
    <t>Very dry finish- Plants showing signs of burning off</t>
  </si>
  <si>
    <t>15 ha very poor due to running out of fertilizer - used old fertilizer with mostly volatised N. Much of the padock went about 4t/ha. Protein varied from 10.4 to over 11%</t>
  </si>
  <si>
    <t>Additional 50kg/ha urea- yeilded 2.77t/ha and 8.1% protein</t>
  </si>
  <si>
    <t>site next to yield 3.28 had 50 units of n 8.7prot.  site 3 yeild 2.16t 9.5 prot 20 units at seeding</t>
  </si>
  <si>
    <t>The 4th of August application of 20l/ha of UAN seem to increase yield- rather than increase protein.</t>
  </si>
  <si>
    <t>Severe frost damage. Rain damage caused about 10% weight loss and widespread sprouting.</t>
  </si>
  <si>
    <t>No frost and weed free. Disease was controlled at 31 and flowering.</t>
  </si>
  <si>
    <t>~10% frost damage plus roaring YLS infection on upper canopy post-anthesis</t>
  </si>
  <si>
    <t>Dry growing season</t>
  </si>
  <si>
    <t>No disease- some radish- no pest and no frosts</t>
  </si>
  <si>
    <t>Also had some strip% screeningss of different N applications. Actual site had the same N as the whole paddock 50L UAN yielded 3.2t- protein 10.5%- 1.1 screenings. No N added after seeding yielded 3.14t- protein 10.6- screenings 1.3%. With an extra 35L UAN applied Aug 4th yielded 3.19t- 10.3% protein screenings 1.2%</t>
  </si>
  <si>
    <t>1.2% Screenings</t>
  </si>
  <si>
    <t>Probably the dry winter- the rain did come just in time.</t>
  </si>
  <si>
    <t>5% screenings</t>
  </si>
  <si>
    <t>Screenings were 6%</t>
  </si>
  <si>
    <t>Major weed issues</t>
  </si>
  <si>
    <t>high ryegrass levels</t>
  </si>
  <si>
    <t>staggered germination.  Parts of the paddock yielded in the range of 1.5-5.5t/ha depending on terrain where water ran or ran off.</t>
  </si>
  <si>
    <t>No additional factors</t>
  </si>
  <si>
    <t>Poor germination- crop ranged from 1 to 3 T /ha where soil samples were taken from</t>
  </si>
  <si>
    <t>late germination   no rain for about 3 weeks</t>
  </si>
  <si>
    <t>no additional factors</t>
  </si>
  <si>
    <t>Lacked N early I think</t>
  </si>
  <si>
    <t>Rye-grass</t>
  </si>
  <si>
    <t>August / September was very dry. Shallow stony areas lost yield potential</t>
  </si>
  <si>
    <t>no weeds- good plant numbers- poor early vigour and tillering.</t>
  </si>
  <si>
    <t>clean- very little disease- no weeds- no frost- no evidence of nutrient issues all season</t>
  </si>
  <si>
    <t>Poor emergence. Sowing date changed to match up emergence dates. Mace phenology match poor. Harvest date 24/11/11. Soil cll and dul measured 2011- APsoil will be updated.</t>
  </si>
  <si>
    <t>Poor emergence- sowing date modified to match emergence. Mace phenology match poor. Harvest date 24/11/11. Soil cll and dul measured 2011- APsoil will be updated. Low level frost damage</t>
  </si>
  <si>
    <t>slow emergence (sowing date changed to reflect) Phenology match with Mace poor Harvest date 24/11/11</t>
  </si>
  <si>
    <t>Rain damaged falling no 180 71.5kg/hL</t>
  </si>
  <si>
    <t>Poor emergence, sowing date modified to suit Mace phenology poor match Harvest 24/11/11</t>
  </si>
  <si>
    <t>Yield monitor results. Results reverse of expected; high EC section yielded better than low EC section. ( 2 paddocks actually 2 sections of 1 paddock ). High EC - low end of paddock; Low EC - rise end of paddock.</t>
  </si>
  <si>
    <t>Hectolitre wt- 76.68. Stained - 46. Screenings - 1.7. Sprouted - 3. Falling Numbers - 317</t>
  </si>
  <si>
    <t>AI and A Flannagan</t>
  </si>
  <si>
    <t>EM5</t>
  </si>
  <si>
    <t>TH2</t>
  </si>
  <si>
    <t>TH3</t>
  </si>
  <si>
    <t>TH5</t>
  </si>
  <si>
    <t>bissett</t>
  </si>
  <si>
    <t>andrewcoumbes</t>
  </si>
  <si>
    <t>Driveway</t>
  </si>
  <si>
    <t>Mace</t>
  </si>
  <si>
    <t>Caldo</t>
  </si>
  <si>
    <t>Pats 1</t>
  </si>
  <si>
    <t>Magenta</t>
  </si>
  <si>
    <t>whitbread</t>
  </si>
  <si>
    <t>Karoonda Mid slop top</t>
  </si>
  <si>
    <t>Karoonda_dune</t>
  </si>
  <si>
    <t>Karoonda_flat</t>
  </si>
  <si>
    <t>baladeen farm</t>
  </si>
  <si>
    <t>BF 1</t>
  </si>
  <si>
    <t>BF 2</t>
  </si>
  <si>
    <t>Espada</t>
  </si>
  <si>
    <t>BCG WUE Clay - Wheat</t>
  </si>
  <si>
    <t>BCG WUE Sand - Wheat</t>
  </si>
  <si>
    <t>Temora WUE Exp 1 Ph 2 Renovate - Gregory</t>
  </si>
  <si>
    <t>Temora WUE Exp 2 Ph 2 - Bolac</t>
  </si>
  <si>
    <t>Temora WUE Exp 3 - Lincoln</t>
  </si>
  <si>
    <t>bencordes</t>
  </si>
  <si>
    <t>Lubeck - Treatment 1 Nil N</t>
  </si>
  <si>
    <t>Brad</t>
  </si>
  <si>
    <t>Kalinya - Paddock 8</t>
  </si>
  <si>
    <t>Lyn Dee 2 North</t>
  </si>
  <si>
    <t>Nola Downs</t>
  </si>
  <si>
    <t>D1 TC10</t>
  </si>
  <si>
    <t>D1 TC5</t>
  </si>
  <si>
    <t>Nolla Downs A9</t>
  </si>
  <si>
    <t>Bundear Farms</t>
  </si>
  <si>
    <t>CA1</t>
  </si>
  <si>
    <t>Hippers 1</t>
  </si>
  <si>
    <t>Wicherina Dannys 54</t>
  </si>
  <si>
    <t>fabry</t>
  </si>
  <si>
    <t>stoneyrye</t>
  </si>
  <si>
    <t>cwhulls</t>
  </si>
  <si>
    <t>A H1</t>
  </si>
  <si>
    <t>barlows53</t>
  </si>
  <si>
    <t>P18-15 Duplex</t>
  </si>
  <si>
    <t>P19 High Thorium</t>
  </si>
  <si>
    <t>P33 Yellow Sand</t>
  </si>
  <si>
    <t>consultag</t>
  </si>
  <si>
    <t>15 WSG</t>
  </si>
  <si>
    <t>19 Yellow</t>
  </si>
  <si>
    <t>CSIRO</t>
  </si>
  <si>
    <t>P3</t>
  </si>
  <si>
    <t>dafwa</t>
  </si>
  <si>
    <t>Merredin Research Station</t>
  </si>
  <si>
    <t>Darryl</t>
  </si>
  <si>
    <t>Gas Pipeline</t>
  </si>
  <si>
    <t>Supershed</t>
  </si>
  <si>
    <t>dparker</t>
  </si>
  <si>
    <t>big house</t>
  </si>
  <si>
    <t>Lake Bolac</t>
  </si>
  <si>
    <t>Lubeck - Treatment 3 Pre-drill 50N</t>
  </si>
  <si>
    <t>Lubeck - Treatment 5 Pre-dril 100N</t>
  </si>
  <si>
    <t>harm</t>
  </si>
  <si>
    <t>Culgoa CC Axe Late</t>
  </si>
  <si>
    <t>Axe</t>
  </si>
  <si>
    <t>Culgoa CC Yitpi Late</t>
  </si>
  <si>
    <t>Kooloonong CC Axe Early</t>
  </si>
  <si>
    <t>Kooloonong CC Axe Late</t>
  </si>
  <si>
    <t>Kooloonong CC Yitpi Early</t>
  </si>
  <si>
    <t>Kooloonong CC Yitpi Late</t>
  </si>
  <si>
    <t>Wirrabilla CC Axe Mid</t>
  </si>
  <si>
    <t>Wirrabilla CC Yitpi Mid</t>
  </si>
  <si>
    <t>Condowie</t>
  </si>
  <si>
    <t>Spalding</t>
  </si>
  <si>
    <t>wmgroup</t>
  </si>
  <si>
    <t>C Block-BRS Early Bonnie Rock</t>
  </si>
  <si>
    <t>C Block-BRS Early Mace</t>
  </si>
  <si>
    <t>C Block-BRS Mid Bonnie Rock</t>
  </si>
  <si>
    <t>C Block-BRS Mid Mace</t>
  </si>
  <si>
    <t>pearsefarming</t>
  </si>
  <si>
    <t>A IP1 duplex</t>
  </si>
  <si>
    <t>B IP2 Clay</t>
  </si>
  <si>
    <t>itaylor</t>
  </si>
  <si>
    <t>Pdk 1</t>
  </si>
  <si>
    <t>jcoleman</t>
  </si>
  <si>
    <t>Four Mile - Paddock 3</t>
  </si>
  <si>
    <t>Beares</t>
  </si>
  <si>
    <t>cronin</t>
  </si>
  <si>
    <t>jmriches</t>
  </si>
  <si>
    <t>R1 Pad15 Clay</t>
  </si>
  <si>
    <t>jbuss</t>
  </si>
  <si>
    <t>Johns 2</t>
  </si>
  <si>
    <t>johnbutcher</t>
  </si>
  <si>
    <t>B1</t>
  </si>
  <si>
    <t>B2</t>
  </si>
  <si>
    <t>B3</t>
  </si>
  <si>
    <t>Catalina</t>
  </si>
  <si>
    <t>24  Johns North</t>
  </si>
  <si>
    <t>johnmeharry</t>
  </si>
  <si>
    <t>justineveritt</t>
  </si>
  <si>
    <t>11 (28ha)</t>
  </si>
  <si>
    <t>13 (23ha)</t>
  </si>
  <si>
    <t>Malcolm</t>
  </si>
  <si>
    <t>Reids - 400 acres</t>
  </si>
  <si>
    <t>School Bus - yellow sand</t>
  </si>
  <si>
    <t>mark appleyard</t>
  </si>
  <si>
    <t>Road</t>
  </si>
  <si>
    <t>behn</t>
  </si>
  <si>
    <t>Gumdale West</t>
  </si>
  <si>
    <t>merangrove</t>
  </si>
  <si>
    <t>Dear Rd</t>
  </si>
  <si>
    <t>MAC N1 Medium</t>
  </si>
  <si>
    <t>Mudabie 8 Medium</t>
  </si>
  <si>
    <t>Mudamuckla small plot wheat</t>
  </si>
  <si>
    <t>Wharminda Deep Sand</t>
  </si>
  <si>
    <t>Wharminda loam over rock</t>
  </si>
  <si>
    <t>Wharminda shallow sand over clay</t>
  </si>
  <si>
    <t>Morawa Ag College</t>
  </si>
  <si>
    <t>B45</t>
  </si>
  <si>
    <t>Granvels</t>
  </si>
  <si>
    <t>LiebeGroup</t>
  </si>
  <si>
    <t>Long term research site</t>
  </si>
  <si>
    <t>Montrose Produce</t>
  </si>
  <si>
    <t>Nathan Lourie CMA 2010 (Top Paddock Montrose)</t>
  </si>
  <si>
    <t>tb</t>
  </si>
  <si>
    <t>poole</t>
  </si>
  <si>
    <t>connell</t>
  </si>
  <si>
    <t>T1 2</t>
  </si>
  <si>
    <t>breust</t>
  </si>
  <si>
    <t>peterdolton</t>
  </si>
  <si>
    <t>Totadgin Hall Rd</t>
  </si>
  <si>
    <t>Peter Taylor</t>
  </si>
  <si>
    <t>PW and PJ Thomas</t>
  </si>
  <si>
    <t>Rosewood Paddock No 140</t>
  </si>
  <si>
    <t>Springfield Paddock No 74</t>
  </si>
  <si>
    <t>maxwell</t>
  </si>
  <si>
    <t>rsutherland</t>
  </si>
  <si>
    <t>RS1 Clay</t>
  </si>
  <si>
    <t>RS2 Sand</t>
  </si>
  <si>
    <t>rhart</t>
  </si>
  <si>
    <t>Early Wheat Trial - Gladius</t>
  </si>
  <si>
    <t>Early Wheat Trial - Late Spring Wheats</t>
  </si>
  <si>
    <t>Early Wheat Trial - Wedgetail</t>
  </si>
  <si>
    <t>simonteakle</t>
  </si>
  <si>
    <t>Counsel</t>
  </si>
  <si>
    <t>Jewell Morawa</t>
  </si>
  <si>
    <t>Ryan Morawa</t>
  </si>
  <si>
    <t>stonehavenrural</t>
  </si>
  <si>
    <t>S1 Pad F6 Clay</t>
  </si>
  <si>
    <t>S2 Pad G1Sand</t>
  </si>
  <si>
    <t>Yallaroi</t>
  </si>
  <si>
    <t>EH Graham Centre</t>
  </si>
  <si>
    <t>Block 501W</t>
  </si>
  <si>
    <t>Block 510C</t>
  </si>
  <si>
    <t>Crouch</t>
  </si>
  <si>
    <t>Morchard</t>
  </si>
  <si>
    <t>VRS66</t>
  </si>
  <si>
    <t>Hill</t>
  </si>
  <si>
    <t>wemmott</t>
  </si>
  <si>
    <t>E3 Pad 43</t>
  </si>
  <si>
    <t>E4 Pad 62</t>
  </si>
  <si>
    <t>Wayne Johnstone</t>
  </si>
  <si>
    <t>Rokewood</t>
  </si>
  <si>
    <t>Wepowie 11</t>
  </si>
  <si>
    <t>Wepowie 9</t>
  </si>
  <si>
    <t>Rolleston</t>
  </si>
  <si>
    <t>NortheysEast</t>
  </si>
  <si>
    <t>Alan Rothacker</t>
  </si>
  <si>
    <t>Alders</t>
  </si>
  <si>
    <t>Tiller1</t>
  </si>
  <si>
    <t>Alma</t>
  </si>
  <si>
    <t>kenny</t>
  </si>
  <si>
    <t>Dog Leg</t>
  </si>
  <si>
    <t>Andrew Morony</t>
  </si>
  <si>
    <t>02 Bute Rd</t>
  </si>
  <si>
    <t>Karoonda_midslope</t>
  </si>
  <si>
    <t>Barry Mudge</t>
  </si>
  <si>
    <t>Catford</t>
  </si>
  <si>
    <t>Jeffs</t>
  </si>
  <si>
    <t>bmctaggart</t>
  </si>
  <si>
    <t>Mingenew</t>
  </si>
  <si>
    <t>Number Two</t>
  </si>
  <si>
    <t>bwarr</t>
  </si>
  <si>
    <t>E 5</t>
  </si>
  <si>
    <t>F 4</t>
  </si>
  <si>
    <t>Cook</t>
  </si>
  <si>
    <t>K6</t>
  </si>
  <si>
    <t>WADALLA</t>
  </si>
  <si>
    <t>Shaws west</t>
  </si>
  <si>
    <t>calomba</t>
  </si>
  <si>
    <t>P3 Lupin</t>
  </si>
  <si>
    <t>hickman</t>
  </si>
  <si>
    <t>North Damb</t>
  </si>
  <si>
    <t>Thomas</t>
  </si>
  <si>
    <t>M1</t>
  </si>
  <si>
    <t>Goss</t>
  </si>
  <si>
    <t>Reynolds 3</t>
  </si>
  <si>
    <t>CSIRO PI</t>
  </si>
  <si>
    <t>E2P1 Wheat NGSR</t>
  </si>
  <si>
    <t>Stockade Wheat</t>
  </si>
  <si>
    <t>daff2</t>
  </si>
  <si>
    <t>BCG Main Site (TOS Wheat) (Corack)</t>
  </si>
  <si>
    <t>David Smith CC Axe</t>
  </si>
  <si>
    <t>David Smith CC Yitpi</t>
  </si>
  <si>
    <t>Neil Luehman CC Axe</t>
  </si>
  <si>
    <t>Neil Luehman CC Yitpi</t>
  </si>
  <si>
    <t>Por</t>
  </si>
  <si>
    <t>Crab</t>
  </si>
  <si>
    <t>Hill Top</t>
  </si>
  <si>
    <t>bremner</t>
  </si>
  <si>
    <t>Top</t>
  </si>
  <si>
    <t>P6 Probe</t>
  </si>
  <si>
    <t>Tilley</t>
  </si>
  <si>
    <t>Middle</t>
  </si>
  <si>
    <t>gmengler</t>
  </si>
  <si>
    <t>Jenkin</t>
  </si>
  <si>
    <t>N of Ts</t>
  </si>
  <si>
    <t>rleeson</t>
  </si>
  <si>
    <t>Pad 17</t>
  </si>
  <si>
    <t>forham</t>
  </si>
  <si>
    <t>North East Ninda</t>
  </si>
  <si>
    <t>Rohde</t>
  </si>
  <si>
    <t>Cowleys 1</t>
  </si>
  <si>
    <t>jhollitt</t>
  </si>
  <si>
    <t>Viterra Trial Site 2011</t>
  </si>
  <si>
    <t>Scout</t>
  </si>
  <si>
    <t>KLR Jamestown</t>
  </si>
  <si>
    <t>W8</t>
  </si>
  <si>
    <t>S2 Sparrow  Low EC</t>
  </si>
  <si>
    <t>S2 Sparrow High EC</t>
  </si>
  <si>
    <t>MAC Airport</t>
  </si>
  <si>
    <t>NAG</t>
  </si>
  <si>
    <t>Allan Suckling Red Loam</t>
  </si>
  <si>
    <t>Banksia Plains 30- yellow sand</t>
  </si>
  <si>
    <t>Burns - red loam</t>
  </si>
  <si>
    <t>Burns - Yellow sand</t>
  </si>
  <si>
    <t>Chilimony Red Duplex</t>
  </si>
  <si>
    <t>Simkin - West Binnu sand</t>
  </si>
  <si>
    <t>nluehman</t>
  </si>
  <si>
    <t>Alsace</t>
  </si>
  <si>
    <t>negus</t>
  </si>
  <si>
    <t>Sues</t>
  </si>
  <si>
    <t>main road</t>
  </si>
  <si>
    <t>rreilly</t>
  </si>
  <si>
    <t>Agnew1</t>
  </si>
  <si>
    <t>Wheat Gregors 4</t>
  </si>
  <si>
    <t>Rob Launder</t>
  </si>
  <si>
    <t>Agritech Rural Trial Site</t>
  </si>
  <si>
    <t>rodney allen</t>
  </si>
  <si>
    <t>S5</t>
  </si>
  <si>
    <t>rpohlner</t>
  </si>
  <si>
    <t>J6</t>
  </si>
  <si>
    <t>shipp</t>
  </si>
  <si>
    <t>Mailbox South</t>
  </si>
  <si>
    <t>uondo</t>
  </si>
  <si>
    <t>Uondo 8 High EC</t>
  </si>
  <si>
    <t>Uondo 8 Low EC</t>
  </si>
  <si>
    <t>ssmith</t>
  </si>
  <si>
    <t>Smith M16</t>
  </si>
  <si>
    <t>Butler</t>
  </si>
  <si>
    <t>Logue</t>
  </si>
  <si>
    <t>Sparkman High</t>
  </si>
  <si>
    <t>Sparkman Medium</t>
  </si>
  <si>
    <t>Stoney</t>
  </si>
  <si>
    <t>Sutherland PJ Road</t>
  </si>
  <si>
    <t>Sanfords 250</t>
  </si>
  <si>
    <t>Heaslip</t>
  </si>
  <si>
    <t>delahunty</t>
  </si>
  <si>
    <t>Gertdz 190</t>
  </si>
  <si>
    <t>Hobbs 2</t>
  </si>
  <si>
    <t>Lutzes</t>
  </si>
  <si>
    <t>goldsmith</t>
  </si>
  <si>
    <t>Canola stubble</t>
  </si>
  <si>
    <t>Diamondbird</t>
  </si>
  <si>
    <t>Brad Martin</t>
  </si>
  <si>
    <t>Pad 16</t>
  </si>
  <si>
    <t>sammon</t>
  </si>
  <si>
    <t>Canola Stubble</t>
  </si>
  <si>
    <t>upper part havested bottom part frosted and cut</t>
  </si>
  <si>
    <t>Gregorys North</t>
  </si>
  <si>
    <t>Hudsons 4</t>
  </si>
  <si>
    <t>Number 18</t>
  </si>
  <si>
    <t>Number 9</t>
  </si>
  <si>
    <t>Schaches</t>
  </si>
  <si>
    <t>Gardys Triangle</t>
  </si>
  <si>
    <t>gcreasy</t>
  </si>
  <si>
    <t>Fallow</t>
  </si>
  <si>
    <t>Stubble</t>
  </si>
  <si>
    <t xml:space="preserve">had areas of frost  </t>
  </si>
  <si>
    <t>gilby</t>
  </si>
  <si>
    <t>failed crop</t>
  </si>
  <si>
    <t>jones</t>
  </si>
  <si>
    <t>Culgoa - Till</t>
  </si>
  <si>
    <t>Screenings 25%</t>
  </si>
  <si>
    <t>Patchewollock - No Till</t>
  </si>
  <si>
    <t>Donald Till</t>
  </si>
  <si>
    <t>Contaminated with barley</t>
  </si>
  <si>
    <t>Minyip Till</t>
  </si>
  <si>
    <t>H1 quality</t>
  </si>
  <si>
    <t>Sea Lake Till</t>
  </si>
  <si>
    <t>Cameron Warne</t>
  </si>
  <si>
    <t>Culgoa No Till</t>
  </si>
  <si>
    <t>pendlebury</t>
  </si>
  <si>
    <t>2006 Canola Stubble</t>
  </si>
  <si>
    <t>Crambe Stubble</t>
  </si>
  <si>
    <t>newton</t>
  </si>
  <si>
    <t>frost affected</t>
  </si>
  <si>
    <t>prichardson</t>
  </si>
  <si>
    <t>Elerada Pastoral - Paddock No 5</t>
  </si>
  <si>
    <t>Sth River</t>
  </si>
  <si>
    <t>Dunlop</t>
  </si>
  <si>
    <t>Gardy Middle</t>
  </si>
  <si>
    <t>Jims Black</t>
  </si>
  <si>
    <t>Florences</t>
  </si>
  <si>
    <t>Kinsella</t>
  </si>
  <si>
    <t>Blue Ribbon</t>
  </si>
  <si>
    <t>mitre  had stripe rust</t>
  </si>
  <si>
    <t>Trevor James</t>
  </si>
  <si>
    <t>Trevor J</t>
  </si>
  <si>
    <t>Lorikeet</t>
  </si>
  <si>
    <t>Hybrid_meteor</t>
  </si>
  <si>
    <t>Medium Gravel</t>
  </si>
  <si>
    <t>Red Clay</t>
  </si>
  <si>
    <t>Cunningham</t>
  </si>
  <si>
    <t>Telford Medium</t>
  </si>
  <si>
    <t>Rupanyup (Post Office)</t>
  </si>
  <si>
    <t>Weather station</t>
  </si>
  <si>
    <t>canola</t>
  </si>
  <si>
    <t>Charlton Post Office</t>
  </si>
  <si>
    <t>Kaniva</t>
  </si>
  <si>
    <t>Corack East</t>
  </si>
  <si>
    <t>Hopetoun</t>
  </si>
  <si>
    <t>Culgoa (Post Office)</t>
  </si>
  <si>
    <t>Binnu</t>
  </si>
  <si>
    <t>Saddleworth</t>
  </si>
  <si>
    <t>vetch</t>
  </si>
  <si>
    <t>MINLATON</t>
  </si>
  <si>
    <t>grass</t>
  </si>
  <si>
    <t>Murtoa</t>
  </si>
  <si>
    <t>Longerenong</t>
  </si>
  <si>
    <t>Goroke (Post Office)</t>
  </si>
  <si>
    <t>fieldpea</t>
  </si>
  <si>
    <t>KADINA</t>
  </si>
  <si>
    <t>lentil</t>
  </si>
  <si>
    <t>Birchip Post Office</t>
  </si>
  <si>
    <t>weed</t>
  </si>
  <si>
    <t>Manangatang</t>
  </si>
  <si>
    <t>Donald</t>
  </si>
  <si>
    <t>Minyip (Post Office)</t>
  </si>
  <si>
    <t>Patchewollock</t>
  </si>
  <si>
    <t>Sea Lake (Post Office)</t>
  </si>
  <si>
    <t>AUBURN</t>
  </si>
  <si>
    <t>chickpea</t>
  </si>
  <si>
    <t>Cummins</t>
  </si>
  <si>
    <t>PASKEVILLE</t>
  </si>
  <si>
    <t>Elena</t>
  </si>
  <si>
    <t>Dalwallinu Comparison</t>
  </si>
  <si>
    <t>Buntine</t>
  </si>
  <si>
    <t>lupin</t>
  </si>
  <si>
    <t>BUTE</t>
  </si>
  <si>
    <t>Lochiel Saltworks</t>
  </si>
  <si>
    <t>KAPUNDA</t>
  </si>
  <si>
    <t>Brinkworth (Anama Park)</t>
  </si>
  <si>
    <t>Clare (Hilltown)</t>
  </si>
  <si>
    <t>Corowa Airport</t>
  </si>
  <si>
    <t>Yamma Pool</t>
  </si>
  <si>
    <t>Daysdale (Dennison Street)</t>
  </si>
  <si>
    <t>St Arnaud NR&amp;E</t>
  </si>
  <si>
    <t>Kerang (Post Office)</t>
  </si>
  <si>
    <t>MAITLAND</t>
  </si>
  <si>
    <t>WAROOKA</t>
  </si>
  <si>
    <t>Esperance Downs Research Station</t>
  </si>
  <si>
    <t>Mintaro</t>
  </si>
  <si>
    <t>fababean</t>
  </si>
  <si>
    <t>Balaklava</t>
  </si>
  <si>
    <t>Birchip (Woodlands)</t>
  </si>
  <si>
    <t>Westmere (Montreux)</t>
  </si>
  <si>
    <t>Beckom (Ariah Street)</t>
  </si>
  <si>
    <t>Temora A.R.S.</t>
  </si>
  <si>
    <t>Greenethorpe (Iandra)</t>
  </si>
  <si>
    <t>Lockhart Bowling Club</t>
  </si>
  <si>
    <t>Kerang (Meran Downs)</t>
  </si>
  <si>
    <t>Tungamah</t>
  </si>
  <si>
    <t>Crystal Brook</t>
  </si>
  <si>
    <t>11 rain guage</t>
  </si>
  <si>
    <t>Brinkworth</t>
  </si>
  <si>
    <t>Jerramungup</t>
  </si>
  <si>
    <t>Berriwillock</t>
  </si>
  <si>
    <t>BUTE (NINNES)</t>
  </si>
  <si>
    <t>Horsham (Polkemmet)</t>
  </si>
  <si>
    <t>Balla</t>
  </si>
  <si>
    <t>oats</t>
  </si>
  <si>
    <t>Nathalia (Post Office)</t>
  </si>
  <si>
    <t>YORKETOWN</t>
  </si>
  <si>
    <t>Quambatook</t>
  </si>
  <si>
    <t>Scaddan Post Office</t>
  </si>
  <si>
    <t>Ardlethan Post Office</t>
  </si>
  <si>
    <t>Griffith Airport AWS</t>
  </si>
  <si>
    <t>Hillston Airport</t>
  </si>
  <si>
    <t>Tallimba Store</t>
  </si>
  <si>
    <t>Port Germein</t>
  </si>
  <si>
    <t>Minnipa Agricultural Centre</t>
  </si>
  <si>
    <t>Marsden (Merungle)</t>
  </si>
  <si>
    <t>Wirrega (Taunton)</t>
  </si>
  <si>
    <t>Wolseley</t>
  </si>
  <si>
    <t>Lake King</t>
  </si>
  <si>
    <t>Waitchie</t>
  </si>
  <si>
    <t>Snowtown</t>
  </si>
  <si>
    <t>Peechelba East</t>
  </si>
  <si>
    <t>Warracknabeal (Ailsa)</t>
  </si>
  <si>
    <t>Salmon Gums Research Station</t>
  </si>
  <si>
    <t>Walbundrie (Crediton Street)</t>
  </si>
  <si>
    <t>Urana Post Office</t>
  </si>
  <si>
    <t>Port Broughton</t>
  </si>
  <si>
    <t>Warracknabeal Museum</t>
  </si>
  <si>
    <t>Beulah (Post Office)</t>
  </si>
  <si>
    <t>Clare (Calcannia)</t>
  </si>
  <si>
    <t>Perenjori</t>
  </si>
  <si>
    <t>Carrathool Motors</t>
  </si>
  <si>
    <t>cotton</t>
  </si>
  <si>
    <t>Dookie Agricultural College</t>
  </si>
  <si>
    <t>Yuna</t>
  </si>
  <si>
    <t>Bridgewater (Post Office)</t>
  </si>
  <si>
    <t>Willaura (Main Street)</t>
  </si>
  <si>
    <t>Karoonda</t>
  </si>
  <si>
    <t>Parilla</t>
  </si>
  <si>
    <t>Wharminda</t>
  </si>
  <si>
    <t>maize</t>
  </si>
  <si>
    <t>Mortlake</t>
  </si>
  <si>
    <t>7 rain guage</t>
  </si>
  <si>
    <t>Doodenanning</t>
  </si>
  <si>
    <t>Orroroo</t>
  </si>
  <si>
    <t>Doodlakine</t>
  </si>
  <si>
    <t>rankins springs motel</t>
  </si>
  <si>
    <t>Lake Cargelligo Airport</t>
  </si>
  <si>
    <t>R6 rain guage</t>
  </si>
  <si>
    <t>No 10 rain guage</t>
  </si>
  <si>
    <t>Noongaar</t>
  </si>
  <si>
    <t>Kununoppin</t>
  </si>
  <si>
    <t>17 rain guage</t>
  </si>
  <si>
    <t>Kellerberrin</t>
  </si>
  <si>
    <t>Mullewa</t>
  </si>
  <si>
    <t>Beacon</t>
  </si>
  <si>
    <t>Nhill (Salisbury (Lynbar))</t>
  </si>
  <si>
    <t>Merredin</t>
  </si>
  <si>
    <t>Wongan Hills</t>
  </si>
  <si>
    <t>Port Pirie Zinifex Comparison</t>
  </si>
  <si>
    <t>Woomelang (Post Office)</t>
  </si>
  <si>
    <t>South Holmwood</t>
  </si>
  <si>
    <t>Tenindewa</t>
  </si>
  <si>
    <t>Eradu</t>
  </si>
  <si>
    <t>EDITHBURGH POST OFFICE</t>
  </si>
  <si>
    <t>Cunderdin</t>
  </si>
  <si>
    <t>Bunya-Bunya</t>
  </si>
  <si>
    <t>Nullawil</t>
  </si>
  <si>
    <t>Minaru</t>
  </si>
  <si>
    <t>Loxton (Wunkar)</t>
  </si>
  <si>
    <t>Bethungra (Retreat)</t>
  </si>
  <si>
    <t>The Rock (Bullenbong)</t>
  </si>
  <si>
    <t>Tatura Inst Sustainable Ag</t>
  </si>
  <si>
    <t>06 rain guage</t>
  </si>
  <si>
    <t>Snowtown (Condowie)</t>
  </si>
  <si>
    <t>Roseworthy Agric College</t>
  </si>
  <si>
    <t>Dartmoor</t>
  </si>
  <si>
    <t>Latham East</t>
  </si>
  <si>
    <t>Crusader</t>
  </si>
  <si>
    <t>Ceduna (Maltee)</t>
  </si>
  <si>
    <t>Mudabie 8 Good rain guage</t>
  </si>
  <si>
    <t>Fairfield</t>
  </si>
  <si>
    <t>Rokewood (The Meadows)</t>
  </si>
  <si>
    <t>Quairading</t>
  </si>
  <si>
    <t>Gleneva</t>
  </si>
  <si>
    <t>Wepowie 5 rain guage</t>
  </si>
  <si>
    <t>Serpentine (East Loddon)</t>
  </si>
  <si>
    <t>Vetch</t>
  </si>
  <si>
    <t>Pindar</t>
  </si>
  <si>
    <t>Fababean</t>
  </si>
  <si>
    <t>Port Kenny (Mount Cooper)</t>
  </si>
  <si>
    <t>Ogilvie</t>
  </si>
  <si>
    <t>Lupin</t>
  </si>
  <si>
    <t>Sandsprings</t>
  </si>
  <si>
    <t>Horsham (Polkemmet Rd)</t>
  </si>
  <si>
    <t>Fieldpea</t>
  </si>
  <si>
    <t>Grass</t>
  </si>
  <si>
    <t>Lucerne</t>
  </si>
  <si>
    <t>Lentil</t>
  </si>
  <si>
    <t>Medic</t>
  </si>
  <si>
    <t>Paskeville</t>
  </si>
  <si>
    <t>Wicherina Dannys 54 rain guage</t>
  </si>
  <si>
    <t>Warooka</t>
  </si>
  <si>
    <t>Badgingarra Research Station</t>
  </si>
  <si>
    <t>Bute (Ninnes)</t>
  </si>
  <si>
    <t>Pdk 1 rain guage</t>
  </si>
  <si>
    <t>Chickpea</t>
  </si>
  <si>
    <t>Bute</t>
  </si>
  <si>
    <t>Curramulka</t>
  </si>
  <si>
    <t>Geraldton Airport</t>
  </si>
  <si>
    <t>B45 rain guage</t>
  </si>
  <si>
    <t>Rosewood Paddock No 140 rain guage</t>
  </si>
  <si>
    <t>Springfield Paddock No 74 rain guage</t>
  </si>
  <si>
    <t>Junee Treatment Works</t>
  </si>
  <si>
    <t>Latham</t>
  </si>
  <si>
    <t>Ryan Morawa rain guage</t>
  </si>
  <si>
    <t>Wagga Wagga AMO</t>
  </si>
  <si>
    <t>Tarlee</t>
  </si>
  <si>
    <t>Wepowie 9 rain guage</t>
  </si>
  <si>
    <t>Minlaton</t>
  </si>
  <si>
    <t>Weed</t>
  </si>
  <si>
    <t>Owen</t>
  </si>
  <si>
    <t>Kojaneerup</t>
  </si>
  <si>
    <t>Catford rain guage</t>
  </si>
  <si>
    <t>Canberra Airport</t>
  </si>
  <si>
    <t>Moora</t>
  </si>
  <si>
    <t>M1 rain guage</t>
  </si>
  <si>
    <t>Cranbrook</t>
  </si>
  <si>
    <t>Mallala</t>
  </si>
  <si>
    <t>Northampton</t>
  </si>
  <si>
    <t>Wirrabara</t>
  </si>
  <si>
    <t>Yathroo</t>
  </si>
  <si>
    <t>Butler rain guage</t>
  </si>
  <si>
    <t>Logue rain guage</t>
  </si>
  <si>
    <t>Sutherland PJ Road rain guage</t>
  </si>
  <si>
    <t>Heaslip rain guage</t>
  </si>
  <si>
    <t>StationNumber</t>
  </si>
  <si>
    <t>StationName</t>
  </si>
  <si>
    <t>RainfallSource</t>
  </si>
  <si>
    <t>StubbleType</t>
  </si>
  <si>
    <t>Yes</t>
  </si>
  <si>
    <t>Parts of Paddocks where too wet- where the soil tests where taken from paddock probably went around 5-5.2T/ha. Paddock went 4.5</t>
  </si>
  <si>
    <t>AGTScythe</t>
  </si>
  <si>
    <t>HarvestType</t>
  </si>
  <si>
    <t>AdditionalFactors</t>
  </si>
  <si>
    <t>Grain</t>
  </si>
  <si>
    <t>No</t>
  </si>
  <si>
    <t>Soil;</t>
  </si>
  <si>
    <t>Yield affected by different germination times due to late second rain after sowing.;</t>
  </si>
  <si>
    <t>Yes;;After doing a cost analysis of applying nitrogen in August, we decided not to.</t>
  </si>
  <si>
    <t>Adams</t>
  </si>
  <si>
    <t/>
  </si>
  <si>
    <t>Yes;;Helped make decision re- nitrogen application</t>
  </si>
  <si>
    <t>aplueckhahn</t>
  </si>
  <si>
    <t>No 2 and 3</t>
  </si>
  <si>
    <t>Frost;</t>
  </si>
  <si>
    <t>Yes;;helped with N decisions
Crop yield 5.5t until we hit frost patches.</t>
  </si>
  <si>
    <t>triplets</t>
  </si>
  <si>
    <t>WeatherStation</t>
  </si>
  <si>
    <t>lower plant population;</t>
  </si>
  <si>
    <t>Andrew Wall</t>
  </si>
  <si>
    <t>Wheat East Loddon</t>
  </si>
  <si>
    <t>;</t>
  </si>
  <si>
    <t xml:space="preserve">No;;but can be used as a good reference </t>
  </si>
  <si>
    <t>ConsultagLG</t>
  </si>
  <si>
    <t>Brown</t>
  </si>
  <si>
    <t>Weeds;</t>
  </si>
  <si>
    <t>Yes;;It told us that there were bucket loads of nitrogen available and putting any on over the course of the year would be a waste of time.</t>
  </si>
  <si>
    <t>Duckworth</t>
  </si>
  <si>
    <t>Yes;;Yield Prophet was within 200kg/ha of the yield of the site where characterisation was and within 130 kg/ha of the paddock average.</t>
  </si>
  <si>
    <t>Hislop</t>
  </si>
  <si>
    <t>Frost;Split crop germination;</t>
  </si>
  <si>
    <t>Yes;;The model backed up what we were already thinking in regard to not putting on any more nitrogen.</t>
  </si>
  <si>
    <t>Naisbitt</t>
  </si>
  <si>
    <t>Goondiwindi</t>
  </si>
  <si>
    <t>Marshman1</t>
  </si>
  <si>
    <t>Moisture Probe</t>
  </si>
  <si>
    <t>Soil;no rain;</t>
  </si>
  <si>
    <t>Bodallin Group</t>
  </si>
  <si>
    <t>Butcher</t>
  </si>
  <si>
    <t>Heat;Rooting Depth;</t>
  </si>
  <si>
    <t>Yes;;Investingations showed current water and nitrogen storage. Poor rooting depth adaption limited accuracy.</t>
  </si>
  <si>
    <t>Ramsey1</t>
  </si>
  <si>
    <t>Number 1</t>
  </si>
  <si>
    <t>Barndons 61</t>
  </si>
  <si>
    <t>Heat;</t>
  </si>
  <si>
    <t>chamberlain</t>
  </si>
  <si>
    <t>Channel</t>
  </si>
  <si>
    <t>Emergence  ?;</t>
  </si>
  <si>
    <t>No;;Indicated lots of N and did not apply extra.</t>
  </si>
  <si>
    <t>Front</t>
  </si>
  <si>
    <t>Yes;;We were wondering if the soil tests for our two paddocks were mixed up, as yield results were what the other paddock achieved. ( Approx.)</t>
  </si>
  <si>
    <t>williamson1</t>
  </si>
  <si>
    <t>Kellys South</t>
  </si>
  <si>
    <t>nitrogen not applied due to contracting issues;</t>
  </si>
  <si>
    <t>Yes;;We decided to add 50 kg of nitrogen but could not get a contract spreader at a appropriate time.  We will purchase our own by next season.</t>
  </si>
  <si>
    <t>Clint</t>
  </si>
  <si>
    <t>Clint Della Bosca</t>
  </si>
  <si>
    <t>Frost;Significant periods of droughting;</t>
  </si>
  <si>
    <t>Yes;;Helpful in making nitrogen decisions.
Will have to review how we use yield prophet in these soils under drying conditions.</t>
  </si>
  <si>
    <t>CanMan</t>
  </si>
  <si>
    <t>craig</t>
  </si>
  <si>
    <t>IMO 5</t>
  </si>
  <si>
    <t>Disease;Stubble retained treatments had nasty YLS, stubble burn treatments yielded 5.0 t/ha;</t>
  </si>
  <si>
    <t>Yes;;Helped manage N at realistic farmer levels</t>
  </si>
  <si>
    <t>E2P2 Wheat NGSR</t>
  </si>
  <si>
    <t>Yes;;It was a bit conservative, but helped us match N at farmer level of risk</t>
  </si>
  <si>
    <t>Eurongilly CSP</t>
  </si>
  <si>
    <t>Weeds;In a rye-grass trial plus we put on very robust herbicides which would have reduced yield;</t>
  </si>
  <si>
    <t>Harden</t>
  </si>
  <si>
    <t>Disease;Rhizoctonia;</t>
  </si>
  <si>
    <t>Yes;;It made us put on heaps of N</t>
  </si>
  <si>
    <t>Nat WUE 17 May</t>
  </si>
  <si>
    <t>It grew roots too deep. No water extraction in this ToS below 1.3 m;</t>
  </si>
  <si>
    <t>Nat WUE 18 April</t>
  </si>
  <si>
    <t>Nat WUE 26 April</t>
  </si>
  <si>
    <t>Nat WUE 8 May</t>
  </si>
  <si>
    <t>Yes;;It convinced the host farmer who also planted on this date to apply more N and he did not regret it!</t>
  </si>
  <si>
    <t>Grazed;</t>
  </si>
  <si>
    <t>Bird</t>
  </si>
  <si>
    <t>davidc</t>
  </si>
  <si>
    <t>03 Perns</t>
  </si>
  <si>
    <t>dmichael</t>
  </si>
  <si>
    <t>Dons</t>
  </si>
  <si>
    <t>laffers</t>
  </si>
  <si>
    <t>Soil;soil type varies across padock. crop yielded like the unlimited nitrogen line predicted;</t>
  </si>
  <si>
    <t>dshepherd</t>
  </si>
  <si>
    <t>Home 7</t>
  </si>
  <si>
    <t>Yes;;helpful to know how the crop was progressing and how much moisture was available to the plant</t>
  </si>
  <si>
    <t>23 - Plot</t>
  </si>
  <si>
    <t>Paddock 27</t>
  </si>
  <si>
    <t>Paddock 5</t>
  </si>
  <si>
    <t>David Stead</t>
  </si>
  <si>
    <t>Clarke</t>
  </si>
  <si>
    <t>Frost;Heat;Weeds;</t>
  </si>
  <si>
    <t>Yes;;Model suggested no further nitrogen was required - but the grower could not help himself! Looking to do it again this year (2013)</t>
  </si>
  <si>
    <t>DAVEWILSON</t>
  </si>
  <si>
    <t>Geoffs</t>
  </si>
  <si>
    <t>could have had more rain towards the end;</t>
  </si>
  <si>
    <t>DPI</t>
  </si>
  <si>
    <t>Brim Soil moisture monitoring</t>
  </si>
  <si>
    <t xml:space="preserve">Yes;;Decided on modelling not to apply any significant inputs.  Pleasantly surprised to see yield higher than predicted. </t>
  </si>
  <si>
    <t>Speed soil moisture monitoring</t>
  </si>
  <si>
    <t>Yes;;High nitrogen in soil and low yield potential so was used more for soil moisture tha</t>
  </si>
  <si>
    <t>Youanmite soil moisture monitoring</t>
  </si>
  <si>
    <t>Yes;;Yes, season was aligning up to apply significant inputs but spring failed the heavy crop.  Also some hot days in early October may have done more damage than estimated before good rain later that week.</t>
  </si>
  <si>
    <t>Ardlethan wheat 2012</t>
  </si>
  <si>
    <t>DAFF carbon trial</t>
  </si>
  <si>
    <t>Dirnaseer Wheat 2012</t>
  </si>
  <si>
    <t>Greenethorpe Wheat 2012</t>
  </si>
  <si>
    <t>Lockhart Wheat 2012</t>
  </si>
  <si>
    <t>fharrop</t>
  </si>
  <si>
    <t>Weeds;Disease;delayed emergence (3 different emergence dates in paddock) (poor crop density in some parts);</t>
  </si>
  <si>
    <t>Weeds;delayed and poor emergence in places;</t>
  </si>
  <si>
    <t>Yes;;Dear old Correll. Sorry to see it go because of low test weight and not good sprouting tolerance.</t>
  </si>
  <si>
    <t>Justica variety but the crop was very clean on a paddock that had nasty brome patches in the previous year;</t>
  </si>
  <si>
    <t>geoff rethus</t>
  </si>
  <si>
    <t>s4</t>
  </si>
  <si>
    <t>WILFARM</t>
  </si>
  <si>
    <t>Wood</t>
  </si>
  <si>
    <t>morris4way</t>
  </si>
  <si>
    <t>A150C</t>
  </si>
  <si>
    <t>No;;no decisions</t>
  </si>
  <si>
    <t>A150M</t>
  </si>
  <si>
    <t>SE</t>
  </si>
  <si>
    <t>yielded more;</t>
  </si>
  <si>
    <t>Grant Marshall</t>
  </si>
  <si>
    <t>Marshall</t>
  </si>
  <si>
    <t>drought;</t>
  </si>
  <si>
    <t>Greg Evans</t>
  </si>
  <si>
    <t>Evans</t>
  </si>
  <si>
    <t>paddock 1 loam</t>
  </si>
  <si>
    <t>No;;paddock was much more responsive to N than YP indicated</t>
  </si>
  <si>
    <t>paddock 1 sand</t>
  </si>
  <si>
    <t>No;;paddock required more N than YP indicated - illustrated by low protein grain.</t>
  </si>
  <si>
    <t>yupiri</t>
  </si>
  <si>
    <t>05 Rogers</t>
  </si>
  <si>
    <t xml:space="preserve">Yes;;THis paddock yielded very well. THe cooler finish would have helped. Protein was low on this paddock so think that there is a protein affect here. </t>
  </si>
  <si>
    <t>06 Langs</t>
  </si>
  <si>
    <t xml:space="preserve">Yes;;Cool finish helped the crop, low protein. </t>
  </si>
  <si>
    <t>07 Spittles</t>
  </si>
  <si>
    <t>Weeds;Soil;</t>
  </si>
  <si>
    <t xml:space="preserve">Yes;;Crop was affected by weeds. Cool finish helped the crop. YP under predicted yield when it should have over predicted because of weeds. Will select a difference soil characterisation next time which has slightly friendlier sub soils.  </t>
  </si>
  <si>
    <t>09 Bennets</t>
  </si>
  <si>
    <t>12 McKenzies North</t>
  </si>
  <si>
    <t>13 Billabong</t>
  </si>
  <si>
    <t>16 Bishes East</t>
  </si>
  <si>
    <t>20 Clovers South</t>
  </si>
  <si>
    <t>26 Whirily</t>
  </si>
  <si>
    <t xml:space="preserve">Yes;;Soil samples came from one half of the paddock and the yield came from the entire paddock so not really sure how accurate it was.  </t>
  </si>
  <si>
    <t>29 Hancocks</t>
  </si>
  <si>
    <t>35 Jil Jil West</t>
  </si>
  <si>
    <t>40 Watsons</t>
  </si>
  <si>
    <t>41 Front</t>
  </si>
  <si>
    <t>44 Windmill</t>
  </si>
  <si>
    <t>Yes;;it was but it isnt accurate enough obviosly there was more paw then stated i should of put more nitrogen on for protein</t>
  </si>
  <si>
    <t>wjhamilton</t>
  </si>
  <si>
    <t>Minimal weed and pest disturbance.
Leaf Rust present however fungicide has been applied 30/07/12 and crop is growing away from it, no major damage.
Late frosts may be a factor at flowering in early september however risk is low to moderate at this stage.</t>
  </si>
  <si>
    <t>cjayles</t>
  </si>
  <si>
    <t>No;;Yield prediction was low all year even when the crop still looked stress free and grain fill was finished early. It aided with nitrogen decisionfor yield only because it showed a big reserve of nitrogen.</t>
  </si>
  <si>
    <t>Pointon1</t>
  </si>
  <si>
    <t>2012 wheat</t>
  </si>
  <si>
    <t>dry spell after august;</t>
  </si>
  <si>
    <t>Yes;;timings of later rains was not good</t>
  </si>
  <si>
    <t>21 Jims</t>
  </si>
  <si>
    <t>35 Toms Tin Hut</t>
  </si>
  <si>
    <t>57 letchers</t>
  </si>
  <si>
    <t>61 Lenrich Top</t>
  </si>
  <si>
    <t>65 66 Mill Paddock</t>
  </si>
  <si>
    <t>72 Davids Box</t>
  </si>
  <si>
    <t>76 Prattys Old House</t>
  </si>
  <si>
    <t>John</t>
  </si>
  <si>
    <t>Bransons 2</t>
  </si>
  <si>
    <t>Lightford</t>
  </si>
  <si>
    <t>Neldners</t>
  </si>
  <si>
    <t>beasley</t>
  </si>
  <si>
    <t>Blair Athol</t>
  </si>
  <si>
    <t>Yes;;the high nitrogen status indicated by the deep N testing led to a 40 kg/ha reduction in urea application across the whole farm. No additional urea after sowing on the area selected for YP did not reduce yield compared to two 80 kg/ha applications of urea on the rest of the paddock.</t>
  </si>
  <si>
    <t>jwundke</t>
  </si>
  <si>
    <t>Nth Alms</t>
  </si>
  <si>
    <t>charleson</t>
  </si>
  <si>
    <t>Shed</t>
  </si>
  <si>
    <t>West</t>
  </si>
  <si>
    <t>Turner</t>
  </si>
  <si>
    <t>LEADA</t>
  </si>
  <si>
    <t>lemac</t>
  </si>
  <si>
    <t>Forsters Tank</t>
  </si>
  <si>
    <t>Leon Clarke</t>
  </si>
  <si>
    <t>llehmann</t>
  </si>
  <si>
    <t>Spittle No 2</t>
  </si>
  <si>
    <t>Swamp No 3</t>
  </si>
  <si>
    <t>lprice</t>
  </si>
  <si>
    <t>MALCOLM1</t>
  </si>
  <si>
    <t>Fentons 1</t>
  </si>
  <si>
    <t>patchy germination;</t>
  </si>
  <si>
    <t>Yes;;if could get urea would have been better</t>
  </si>
  <si>
    <t>Marcus Oldham</t>
  </si>
  <si>
    <t>Paddock 57</t>
  </si>
  <si>
    <t>mnhrz109</t>
  </si>
  <si>
    <t>Trial</t>
  </si>
  <si>
    <t>Soil;Soil testing equipment is only capable of testing to 1m.  I believe there was water available to the crop below this level.  Hence the extra yield.  The soil type also varied considerably across the site this year from a red clay loam to a black cracking clay.  ;</t>
  </si>
  <si>
    <t xml:space="preserve">Yes;;We were aware coming into spring that moisture was going to be the major issue to crop performance.  In a lot of situations we were able to wind back nitrogen applications to accomodate the reduced yield potential.  In hind sight, we probably still needed extra N as some proteins were quite low this year.  </t>
  </si>
  <si>
    <t>Weeds;Soil;APSoil site used was not truly representative due to increased rooting depth in reality.;</t>
  </si>
  <si>
    <t>No;;Because of the incorrect bucket size - we would have added nitrogen and improved protein and potentially yields. Soil characterisation was in the same paddock however not highly applicable to the site where measurements were taken.</t>
  </si>
  <si>
    <t>No;;At no point did we need to decide to apply extra N</t>
  </si>
  <si>
    <t>No;;At no point was N application considered in season</t>
  </si>
  <si>
    <t>No;;At no point was application of in season N considered.</t>
  </si>
  <si>
    <t>No;;No extra N considered</t>
  </si>
  <si>
    <t>No;;No N decision required in season</t>
  </si>
  <si>
    <t>No;;No in season N decisions required</t>
  </si>
  <si>
    <t>MSF</t>
  </si>
  <si>
    <t>Karoonda Flat</t>
  </si>
  <si>
    <t>appears that predicted water stress exceeeded actual;</t>
  </si>
  <si>
    <t>Yes;;Predicted lack of N requirement was in agreement with trial results.</t>
  </si>
  <si>
    <t>Karoonda Hill</t>
  </si>
  <si>
    <t>Disease;Sampling showed that water was available but crop was not accessing it, limiting factor not known.;</t>
  </si>
  <si>
    <t>Yes;;Predicted N requirement matched outcome of trial results.</t>
  </si>
  <si>
    <t>Karoonda Mid</t>
  </si>
  <si>
    <t>Yes;;Predicted N requirement matched trial results.</t>
  </si>
  <si>
    <t>R6</t>
  </si>
  <si>
    <t>LACK OF RAIN;</t>
  </si>
  <si>
    <t>;;HELPFULL</t>
  </si>
  <si>
    <t>patrick</t>
  </si>
  <si>
    <t>BW West - Smith</t>
  </si>
  <si>
    <t>Yes;;did it more as a demo</t>
  </si>
  <si>
    <t>p crafter</t>
  </si>
  <si>
    <t>youngs</t>
  </si>
  <si>
    <t>Peter Quick</t>
  </si>
  <si>
    <t>Ryan1</t>
  </si>
  <si>
    <t>paddock 12</t>
  </si>
  <si>
    <t>rye grass;</t>
  </si>
  <si>
    <t>Yes;;rainfall was 60 ml less than that of the weather station</t>
  </si>
  <si>
    <t>Gumcreek No 210</t>
  </si>
  <si>
    <t>Very dry July and Aug;</t>
  </si>
  <si>
    <t>Yes;;Accurate yield predication</t>
  </si>
  <si>
    <t>very dry year;</t>
  </si>
  <si>
    <t>Yes;;accurate yield predication</t>
  </si>
  <si>
    <t>very dry July and Aug;</t>
  </si>
  <si>
    <t>Yes;;accurate yield predications</t>
  </si>
  <si>
    <t>Super Shed No11</t>
  </si>
  <si>
    <t>Borden</t>
  </si>
  <si>
    <t>No;;paddock yielded higher than predicted</t>
  </si>
  <si>
    <t>Silo</t>
  </si>
  <si>
    <t>Frost;;</t>
  </si>
  <si>
    <t>Home 4</t>
  </si>
  <si>
    <t>No;;underestimated yield by extreme ammount</t>
  </si>
  <si>
    <t>rpurvis</t>
  </si>
  <si>
    <t>Dump Lucerne</t>
  </si>
  <si>
    <t>Stone Hut</t>
  </si>
  <si>
    <t>Rodney Pohlner</t>
  </si>
  <si>
    <t>Disease;</t>
  </si>
  <si>
    <t>Yes;;I would really love to know how it worked it out , I would simulate putting more N on and it wouldnt give me more yield even though the maximun yied was not obtained, what was holding it back. My high N strips didnt show out at all</t>
  </si>
  <si>
    <t>Ron and Deid Schlitz</t>
  </si>
  <si>
    <t>800N</t>
  </si>
  <si>
    <t>hilder</t>
  </si>
  <si>
    <t>Windrow loam</t>
  </si>
  <si>
    <t>No;;At this site it was a negative, suggesting little reponse to additional N. However, a low N fertilsier strip only yielded 3.7 t/ha, a huge decrease! Probably some sampling error and not discounting for the gravel content of the soil.</t>
  </si>
  <si>
    <t>Yes;;YP showed I could apply more N at later stage of crop growth. Which I did and I feel it added to the yield. I feel it was a good result considering the late planting of I the crop.</t>
  </si>
  <si>
    <t>Chadwick NVT</t>
  </si>
  <si>
    <t>North H16-15</t>
  </si>
  <si>
    <t>Possibly over estimated the amount of organic nitrogen.;</t>
  </si>
  <si>
    <t xml:space="preserve">Yes;;Nitrogen trends were correct and this paddock probably was under fertilised with nitrogen. </t>
  </si>
  <si>
    <t>North M13-14</t>
  </si>
  <si>
    <t>Ryan One Gum</t>
  </si>
  <si>
    <t>Spencer 14</t>
  </si>
  <si>
    <t>Yes;;This soil type needs to be characterized accurately. It appears to have more clay at depth than first thought.</t>
  </si>
  <si>
    <t>g speirs</t>
  </si>
  <si>
    <t>Speirs</t>
  </si>
  <si>
    <t>timhe</t>
  </si>
  <si>
    <t>xmas tree</t>
  </si>
  <si>
    <t>the paddock grew a very good stand of vetch in 2011 that may not have used a lot of the water from Jan 2011, so I am not sure weather there was extra water that we did not pick up in the soil testing ,and perhaps the very long cool finish was also a help to crop yield;</t>
  </si>
  <si>
    <t>loats</t>
  </si>
  <si>
    <t>GPL</t>
  </si>
  <si>
    <t>Yes;;Helped with risk versus return. Decided to pull my head in rather that apply a second top dressing</t>
  </si>
  <si>
    <t>Starkey</t>
  </si>
  <si>
    <t>dry finish;</t>
  </si>
  <si>
    <t>tclarke</t>
  </si>
  <si>
    <t>Cabin</t>
  </si>
  <si>
    <t>Yes;;prediction was not completely accurate but was pretty close</t>
  </si>
  <si>
    <t>Oakview 180</t>
  </si>
  <si>
    <t>Yes;;No need to add extra N!</t>
  </si>
  <si>
    <t>Geister</t>
  </si>
  <si>
    <t>nelsonfarms</t>
  </si>
  <si>
    <t>C250</t>
  </si>
  <si>
    <t>Disease;damage from ally pre-sowing and low zinc;</t>
  </si>
  <si>
    <t>Yes;;yield prediction may have been off a bit but still a great tool to monitior growth stages, soil moisture contents, etc</t>
  </si>
  <si>
    <t>L330</t>
  </si>
  <si>
    <t>Barrie</t>
  </si>
  <si>
    <t>Berryman</t>
  </si>
  <si>
    <t>Dennis</t>
  </si>
  <si>
    <t>McCallum</t>
  </si>
  <si>
    <t>Mudge</t>
  </si>
  <si>
    <t>Tiller</t>
  </si>
  <si>
    <t>Shire Dam</t>
  </si>
  <si>
    <t>Disease;Soil;</t>
  </si>
  <si>
    <t>Davies1</t>
  </si>
  <si>
    <t>Stennings</t>
  </si>
  <si>
    <t>McCabe</t>
  </si>
  <si>
    <t>Masons</t>
  </si>
  <si>
    <t>agrarian</t>
  </si>
  <si>
    <t>Hidden Valley</t>
  </si>
  <si>
    <t>Hossen</t>
  </si>
  <si>
    <t>Heat;windy weather late in season;</t>
  </si>
  <si>
    <t>baingarra</t>
  </si>
  <si>
    <t>Frost;Weeds;</t>
  </si>
  <si>
    <t>Frost;Heat;</t>
  </si>
  <si>
    <t>Dry finish;</t>
  </si>
  <si>
    <t>Yes;;Yes saved nitrogen applications that were not required</t>
  </si>
  <si>
    <t>Bgale</t>
  </si>
  <si>
    <t>Crop yielded higher then prediction;</t>
  </si>
  <si>
    <t>Yes;;We found yield prophet are good learning experience this year as it was our first year with it and have already thought of ways to improve our way of doing things in our paddocks to maximise our yield potential.</t>
  </si>
  <si>
    <t>Boolavilla</t>
  </si>
  <si>
    <t>FG01</t>
  </si>
  <si>
    <t>Frost;dry finish;</t>
  </si>
  <si>
    <t>M05</t>
  </si>
  <si>
    <t>noidea</t>
  </si>
  <si>
    <t>sowing depth a small issue;</t>
  </si>
  <si>
    <t>East</t>
  </si>
  <si>
    <t>Yes;;yield was higher then YP predicted, extra urea was added that in hindsight was a good result.</t>
  </si>
  <si>
    <t>Markwell 5</t>
  </si>
  <si>
    <t>crop yielded above prediction;</t>
  </si>
  <si>
    <t>Yes;;Would the crop have done better if we had added more urea??  Only added enough as reports showed we didnt need to much</t>
  </si>
  <si>
    <t>pad 15</t>
  </si>
  <si>
    <t>pad 24</t>
  </si>
  <si>
    <t>Frost;Frost damage;</t>
  </si>
  <si>
    <t>Simpson</t>
  </si>
  <si>
    <t>Number 3</t>
  </si>
  <si>
    <t>Yes;;This Paddock was right on the money. However we use a lot of Chicken Litter instead of MAP and the Barley results seem to be a little more innacurate since using this Product.</t>
  </si>
  <si>
    <t>Bruce Cook</t>
  </si>
  <si>
    <t>G5</t>
  </si>
  <si>
    <t>Bullarto</t>
  </si>
  <si>
    <t>B01</t>
  </si>
  <si>
    <t>B08</t>
  </si>
  <si>
    <t>B14E</t>
  </si>
  <si>
    <t>poor emergence;</t>
  </si>
  <si>
    <t>W01</t>
  </si>
  <si>
    <t>Weeds;poor emergence;</t>
  </si>
  <si>
    <t>W04</t>
  </si>
  <si>
    <t>Bleak east</t>
  </si>
  <si>
    <t>Yes;;Crop actually looked better than it yielded. But after rain in September, Brome grass grew between rows at same time as head emergence + selfsown barley due to dry start. Dairy farmers thought it was great!</t>
  </si>
  <si>
    <t>Kingston Partners</t>
  </si>
  <si>
    <t>Big Horse</t>
  </si>
  <si>
    <t>Frost;Disease;</t>
  </si>
  <si>
    <t>Kellys North</t>
  </si>
  <si>
    <t>Clarke1</t>
  </si>
  <si>
    <t>Moningarin</t>
  </si>
  <si>
    <t>Acid Sandy gravel Merredin</t>
  </si>
  <si>
    <t>Gravelly Sand Meckering</t>
  </si>
  <si>
    <t>Light Salmon Merredin</t>
  </si>
  <si>
    <t>Salmon Merredin</t>
  </si>
  <si>
    <t>White sandy gravel - No legume Meckering</t>
  </si>
  <si>
    <t>Yellow Sandplain Doodlakine</t>
  </si>
  <si>
    <t>Cowabbie Mukoora</t>
  </si>
  <si>
    <t>D1</t>
  </si>
  <si>
    <t>R02</t>
  </si>
  <si>
    <t>GRDC Early Sowing Inverleigh 2013</t>
  </si>
  <si>
    <t>Yes;;We matched N to YP predictions of yield, 300 kg/ha of N later we cracked 10 t/ha in some plots!</t>
  </si>
  <si>
    <t>GRDC Early Sowing Tarlee 2013</t>
  </si>
  <si>
    <t>GRDC Early Sowing Temora 2013</t>
  </si>
  <si>
    <t>SAF RUE Temora 2013</t>
  </si>
  <si>
    <t>Yes;;It told us not to add N, we added 92 kg/ha and the crop hayed off!</t>
  </si>
  <si>
    <t>Dave</t>
  </si>
  <si>
    <t>Block</t>
  </si>
  <si>
    <t>Yes;;Paddock was partly cut for hay , which yielded 8.36 t/ha . I found it made my decision making easier with nitrogen app. and fungicide app. I will use it again.</t>
  </si>
  <si>
    <t>Grandpas</t>
  </si>
  <si>
    <t>Davies2</t>
  </si>
  <si>
    <t>Lockhart Wheat YP 2013</t>
  </si>
  <si>
    <t>elderswa</t>
  </si>
  <si>
    <t>Mark Addis</t>
  </si>
  <si>
    <t>Shane Tyson</t>
  </si>
  <si>
    <t xml:space="preserve">Yes;;Crop reports showed some grain would come from more N but had to hold off until late due to dry season - then applied 10L/Ha Flexi N with some liquid trace elements. </t>
  </si>
  <si>
    <t>Eva1</t>
  </si>
  <si>
    <t>Brookton</t>
  </si>
  <si>
    <t>Ardlethan wheat YP</t>
  </si>
  <si>
    <t>Yes;;soil paremeters dont appear to work too well??? Has been re characterised in 2013</t>
  </si>
  <si>
    <t>Dirnaseer Wheat YP 2013</t>
  </si>
  <si>
    <t>Yes;;at stages during the year. Underestimated final year by 0.7t/ha</t>
  </si>
  <si>
    <t>Greenethorpe Wheat YP 2013</t>
  </si>
  <si>
    <t>Yes;;very late severe frost</t>
  </si>
  <si>
    <t>Federici</t>
  </si>
  <si>
    <t>Frost;Heat;Disease;some haying off in experimental plots;</t>
  </si>
  <si>
    <t>Yes;;up to a point. I felt that the crop potential was rather overestimated given the water underneath it at sowing. Some crown rot ~3%</t>
  </si>
  <si>
    <t>Frost;Heat;Weeds;less rain here;</t>
  </si>
  <si>
    <t xml:space="preserve">Yes;;not too bad. </t>
  </si>
  <si>
    <t>Frost;Heat;Weeds;Disease;possibly a little less rain here;</t>
  </si>
  <si>
    <t xml:space="preserve">Yes;;I grieve for this one.  Lovely even crop. Good number of good heads.  Clean over most of it. 26mg/seed rather than 36mg, missing and shrivelled seeds too. 5% crown rot, stems blown over with wind in spring and only some stood up. </t>
  </si>
  <si>
    <t>bindana</t>
  </si>
  <si>
    <t>Yupiri Paddock 038</t>
  </si>
  <si>
    <t>Stott Redman</t>
  </si>
  <si>
    <t>Emu</t>
  </si>
  <si>
    <t>01 Goldings</t>
  </si>
  <si>
    <t>02 Landers</t>
  </si>
  <si>
    <t>10 Caldoes</t>
  </si>
  <si>
    <t>19 Clovers East</t>
  </si>
  <si>
    <t>22 OKeefes</t>
  </si>
  <si>
    <t>27 Jack Sheahans</t>
  </si>
  <si>
    <t>28 Clovers West</t>
  </si>
  <si>
    <t>30 Hancocks Hill</t>
  </si>
  <si>
    <t>31 Back Jack Sheahans</t>
  </si>
  <si>
    <t>32 Far West</t>
  </si>
  <si>
    <t>33 Near West</t>
  </si>
  <si>
    <t>34 North West</t>
  </si>
  <si>
    <t>37 Barrell</t>
  </si>
  <si>
    <t>39 Crossroads</t>
  </si>
  <si>
    <t>Weeds;Poor germination;</t>
  </si>
  <si>
    <t>42 Warne</t>
  </si>
  <si>
    <t>43 Top Paddock</t>
  </si>
  <si>
    <t>47 Fonses</t>
  </si>
  <si>
    <t>48 Vernies</t>
  </si>
  <si>
    <t>53 Clovers North</t>
  </si>
  <si>
    <t>Taylor - 7</t>
  </si>
  <si>
    <t>yeild loss due to wind damage (grain shattering);</t>
  </si>
  <si>
    <t>Inman</t>
  </si>
  <si>
    <t>Cadoux</t>
  </si>
  <si>
    <t>Hores</t>
  </si>
  <si>
    <t>Edwards</t>
  </si>
  <si>
    <t>Hydes</t>
  </si>
  <si>
    <t>Kidmans</t>
  </si>
  <si>
    <t>Lightford 3</t>
  </si>
  <si>
    <t>Thomas 2</t>
  </si>
  <si>
    <t>LandmarkWA</t>
  </si>
  <si>
    <t>Andrew Currie</t>
  </si>
  <si>
    <t>Not sure, rainfall station info;</t>
  </si>
  <si>
    <t>Paul Thompson</t>
  </si>
  <si>
    <t>Soil;Rainfall data from weather sites;</t>
  </si>
  <si>
    <t>Yes;;Allowed the right choices through the season, even if the end yiel was not as great as predicted. we new we had a 50% salt level of sea water at 40mm. We had a 80mm rainevent that helped displace the salt, but also could have made it more available.</t>
  </si>
  <si>
    <t>Carter C5 heavy</t>
  </si>
  <si>
    <t>Harry Hyde</t>
  </si>
  <si>
    <t>Mike Dodds</t>
  </si>
  <si>
    <t>Sewell WH</t>
  </si>
  <si>
    <t>lift</t>
  </si>
  <si>
    <t>Doug Clarke</t>
  </si>
  <si>
    <t>Royce Taylor</t>
  </si>
  <si>
    <t>McKays 9</t>
  </si>
  <si>
    <t>Had 8% hail damage;</t>
  </si>
  <si>
    <t>gwilson</t>
  </si>
  <si>
    <t>DRUGGIES FLAT</t>
  </si>
  <si>
    <t>No;;YIELD PROPHET CONTINUALLY UNDER ESTIMATED THE POTENTIAL YIELD</t>
  </si>
  <si>
    <t>DRUGGIES RISE</t>
  </si>
  <si>
    <t>No;;UNDER ESTIMATED YIELD THROUGHOUT SEASON</t>
  </si>
  <si>
    <t>livingfarm</t>
  </si>
  <si>
    <t>Guydon Boyle</t>
  </si>
  <si>
    <t>Yes;;Timing of post N application</t>
  </si>
  <si>
    <t>Jeremy Marwick</t>
  </si>
  <si>
    <t>Yes;;The yield prophet assisted with nitrogen timing applications following the dry period in June</t>
  </si>
  <si>
    <t>Kevin Davies</t>
  </si>
  <si>
    <t>Yes;;Although this season was difficult to predict due to dry june and then wet spring (altering the ability to apply later nitrogen). It was still useful in giving growers the option if they chose to apply nitrogen later in the season.</t>
  </si>
  <si>
    <t>Lobethal</t>
  </si>
  <si>
    <t>Weeds;Flooding and weeds;</t>
  </si>
  <si>
    <t>Yes;;Comment as per pdk 32</t>
  </si>
  <si>
    <t>Weeds;Flooding.  Crops retarded by excessive wet, but grasses thrived;</t>
  </si>
  <si>
    <t>Yes;;Even with waterlogging, we used yield prophet as one tool to aid our decisions as whether or not to add further N</t>
  </si>
  <si>
    <t>malcolmsargent</t>
  </si>
  <si>
    <t>Triangle</t>
  </si>
  <si>
    <t>Yes;;Helped with Nitrogen ammounts</t>
  </si>
  <si>
    <t>mdonnellon</t>
  </si>
  <si>
    <t>South East</t>
  </si>
  <si>
    <t>Mawarra</t>
  </si>
  <si>
    <t>B06</t>
  </si>
  <si>
    <t>T03</t>
  </si>
  <si>
    <t>W06</t>
  </si>
  <si>
    <t>Metcalf</t>
  </si>
  <si>
    <t>Michelle</t>
  </si>
  <si>
    <t>Burgess</t>
  </si>
  <si>
    <t>Soil;some waterlogging;</t>
  </si>
  <si>
    <t xml:space="preserve">No;;I just kept feeding the crop as it kept raining.  I used the reports to talk with my farm advisor early in the season as we experienced a dry July.  </t>
  </si>
  <si>
    <t>Weeds;Disease;</t>
  </si>
  <si>
    <t>Sampson 2013</t>
  </si>
  <si>
    <t>Yes;;Addition of in-crop N</t>
  </si>
  <si>
    <t>South 2-8 Carbon</t>
  </si>
  <si>
    <t>Yes;;Application of in-crop N</t>
  </si>
  <si>
    <t>Trezona 2013</t>
  </si>
  <si>
    <t>Low spring rainfall;</t>
  </si>
  <si>
    <t>Yes;;No N required and none added</t>
  </si>
  <si>
    <t>Orange Park</t>
  </si>
  <si>
    <t>P03 Heavy</t>
  </si>
  <si>
    <t>Frost;Soil;</t>
  </si>
  <si>
    <t>No;;Without accurate soil characterisation and with such variability in our soils it is hard to make an informed decision.</t>
  </si>
  <si>
    <t>P03 Light</t>
  </si>
  <si>
    <t>Y04 Heavy</t>
  </si>
  <si>
    <t>Y04 Light</t>
  </si>
  <si>
    <t>Pareta</t>
  </si>
  <si>
    <t>Creek</t>
  </si>
  <si>
    <t>Peter</t>
  </si>
  <si>
    <t>Heavy Flat</t>
  </si>
  <si>
    <t>paddock 7</t>
  </si>
  <si>
    <t>Heat;Weeds;</t>
  </si>
  <si>
    <t>Precision</t>
  </si>
  <si>
    <t>GC E Egan</t>
  </si>
  <si>
    <t>Soil;Choice of weather station limited;</t>
  </si>
  <si>
    <t>Yes;;Very good for in crop nitrogen applications.</t>
  </si>
  <si>
    <t>Calinga No 8</t>
  </si>
  <si>
    <t>severe drought;</t>
  </si>
  <si>
    <t>West Mullewa No 210</t>
  </si>
  <si>
    <t>darren cobley</t>
  </si>
  <si>
    <t>Wicherina Yellow Sand</t>
  </si>
  <si>
    <t>konzag1</t>
  </si>
  <si>
    <t>Probe paddock</t>
  </si>
  <si>
    <t>rupertmclaren</t>
  </si>
  <si>
    <t>MG1</t>
  </si>
  <si>
    <t>MG2</t>
  </si>
  <si>
    <t>underestimated rooting depth;</t>
  </si>
  <si>
    <t>MG3</t>
  </si>
  <si>
    <t>Home</t>
  </si>
  <si>
    <t>Rory Graham</t>
  </si>
  <si>
    <t>Soil;High salinity (Cl of up to 1532 ppm);</t>
  </si>
  <si>
    <t>stone</t>
  </si>
  <si>
    <t>South Mt Bebb</t>
  </si>
  <si>
    <t>Paddock</t>
  </si>
  <si>
    <t>120s</t>
  </si>
  <si>
    <t>Bakers North</t>
  </si>
  <si>
    <t>timboyes</t>
  </si>
  <si>
    <t>Anthony Snooke 1</t>
  </si>
  <si>
    <t>Weeds;Very dry June impacted tiller development and brome grass impacted large areas of the paddock;</t>
  </si>
  <si>
    <t>Yes;;The deep nitrogen testing and plant development assumptions were very helpful in plant nitrogen budgeting</t>
  </si>
  <si>
    <t>Anthony Snooke 2</t>
  </si>
  <si>
    <t>Yield Prophet was slightly overstated but this was a June sown crop so very late for the area however the late sown crops tiller development were unaffected by the June dry spell so the model is overstating WUE still. This paddock was however mulboard ploughed so crop establishment was slow and germinating rains not received till early July;</t>
  </si>
  <si>
    <t>Tim</t>
  </si>
  <si>
    <t>Windmill - Heavy Flat</t>
  </si>
  <si>
    <t>Paddock 1</t>
  </si>
  <si>
    <t>Padock 24 ALFS</t>
  </si>
  <si>
    <t>JLO 03 House North</t>
  </si>
  <si>
    <t>Short1</t>
  </si>
  <si>
    <t>Crop ran out of moisture and was severely moisture stressed.  Yield Prophet estimated yield with all seasonal weather available at 4 t/ha, more than twice the actual yield.;</t>
  </si>
  <si>
    <t>Yes;;It predicted the value of top dressing with N in winter when the spring outlook was for average/above average rainfall.  However, this was not realised, with the spring being exceptionally dry.  Growing season rainfall was decile 2 rather than decile 5 as expected.</t>
  </si>
  <si>
    <t>Krahes East</t>
  </si>
  <si>
    <t>Yes;;There was severe frost damage in places across the paddock, correlating nearly exactly with an elevation map!</t>
  </si>
  <si>
    <t>Ty</t>
  </si>
  <si>
    <t>Lancaster</t>
  </si>
  <si>
    <t>No;;Year was not good enough rainfall wise for it to be a useful for tool for our situation this year.</t>
  </si>
  <si>
    <t>Basin</t>
  </si>
  <si>
    <t>Soil;10HET. extra moist. from flooding 3years ago;</t>
  </si>
  <si>
    <t>Long</t>
  </si>
  <si>
    <t>Wallwork</t>
  </si>
  <si>
    <t>Cubbine</t>
  </si>
  <si>
    <t>Probably over estimated the size of the rooting bank;</t>
  </si>
  <si>
    <t xml:space="preserve">Yes;;No further nitrogen applied other than seeding compound. </t>
  </si>
  <si>
    <t>Warner</t>
  </si>
  <si>
    <t>Siloes</t>
  </si>
  <si>
    <t>Weather station data too vague?;</t>
  </si>
  <si>
    <t>Willaroo</t>
  </si>
  <si>
    <t>W1</t>
  </si>
  <si>
    <t>Frost;Heat;Pests;</t>
  </si>
  <si>
    <t>No;;We knew by lack of GSR we were struggling and the Nitrogen input was up front.</t>
  </si>
  <si>
    <t>W18</t>
  </si>
  <si>
    <t>No;;A dry GSR told most of the story of the year and Nitrogen was up front.</t>
  </si>
  <si>
    <t>W22</t>
  </si>
  <si>
    <t>Willmott</t>
  </si>
  <si>
    <t>Watercarrin</t>
  </si>
  <si>
    <t>Fewer tillers due to driest ever June, yield 10% below forecast;</t>
  </si>
  <si>
    <t>davey</t>
  </si>
  <si>
    <t>RainfallCorrect?</t>
  </si>
  <si>
    <t>ApplicationsCorrect?</t>
  </si>
  <si>
    <t>Accurate?</t>
  </si>
  <si>
    <t>Effectiveness/Comments</t>
  </si>
  <si>
    <t>A and R Weidemann</t>
  </si>
  <si>
    <t>Andrew Hansen</t>
  </si>
  <si>
    <t>Angus Wilson</t>
  </si>
  <si>
    <t>Anthony Patton</t>
  </si>
  <si>
    <t xml:space="preserve">C and J Kelly </t>
  </si>
  <si>
    <t>Clancy Michael</t>
  </si>
  <si>
    <t>Gavin Sait</t>
  </si>
  <si>
    <t>Graeme McCrow</t>
  </si>
  <si>
    <t>Harold Flett</t>
  </si>
  <si>
    <t>Ian Carter</t>
  </si>
  <si>
    <t>Jamie Simpson</t>
  </si>
  <si>
    <t>Jim Arnott</t>
  </si>
  <si>
    <t>Jim Egan</t>
  </si>
  <si>
    <t>Jim McDonald</t>
  </si>
  <si>
    <t>Jon Whykes</t>
  </si>
  <si>
    <t>Lindsay Martin</t>
  </si>
  <si>
    <t>Malcolm Knight</t>
  </si>
  <si>
    <t>Mark Appleyard</t>
  </si>
  <si>
    <t>Mark Harmer</t>
  </si>
  <si>
    <t>Mary Paula Williamson</t>
  </si>
  <si>
    <t>Nathan Gellatly</t>
  </si>
  <si>
    <t>Peter Martin</t>
  </si>
  <si>
    <t>Peter Walch</t>
  </si>
  <si>
    <t>Roger Matthews</t>
  </si>
  <si>
    <t>Rolf Hedt</t>
  </si>
  <si>
    <t>Russell Dunlop</t>
  </si>
  <si>
    <t>Steve Nankevill</t>
  </si>
  <si>
    <t>Stuart McQueen</t>
  </si>
  <si>
    <t>ashton</t>
  </si>
  <si>
    <t>bardell</t>
  </si>
  <si>
    <t>black</t>
  </si>
  <si>
    <t>bmcalpine</t>
  </si>
  <si>
    <t>boyd</t>
  </si>
  <si>
    <t>brindal</t>
  </si>
  <si>
    <t>bryant</t>
  </si>
  <si>
    <t>butcher</t>
  </si>
  <si>
    <t>cobram</t>
  </si>
  <si>
    <t>cropfacts</t>
  </si>
  <si>
    <t>de grussa</t>
  </si>
  <si>
    <t>delmenico</t>
  </si>
  <si>
    <t>djheitman</t>
  </si>
  <si>
    <t>fels</t>
  </si>
  <si>
    <t>fischer</t>
  </si>
  <si>
    <t>forward</t>
  </si>
  <si>
    <t>gillam</t>
  </si>
  <si>
    <t>graham</t>
  </si>
  <si>
    <t>hanns</t>
  </si>
  <si>
    <t>hewitt</t>
  </si>
  <si>
    <t>holmes</t>
  </si>
  <si>
    <t>howie</t>
  </si>
  <si>
    <t>ihyde</t>
  </si>
  <si>
    <t>kaylock</t>
  </si>
  <si>
    <t>kelly</t>
  </si>
  <si>
    <t>lush</t>
  </si>
  <si>
    <t>mannes</t>
  </si>
  <si>
    <t>mccallum</t>
  </si>
  <si>
    <t>mcclelland</t>
  </si>
  <si>
    <t>mcleod</t>
  </si>
  <si>
    <t>mctaggart</t>
  </si>
  <si>
    <t>moorfield</t>
  </si>
  <si>
    <t>nankivell</t>
  </si>
  <si>
    <t>oster</t>
  </si>
  <si>
    <t>pearse</t>
  </si>
  <si>
    <t>petering</t>
  </si>
  <si>
    <t>sanders</t>
  </si>
  <si>
    <t>sargent</t>
  </si>
  <si>
    <t>shirley</t>
  </si>
  <si>
    <t>spencer</t>
  </si>
  <si>
    <t>teasdale</t>
  </si>
  <si>
    <t>barnes</t>
  </si>
  <si>
    <t>berryman</t>
  </si>
  <si>
    <t>blauvelt</t>
  </si>
  <si>
    <t>cambrian</t>
  </si>
  <si>
    <t>carnold</t>
  </si>
  <si>
    <t>clarke</t>
  </si>
  <si>
    <t>coachworth</t>
  </si>
  <si>
    <t>copley</t>
  </si>
  <si>
    <t>cummins</t>
  </si>
  <si>
    <t>douglasfarms</t>
  </si>
  <si>
    <t>dsandow</t>
  </si>
  <si>
    <t>dsmith</t>
  </si>
  <si>
    <t>evans</t>
  </si>
  <si>
    <t>fisher</t>
  </si>
  <si>
    <t>gidneys</t>
  </si>
  <si>
    <t>gready</t>
  </si>
  <si>
    <t>gulline</t>
  </si>
  <si>
    <t>hage</t>
  </si>
  <si>
    <t>hall</t>
  </si>
  <si>
    <t>hawker</t>
  </si>
  <si>
    <t>heinrichs</t>
  </si>
  <si>
    <t>hentschke</t>
  </si>
  <si>
    <t>hopetoun landcare</t>
  </si>
  <si>
    <t>jbussenschutt</t>
  </si>
  <si>
    <t>kerang</t>
  </si>
  <si>
    <t>king</t>
  </si>
  <si>
    <t>landmark horsham</t>
  </si>
  <si>
    <t>landmark minalton</t>
  </si>
  <si>
    <t>lea</t>
  </si>
  <si>
    <t>lewis</t>
  </si>
  <si>
    <t>mac</t>
  </si>
  <si>
    <t>mitchell</t>
  </si>
  <si>
    <t>mjohnston</t>
  </si>
  <si>
    <t>olive</t>
  </si>
  <si>
    <t>paterson</t>
  </si>
  <si>
    <t>penny</t>
  </si>
  <si>
    <t>pohlner</t>
  </si>
  <si>
    <t>pointon</t>
  </si>
  <si>
    <t>pole</t>
  </si>
  <si>
    <t>polk</t>
  </si>
  <si>
    <t>ramsey</t>
  </si>
  <si>
    <t>sbee</t>
  </si>
  <si>
    <t>schulz</t>
  </si>
  <si>
    <t>shepherd</t>
  </si>
  <si>
    <t>slater</t>
  </si>
  <si>
    <t>starbuck</t>
  </si>
  <si>
    <t>tomlinson</t>
  </si>
  <si>
    <t>ubergang</t>
  </si>
  <si>
    <t>verner</t>
  </si>
  <si>
    <t>waitchie landcare</t>
  </si>
  <si>
    <t>wakefield</t>
  </si>
  <si>
    <t>warrembool</t>
  </si>
  <si>
    <t>white</t>
  </si>
  <si>
    <t>williams</t>
  </si>
  <si>
    <t>yates</t>
  </si>
  <si>
    <t>ackland</t>
  </si>
  <si>
    <t>aikman</t>
  </si>
  <si>
    <t>barz</t>
  </si>
  <si>
    <t>boxhall</t>
  </si>
  <si>
    <t>brownley</t>
  </si>
  <si>
    <t>collins</t>
  </si>
  <si>
    <t>dare</t>
  </si>
  <si>
    <t>dyer</t>
  </si>
  <si>
    <t>kalkee</t>
  </si>
  <si>
    <t>landmark minlaton</t>
  </si>
  <si>
    <t>lee</t>
  </si>
  <si>
    <t>lowe</t>
  </si>
  <si>
    <t>mason</t>
  </si>
  <si>
    <t>peake</t>
  </si>
  <si>
    <t>redman</t>
  </si>
  <si>
    <t>rharris</t>
  </si>
  <si>
    <t>sandow</t>
  </si>
  <si>
    <t>sbussenschutt</t>
  </si>
  <si>
    <t>twynam</t>
  </si>
  <si>
    <t>Alan Bennett</t>
  </si>
  <si>
    <t>Allan Jones</t>
  </si>
  <si>
    <t>allen</t>
  </si>
  <si>
    <t>chandlerm</t>
  </si>
  <si>
    <t>dunn</t>
  </si>
  <si>
    <t>georgina</t>
  </si>
  <si>
    <t>Glenn Milne</t>
  </si>
  <si>
    <t>jamie</t>
  </si>
  <si>
    <t>johnson</t>
  </si>
  <si>
    <t>karingal</t>
  </si>
  <si>
    <t>kirby</t>
  </si>
  <si>
    <t>konzag</t>
  </si>
  <si>
    <t>lamond</t>
  </si>
  <si>
    <t>meyer</t>
  </si>
  <si>
    <t>mwmcgurk</t>
  </si>
  <si>
    <t>rnewton</t>
  </si>
  <si>
    <t>Russell Clapham</t>
  </si>
  <si>
    <t>sbuss</t>
  </si>
  <si>
    <t>smalleeabgroup</t>
  </si>
  <si>
    <t>taylor</t>
  </si>
  <si>
    <t>tbf</t>
  </si>
  <si>
    <t>tropiano</t>
  </si>
  <si>
    <t>warr</t>
  </si>
  <si>
    <t>wirregaabgroup</t>
  </si>
  <si>
    <t>Wep 1</t>
  </si>
  <si>
    <t>Willow Dam</t>
  </si>
  <si>
    <t>Wisemans</t>
  </si>
  <si>
    <t>P13</t>
  </si>
  <si>
    <t>Galvins</t>
  </si>
  <si>
    <t>Arnolds W2</t>
  </si>
  <si>
    <t>Michael</t>
  </si>
  <si>
    <t>Paddock 4</t>
  </si>
  <si>
    <t>Mahers</t>
  </si>
  <si>
    <t>WSM pdk</t>
  </si>
  <si>
    <t>Evans 7</t>
  </si>
  <si>
    <t>Paddock 14</t>
  </si>
  <si>
    <t>Clovers</t>
  </si>
  <si>
    <t>B7</t>
  </si>
  <si>
    <t>Receiving Paddock 1</t>
  </si>
  <si>
    <t>Receiving Paddock 2</t>
  </si>
  <si>
    <t>South 6E</t>
  </si>
  <si>
    <t>South West Creek</t>
  </si>
  <si>
    <t>John South 26</t>
  </si>
  <si>
    <t>Whites West</t>
  </si>
  <si>
    <t>Paddock 6</t>
  </si>
  <si>
    <t>Cotnells</t>
  </si>
  <si>
    <t>Appleyard</t>
  </si>
  <si>
    <t>Yabba 8</t>
  </si>
  <si>
    <t>Cannie Turnoff</t>
  </si>
  <si>
    <t>Leahs</t>
  </si>
  <si>
    <t>prickle 3</t>
  </si>
  <si>
    <t>TQ02</t>
  </si>
  <si>
    <t>Sheepyards</t>
  </si>
  <si>
    <t>Mat W</t>
  </si>
  <si>
    <t>River</t>
  </si>
  <si>
    <t>Veslos-George</t>
  </si>
  <si>
    <t>Kalkee nth-sth</t>
  </si>
  <si>
    <t>Uondo 9</t>
  </si>
  <si>
    <t>Barneys</t>
  </si>
  <si>
    <t>Paddock 9</t>
  </si>
  <si>
    <t>PERS</t>
  </si>
  <si>
    <t>1 East</t>
  </si>
  <si>
    <t>Gardies</t>
  </si>
  <si>
    <t>Wep 20</t>
  </si>
  <si>
    <t>Byculla</t>
  </si>
  <si>
    <t>Condamine</t>
  </si>
  <si>
    <t>Cecilvale C</t>
  </si>
  <si>
    <t>Karmel</t>
  </si>
  <si>
    <t>Deep Sand</t>
  </si>
  <si>
    <t>Chamberlain SF Control</t>
  </si>
  <si>
    <t>Pad 23</t>
  </si>
  <si>
    <t>Breakaway</t>
  </si>
  <si>
    <t>Bryant</t>
  </si>
  <si>
    <t>R175 Gary</t>
  </si>
  <si>
    <t>Arnolds West 1</t>
  </si>
  <si>
    <t>Lowry East</t>
  </si>
  <si>
    <t>Paddock 13</t>
  </si>
  <si>
    <t>Katamatite</t>
  </si>
  <si>
    <t>Miepol</t>
  </si>
  <si>
    <t>Picola</t>
  </si>
  <si>
    <t>Devon 1</t>
  </si>
  <si>
    <t>Joandre</t>
  </si>
  <si>
    <t>Verbeena 111</t>
  </si>
  <si>
    <t>Keith OT</t>
  </si>
  <si>
    <t>11 n cnr</t>
  </si>
  <si>
    <t>24 stoney</t>
  </si>
  <si>
    <t>E1</t>
  </si>
  <si>
    <t>Gregorys nth</t>
  </si>
  <si>
    <t>Hudson 4</t>
  </si>
  <si>
    <t>MD-6</t>
  </si>
  <si>
    <t>P-5</t>
  </si>
  <si>
    <t>Pryors</t>
  </si>
  <si>
    <t>#18</t>
  </si>
  <si>
    <t>P8</t>
  </si>
  <si>
    <t>Gas Pipe</t>
  </si>
  <si>
    <t>Maher</t>
  </si>
  <si>
    <t>McConnell</t>
  </si>
  <si>
    <t>Pattersons</t>
  </si>
  <si>
    <t>Parkfield</t>
  </si>
  <si>
    <t>Lazrus`s</t>
  </si>
  <si>
    <t>Hart Fieldsite Wheat N</t>
  </si>
  <si>
    <t>Hewitt 7</t>
  </si>
  <si>
    <t>Newtons</t>
  </si>
  <si>
    <t>Adler</t>
  </si>
  <si>
    <t>Bishes</t>
  </si>
  <si>
    <t>McKenzie N</t>
  </si>
  <si>
    <t>MTS - Heavy</t>
  </si>
  <si>
    <t>MTS Light</t>
  </si>
  <si>
    <t>CW</t>
  </si>
  <si>
    <t>High EC</t>
  </si>
  <si>
    <t>Low EC</t>
  </si>
  <si>
    <t>4 Lockwoods</t>
  </si>
  <si>
    <t>53 Davids</t>
  </si>
  <si>
    <t>54 North</t>
  </si>
  <si>
    <t>P34 Flat</t>
  </si>
  <si>
    <t>P34 Rise</t>
  </si>
  <si>
    <t>R Road</t>
  </si>
  <si>
    <t>Keets</t>
  </si>
  <si>
    <t>B</t>
  </si>
  <si>
    <t>Huttons</t>
  </si>
  <si>
    <t>Dingwall</t>
  </si>
  <si>
    <t>Sams</t>
  </si>
  <si>
    <t>Barry Baker</t>
  </si>
  <si>
    <t>Max Hood</t>
  </si>
  <si>
    <t>5 South</t>
  </si>
  <si>
    <t>Hoggs</t>
  </si>
  <si>
    <t>Hospital</t>
  </si>
  <si>
    <t>Mudges</t>
  </si>
  <si>
    <t>James Cola</t>
  </si>
  <si>
    <t>Langs</t>
  </si>
  <si>
    <t>South Hill</t>
  </si>
  <si>
    <t>Hayshed</t>
  </si>
  <si>
    <t>North Hill</t>
  </si>
  <si>
    <t>Pepers 8</t>
  </si>
  <si>
    <t>Quarry</t>
  </si>
  <si>
    <t>Nankivell</t>
  </si>
  <si>
    <t>A</t>
  </si>
  <si>
    <t>N</t>
  </si>
  <si>
    <t>15A</t>
  </si>
  <si>
    <t>MFF</t>
  </si>
  <si>
    <t>Entrance paddock</t>
  </si>
  <si>
    <t>Robs South River</t>
  </si>
  <si>
    <t>B9</t>
  </si>
  <si>
    <t>BP3</t>
  </si>
  <si>
    <t>Dry</t>
  </si>
  <si>
    <t>Pivot 5</t>
  </si>
  <si>
    <t>Mitchells West</t>
  </si>
  <si>
    <t>18 Flat</t>
  </si>
  <si>
    <t>18 Hill</t>
  </si>
  <si>
    <t>Dunlops 200</t>
  </si>
  <si>
    <t>School</t>
  </si>
  <si>
    <t>Teds North</t>
  </si>
  <si>
    <t>Wep 17</t>
  </si>
  <si>
    <t>Mailbox</t>
  </si>
  <si>
    <t>Paddock 2</t>
  </si>
  <si>
    <t>Glenroy Irrigation</t>
  </si>
  <si>
    <t>Pad 27</t>
  </si>
  <si>
    <t>Pad M3</t>
  </si>
  <si>
    <t>Pad Markwell 4</t>
  </si>
  <si>
    <t>Pad Markwell 5</t>
  </si>
  <si>
    <t>paddock</t>
  </si>
  <si>
    <t>Barley Stubble</t>
  </si>
  <si>
    <t>Contours</t>
  </si>
  <si>
    <t>Centre of Park</t>
  </si>
  <si>
    <t>CW Mattiske 2 (2006)</t>
  </si>
  <si>
    <t>LB S5 (2006)</t>
  </si>
  <si>
    <t>MB Flat40 (2006)</t>
  </si>
  <si>
    <t>Verbeena 111 (2006)</t>
  </si>
  <si>
    <t>Opposite Kingsleys</t>
  </si>
  <si>
    <t>YPAGTRIAL</t>
  </si>
  <si>
    <t>09 F MMB</t>
  </si>
  <si>
    <t>Barneys Corner</t>
  </si>
  <si>
    <t>Airfield</t>
  </si>
  <si>
    <t>Xodos West</t>
  </si>
  <si>
    <t>GH 2</t>
  </si>
  <si>
    <t>Oaten Hay Stubble</t>
  </si>
  <si>
    <t>Magee</t>
  </si>
  <si>
    <t>Pdk 21</t>
  </si>
  <si>
    <t>Apsim</t>
  </si>
  <si>
    <t>Hart Fieldsite 2006</t>
  </si>
  <si>
    <t>17 and 18</t>
  </si>
  <si>
    <t>Mark Chadwick</t>
  </si>
  <si>
    <t>Steve and Cliff Allen</t>
  </si>
  <si>
    <t>44 - dune</t>
  </si>
  <si>
    <t>44 - swale</t>
  </si>
  <si>
    <t>Paddock 28</t>
  </si>
  <si>
    <t>Hopetoun Landcare</t>
  </si>
  <si>
    <t>Top Paddock 43</t>
  </si>
  <si>
    <t>26 Johns School Bus</t>
  </si>
  <si>
    <t>Irrigation</t>
  </si>
  <si>
    <t>Chitties</t>
  </si>
  <si>
    <t>Frases</t>
  </si>
  <si>
    <t>Geberts 2</t>
  </si>
  <si>
    <t>Loose Box</t>
  </si>
  <si>
    <t>Anthony Litster</t>
  </si>
  <si>
    <t>Jamie Koennecke</t>
  </si>
  <si>
    <t>Richard Dodd</t>
  </si>
  <si>
    <t>Dons Trough</t>
  </si>
  <si>
    <t>GandG2</t>
  </si>
  <si>
    <t>2006 - Home 6 wheat</t>
  </si>
  <si>
    <t>Mckays 9</t>
  </si>
  <si>
    <t>N1 - heavy</t>
  </si>
  <si>
    <t>N1 - loam</t>
  </si>
  <si>
    <t>Dingwall 50A</t>
  </si>
  <si>
    <t>Hosking</t>
  </si>
  <si>
    <t>Jean</t>
  </si>
  <si>
    <t>Suttie</t>
  </si>
  <si>
    <t>Prentices</t>
  </si>
  <si>
    <t>Staceys Creek</t>
  </si>
  <si>
    <t>Town</t>
  </si>
  <si>
    <t>Bryan</t>
  </si>
  <si>
    <t>Dodd</t>
  </si>
  <si>
    <t>Honner</t>
  </si>
  <si>
    <t>10slash12</t>
  </si>
  <si>
    <t>Chickpea Stubble</t>
  </si>
  <si>
    <t>Wheat stubble</t>
  </si>
  <si>
    <t>B3 (paddock with trial in it)</t>
  </si>
  <si>
    <t>Site 1 - Dune</t>
  </si>
  <si>
    <t>Site 2 - Swale</t>
  </si>
  <si>
    <t>Bills Flat</t>
  </si>
  <si>
    <t>Bills Hill</t>
  </si>
  <si>
    <t>Bills Mid-slope</t>
  </si>
  <si>
    <t>BP8 Greigs</t>
  </si>
  <si>
    <t>Top Central</t>
  </si>
  <si>
    <t>L16</t>
  </si>
  <si>
    <t>Home 3 4</t>
  </si>
  <si>
    <t>Green Gully</t>
  </si>
  <si>
    <t>Nth Big Tank</t>
  </si>
  <si>
    <t>Corrells</t>
  </si>
  <si>
    <t>No 1</t>
  </si>
  <si>
    <t>No 15</t>
  </si>
  <si>
    <t>No 17 and 18</t>
  </si>
  <si>
    <t>No 19</t>
  </si>
  <si>
    <t>No 2</t>
  </si>
  <si>
    <t>20 (Pinery)</t>
  </si>
  <si>
    <t>51 (Dereks)</t>
  </si>
  <si>
    <t>Stockyard Ck</t>
  </si>
  <si>
    <t>Karama</t>
  </si>
  <si>
    <t>Lierschs Nth</t>
  </si>
  <si>
    <t>Main Rd</t>
  </si>
  <si>
    <t>Roberts - Enter Rainfall Here As Well</t>
  </si>
  <si>
    <t>Szarbos and Wilfs</t>
  </si>
  <si>
    <t>Waitchie Low EC</t>
  </si>
  <si>
    <t>212A</t>
  </si>
  <si>
    <t>213C</t>
  </si>
  <si>
    <t>221C</t>
  </si>
  <si>
    <t>Old Buraja</t>
  </si>
  <si>
    <t>GandG 1</t>
  </si>
  <si>
    <t>Mourishes</t>
  </si>
  <si>
    <t>New Coolibah</t>
  </si>
  <si>
    <t>Wep 5and6 2007</t>
  </si>
  <si>
    <t>Bute 2007</t>
  </si>
  <si>
    <t>Home 3 - JB Axford</t>
  </si>
  <si>
    <t>Number 1 - Rob Hayes</t>
  </si>
  <si>
    <t>Number 37 - DH Hewett</t>
  </si>
  <si>
    <t>West - GC Abbott</t>
  </si>
  <si>
    <t>20 High EC</t>
  </si>
  <si>
    <t>20 Low EC</t>
  </si>
  <si>
    <t>Oakdale West</t>
  </si>
  <si>
    <t>Birchip 2007 Risk Management - Best Bet</t>
  </si>
  <si>
    <t>Birchip 2007 Risk Management - High Input</t>
  </si>
  <si>
    <t>Birchip 2007 Risk Management - Low Input</t>
  </si>
  <si>
    <t>Longerenong 2007 Risk Man - Best Bet</t>
  </si>
  <si>
    <t>Longerenong 2007 Risk Man - High Input</t>
  </si>
  <si>
    <t>Longerenong 2007 Risk Man - Low Input</t>
  </si>
  <si>
    <t>Manangatang 2007 Risk Man - Best Bet</t>
  </si>
  <si>
    <t>Manangatang 2007 Risk Man - High Input</t>
  </si>
  <si>
    <t>Manangatang 2007 Risk Man - Low Input</t>
  </si>
  <si>
    <t>Tank</t>
  </si>
  <si>
    <t>80 Acres</t>
  </si>
  <si>
    <t>Vicc trial block</t>
  </si>
  <si>
    <t>Paddock 18</t>
  </si>
  <si>
    <t>Continuously cropped - Carls</t>
  </si>
  <si>
    <t>Fallow 2007</t>
  </si>
  <si>
    <t>WGutha Red Loam 2007</t>
  </si>
  <si>
    <t>WGutha Sand 2007</t>
  </si>
  <si>
    <t>T 1_2_3 Black</t>
  </si>
  <si>
    <t>T 1_2_3 Red</t>
  </si>
  <si>
    <t>Sonnys East</t>
  </si>
  <si>
    <t>02 CRAB - 2007</t>
  </si>
  <si>
    <t>09 F MMB - 2007</t>
  </si>
  <si>
    <t>27 W WC 2007</t>
  </si>
  <si>
    <t>34 NN SW - 2007</t>
  </si>
  <si>
    <t>Fingerboard 2</t>
  </si>
  <si>
    <t>Gertdz 100 and 60</t>
  </si>
  <si>
    <t>Hobbs 4</t>
  </si>
  <si>
    <t>Johns No 15</t>
  </si>
  <si>
    <t>G1</t>
  </si>
  <si>
    <t>K12</t>
  </si>
  <si>
    <t>East Harper</t>
  </si>
  <si>
    <t>No 30</t>
  </si>
  <si>
    <t>Hart Fieldsite 2007</t>
  </si>
  <si>
    <t>17 Black</t>
  </si>
  <si>
    <t>17 Red</t>
  </si>
  <si>
    <t>Hopetoun 1</t>
  </si>
  <si>
    <t>Hopetoun 5</t>
  </si>
  <si>
    <t>18_19</t>
  </si>
  <si>
    <t>2B Part 3 - Olive</t>
  </si>
  <si>
    <t>Charlsons - Armstrong</t>
  </si>
  <si>
    <t>McLoughlans - Giles</t>
  </si>
  <si>
    <t>THALIA - Perry</t>
  </si>
  <si>
    <t>Bruce Cook 2007</t>
  </si>
  <si>
    <t>Gary Murdoch</t>
  </si>
  <si>
    <t>Richard Dodd 2007</t>
  </si>
  <si>
    <t>Rocklyn Park</t>
  </si>
  <si>
    <t>Telopea Downs</t>
  </si>
  <si>
    <t>Dingwall - 2007</t>
  </si>
  <si>
    <t>Hoskings - 2007</t>
  </si>
  <si>
    <t>Jeans - 2007</t>
  </si>
  <si>
    <t>Angle</t>
  </si>
  <si>
    <t>McKenzies</t>
  </si>
  <si>
    <t>Mitchells</t>
  </si>
  <si>
    <t>Sharps North</t>
  </si>
  <si>
    <t>Jims</t>
  </si>
  <si>
    <t>C3-4</t>
  </si>
  <si>
    <t>H21</t>
  </si>
  <si>
    <t>Millers Nth</t>
  </si>
  <si>
    <t>Butcher - R175</t>
  </si>
  <si>
    <t>Carter district</t>
  </si>
  <si>
    <t>Carter High</t>
  </si>
  <si>
    <t>Carter Low</t>
  </si>
  <si>
    <t>McAlpine C10</t>
  </si>
  <si>
    <t>2007 - Lubeck FAR N</t>
  </si>
  <si>
    <t>Cootes</t>
  </si>
  <si>
    <t>Sheepyards 2007</t>
  </si>
  <si>
    <t>Egans 2007</t>
  </si>
  <si>
    <t>Roberts House 2007</t>
  </si>
  <si>
    <t>Windmill 2007</t>
  </si>
  <si>
    <t>Emu H</t>
  </si>
  <si>
    <t>Emu L</t>
  </si>
  <si>
    <t>Emu M</t>
  </si>
  <si>
    <t>OKeefe</t>
  </si>
  <si>
    <t>Arnolds</t>
  </si>
  <si>
    <t>L3</t>
  </si>
  <si>
    <t>TAG 01</t>
  </si>
  <si>
    <t>TAG 09</t>
  </si>
  <si>
    <t>Pdk 52 -2007</t>
  </si>
  <si>
    <t>Krahe NE</t>
  </si>
  <si>
    <t>Gundaline 1</t>
  </si>
  <si>
    <t>Gundaline 2</t>
  </si>
  <si>
    <t>WEP 1095sth</t>
  </si>
  <si>
    <t>WEP1-2</t>
  </si>
  <si>
    <t>Buckley Corner</t>
  </si>
  <si>
    <t>C1Bot</t>
  </si>
  <si>
    <t>C6AR</t>
  </si>
  <si>
    <t>site 1</t>
  </si>
  <si>
    <t>Curyo 2008 Risk Management - Best Bet</t>
  </si>
  <si>
    <t>Curyo 2008 Risk Management - High Input</t>
  </si>
  <si>
    <t>Curyo 2008 Risk Management - Low Input</t>
  </si>
  <si>
    <t>Manangatang 2008 Risk Management - Best Bet</t>
  </si>
  <si>
    <t>Manangatang 2008 Risk Management - High Input</t>
  </si>
  <si>
    <t>Manangatang 2008 Risk Management - Low Input</t>
  </si>
  <si>
    <t>732 - Bir1</t>
  </si>
  <si>
    <t>732 - Bir4</t>
  </si>
  <si>
    <t>pd7 roundhouse farm B2</t>
  </si>
  <si>
    <t>Firths Fuel Tank</t>
  </si>
  <si>
    <t>site 2</t>
  </si>
  <si>
    <t>Two Tree</t>
  </si>
  <si>
    <t>2008 wheat</t>
  </si>
  <si>
    <t>Dun09</t>
  </si>
  <si>
    <t>R and C Barber</t>
  </si>
  <si>
    <t>Irrigated Jimbour</t>
  </si>
  <si>
    <t>Road (Milton)</t>
  </si>
  <si>
    <t>Sheoak (Milton)</t>
  </si>
  <si>
    <t>yetmans</t>
  </si>
  <si>
    <t>26 John School Bus</t>
  </si>
  <si>
    <t>36 Toms North</t>
  </si>
  <si>
    <t>54 Glenys North</t>
  </si>
  <si>
    <t>58 Glenys School</t>
  </si>
  <si>
    <t>S13 - K1</t>
  </si>
  <si>
    <t>S13 - K4</t>
  </si>
  <si>
    <t>Jeffries - L3</t>
  </si>
  <si>
    <t>Jeffries - L5</t>
  </si>
  <si>
    <t>2008 H6 wheat</t>
  </si>
  <si>
    <t>Jeans 08</t>
  </si>
  <si>
    <t>Sams East 08</t>
  </si>
  <si>
    <t>Jones Peppertree</t>
  </si>
  <si>
    <t>Rods Road</t>
  </si>
  <si>
    <t>Yanipy Road</t>
  </si>
  <si>
    <t>Angledool Andrews</t>
  </si>
  <si>
    <t>BHR (Yarran Downs)</t>
  </si>
  <si>
    <t>Boxleigh West</t>
  </si>
  <si>
    <t>Fairfield Lucerne</t>
  </si>
  <si>
    <t>Glenariff 3</t>
  </si>
  <si>
    <t>Hillview She-Oak</t>
  </si>
  <si>
    <t>Ironbark 15</t>
  </si>
  <si>
    <t>K 2 (Penfold)</t>
  </si>
  <si>
    <t>Medina No 16 Medium Clay</t>
  </si>
  <si>
    <t>Sheepyard (Baker)</t>
  </si>
  <si>
    <t>The Ranch  North House</t>
  </si>
  <si>
    <t>Trubridge Road</t>
  </si>
  <si>
    <t>Woodlands 3</t>
  </si>
  <si>
    <t>Woollarma Rd (Yarran Downs)</t>
  </si>
  <si>
    <t>Hamilton- South Listowell</t>
  </si>
  <si>
    <t>Nicholas C5</t>
  </si>
  <si>
    <t>Nicholas- Oakbank N4</t>
  </si>
  <si>
    <t>Nicholas- OTH 1</t>
  </si>
  <si>
    <t>Packer</t>
  </si>
  <si>
    <t>Wolter</t>
  </si>
  <si>
    <t>10 - Front</t>
  </si>
  <si>
    <t>Yellow Bank</t>
  </si>
  <si>
    <t>Gregory Lateral Move</t>
  </si>
  <si>
    <t>H 2</t>
  </si>
  <si>
    <t>Maynard north flat</t>
  </si>
  <si>
    <t>Maynard South Flat (depr)</t>
  </si>
  <si>
    <t>MC Neilly H35</t>
  </si>
  <si>
    <t>McNeilly F14</t>
  </si>
  <si>
    <t>McNeilly F15</t>
  </si>
  <si>
    <t>No 16</t>
  </si>
  <si>
    <t>No 23</t>
  </si>
  <si>
    <t>Anthony Evans - Triangle</t>
  </si>
  <si>
    <t>Barrupa - McDonalds</t>
  </si>
  <si>
    <t>Joe Tucker - Square Paddock</t>
  </si>
  <si>
    <t>Michael Hope - Howes West</t>
  </si>
  <si>
    <t>Neil Robertson - Spring Paddock</t>
  </si>
  <si>
    <t>Noel Barr - North West Paddock</t>
  </si>
  <si>
    <t>Richard Heazlewood - Oat</t>
  </si>
  <si>
    <t>Rod Laidlaw - Middle Dicks Paddock</t>
  </si>
  <si>
    <t>Russell Duver - Paddock13</t>
  </si>
  <si>
    <t>2008 wheat tamaroi</t>
  </si>
  <si>
    <t>Nelshaby</t>
  </si>
  <si>
    <t>Lutt Windmill</t>
  </si>
  <si>
    <t>ballinger A3</t>
  </si>
  <si>
    <t>Makin Shed</t>
  </si>
  <si>
    <t>McLellan S4</t>
  </si>
  <si>
    <t>Ridgeway K2</t>
  </si>
  <si>
    <t>Sorghum</t>
  </si>
  <si>
    <t>Wimmera</t>
  </si>
  <si>
    <t>118 rain guage</t>
  </si>
  <si>
    <t>04 rain guage</t>
  </si>
  <si>
    <t>No 2 and 3 rain guage</t>
  </si>
  <si>
    <t>Tandarra</t>
  </si>
  <si>
    <t>Lake Grace Comparison</t>
  </si>
  <si>
    <t>Duckworth rain guage</t>
  </si>
  <si>
    <t>Nyerilup</t>
  </si>
  <si>
    <t>Hislop rain guage</t>
  </si>
  <si>
    <t>Gunnerside</t>
  </si>
  <si>
    <t>Naisbitt rain guage</t>
  </si>
  <si>
    <t>Bungunya School</t>
  </si>
  <si>
    <t>Moisture Probe rain guage</t>
  </si>
  <si>
    <t>Butcher rain guage</t>
  </si>
  <si>
    <t>Number 1 rain guage</t>
  </si>
  <si>
    <t>Barndons 61 rain guage</t>
  </si>
  <si>
    <t>Channel rain guage</t>
  </si>
  <si>
    <t>Front rain guage</t>
  </si>
  <si>
    <t>Lalbert</t>
  </si>
  <si>
    <t>Moree</t>
  </si>
  <si>
    <t>Clint Della Bosca rain guage</t>
  </si>
  <si>
    <t>CanMan rain guage</t>
  </si>
  <si>
    <t>IMO 5 rain guage</t>
  </si>
  <si>
    <t>Spitfire</t>
  </si>
  <si>
    <t>Harden (Bundarbo St)</t>
  </si>
  <si>
    <t>Nat WUE 8 May rain guage</t>
  </si>
  <si>
    <t>Colunio</t>
  </si>
  <si>
    <t>03 Perns rain guage</t>
  </si>
  <si>
    <t>Dons rain guage</t>
  </si>
  <si>
    <t>laffers rain guage</t>
  </si>
  <si>
    <t>Home 7 rain guage</t>
  </si>
  <si>
    <t>Paddock 5 rain guage</t>
  </si>
  <si>
    <t>Clarke rain guage</t>
  </si>
  <si>
    <t>Brim</t>
  </si>
  <si>
    <t>Speed (Post Office)</t>
  </si>
  <si>
    <t>Warranooke (Glenorchy)</t>
  </si>
  <si>
    <t>Ardlethan wheat 2012 rain guage</t>
  </si>
  <si>
    <t>DAFF carbon trial rain guage</t>
  </si>
  <si>
    <t>Temora Ambulance Station</t>
  </si>
  <si>
    <t>Dirnaseer Wheat 2012 rain guage</t>
  </si>
  <si>
    <t>Greenethorpe Canola 2012 rain guage</t>
  </si>
  <si>
    <t>Lockhart Wheat 2012 rain guage</t>
  </si>
  <si>
    <t>Baxter</t>
  </si>
  <si>
    <t>Gunnedah Airport AWS</t>
  </si>
  <si>
    <t>Estoc</t>
  </si>
  <si>
    <t>Justica</t>
  </si>
  <si>
    <t>Wickepin</t>
  </si>
  <si>
    <t>22 rain guage</t>
  </si>
  <si>
    <t>Colorado</t>
  </si>
  <si>
    <t>Evans rain guage</t>
  </si>
  <si>
    <t>paddock 1 loam rain guage</t>
  </si>
  <si>
    <t>Bindi Bindi East</t>
  </si>
  <si>
    <t>Grass Patch</t>
  </si>
  <si>
    <t>05 Rogers rain guage</t>
  </si>
  <si>
    <t>06 Langs rain guage</t>
  </si>
  <si>
    <t>16 Bishes East rain guage</t>
  </si>
  <si>
    <t>26 Whirily rain guage</t>
  </si>
  <si>
    <t>Sunbrook</t>
  </si>
  <si>
    <t>21 Jims rain guage</t>
  </si>
  <si>
    <t>Kapunda</t>
  </si>
  <si>
    <t>Kord</t>
  </si>
  <si>
    <t>Frankland Vineyards</t>
  </si>
  <si>
    <t>Nth Alms rain guage</t>
  </si>
  <si>
    <t>Bendering</t>
  </si>
  <si>
    <t>Tumby Bay (Warratta Vale)</t>
  </si>
  <si>
    <t>Forsters Tank rain guage</t>
  </si>
  <si>
    <t>Newdegate</t>
  </si>
  <si>
    <t>Kinnabulla</t>
  </si>
  <si>
    <t>Spittle No 2 rain guage</t>
  </si>
  <si>
    <t>Peake</t>
  </si>
  <si>
    <t>Lismore (Post Office)</t>
  </si>
  <si>
    <t>Trial rain guage</t>
  </si>
  <si>
    <t>Wharminda Deep Sand rain guage</t>
  </si>
  <si>
    <t>Freeling</t>
  </si>
  <si>
    <t>Gumcreek No 210 rain guage</t>
  </si>
  <si>
    <t>Super Shed No11 rain guage</t>
  </si>
  <si>
    <t>Macs rain guage</t>
  </si>
  <si>
    <t>Auburn</t>
  </si>
  <si>
    <t>Home 4 rain guage</t>
  </si>
  <si>
    <t>Farrell Flat</t>
  </si>
  <si>
    <t>Dump Lucerne rain guage</t>
  </si>
  <si>
    <t>Stone Hut rain guage</t>
  </si>
  <si>
    <t>Nhill Aerodrome</t>
  </si>
  <si>
    <t>Windrow loam rain guage</t>
  </si>
  <si>
    <t>North H16-15 rain guage</t>
  </si>
  <si>
    <t>North M13-14 rain guage</t>
  </si>
  <si>
    <t>Ryan One Gum rain guage</t>
  </si>
  <si>
    <t>Spencer 14 rain guage</t>
  </si>
  <si>
    <t>Wonwondah (Mount Zero)</t>
  </si>
  <si>
    <t>GPL rain guage</t>
  </si>
  <si>
    <t>Murray Bridge Comparison</t>
  </si>
  <si>
    <t>Starkey rain guage</t>
  </si>
  <si>
    <t>Wagga Wagga Agricultural Institute</t>
  </si>
  <si>
    <t>Oakview 180 rain guage</t>
  </si>
  <si>
    <t>Eudunda</t>
  </si>
  <si>
    <t>Leaghur</t>
  </si>
  <si>
    <t>Barrie rain guage</t>
  </si>
  <si>
    <t>Booleroo Centre</t>
  </si>
  <si>
    <t>Berryman rain guage</t>
  </si>
  <si>
    <t>Dennis rain guage</t>
  </si>
  <si>
    <t>Appila</t>
  </si>
  <si>
    <t>McCallum rain guage</t>
  </si>
  <si>
    <t>Mudge rain guage</t>
  </si>
  <si>
    <t>Tiller rain guage</t>
  </si>
  <si>
    <t>Kadina</t>
  </si>
  <si>
    <t>home barn rain guage</t>
  </si>
  <si>
    <t>Stockport</t>
  </si>
  <si>
    <t>Masons rain guage</t>
  </si>
  <si>
    <t>Hidden Valley rain guage</t>
  </si>
  <si>
    <t>Litchfield</t>
  </si>
  <si>
    <t>Callington</t>
  </si>
  <si>
    <t>Boggabilla Post Office</t>
  </si>
  <si>
    <t>Croppa Creek (Krui Plains)</t>
  </si>
  <si>
    <t>ElmoreCLPlus</t>
  </si>
  <si>
    <t>Bangerang North</t>
  </si>
  <si>
    <t>Jeparit</t>
  </si>
  <si>
    <t>90 rain guage</t>
  </si>
  <si>
    <t>Tootool (Bryntirion)</t>
  </si>
  <si>
    <t>Big Horse rain guage</t>
  </si>
  <si>
    <t>Moningarin rain guage</t>
  </si>
  <si>
    <t>Corack</t>
  </si>
  <si>
    <t>Acid Sandy gravel Merredin rain guage</t>
  </si>
  <si>
    <t>Northam</t>
  </si>
  <si>
    <t>Gravelly Sand Meckering rain guage</t>
  </si>
  <si>
    <t>Light Salmon Merredin rain guage</t>
  </si>
  <si>
    <t>Salmon Merredin rain guage</t>
  </si>
  <si>
    <t>Yellow Sandplain Doodlakine rain guage</t>
  </si>
  <si>
    <t>D1 rain guage</t>
  </si>
  <si>
    <t>R02 rain guage</t>
  </si>
  <si>
    <t>E2P1 Canola NGSR rain guage</t>
  </si>
  <si>
    <t>Gauntlet</t>
  </si>
  <si>
    <t>Revenue</t>
  </si>
  <si>
    <t>Winchelsea (Post Office)</t>
  </si>
  <si>
    <t>SAF RUE Temora 2013 rain guage</t>
  </si>
  <si>
    <t>Grandpas rain guage</t>
  </si>
  <si>
    <t>Kulin</t>
  </si>
  <si>
    <t>Brookton rain guage</t>
  </si>
  <si>
    <t>Ardlethan wheat YP rain guage</t>
  </si>
  <si>
    <t>Dirnaseer Wheat YP 2013 rain guage</t>
  </si>
  <si>
    <t>Greenethorpe Wheat YP 2013 rain guage</t>
  </si>
  <si>
    <t>Lockhart Wheat YP 2013 rain guage</t>
  </si>
  <si>
    <t>Narembeen</t>
  </si>
  <si>
    <t>08 rain guage</t>
  </si>
  <si>
    <t>Birchip (Marlbed)</t>
  </si>
  <si>
    <t>01 Goldings rain guage</t>
  </si>
  <si>
    <t>14 Sandhill South rain guage</t>
  </si>
  <si>
    <t>47 Fonses rain guage</t>
  </si>
  <si>
    <t>Taylor - 7 rain guage</t>
  </si>
  <si>
    <t>Hores rain guage</t>
  </si>
  <si>
    <t>Thomas 2 rain guage</t>
  </si>
  <si>
    <t>Bruce Rock</t>
  </si>
  <si>
    <t>Babakin</t>
  </si>
  <si>
    <t>Carter C5 heavy rain guage</t>
  </si>
  <si>
    <t>EmuRock</t>
  </si>
  <si>
    <t>Mike Dodds rain guage</t>
  </si>
  <si>
    <t>Sewell WH rain guage</t>
  </si>
  <si>
    <t>McKays 9 rain guage</t>
  </si>
  <si>
    <t>Hyperno</t>
  </si>
  <si>
    <t>Guydon Boyle rain guage</t>
  </si>
  <si>
    <t>Jeremy Marwick rain guage</t>
  </si>
  <si>
    <t>Cobra</t>
  </si>
  <si>
    <t>Kevin Davies rain guage</t>
  </si>
  <si>
    <t>32 rain guage</t>
  </si>
  <si>
    <t>Triangle rain guage</t>
  </si>
  <si>
    <t>Walgoolan south</t>
  </si>
  <si>
    <t>Burracoppin PPD</t>
  </si>
  <si>
    <t>McHugh 48 rain guage</t>
  </si>
  <si>
    <t>Arthur river</t>
  </si>
  <si>
    <t>Kyancutta</t>
  </si>
  <si>
    <t>Streaky Bay</t>
  </si>
  <si>
    <t>Creek rain guage</t>
  </si>
  <si>
    <t>Lameroo</t>
  </si>
  <si>
    <t>GC E Egan rain guage</t>
  </si>
  <si>
    <t>Salmon Gums</t>
  </si>
  <si>
    <t>Calinga No 8 rain guage</t>
  </si>
  <si>
    <t>West Mullewa No 210 rain guage</t>
  </si>
  <si>
    <t>Wicherina Yellow Sand rain guage</t>
  </si>
  <si>
    <t>Probe paddock rain guage</t>
  </si>
  <si>
    <t>Barmedman</t>
  </si>
  <si>
    <t>Dog Leg rain guage</t>
  </si>
  <si>
    <t>Windmill - Heavy Flat rain guage</t>
  </si>
  <si>
    <t>Phantom</t>
  </si>
  <si>
    <t>JLO 03 House North rain guage</t>
  </si>
  <si>
    <t>Ardrossan</t>
  </si>
  <si>
    <t>Krahes East rain guage</t>
  </si>
  <si>
    <t>Lancaster rain guage</t>
  </si>
  <si>
    <t>Cubbine rain guage</t>
  </si>
  <si>
    <t>Suntop</t>
  </si>
  <si>
    <t>Watercarrin rain guage</t>
  </si>
  <si>
    <t>Adam Thomas</t>
  </si>
  <si>
    <t>Abennett</t>
  </si>
  <si>
    <t>andrewdaley</t>
  </si>
  <si>
    <t>Andrew</t>
  </si>
  <si>
    <t>AOTG</t>
  </si>
  <si>
    <t>jrobertsons</t>
  </si>
  <si>
    <t>Aynsley</t>
  </si>
  <si>
    <t>mtsamuel</t>
  </si>
  <si>
    <t>bagley24</t>
  </si>
  <si>
    <t>bungey</t>
  </si>
  <si>
    <t>March</t>
  </si>
  <si>
    <t>CAS_Trials</t>
  </si>
  <si>
    <t>claire</t>
  </si>
  <si>
    <t>Jayne</t>
  </si>
  <si>
    <t>nps</t>
  </si>
  <si>
    <t>amarinya</t>
  </si>
  <si>
    <t>gindurra</t>
  </si>
  <si>
    <t>bundemar</t>
  </si>
  <si>
    <t>ikcadminbald</t>
  </si>
  <si>
    <t>ikcnewton</t>
  </si>
  <si>
    <t>mcfarlane</t>
  </si>
  <si>
    <t>Summit Smith</t>
  </si>
  <si>
    <t>lance</t>
  </si>
  <si>
    <t>Myola</t>
  </si>
  <si>
    <t>peter quick</t>
  </si>
  <si>
    <t>RCSN</t>
  </si>
  <si>
    <t>Bottle Tank</t>
  </si>
  <si>
    <t>parson</t>
  </si>
  <si>
    <t>lflohr</t>
  </si>
  <si>
    <t>Washing Machine</t>
  </si>
  <si>
    <t>Trough</t>
  </si>
  <si>
    <t>Beggan Meadows</t>
  </si>
  <si>
    <t>Berthong</t>
  </si>
  <si>
    <t>Colenso</t>
  </si>
  <si>
    <t>Cunningar</t>
  </si>
  <si>
    <t>Milong</t>
  </si>
  <si>
    <t>Wombat Trig</t>
  </si>
  <si>
    <t>02 Bute Road</t>
  </si>
  <si>
    <t>Avalon Heavy</t>
  </si>
  <si>
    <t>Oakville South</t>
  </si>
  <si>
    <t>Airstrip Moisutre Probe</t>
  </si>
  <si>
    <t>B13</t>
  </si>
  <si>
    <t>M01</t>
  </si>
  <si>
    <t>Bush</t>
  </si>
  <si>
    <t>M4</t>
  </si>
  <si>
    <t>MK3</t>
  </si>
  <si>
    <t>Big Clay</t>
  </si>
  <si>
    <t>Cattos</t>
  </si>
  <si>
    <t>Lagonda</t>
  </si>
  <si>
    <t>Stoney Crossing</t>
  </si>
  <si>
    <t>Wheat 2015 (H5)</t>
  </si>
  <si>
    <t>GB8</t>
  </si>
  <si>
    <t>B02</t>
  </si>
  <si>
    <t>B10</t>
  </si>
  <si>
    <t>W03</t>
  </si>
  <si>
    <t>W05</t>
  </si>
  <si>
    <t>B Bungeys Paddock</t>
  </si>
  <si>
    <t>R1</t>
  </si>
  <si>
    <t>SLC</t>
  </si>
  <si>
    <t>2014 BCG Main Site Beulah (NVT Wheat) (R)</t>
  </si>
  <si>
    <t>C22 Grey Soil</t>
  </si>
  <si>
    <t>K01</t>
  </si>
  <si>
    <t>M31</t>
  </si>
  <si>
    <t>R03</t>
  </si>
  <si>
    <t>GRDC Early Sowing Rankins Springs</t>
  </si>
  <si>
    <t>GRDC Managed NVT HBS 2014</t>
  </si>
  <si>
    <t>Beacon East</t>
  </si>
  <si>
    <t>Nokaning</t>
  </si>
  <si>
    <t>Thistle Paddock</t>
  </si>
  <si>
    <t>Inkata</t>
  </si>
  <si>
    <t>Toucan</t>
  </si>
  <si>
    <t>Steve Lyneham Glenlevit 7 Zone A (Planfarm Kat)</t>
  </si>
  <si>
    <t>Hart Field Site</t>
  </si>
  <si>
    <t>HAM40</t>
  </si>
  <si>
    <t>HA BD25</t>
  </si>
  <si>
    <t>HA W47</t>
  </si>
  <si>
    <t>P10</t>
  </si>
  <si>
    <t>P6</t>
  </si>
  <si>
    <t>HA OB Boyd</t>
  </si>
  <si>
    <t>HA OB Fat Cow</t>
  </si>
  <si>
    <t>HA OB Paddys River Pivot</t>
  </si>
  <si>
    <t>Lanagans 24</t>
  </si>
  <si>
    <t>AGpack Boorhaman</t>
  </si>
  <si>
    <t>AGpack Bungeet Wheat</t>
  </si>
  <si>
    <t>AGpack Moama Barley</t>
  </si>
  <si>
    <t>Newton Killara 6</t>
  </si>
  <si>
    <t>McFarlanes Paddock</t>
  </si>
  <si>
    <t>Byron Road</t>
  </si>
  <si>
    <t>Doug Cail</t>
  </si>
  <si>
    <t>Mike Dodd</t>
  </si>
  <si>
    <t>4 Light</t>
  </si>
  <si>
    <t>6 Heavy</t>
  </si>
  <si>
    <t>Jacksons</t>
  </si>
  <si>
    <t>D01</t>
  </si>
  <si>
    <t>O03</t>
  </si>
  <si>
    <t>McHugh 48</t>
  </si>
  <si>
    <t>Lance Paddock</t>
  </si>
  <si>
    <t>South 2 8 Carbon</t>
  </si>
  <si>
    <t>Pata</t>
  </si>
  <si>
    <t>M08</t>
  </si>
  <si>
    <t>O01 Heavy</t>
  </si>
  <si>
    <t>O01 Light</t>
  </si>
  <si>
    <t>Y03 Heavy</t>
  </si>
  <si>
    <t>Y03 Light</t>
  </si>
  <si>
    <t>Timber Section</t>
  </si>
  <si>
    <t>DH234</t>
  </si>
  <si>
    <t>HQ2</t>
  </si>
  <si>
    <t>PQ3</t>
  </si>
  <si>
    <t>Wheat 2014 (01 Field Peas)</t>
  </si>
  <si>
    <t>Wheat 2014 (12 Beans)</t>
  </si>
  <si>
    <t>Coomberdale</t>
  </si>
  <si>
    <t>MADFIG</t>
  </si>
  <si>
    <t>100 Acre</t>
  </si>
  <si>
    <t>Camp Hill</t>
  </si>
  <si>
    <t>Silo Lucerne</t>
  </si>
  <si>
    <t>Uncle Georges 2</t>
  </si>
  <si>
    <t>AA Extrapolation</t>
  </si>
  <si>
    <t>AA New Soil Characterisation</t>
  </si>
  <si>
    <t>Forsters 1 (Flat)</t>
  </si>
  <si>
    <t>Forsters 1 (Rise)</t>
  </si>
  <si>
    <t>Bees Paddock</t>
  </si>
  <si>
    <t>East 2</t>
  </si>
  <si>
    <t>JLO 16</t>
  </si>
  <si>
    <t>Crop Sequence High N</t>
  </si>
  <si>
    <t>Crop Sequence Low N</t>
  </si>
  <si>
    <t>Meras</t>
  </si>
  <si>
    <t>Nobby 250</t>
  </si>
  <si>
    <t>Parsons Cricket Pitch</t>
  </si>
  <si>
    <t>Plantation</t>
  </si>
  <si>
    <t>100Ac</t>
  </si>
  <si>
    <t>W11</t>
  </si>
  <si>
    <t>W15</t>
  </si>
  <si>
    <t>FLOHR392</t>
  </si>
  <si>
    <t>No;;Failed to cope with substantial heat shock.</t>
  </si>
  <si>
    <t>Lack of spring railfall;</t>
  </si>
  <si>
    <t>No;;Crop always looked better than yield prophet predicted, especially later in season.</t>
  </si>
  <si>
    <t>Guessing CLL was not low enough;</t>
  </si>
  <si>
    <t>Yes;;N requirements were a lot higher than I expected but never got the chance to put out the reccomended rate in strips as it stopped raining at end of july</t>
  </si>
  <si>
    <t>Yes;;Deciding N trial rates</t>
  </si>
  <si>
    <t xml:space="preserve">No;;Massively underestimated the impact of heat and moisture stress in mid august and the effect on pollen formation during booting </t>
  </si>
  <si>
    <t>No;;Failed to cope with severe heat shock.</t>
  </si>
  <si>
    <t>moisture stress;</t>
  </si>
  <si>
    <t>Yes;;even though YP was indicating low yields, reports still showed response to urea during growing season.</t>
  </si>
  <si>
    <t>No;;Didnt pick up stored soil moisture as paddock was chemical fallow previous year.  Crop always looked better then what YP was telling us.</t>
  </si>
  <si>
    <t>No;;will be useful going into the future</t>
  </si>
  <si>
    <t>Yes;;The predicted yield was about 1t/Ha light</t>
  </si>
  <si>
    <t>Heat;Soil;Moisture stress, we seem to struggle with soil characterisation;</t>
  </si>
  <si>
    <t>Yes;;It was another tool but not as accurate as I would like</t>
  </si>
  <si>
    <t>Waterlogged ealry in season but handled ok;</t>
  </si>
  <si>
    <t>Yes;;**Trial plots.  Yield estimate on higher side but reasonable accurate.</t>
  </si>
  <si>
    <t>Frost;moisture stress;</t>
  </si>
  <si>
    <t xml:space="preserve">No;;Frost effect in crop meant crop potential was less than yield prophet indications so therefore could not utilise information </t>
  </si>
  <si>
    <t>No;;Frost affected crop</t>
  </si>
  <si>
    <t>Frost;stem frost;</t>
  </si>
  <si>
    <t>Yes;;YP fucken nailed it.</t>
  </si>
  <si>
    <t>Yes;;Was very helpful in making nitrogen decisions. The unseasonally hot August had a big impact on yield, with roots unable to penetrate compaction layer.</t>
  </si>
  <si>
    <t>Yes;;Confirmed decision to not apply N</t>
  </si>
  <si>
    <t>Heat;Soil;dry spell August;</t>
  </si>
  <si>
    <t>Yes;;helped with understanding of soil water usage and deed to have acurate soil charicterizations</t>
  </si>
  <si>
    <t>Frost;bad stem frost;</t>
  </si>
  <si>
    <t>Frost;some stem frost affected stems had fallen over. maybe lost 0.1 t/ha;</t>
  </si>
  <si>
    <t>Yes;;Rooting depth questionable.</t>
  </si>
  <si>
    <t>Heat;Soil;</t>
  </si>
  <si>
    <t>Yes;;Yes, Yield Prophet assisted with N top up rates for June. Soil type selection needs to be reviewed.</t>
  </si>
  <si>
    <t>Yes;;Yes, Yield Prophet was used to assist with N top up rates for June. We need to review soil type selection.</t>
  </si>
  <si>
    <t>Heat;No spring rain;</t>
  </si>
  <si>
    <t>No;;Too much nitrogen fertilizer was applied</t>
  </si>
  <si>
    <t>Yes;;Yield prophet was pretty spot on with this paddock we have the right soil type</t>
  </si>
  <si>
    <t>wind damaged;</t>
  </si>
  <si>
    <t xml:space="preserve">Yes;;N requirements </t>
  </si>
  <si>
    <t>wind damage;</t>
  </si>
  <si>
    <t>Yes;;N requirements</t>
  </si>
  <si>
    <t>No;;Not applicable - ample nitrogen available according to soil tests.</t>
  </si>
  <si>
    <t>Yes;;Used at start of season to work out how much extra N to apply to certain treatments</t>
  </si>
  <si>
    <t>No;;It was a waste of time, yield prediction was more of a hinderance than a help</t>
  </si>
  <si>
    <t>Frost;Heat;Soil;</t>
  </si>
  <si>
    <t>Heat;Dry spring resulting in high screenings;</t>
  </si>
  <si>
    <t>Yes;;Until lack of spring rain</t>
  </si>
  <si>
    <t>Yes;;Reality check</t>
  </si>
  <si>
    <t>Yes;;In the end was right</t>
  </si>
  <si>
    <t>Lack of rain it may have yield more;</t>
  </si>
  <si>
    <t>Yes;;Aided nitrogen trial rates</t>
  </si>
  <si>
    <t>Soil;Need to compare probe data with YP modelling;</t>
  </si>
  <si>
    <t>Yes;;Recommended no topup N which was the right decision</t>
  </si>
  <si>
    <t>Yes;;this was a wheat crop that was 100% frosted so was cut for hay</t>
  </si>
  <si>
    <t>Yes;;Compared to AA extrapolation, this characterisation seemed to be more accurate. However I always use 0.85 factor to take off disease, population variability, weeds etc. Once this factor was applied, this characterisation was predicting slightly low.</t>
  </si>
  <si>
    <t>Yes;;Simon Craig went beyond the call of duty and deserves a trip to an island - not pental island swan hill though</t>
  </si>
  <si>
    <t>Actual yield 2x estimated - need to check if the site had more rain than the AMO station;</t>
  </si>
  <si>
    <t>Yes;;We use Yield Prophet as a demonstration and teaching aid.</t>
  </si>
  <si>
    <t>Yield was 2x estimated yield - need to check whether the site received more rain than the AMO station.;</t>
  </si>
  <si>
    <t>Yes;;Demonstrated difference in behaviour of the +N and -N treatments.</t>
  </si>
  <si>
    <t>rainfall;</t>
  </si>
  <si>
    <t>Wet seeding and july;</t>
  </si>
  <si>
    <t>Yes;;I would think there was fairly significant root pruning due to waterlogging, and then again in Aug with a prolonged dry spell, which was unseasonally warm as well. YP aided where it could, perhaps more work needed on protein issues</t>
  </si>
  <si>
    <t xml:space="preserve">No;;Poor selection of soil. Soil was characterized this year, so I will be running the site again this year. We underestimated the ability of the soil to store moisture. Can I run the 2014 simulation with the new soil data? I have the correct CLL and DUL. Thanks,  Lou </t>
  </si>
  <si>
    <t>Wallup</t>
  </si>
  <si>
    <t>Three Springs</t>
  </si>
  <si>
    <t>Washing Machine rain guage</t>
  </si>
  <si>
    <t>HAM40 rain guage</t>
  </si>
  <si>
    <t>02 Bute Road rain guage</t>
  </si>
  <si>
    <t>Wallendbeen</t>
  </si>
  <si>
    <t>Beggan Meadows rain guage</t>
  </si>
  <si>
    <t>Berthong rain guage</t>
  </si>
  <si>
    <t>Colenso rain guage</t>
  </si>
  <si>
    <t>Young Post Office</t>
  </si>
  <si>
    <t>Milong rain guage</t>
  </si>
  <si>
    <t>Wombat (Tumbleton)</t>
  </si>
  <si>
    <t>Wombat Trig rain guage</t>
  </si>
  <si>
    <t>400 rain guage</t>
  </si>
  <si>
    <t>Lagonda rain guage</t>
  </si>
  <si>
    <t>HA BD25 rain guage</t>
  </si>
  <si>
    <t>HA W47 rain guage</t>
  </si>
  <si>
    <t>Airstrip Moisutre Probe rain guage</t>
  </si>
  <si>
    <t>B01 rain guage</t>
  </si>
  <si>
    <t>B13 rain guage</t>
  </si>
  <si>
    <t>M01 rain guage</t>
  </si>
  <si>
    <t>Bottle Tank rain guage</t>
  </si>
  <si>
    <t>GrenadeCLPlus</t>
  </si>
  <si>
    <t>Trangie Research Station AWS</t>
  </si>
  <si>
    <t>HA OB Boyd rain guage</t>
  </si>
  <si>
    <t>HA OB Fat Cow rain guage</t>
  </si>
  <si>
    <t>HA OB Paddys River Pivot rain guage</t>
  </si>
  <si>
    <t>2014 BCG Main Site Beulah (NVT Wheat) (R) rain guage</t>
  </si>
  <si>
    <t>Saintly</t>
  </si>
  <si>
    <t>Coolamon Post Office</t>
  </si>
  <si>
    <t>C22 Grey Soil rain guage</t>
  </si>
  <si>
    <t>K01 rain guage</t>
  </si>
  <si>
    <t>M31 rain guage</t>
  </si>
  <si>
    <t>R03 rain guage</t>
  </si>
  <si>
    <t>Rankins springs (acres)</t>
  </si>
  <si>
    <t>GRDC Early Sowing Rankins Springs rain guage</t>
  </si>
  <si>
    <t>GRDC Early Sowing FarmLink HBS 2014 rain guage</t>
  </si>
  <si>
    <t>Beacon East rain guage</t>
  </si>
  <si>
    <t>Thomas rain guage</t>
  </si>
  <si>
    <t>Byron Road rain guage</t>
  </si>
  <si>
    <t>Eneabba</t>
  </si>
  <si>
    <t>Inkata rain guage</t>
  </si>
  <si>
    <t>Coorow</t>
  </si>
  <si>
    <t>Toucan rain guage</t>
  </si>
  <si>
    <t>Canowindra</t>
  </si>
  <si>
    <t>P10 rain guage</t>
  </si>
  <si>
    <t>Hart Field Site rain guage</t>
  </si>
  <si>
    <t>Rutherglen Research</t>
  </si>
  <si>
    <t>AGpack Boorhaman rain guage</t>
  </si>
  <si>
    <t>AGpack Bungeet Wheat rain guage</t>
  </si>
  <si>
    <t>Deniliquin (Wilkinson St)</t>
  </si>
  <si>
    <t>AGpack Moama Barley rain guage</t>
  </si>
  <si>
    <t>Newton Killara 6 rain guage</t>
  </si>
  <si>
    <t>Thistle Paddock rain guage</t>
  </si>
  <si>
    <t>Oakville South rain guage</t>
  </si>
  <si>
    <t>FLOHR392 rain guage</t>
  </si>
  <si>
    <t>Kalannie</t>
  </si>
  <si>
    <t>Doug Cail rain guage</t>
  </si>
  <si>
    <t>Mike Dodd rain guage</t>
  </si>
  <si>
    <t>13 rain guage</t>
  </si>
  <si>
    <t>6 Heavy rain guage</t>
  </si>
  <si>
    <t>D01 rain guage</t>
  </si>
  <si>
    <t>O03 rain guage</t>
  </si>
  <si>
    <t>W06 rain guage</t>
  </si>
  <si>
    <t>Ejanding</t>
  </si>
  <si>
    <t>Loxton</t>
  </si>
  <si>
    <t>Dalby Post Office</t>
  </si>
  <si>
    <t>Cuballing</t>
  </si>
  <si>
    <t>Contours rain guage</t>
  </si>
  <si>
    <t>PQ3 rain guage</t>
  </si>
  <si>
    <t>Watheroo</t>
  </si>
  <si>
    <t>100 Acre rain guage</t>
  </si>
  <si>
    <t>Camp Hill rain guage</t>
  </si>
  <si>
    <t>Silo Lucerne rain guage</t>
  </si>
  <si>
    <t>Forsters 1 (Rise) rain guage</t>
  </si>
  <si>
    <t>Carnamah</t>
  </si>
  <si>
    <t>Jacksons rain guage</t>
  </si>
  <si>
    <t>Nobby 250 rain guage</t>
  </si>
  <si>
    <t>Lancer</t>
  </si>
  <si>
    <t>100Ac rain guage</t>
  </si>
  <si>
    <t>Lanagans 24 rain guage</t>
  </si>
  <si>
    <t>Protein</t>
  </si>
  <si>
    <t>Yield</t>
  </si>
  <si>
    <t>Moderate EC</t>
  </si>
  <si>
    <t>R Front</t>
  </si>
  <si>
    <t>Gregorys Sth</t>
  </si>
  <si>
    <t>Ryegrass burden in areas of paddock. Extremely dry finish.</t>
  </si>
  <si>
    <t>Rob Nankivell PDK 10</t>
  </si>
  <si>
    <t>High Screenings 11.24%</t>
  </si>
  <si>
    <t>D1 TC1</t>
  </si>
  <si>
    <t>Very dry finish to season no rainfall recorded in September light sands burnt off</t>
  </si>
  <si>
    <t>UserName</t>
  </si>
  <si>
    <t>Paddock Name</t>
  </si>
  <si>
    <t>Teds Sth</t>
  </si>
  <si>
    <t>EPerenjori loamy sand</t>
  </si>
  <si>
    <t>York Gum - red loam</t>
  </si>
  <si>
    <t>Jimmy Martins</t>
  </si>
  <si>
    <t>Jimmy Martins  rain guage</t>
  </si>
  <si>
    <t>E1 Pad 12a</t>
  </si>
  <si>
    <t>Horse</t>
  </si>
  <si>
    <t>asiddons</t>
  </si>
  <si>
    <t>NPS_3088 B 2_A</t>
  </si>
  <si>
    <t>incorrect starting soil water;</t>
  </si>
  <si>
    <t>abarlow</t>
  </si>
  <si>
    <t>NPS_3640 Middle_A</t>
  </si>
  <si>
    <t>Soil;Starting soi water?;</t>
  </si>
  <si>
    <t>lack of rain in Aug/Sept ;</t>
  </si>
  <si>
    <t>Yes;;any tool that helps decision making is always helpfull</t>
  </si>
  <si>
    <t>FG4</t>
  </si>
  <si>
    <t>lack of rain in Aug/Sept;</t>
  </si>
  <si>
    <t>FG5</t>
  </si>
  <si>
    <t>lack of rain Aug/Sept;</t>
  </si>
  <si>
    <t>NPS_3416 9_7_A</t>
  </si>
  <si>
    <t>NPS_3417 9_7_B</t>
  </si>
  <si>
    <t>Home 1 to 4</t>
  </si>
  <si>
    <t>NPS_3188 hayshed_A</t>
  </si>
  <si>
    <t>NPS_3189 hayshed_B</t>
  </si>
  <si>
    <t>FarmLink Early Sowing TAIC 2015</t>
  </si>
  <si>
    <t>Sequences for Seeders HIgh wheat on wheat</t>
  </si>
  <si>
    <t>Temora 2015</t>
  </si>
  <si>
    <t>yp</t>
  </si>
  <si>
    <t>shearing shed</t>
  </si>
  <si>
    <t>Yes;;Very helpful for deciding how much urea to spread</t>
  </si>
  <si>
    <t>dsouthcott</t>
  </si>
  <si>
    <t>NPS_3298 14_A</t>
  </si>
  <si>
    <t>NPS_3299 14_B</t>
  </si>
  <si>
    <t>NPS_3300 20_A</t>
  </si>
  <si>
    <t>NPS_3301 20_B</t>
  </si>
  <si>
    <t>NPS_3302 5_A</t>
  </si>
  <si>
    <t>NPS_3303 5_B</t>
  </si>
  <si>
    <t>NPS_3590 23_A</t>
  </si>
  <si>
    <t>NPS_3591 23_B</t>
  </si>
  <si>
    <t>05</t>
  </si>
  <si>
    <t>Frost;Heat;delayed germination and moulded seed;</t>
  </si>
  <si>
    <t>Connamara</t>
  </si>
  <si>
    <t>Yes;;Predicted growth stages very accurately.</t>
  </si>
  <si>
    <t>RV5</t>
  </si>
  <si>
    <t>Yes;;Nitrogen report appeared accurate. Yield Prophet prediction of nitrogen stress was confirmed by trial strips in paddock.</t>
  </si>
  <si>
    <t>30 Moisture Probe Site</t>
  </si>
  <si>
    <t>;;happy with yeild outcome due to late sowing date and no finishing rain</t>
  </si>
  <si>
    <t>33</t>
  </si>
  <si>
    <t>Yes;;Paddock has grasses in it but Yield Prophet over predicted as expected.</t>
  </si>
  <si>
    <t xml:space="preserve">Yes;;Yield Prophet over predicted but this is expected given the ryegrass and barley grass in the paddock. </t>
  </si>
  <si>
    <t xml:space="preserve">Yes;;Over prediction in yield expected due to high brome grass pressure. </t>
  </si>
  <si>
    <t>Weeds;Chemical Damage;</t>
  </si>
  <si>
    <t>No;;Over prediction in yield expected due to high barley grass pressure and poor germination due to treflan damage</t>
  </si>
  <si>
    <t>jurqhart</t>
  </si>
  <si>
    <t>NPS_3316 Backtrack_A</t>
  </si>
  <si>
    <t>NPS_3317 Backtrack_B</t>
  </si>
  <si>
    <t>jwebster</t>
  </si>
  <si>
    <t>NPS_3314 Corner 8_A</t>
  </si>
  <si>
    <t>NPS_3315 Corner 8_B</t>
  </si>
  <si>
    <t>jpekfarming</t>
  </si>
  <si>
    <t>longpaddock</t>
  </si>
  <si>
    <t>Heat;Soil;Was a poor finish but we must have had more moisture under crop than quoted. Poor soil testing or did we get unlucky and soil test wrong spots. Also wondering about characterisation of soil type may have been wrong;</t>
  </si>
  <si>
    <t>Yes;;Even though the end yield prediction was wrong, it was a help through the year as the yield prediction was higher then, and it was inline with our thoughts, it was only really the last fortnight, three weeks when the yield prediction fell away due to the hot finish.</t>
  </si>
  <si>
    <t>jeffbennett</t>
  </si>
  <si>
    <t>NPS_3646 Barrys_A</t>
  </si>
  <si>
    <t xml:space="preserve">No;;This was a late inclusion in Paddock Monitoring Survey, Hence soil testing was not completed. Moisture deficiency/heat stress at grain fill most definitely affected yield-test weight 75. Screenings 6%. </t>
  </si>
  <si>
    <t>Verner1</t>
  </si>
  <si>
    <t>NPS_3348 Farellys_A</t>
  </si>
  <si>
    <t>NPS_3349 Farellys_B</t>
  </si>
  <si>
    <t>KingaraFarms</t>
  </si>
  <si>
    <t>Yes;;The yield prediction was inaccurate mostly because the soil characterisation was not accurate enough.  Heat shock affects this soil type quite dramatically</t>
  </si>
  <si>
    <t>Front Harrys</t>
  </si>
  <si>
    <t>TH East</t>
  </si>
  <si>
    <t>DTC West</t>
  </si>
  <si>
    <t>Dundee 2</t>
  </si>
  <si>
    <t>Home East</t>
  </si>
  <si>
    <t>Mahers South</t>
  </si>
  <si>
    <t>Palmers 1</t>
  </si>
  <si>
    <t>mattelliott1</t>
  </si>
  <si>
    <t>Henders</t>
  </si>
  <si>
    <t>Tonys</t>
  </si>
  <si>
    <t>D01 Loamy Sand</t>
  </si>
  <si>
    <t>long dry winter and received late rain , to late to add N and missed the noodle 1 window;</t>
  </si>
  <si>
    <t>O01 Heavy Gimlet</t>
  </si>
  <si>
    <t>O01 Sand Plain</t>
  </si>
  <si>
    <t>Frost;5 week dry period after crop emerged causing crop on this soil type to run up and determine a very low yield from the onset. YP never picked it , didnt come close!;</t>
  </si>
  <si>
    <t xml:space="preserve">No;;5 week dry period after crop emerged causing crop on this soil type to run up and determine a very low yield from the onset. YP never picked it , didnt come close! </t>
  </si>
  <si>
    <t>Greens Red Lamb</t>
  </si>
  <si>
    <t>mscholz</t>
  </si>
  <si>
    <t>NPS_3176 Crosbys_A</t>
  </si>
  <si>
    <t>NPS_3177 Crosbys_B</t>
  </si>
  <si>
    <t>Murray1</t>
  </si>
  <si>
    <t>Deep sand</t>
  </si>
  <si>
    <t>Heat;Soil;Dry spells;</t>
  </si>
  <si>
    <t>D4</t>
  </si>
  <si>
    <t>NPS_3134 Waverly_A</t>
  </si>
  <si>
    <t>NPS_3196 Allambie Cattle_A</t>
  </si>
  <si>
    <t>NPS_3197 Allambie Cattle_B</t>
  </si>
  <si>
    <t>NPS_3290 Tip_A</t>
  </si>
  <si>
    <t>NPS_3291 Tip_B</t>
  </si>
  <si>
    <t>NPS_3310 Disc vs Tyne Comparison_A</t>
  </si>
  <si>
    <t>NPS_3311 Disc vs Tyne Comparison_B</t>
  </si>
  <si>
    <t>nvt2</t>
  </si>
  <si>
    <t>pmcnulty</t>
  </si>
  <si>
    <t>27</t>
  </si>
  <si>
    <t>Heat;Lack of miosture, high screenings;</t>
  </si>
  <si>
    <t>Yes;;In crop nitrogen applications cut back or not applied</t>
  </si>
  <si>
    <t>31</t>
  </si>
  <si>
    <t>5</t>
  </si>
  <si>
    <t>Frost;Heat;Lack of miosture in spring;</t>
  </si>
  <si>
    <t>Yes;;Provided predicted N levels , to make post N application un-necessary due to seasonal conditions</t>
  </si>
  <si>
    <t>Rathnally</t>
  </si>
  <si>
    <t>SE Drain</t>
  </si>
  <si>
    <t>Sandersons</t>
  </si>
  <si>
    <t>Heat;Some of the soil moisture samples were suspect i.e. bag opened in transit;</t>
  </si>
  <si>
    <t>South Hard Hit</t>
  </si>
  <si>
    <t>Stable Cultivation</t>
  </si>
  <si>
    <t>rtaylor</t>
  </si>
  <si>
    <t>sie</t>
  </si>
  <si>
    <t>Skipton Workshops</t>
  </si>
  <si>
    <t>rod messina</t>
  </si>
  <si>
    <t>Bone Road Red Loam</t>
  </si>
  <si>
    <t>Westwithy No 7</t>
  </si>
  <si>
    <t>Batchica 15</t>
  </si>
  <si>
    <t>Heat;very dry through flowering seed forming;</t>
  </si>
  <si>
    <t>SEPWA_Tom</t>
  </si>
  <si>
    <t>tlehmann</t>
  </si>
  <si>
    <t>SEPWA_Tyson</t>
  </si>
  <si>
    <t>Tidows 3 to 5</t>
  </si>
  <si>
    <t>Dry;</t>
  </si>
  <si>
    <t>W21</t>
  </si>
  <si>
    <t>Fereal Animal Damage, Water logging, dry September.;</t>
  </si>
  <si>
    <t>W23</t>
  </si>
  <si>
    <t>Disease;Dry September, water logging.;</t>
  </si>
  <si>
    <t>W7</t>
  </si>
  <si>
    <t>Dry September, Water Logging;</t>
  </si>
  <si>
    <t>30 Moisture Probe Site rain gauge</t>
  </si>
  <si>
    <t>B10 rain gauge</t>
  </si>
  <si>
    <t>FG4 rain gauge</t>
  </si>
  <si>
    <t>FG5 rain gauge</t>
  </si>
  <si>
    <t>School rain gauge</t>
  </si>
  <si>
    <t>Moningarin rain gauge</t>
  </si>
  <si>
    <t>Pine Ridge (Windy)</t>
  </si>
  <si>
    <t>FarmLink Early Sowing TAIC 2015 rain gauge</t>
  </si>
  <si>
    <t>GRDC Early Sowing Rankins Springs rain gauge</t>
  </si>
  <si>
    <t>Trojan</t>
  </si>
  <si>
    <t>Dons rain gauge</t>
  </si>
  <si>
    <t>DTC West rain gauge</t>
  </si>
  <si>
    <t>Dundee 2 rain gauge</t>
  </si>
  <si>
    <t>Home East rain gauge</t>
  </si>
  <si>
    <t>Glenorchy</t>
  </si>
  <si>
    <t>Mahers South rain gauge</t>
  </si>
  <si>
    <t>05 rain gauge</t>
  </si>
  <si>
    <t>Maitland</t>
  </si>
  <si>
    <t>Yanga (Warne)</t>
  </si>
  <si>
    <t>03 Perns rain gauge</t>
  </si>
  <si>
    <t>05 Rogers rain gauge</t>
  </si>
  <si>
    <t>06 Langs rain gauge</t>
  </si>
  <si>
    <t>Eudunda (Moondah)</t>
  </si>
  <si>
    <t>Raceway corner rain gauge</t>
  </si>
  <si>
    <t>Lock</t>
  </si>
  <si>
    <t>Shed rain gauge</t>
  </si>
  <si>
    <t>Lock (Ninamanima)</t>
  </si>
  <si>
    <t>Nandaly</t>
  </si>
  <si>
    <t>D01 Loamy Sand rain gauge</t>
  </si>
  <si>
    <t>O01 Heavy Gimlet rain gauge</t>
  </si>
  <si>
    <t>Greens Red Lamb rain gauge</t>
  </si>
  <si>
    <t>Deep sand rain gauge</t>
  </si>
  <si>
    <t>D4 rain gauge</t>
  </si>
  <si>
    <t>Emerald Airport</t>
  </si>
  <si>
    <t>Sandersons rain gauge</t>
  </si>
  <si>
    <t>South Hard Hit rain gauge</t>
  </si>
  <si>
    <t>Stable Cultivation rain gauge</t>
  </si>
  <si>
    <t>Mount Howick</t>
  </si>
  <si>
    <t>Beaufort</t>
  </si>
  <si>
    <t>Cubbine rain gauge</t>
  </si>
  <si>
    <t>W21 rain gauge</t>
  </si>
  <si>
    <t>W23 rain gauge</t>
  </si>
  <si>
    <t>W7 rain gauge</t>
  </si>
  <si>
    <t>400</t>
  </si>
  <si>
    <t>David Duncan</t>
  </si>
  <si>
    <t>Maranoa</t>
  </si>
  <si>
    <t>2</t>
  </si>
  <si>
    <t>morris</t>
  </si>
  <si>
    <t>Paddock 41</t>
  </si>
  <si>
    <t>02</t>
  </si>
  <si>
    <t>04</t>
  </si>
  <si>
    <t>06</t>
  </si>
  <si>
    <t>08</t>
  </si>
  <si>
    <t>09</t>
  </si>
  <si>
    <t>10</t>
  </si>
  <si>
    <t>11</t>
  </si>
  <si>
    <t>12</t>
  </si>
  <si>
    <t>18</t>
  </si>
  <si>
    <t>19</t>
  </si>
  <si>
    <t>20</t>
  </si>
  <si>
    <t>NotHarvested</t>
  </si>
  <si>
    <t>jfaulkner</t>
  </si>
  <si>
    <t>Dunns</t>
  </si>
  <si>
    <t>Brians</t>
  </si>
  <si>
    <t>stevensl</t>
  </si>
  <si>
    <t>Lachstock</t>
  </si>
  <si>
    <t>13</t>
  </si>
  <si>
    <t>nick pietsch</t>
  </si>
  <si>
    <t>Feerys</t>
  </si>
  <si>
    <t>Mibus</t>
  </si>
  <si>
    <t>RAIN</t>
  </si>
  <si>
    <t>N Trial</t>
  </si>
  <si>
    <t>IWGatton</t>
  </si>
  <si>
    <t>G2</t>
  </si>
  <si>
    <t>I7</t>
  </si>
  <si>
    <t>tucker</t>
  </si>
  <si>
    <t>Outback</t>
  </si>
  <si>
    <t>22</t>
  </si>
  <si>
    <t>Bussy1</t>
  </si>
  <si>
    <t>Wheat 2014 27 29</t>
  </si>
  <si>
    <t>W4</t>
  </si>
  <si>
    <t>Home Dam</t>
  </si>
  <si>
    <t>wix002</t>
  </si>
  <si>
    <t>Sowdate 1</t>
  </si>
  <si>
    <t>aroberts</t>
  </si>
  <si>
    <t>NPS_3458 SM_A</t>
  </si>
  <si>
    <t>NPS_3459 SM_B</t>
  </si>
  <si>
    <t>Slater1</t>
  </si>
  <si>
    <t>NPS_3089 B 2_B</t>
  </si>
  <si>
    <t>NPS_3641 Middle_B</t>
  </si>
  <si>
    <t>ERWD RED</t>
  </si>
  <si>
    <t>No;;Yield Prophet was used for N application decision but, given the final yield result, appears to have lead to over application, possibly due to heat shock and lack of spring rain.</t>
  </si>
  <si>
    <t>ERWD WHITE</t>
  </si>
  <si>
    <t>No;;Yield Prophet was used for N application decisions but due to heat shock and dry spring, N was over applied.</t>
  </si>
  <si>
    <t>bjenkin</t>
  </si>
  <si>
    <t>btaylor</t>
  </si>
  <si>
    <t>NPS_3112 Picnic Tree_A</t>
  </si>
  <si>
    <t>NPS_3113 Picnic Tree_B</t>
  </si>
  <si>
    <t>Yes;;YP accurate until a frost event in September</t>
  </si>
  <si>
    <t>Borambil</t>
  </si>
  <si>
    <t>MP10</t>
  </si>
  <si>
    <t>No;;For this paddock, we did not have adequate starter N levels or soil charecterisation.</t>
  </si>
  <si>
    <t>OT10</t>
  </si>
  <si>
    <t>No;;Soil charecterisation and starter N levels were inaccurate.</t>
  </si>
  <si>
    <t>bplant</t>
  </si>
  <si>
    <t>GAPP Paddock (Flat)</t>
  </si>
  <si>
    <t>NPS_3414 HV 13_A</t>
  </si>
  <si>
    <t>NPS_3415 HV 13_B</t>
  </si>
  <si>
    <t>campenny</t>
  </si>
  <si>
    <t>NPS_3204 Hyde Park Sth_A</t>
  </si>
  <si>
    <t>NPS_3205 Hyde Park Sth_B</t>
  </si>
  <si>
    <t>cclark</t>
  </si>
  <si>
    <t>NPS_3074 Morts_A</t>
  </si>
  <si>
    <t>NPS_3075 Morts_B</t>
  </si>
  <si>
    <t>cleith</t>
  </si>
  <si>
    <t>NPS_3200 Butlers_A</t>
  </si>
  <si>
    <t>NPS_3201 Butlers_B</t>
  </si>
  <si>
    <t>Price1</t>
  </si>
  <si>
    <t>long2</t>
  </si>
  <si>
    <t>home 7</t>
  </si>
  <si>
    <t>C12</t>
  </si>
  <si>
    <t>NPS_3180 R02_A</t>
  </si>
  <si>
    <t>Soil;Over-estimated Nitrogen. Possibly due to inaccurate test results;</t>
  </si>
  <si>
    <t>NPS_3181 R02_B</t>
  </si>
  <si>
    <t>R01</t>
  </si>
  <si>
    <t>R11</t>
  </si>
  <si>
    <t>Beacon South East Probe</t>
  </si>
  <si>
    <t>Yes;;Soil characterisation an issue? Rooting Depth?</t>
  </si>
  <si>
    <t>Dandanning</t>
  </si>
  <si>
    <t>Nokaning South East</t>
  </si>
  <si>
    <t>Southern Cross North East probe</t>
  </si>
  <si>
    <t>Yes;;Used to decide that soil nitrogen was sufficient and no top-up was necessary</t>
  </si>
  <si>
    <t>Darkel</t>
  </si>
  <si>
    <t>C Block</t>
  </si>
  <si>
    <t>disbister</t>
  </si>
  <si>
    <t>NPS_3470 NB_A</t>
  </si>
  <si>
    <t>NPS_3471 NB_B</t>
  </si>
  <si>
    <t>Gravel Tip Yards</t>
  </si>
  <si>
    <t>Top Contour</t>
  </si>
  <si>
    <t>Correll1</t>
  </si>
  <si>
    <t>south house</t>
  </si>
  <si>
    <t>FBH</t>
  </si>
  <si>
    <t>142</t>
  </si>
  <si>
    <t>14</t>
  </si>
  <si>
    <t>17</t>
  </si>
  <si>
    <t>gthomas</t>
  </si>
  <si>
    <t>NPS_3564 TE13_15_A</t>
  </si>
  <si>
    <t>NPS_3565 TE13_15_B</t>
  </si>
  <si>
    <t>NPS_3566 TE33_A</t>
  </si>
  <si>
    <t>NPS_3567 TE33_B</t>
  </si>
  <si>
    <t>CA33</t>
  </si>
  <si>
    <t>englefield</t>
  </si>
  <si>
    <t>EP7</t>
  </si>
  <si>
    <t>SH6</t>
  </si>
  <si>
    <t>No;;used more for budgeting/grain marketing than nitrogen application decisions</t>
  </si>
  <si>
    <t>hwalters</t>
  </si>
  <si>
    <t>GAPP Paddock</t>
  </si>
  <si>
    <t>Chemical Damage;</t>
  </si>
  <si>
    <t>No;;paddock sprayed out</t>
  </si>
  <si>
    <t>49 Mervyns</t>
  </si>
  <si>
    <t>No;;Paddock sprayed out</t>
  </si>
  <si>
    <t>NPS_3240 Goldings_A</t>
  </si>
  <si>
    <t>NPS_3241 Goldings_B</t>
  </si>
  <si>
    <t>Home 9</t>
  </si>
  <si>
    <t>jcoggan</t>
  </si>
  <si>
    <t>NPS_3116 Shed North_A</t>
  </si>
  <si>
    <t>NPS_3117 Shed North_B</t>
  </si>
  <si>
    <t>Yes;;final report lower than actual, rainfall wasn't updated for Sept/Oct. Otherwise would have been pretty close.</t>
  </si>
  <si>
    <t>DN4</t>
  </si>
  <si>
    <t>Haskeys 2</t>
  </si>
  <si>
    <t>Yes;;Maybe root depth restriction was too severe</t>
  </si>
  <si>
    <t>L5</t>
  </si>
  <si>
    <t>Yes;;Classification issue? Root depth?</t>
  </si>
  <si>
    <t>NPS_3647 Barrys_B</t>
  </si>
  <si>
    <t>NPS_3320 B4_A</t>
  </si>
  <si>
    <t>NPS_3321 B4_B</t>
  </si>
  <si>
    <t>NPS_3322 Kemps_A</t>
  </si>
  <si>
    <t>NPS_3323 Kemps_B</t>
  </si>
  <si>
    <t>Kennett1</t>
  </si>
  <si>
    <t>Tillmarnock</t>
  </si>
  <si>
    <t>NPS_3418 Raceway_A</t>
  </si>
  <si>
    <t>NPS_3419 Raceway_B</t>
  </si>
  <si>
    <t>kflower</t>
  </si>
  <si>
    <t>Wehr</t>
  </si>
  <si>
    <t>Tidows 03+04+05</t>
  </si>
  <si>
    <t>Not sure why the yield prediction was 30% under actual yield when Same soil characterisation used as 2013 where the yield predictions were accurate;</t>
  </si>
  <si>
    <t>Yes;;Although growers gut feel all year was that the crop would go a lot higher than the predicitions - and it did!</t>
  </si>
  <si>
    <t>lara</t>
  </si>
  <si>
    <t>Yes;;Aided with N decisions through a challenging year.</t>
  </si>
  <si>
    <t>lomg dry period at end of season;</t>
  </si>
  <si>
    <t>NPS_3272 Druggies_A</t>
  </si>
  <si>
    <t>NPS_3273 Druggies_B</t>
  </si>
  <si>
    <t>mlillyman</t>
  </si>
  <si>
    <t>NPS_3086 Front_A</t>
  </si>
  <si>
    <t>NPS_3087 Front_B</t>
  </si>
  <si>
    <t>mnulty</t>
  </si>
  <si>
    <t>NPS_3446 Nulty NPS_A</t>
  </si>
  <si>
    <t>NPS_3447 Nulty NPS_B</t>
  </si>
  <si>
    <t>mday</t>
  </si>
  <si>
    <t>NPS_3034 Front House_A</t>
  </si>
  <si>
    <t>NPS_3035 Front House_B</t>
  </si>
  <si>
    <t>Yield acheived was higher than predicted. The 2015 season was a decile 5 but drier seeding and early seasonal conditions did not allow early plant growth and the season finished quickly with a hot October long weekend. Flowering occurred (GS 65- when 50% of heads have anthers) on 15 September. The trial was harvested on 11 November.  There were no significant differences between treatments in yield. There was a small increase in Protein and Screenings (P&lt;0.001) for those treatments that received additional nutrients.;</t>
  </si>
  <si>
    <t>Yes;;Gave confidence to apply additional N</t>
  </si>
  <si>
    <t>mhenderson</t>
  </si>
  <si>
    <t>ncampion</t>
  </si>
  <si>
    <t>NPS_3092 Plain_A</t>
  </si>
  <si>
    <t>NPS_3093 Plain_B</t>
  </si>
  <si>
    <t>nino</t>
  </si>
  <si>
    <t>Peters Road Moisture Probe</t>
  </si>
  <si>
    <t>nfowler</t>
  </si>
  <si>
    <t>NPS_3232 F6_RAP_A</t>
  </si>
  <si>
    <t>NPS_3233 F6_RAP_B</t>
  </si>
  <si>
    <t>NPS_3236 B3_CROS_A</t>
  </si>
  <si>
    <t>NPS_3237 B3_CROS_B</t>
  </si>
  <si>
    <t>Ballamore 5</t>
  </si>
  <si>
    <t>Nookanderri 10</t>
  </si>
  <si>
    <t>Failed to account for deep subsoil moisture;</t>
  </si>
  <si>
    <t>No;;The model fails to account for subsoil moisture below characterised layers.</t>
  </si>
  <si>
    <t>NPS_3078 No_ 2_A</t>
  </si>
  <si>
    <t>NPS_3079 No_ 2_B</t>
  </si>
  <si>
    <t>NPS_3135 Waverly_B</t>
  </si>
  <si>
    <t>NPS_3158 R5_A</t>
  </si>
  <si>
    <t>NPS_3159 R5_B</t>
  </si>
  <si>
    <t>NPS_3328 Scrubby Hill_A</t>
  </si>
  <si>
    <t>NPS_3329 Scrubby Hill_B</t>
  </si>
  <si>
    <t>NPS_3410 Cabin _ Corner_A</t>
  </si>
  <si>
    <t>NPS_3411 Cabin _ Corner_B</t>
  </si>
  <si>
    <t>dmcleantrial</t>
  </si>
  <si>
    <t>CYP Lentil Trial</t>
  </si>
  <si>
    <t>NYP Cereal Trial</t>
  </si>
  <si>
    <t>95 acres</t>
  </si>
  <si>
    <t>Lack of moisture in spring;</t>
  </si>
  <si>
    <t>Yes;;Based on a average finish, which did not happen</t>
  </si>
  <si>
    <t>prussell</t>
  </si>
  <si>
    <t>Arbon1</t>
  </si>
  <si>
    <t>No;;Model is being used but not fully trusted, difficult season in which to make decision because of large fluctuations in soil moisture</t>
  </si>
  <si>
    <t>sgolding</t>
  </si>
  <si>
    <t>smattschoss</t>
  </si>
  <si>
    <t>Home Wheat</t>
  </si>
  <si>
    <t>Murdoch1</t>
  </si>
  <si>
    <t>Home 3</t>
  </si>
  <si>
    <t>Webbs 6</t>
  </si>
  <si>
    <t>Graham Centre Field Site</t>
  </si>
  <si>
    <t>Over the past few years there have been major differences between the Yield Prophet simulated yield and the actual yield.  We do not know why.;</t>
  </si>
  <si>
    <t>Yes;;Soil moisture estimates useful for decisions on N applications.</t>
  </si>
  <si>
    <t>CSIROAgriculture</t>
  </si>
  <si>
    <t>Mirrool</t>
  </si>
  <si>
    <t>uoa</t>
  </si>
  <si>
    <t>No;;Site has been accurate in past but always overpredicting this year.</t>
  </si>
  <si>
    <t>Hayes1</t>
  </si>
  <si>
    <t>Wenballa</t>
  </si>
  <si>
    <t>B4</t>
  </si>
  <si>
    <t>M26</t>
  </si>
  <si>
    <t>Smiths 1</t>
  </si>
  <si>
    <t>Yes;;Yield overstated throughout season.</t>
  </si>
  <si>
    <t>APSIMError</t>
  </si>
  <si>
    <t>APSIMRevision</t>
  </si>
  <si>
    <t>AvailableWaterAtSowing</t>
  </si>
  <si>
    <t>AvailableWaterAtHarvest</t>
  </si>
  <si>
    <t>InCropRain</t>
  </si>
  <si>
    <t>InCropIrrigation</t>
  </si>
  <si>
    <t>NitrogenAtSowing</t>
  </si>
  <si>
    <t>NitrogenAtHarvest</t>
  </si>
  <si>
    <t>PreSowingFertiliser</t>
  </si>
  <si>
    <t>SowingFertiliser</t>
  </si>
  <si>
    <t>TopDressFertiliser</t>
  </si>
  <si>
    <t>Management.Sow.Crop</t>
  </si>
  <si>
    <t>Management.Sow.Cultivar</t>
  </si>
  <si>
    <t>Soil.Name</t>
  </si>
  <si>
    <t xml:space="preserve">Soil.Region </t>
  </si>
  <si>
    <t>wetyield</t>
  </si>
  <si>
    <t>grain_n</t>
  </si>
  <si>
    <t>Grower soil:A and R Weidemann</t>
  </si>
  <si>
    <t>Grain_protein</t>
  </si>
  <si>
    <t>7.8 3905</t>
  </si>
  <si>
    <t>Grower soil:Andrew Hansen</t>
  </si>
  <si>
    <t>Grey Vertosol</t>
  </si>
  <si>
    <t>Wimmera_clay 2004</t>
  </si>
  <si>
    <t>Grower soil:Brad Martin</t>
  </si>
  <si>
    <t>Grower soil:C and J Kelly</t>
  </si>
  <si>
    <t>Grower soil:Cameron Warne</t>
  </si>
  <si>
    <t>Mingenew,Sandy Loam,#71</t>
  </si>
  <si>
    <t>Mallee_clay_loam_A</t>
  </si>
  <si>
    <t>Grower soil:G and B Hunt</t>
  </si>
  <si>
    <t>Red_duplex 2004</t>
  </si>
  <si>
    <t>Grower soil:Graeme McCrow</t>
  </si>
  <si>
    <t>Grower soil:Ian carter</t>
  </si>
  <si>
    <t>Grower soil:Ian McClelland</t>
  </si>
  <si>
    <t>Soil1 - Grower soil:Jim Arnott</t>
  </si>
  <si>
    <t>Soil2 - Grower soil:Jim Arnott</t>
  </si>
  <si>
    <t>Minipa Agricultural Centre</t>
  </si>
  <si>
    <t>Black Vertosol</t>
  </si>
  <si>
    <t>Grower soil:Malcolm Knight</t>
  </si>
  <si>
    <t>Red_Kandosol -CSU Parna</t>
  </si>
  <si>
    <t>Grower soil:Peter Martin</t>
  </si>
  <si>
    <t>Grower soil:Peter Taylor</t>
  </si>
  <si>
    <t>Grower soil:Peter Walch</t>
  </si>
  <si>
    <t>Grower soil:R and J Postlethwaite</t>
  </si>
  <si>
    <t>Steven Nankivel</t>
  </si>
  <si>
    <t>Mallee_sandy_loam</t>
  </si>
  <si>
    <t>QLD Vertosol - Heavy, Med SSC (PAWC=190)</t>
  </si>
  <si>
    <t>#005b - Lemon Tree, Millmerran (modified)</t>
  </si>
  <si>
    <t>Wim. Kalkee Clay (Type L)</t>
  </si>
  <si>
    <t>Gymbowen Heavy Loam</t>
  </si>
  <si>
    <t>QLD Vertosol - Med-Light, No SSC (PAWC=232)</t>
  </si>
  <si>
    <t>#006b - Brookstead,Anchorfield (modified)</t>
  </si>
  <si>
    <t>Buntine,Deep Sand,#146</t>
  </si>
  <si>
    <t>Mallee_clay_loam_B</t>
  </si>
  <si>
    <t>Grower soil:Chris &amp; Tom Foster</t>
  </si>
  <si>
    <t>Buntine, Sand over Gravel (#143)</t>
  </si>
  <si>
    <t>Red_duplex</t>
  </si>
  <si>
    <t>Shepparton (Lemnos Loam)</t>
  </si>
  <si>
    <t>Mitiamo Red Sodosol</t>
  </si>
  <si>
    <t>Grenfell Grey Vertosol</t>
  </si>
  <si>
    <t>Urana Grey Vertosol</t>
  </si>
  <si>
    <t>Grower soil:David Smith</t>
  </si>
  <si>
    <t>SEPWA (Neridup)</t>
  </si>
  <si>
    <t>Wimmera_clay_heavy</t>
  </si>
  <si>
    <t>Wimmera_clay</t>
  </si>
  <si>
    <t>Grower soil:Donald and Julie Heitman</t>
  </si>
  <si>
    <t>SEPWA (Wittenoom)</t>
  </si>
  <si>
    <t>Lockhart Sodosol111</t>
  </si>
  <si>
    <t>Grower soil:Carl &amp; Rachelle Forward</t>
  </si>
  <si>
    <t>Malley_sandy_clay_loam</t>
  </si>
  <si>
    <t>Grower soil:Gavin Sait</t>
  </si>
  <si>
    <t>Red_duplex (mk2)</t>
  </si>
  <si>
    <t>Grower soil:Chris &amp; Christine Gillam</t>
  </si>
  <si>
    <t>SEPWA (Salmon Gums)</t>
  </si>
  <si>
    <t>Berriwillock Clay Loam (mk2)</t>
  </si>
  <si>
    <t>Hart (Hooper) PAWC 158</t>
  </si>
  <si>
    <t>Dalwallinu, Red Sandy Loam (#177)</t>
  </si>
  <si>
    <t>Minnipa Ag Centre (High EC)</t>
  </si>
  <si>
    <t>Minnipa Ag Centre (Low EC)</t>
  </si>
  <si>
    <t>Minnipa Ag Centre (Mod EC)</t>
  </si>
  <si>
    <t>Warracknabeal - Kalkee Clay Type 1</t>
  </si>
  <si>
    <t>Grower soil:Jon Whykes</t>
  </si>
  <si>
    <t>Grower soil:Paul &amp; Sue Kelly</t>
  </si>
  <si>
    <t>Lwr Nth (Grace), S.L. // Red C. (CL911)</t>
  </si>
  <si>
    <t>Up. Nth (Pirie), Red Crack. C. (CU022)</t>
  </si>
  <si>
    <t>Lwr Nth (Mudla Wirra), Calc. L. (CL028)</t>
  </si>
  <si>
    <t>Wandella Clay</t>
  </si>
  <si>
    <t>Parkes - Bogan Clay</t>
  </si>
  <si>
    <t>Finley - RBE (PAWC 86)</t>
  </si>
  <si>
    <t>Finley - RBE (PAWC 66)</t>
  </si>
  <si>
    <t>Bagley (Spencer soil)</t>
  </si>
  <si>
    <t>Wagga Wagga Grey Sodosol</t>
  </si>
  <si>
    <t>Lockhart Sodosol (mk2)</t>
  </si>
  <si>
    <t>Wagga Wagga Red Sodosol</t>
  </si>
  <si>
    <t>Central E.P. (Minnipa), Calc. S.L. // C. (EC054)</t>
  </si>
  <si>
    <t>Grower soil:Giles Oster</t>
  </si>
  <si>
    <t>Grower soil:Alex &amp; Cherie Pearse</t>
  </si>
  <si>
    <t>Wimmera Grey Clay (Rupanyup North)</t>
  </si>
  <si>
    <t>Yawong Grey Clay</t>
  </si>
  <si>
    <t>Grower soil:Eric &amp; Sally Sanders</t>
  </si>
  <si>
    <t>Crystal Brook Sandy Loam</t>
  </si>
  <si>
    <t xml:space="preserve"> Caldwell Womboota Loam (Mk II)</t>
  </si>
  <si>
    <t>Grower soil:Graham &amp; Raelene Spencer</t>
  </si>
  <si>
    <t>Mallee_sand_A</t>
  </si>
  <si>
    <t>Murtoa (Morton Clay)</t>
  </si>
  <si>
    <t>Grower soil:Tony Gregson</t>
  </si>
  <si>
    <t>Wimmera: Clay (Rupanyup)</t>
  </si>
  <si>
    <t>Wimmera: Clay (Lubeck)</t>
  </si>
  <si>
    <t>Berrigan Red Kandosol</t>
  </si>
  <si>
    <t>Caldwell Womboota Loam (Mk II)</t>
  </si>
  <si>
    <t>Brim Clay Loam</t>
  </si>
  <si>
    <t>Coachworth-Coreen-Red Sodosol</t>
  </si>
  <si>
    <t>Longmire-Balldale-Red Sodosol</t>
  </si>
  <si>
    <t>Normanville Clay Loam</t>
  </si>
  <si>
    <t>Mid Nth: Clay Loam-Yakka</t>
  </si>
  <si>
    <t>Wokurna Deep Sand</t>
  </si>
  <si>
    <t>Temora Red Sodosol</t>
  </si>
  <si>
    <t>Harden Red Chromosol</t>
  </si>
  <si>
    <t>Grower Soil:Richard and Lyn Cummins</t>
  </si>
  <si>
    <t>YP: Deep Rubbly Calcareous Loam (CY013)-Curry</t>
  </si>
  <si>
    <t>Mallee: Clay Loam (Reedy Dam)</t>
  </si>
  <si>
    <t>Faulkner Heavy RBE</t>
  </si>
  <si>
    <t>YP: Red Loam-Petersville</t>
  </si>
  <si>
    <t>Mid Nth: Acid Loam over Clay-Bernowrie</t>
  </si>
  <si>
    <t>Mid Nth: Calcareous Clay Loam (CM026)-Hart</t>
  </si>
  <si>
    <t>Grower Soil:Andrew, Lynne and Stuart Hentschke Dune</t>
  </si>
  <si>
    <t>Grower Soil:Andrew, Lynne and Stuart Hentschke Swale</t>
  </si>
  <si>
    <t>Hopetoun LC 1 Low</t>
  </si>
  <si>
    <t>Faulkner Heavy Mallee Loam</t>
  </si>
  <si>
    <t>Grower soil:John Ferrier</t>
  </si>
  <si>
    <t>Brown Shallow Sandy Duplex WA</t>
  </si>
  <si>
    <t>Donald (Deep Bunguluke SCL)</t>
  </si>
  <si>
    <t>Mallee: Sand (Natya)</t>
  </si>
  <si>
    <t>Reticulite Deep Sandy Duplex WA</t>
  </si>
  <si>
    <t>YP: Dark Gradational Loam (CM104)-Ardrossan1</t>
  </si>
  <si>
    <t>Mid Nth: Calcareous Clay Loam (CY031)-Paskeville</t>
  </si>
  <si>
    <t>Central EP: MAC Heavy</t>
  </si>
  <si>
    <t xml:space="preserve">Waitchie LC 2 Low </t>
  </si>
  <si>
    <t xml:space="preserve">Coorong Swamp Vertosol </t>
  </si>
  <si>
    <t>Mallee_sand_B</t>
  </si>
  <si>
    <t>Mallee: Sand over clay Loam (Walpeup)</t>
  </si>
  <si>
    <t>Grower Soil:Andrew and Jenny Polkinghorne</t>
  </si>
  <si>
    <t>Nth East: Red Sodosol (Telford)</t>
  </si>
  <si>
    <t>Lwr Nth: Deep Clay Loam-Pinery</t>
  </si>
  <si>
    <t>Jerramungup, Grey Shallow Sandy Duplex</t>
  </si>
  <si>
    <t>Mid Nth: Calcareous Clay Loam (CM909)-Lochiel</t>
  </si>
  <si>
    <t>Tomlinson-Corowa-Red Chromosol</t>
  </si>
  <si>
    <t>Grower Soil:McQueen-Pdk16&amp;21</t>
  </si>
  <si>
    <t>Uebergang-Boorhaman-Red Sodosol</t>
  </si>
  <si>
    <t>Y.P. (Wauraltee), Grad. Calc. C.L. (CY010)</t>
  </si>
  <si>
    <t>Y.P. (C-ham), S.L. // Red C. // Calcr. (CY046)</t>
  </si>
  <si>
    <t>Warrembool-Balldale-Red Kandosol</t>
  </si>
  <si>
    <t>Brown Shallow Loamy Duplex WA</t>
  </si>
  <si>
    <t>Jerramungup, Duplex Sandy Gravel</t>
  </si>
  <si>
    <t>Grower soil:Bill Yates</t>
  </si>
  <si>
    <t>Wimmera-Clay (Lubeck)</t>
  </si>
  <si>
    <t>Wimmera-Clay (Rupanyup)</t>
  </si>
  <si>
    <t>Mid Nth-Loamy Sand over Clay Loam (Wokurna)</t>
  </si>
  <si>
    <t>YP-Deep Rubbly Calcareous Loam (CY013) (Curramulka)</t>
  </si>
  <si>
    <t>Mid Nth-Calcareous Clay Loam (CM909) (Lochiel)</t>
  </si>
  <si>
    <t>Mid Nth-Loamy sand over Silty Clay Loam (Bute)</t>
  </si>
  <si>
    <t xml:space="preserve">Mallee-Sandy Clay Loam (Waitchie) </t>
  </si>
  <si>
    <t>Mallee-Loamy Sand (Sealake)</t>
  </si>
  <si>
    <t>Mallee-Sand (Euston)</t>
  </si>
  <si>
    <t>SC-Barz_Alkaline grey shallow loamy duplex_orig</t>
  </si>
  <si>
    <t>Mallee-Clay Loam (Culgoa)</t>
  </si>
  <si>
    <t>Mallee-Sand (Manangatang)</t>
  </si>
  <si>
    <t>Mid Nth-Clay Loam over dispersive Red Clay and Rock (CM913) (Farrell Flat)</t>
  </si>
  <si>
    <t>NE-Clay (Yarrawonga)</t>
  </si>
  <si>
    <t>SC-Loamy Duplexes-Shallow loamy duplex (Mt Madden)</t>
  </si>
  <si>
    <t>Mallee-Clay Loam (Meering)</t>
  </si>
  <si>
    <t>Grower soils:Collins_Red Deep Loamy Duplex (Morawa)</t>
  </si>
  <si>
    <t>Collins_Duplex Sandy Gravel_2 (Morawa)</t>
  </si>
  <si>
    <t>SW Slopes-Ardlethan Red Kandosol</t>
  </si>
  <si>
    <t>SW Slopes-Greenthorpe Heavy Red Kandosol</t>
  </si>
  <si>
    <t>Riv-Lockhart Brown Sodosol</t>
  </si>
  <si>
    <t xml:space="preserve">Riverton                                 </t>
  </si>
  <si>
    <t>Mid Nth-Black Cracking Clay (CM043) (Mintaro)</t>
  </si>
  <si>
    <t>Mid Nth-Hard Clay Loam over friable Red Brown Clay (Bernowrie)</t>
  </si>
  <si>
    <t>Mid Nth-Clay Loam over Clay (Marola South)</t>
  </si>
  <si>
    <t>Mallee-Clay Loam (Reedy Dam)</t>
  </si>
  <si>
    <t>Wimmera-Clay (generic)</t>
  </si>
  <si>
    <t>Wimmera-Clay (Rupanyup North)</t>
  </si>
  <si>
    <t>Wimmera-Clay (Kaniva)</t>
  </si>
  <si>
    <t>Wimmera-Clay Loam (Kaniva)</t>
  </si>
  <si>
    <t>Mallee-Clay Loam no SSC (generic)</t>
  </si>
  <si>
    <t>NE-Sandy Clay Loam over Clay (Mathoura No181)</t>
  </si>
  <si>
    <t xml:space="preserve">Mid Nth-Calcareous Clay Loam (CM026) (Hart) </t>
  </si>
  <si>
    <t>Mid Nth-Silty Clay Loam over Medium Clay (Hilltown-Hill)</t>
  </si>
  <si>
    <t>Mallee-Loamy Sand (Hopetoun)</t>
  </si>
  <si>
    <t>Mallee-Sandy Loam (Hopetoun)</t>
  </si>
  <si>
    <t>YP-Silty Loam over Silty Clay Loam and Medium Clay (Kangaroo Plain)</t>
  </si>
  <si>
    <t>Mallee-Clay Loam (Reedy Dam1)</t>
  </si>
  <si>
    <t>Mallee-Sandy Loam (Danyo)</t>
  </si>
  <si>
    <t>SW-Brown Sodosol (Westmere-Light)</t>
  </si>
  <si>
    <t>Mallee-Clay Loam (Normanville)</t>
  </si>
  <si>
    <t>Mid Nth-Loamy Sand over Clay Loam on Light Clay (Wokurna)</t>
  </si>
  <si>
    <t>YP-Sandy Loam Over Red Clay (CY004) (Ardrossan1)</t>
  </si>
  <si>
    <t>YP-Sandy Loam Over Light Sandy Clay Loam (Ardrossan2)</t>
  </si>
  <si>
    <t xml:space="preserve">Yanac North                             </t>
  </si>
  <si>
    <t>Mur Mallee-Waikerie</t>
  </si>
  <si>
    <t>Wimmera-Clay Loam (Gymbowen)</t>
  </si>
  <si>
    <t>N Cent-Clay (Wandella)</t>
  </si>
  <si>
    <t>Wimmera-Clay Loam (Warracknabeal)</t>
  </si>
  <si>
    <t>Mason_ Yellow loamy earth (Perenjori)</t>
  </si>
  <si>
    <t>Grower soils:Mason_Red Deep Loamy Duplex (Perenjori)</t>
  </si>
  <si>
    <t>Wimmera-Clay Loam (Dooboobetic)</t>
  </si>
  <si>
    <t>Buntine, Sand over Gravel (No143)</t>
  </si>
  <si>
    <t>NR-Sandy Earth-Sandy Earth_1 (Buntine)</t>
  </si>
  <si>
    <t>NR-Sands-Yellow Deep Sand_1 (Buntine)</t>
  </si>
  <si>
    <t>Wimmera-Clay Loam (Wooroonook)</t>
  </si>
  <si>
    <t>N Cent-Clay Loam (Berrimal)</t>
  </si>
  <si>
    <t>SC-Redman M_Alkaline shallow sandy duplex</t>
  </si>
  <si>
    <t>SC-Redman L_Duplex sandy gravel</t>
  </si>
  <si>
    <t>NE-Red Dermosol (Boorhaman)</t>
  </si>
  <si>
    <t>Mid Nth-Silty Clay Loam over Clay (Pinery)</t>
  </si>
  <si>
    <t xml:space="preserve">MALLALA </t>
  </si>
  <si>
    <t>Mid Nth-Silty Loam over Medium Clay (Mallalla)</t>
  </si>
  <si>
    <t>Wimmera-Clay Loam (Wallup)</t>
  </si>
  <si>
    <t>Riv-Clay Loam over Medium to Heavy Clay (Barham Green Gully No201)</t>
  </si>
  <si>
    <t>Clay (Lubeck)</t>
  </si>
  <si>
    <t>Clay (Rupanyup)</t>
  </si>
  <si>
    <t>Loam over Light Clay (Thomas Plain)</t>
  </si>
  <si>
    <t>Clay (Nhill)</t>
  </si>
  <si>
    <t>Mallee Clay Loam B (NSW)</t>
  </si>
  <si>
    <t>Allen_Yellow Sand (Yuna)</t>
  </si>
  <si>
    <t>Gradational Calcareous Clay Loam (CY031) (Paskeville)</t>
  </si>
  <si>
    <t>Sandy Clay Loam (Curyo)</t>
  </si>
  <si>
    <t xml:space="preserve">Sandy Clay Loam (Waitchie) </t>
  </si>
  <si>
    <t>Hard Clay Loam over friable Red Brown Clay (Bernowrie)</t>
  </si>
  <si>
    <t>Yellow Deep Sand (Buntine No424)</t>
  </si>
  <si>
    <t>Deep Loamy Duplex (Kellerberrin No406)</t>
  </si>
  <si>
    <t>Shallow Loamy Duplex (Buntine No433)</t>
  </si>
  <si>
    <t>Clay Loam over Red Clay-Clayey Red Brown Earth(Shannon)(EL037)</t>
  </si>
  <si>
    <t xml:space="preserve">Morawa </t>
  </si>
  <si>
    <t>Collins_Red Loam (Morawa)</t>
  </si>
  <si>
    <t>Collins_Yellow Sand (Morawa)</t>
  </si>
  <si>
    <t>Medium clay (Navan West No281)</t>
  </si>
  <si>
    <t>Clay Loam (Reedy Dam1)</t>
  </si>
  <si>
    <t>Clay (Marnoo)</t>
  </si>
  <si>
    <t>Clay (Murtoa)</t>
  </si>
  <si>
    <t>Clay (generic)</t>
  </si>
  <si>
    <t>Black Cracking Clay (Up. Wakefield)(CM043)</t>
  </si>
  <si>
    <t>Red Clay Loam over Clay (Petersville)</t>
  </si>
  <si>
    <t>Clay Loam (Meering)</t>
  </si>
  <si>
    <t>Clay Loam no SSC (generic)</t>
  </si>
  <si>
    <t>Sandy Clay Loam (Jil Jil)</t>
  </si>
  <si>
    <t>Clay Loam (Hopetoun)</t>
  </si>
  <si>
    <t>Sandy Clay Loam over Medium Clay (Howlong No 183)</t>
  </si>
  <si>
    <t>Loam over Clay Loam (Pat Plain)</t>
  </si>
  <si>
    <t xml:space="preserve"> Dalby Airport</t>
  </si>
  <si>
    <t>Generic Vertosol-V Heavy_Low SSC (PAWC 251)</t>
  </si>
  <si>
    <t>Brown Sodosol (Westmere-Medium)</t>
  </si>
  <si>
    <t xml:space="preserve">Sandy Clay Loam (Jil Jil BCG-PA1) </t>
  </si>
  <si>
    <t xml:space="preserve">Sandy Clay Loam (Jil Jil BCG-PA) </t>
  </si>
  <si>
    <t>Johnston_Red Duplex (Yuna)</t>
  </si>
  <si>
    <t>Johnston_Yellow Sand (Yuna)</t>
  </si>
  <si>
    <t>Clay (Dunmunkle Creek)</t>
  </si>
  <si>
    <t>Loamy Sand (Sealake)</t>
  </si>
  <si>
    <t>Loamy Sand (Hopetoun)</t>
  </si>
  <si>
    <t>Gradational Calcareous Clay Loam (Kadina)(CY032)</t>
  </si>
  <si>
    <t>Self mulching cracking clay (Mingenew No447)</t>
  </si>
  <si>
    <t>Red Loamy Earth (Buntine No442)</t>
  </si>
  <si>
    <t>Loam over Clay Loam (Redbank)</t>
  </si>
  <si>
    <t>Duplex Sandy Gravel (Buntine No143)</t>
  </si>
  <si>
    <t>Red Deep Loamy Duplex (Goodlands No147)</t>
  </si>
  <si>
    <t xml:space="preserve">ARDROSSAN                               </t>
  </si>
  <si>
    <t>Sandy Loam Over Red Clay (CY004) (Ardrossan1)</t>
  </si>
  <si>
    <t>Red Brown Earth (Roseworthy)</t>
  </si>
  <si>
    <t>Clay Loam (Warracknabeal)</t>
  </si>
  <si>
    <t>Sandy Clay Loam (Lalbert)</t>
  </si>
  <si>
    <t>Mason_Red Loam (Perenjori)</t>
  </si>
  <si>
    <t>Mason_Brown Clay (Perenjori)</t>
  </si>
  <si>
    <t>Sandy Clay Loam over Light Clay (Tocumwal No184)</t>
  </si>
  <si>
    <t>Mallee Sandy Loam (NSW)</t>
  </si>
  <si>
    <t>Clay (Rupanyup North)</t>
  </si>
  <si>
    <t>Mallee Sandy Clay Loam (NSW)</t>
  </si>
  <si>
    <t>Red Chromosol (Coolamon No 175)</t>
  </si>
  <si>
    <t>Wallendbeen Red Kandosol</t>
  </si>
  <si>
    <t>Clay Loam over Clay (Rand No213)</t>
  </si>
  <si>
    <t xml:space="preserve">Balldale Post Office </t>
  </si>
  <si>
    <t>Sandy Loam over Clay (Burrumbuttock Mid-Slope No141)</t>
  </si>
  <si>
    <t>Sandy Loam over Clay (Burrumbuttock Lower Slope No142)</t>
  </si>
  <si>
    <t>Sandy Loam over Clay (Rand2)</t>
  </si>
  <si>
    <t>Clay Loam (Charlton)</t>
  </si>
  <si>
    <t xml:space="preserve"> Pittsworth (Kincora)</t>
  </si>
  <si>
    <t>Generic Vertosol-Light-Med_No SSC (PAWC 232)</t>
  </si>
  <si>
    <t>Silty Loam over Silty Clay Loam and Medium Clay (Kangaroo Plain)</t>
  </si>
  <si>
    <t>Silty Loam over Medium Clay (Mallalla)</t>
  </si>
  <si>
    <t>Sandy Loam over poorly structured Brown Clay (Cotton)(MM040)</t>
  </si>
  <si>
    <t>Deep Sand (Forster)(MM051)</t>
  </si>
  <si>
    <t>Clay Loam (Brim)</t>
  </si>
  <si>
    <t>Brown Sodosol (Westmere-Light)</t>
  </si>
  <si>
    <t>Red Sodosol (Boorhaman)</t>
  </si>
  <si>
    <t>Red Dermosol (Boorhaman)</t>
  </si>
  <si>
    <t>Black Cracking Clay (Alma)(CL908)</t>
  </si>
  <si>
    <t>Silty Clay Loam over Clay (Pinery)</t>
  </si>
  <si>
    <t>Clay Loam (Wallup)</t>
  </si>
  <si>
    <t>Tropiano_Red Loam (Mullewa)</t>
  </si>
  <si>
    <t>Tropiano_Yellow Sand (Mullewa)</t>
  </si>
  <si>
    <t>Light Clay Loam over Medium Clay (Morchard Plain)</t>
  </si>
  <si>
    <t>Loamy Sand over Sandy Clay Loam and Fine Sandy Clay (Port Germein)</t>
  </si>
  <si>
    <t>Warr_Red Loam (Yuna)</t>
  </si>
  <si>
    <t xml:space="preserve">Buckley </t>
  </si>
  <si>
    <t>Loam over Clay (Wattville No205)</t>
  </si>
  <si>
    <t>Dark Grey Medium Clay (McLellan No344)</t>
  </si>
  <si>
    <t>Hard Sandy Loam Over Red Clay (Bordertown No343)</t>
  </si>
  <si>
    <t>Sandy duplex_sand over loam (Dumbleyung No 404)</t>
  </si>
  <si>
    <t>Clay Loam (Gymbowen)</t>
  </si>
  <si>
    <t>Sandy Loam (Danyo)</t>
  </si>
  <si>
    <t>Red Clay (Kellerberrin No415)</t>
  </si>
  <si>
    <t>Ardlethan Red Kandosol</t>
  </si>
  <si>
    <t>Dirnaseer Red Kandosol</t>
  </si>
  <si>
    <t>Heavy Red Kandosol (Greenthorpe)</t>
  </si>
  <si>
    <t>Lockhart Brown Sodosol</t>
  </si>
  <si>
    <t>Shallow Loamy Duplex (Kellerberrin No407)</t>
  </si>
  <si>
    <t>Red_Brown Non Cracking Clay (Yandanooka)</t>
  </si>
  <si>
    <t>Calcareous Clay Loam (CM026) (Hart)</t>
  </si>
  <si>
    <t>Clay loam over clay on rock (Navan East No280)</t>
  </si>
  <si>
    <t>Deep Calcareous Sand (Coonarie)(CY020)</t>
  </si>
  <si>
    <t>Clay Loam (Kaniva)</t>
  </si>
  <si>
    <t>Fine Sandy Loam (Jil Jil  BCG-PA)</t>
  </si>
  <si>
    <t>Curowa Loam (Dookie No215)</t>
  </si>
  <si>
    <t>Loamy Earth (Buntine)</t>
  </si>
  <si>
    <t>Red Deep Loamy Duplex (Mingenew No432)</t>
  </si>
  <si>
    <t>Loamy Earth (Kellerberrin_No412)</t>
  </si>
  <si>
    <t>Self mulching cracking clay (Mingenew)</t>
  </si>
  <si>
    <t>Sandy Earth (Bonnie Rock No408)</t>
  </si>
  <si>
    <t>Loamy sand (Wongan Hills No400)</t>
  </si>
  <si>
    <t>Acid loamy sand (Wongan Hills No402)</t>
  </si>
  <si>
    <t>Yellow Deep Sand_1 (Mingnew)</t>
  </si>
  <si>
    <t>Red light sandy clay loam (MAC Loam No354)</t>
  </si>
  <si>
    <t>Red sandy clay loam (MAC Heavy No353)</t>
  </si>
  <si>
    <t>Mudabie8_good (Mudamuckla No374a)</t>
  </si>
  <si>
    <t>Mudabie8_poor (Mudamuckla No379a)</t>
  </si>
  <si>
    <t>Prattenville Site 3</t>
  </si>
  <si>
    <t>Loamy Sand over Silty Clay Loam (Minlaton south)</t>
  </si>
  <si>
    <t>Loam (Lemnos)</t>
  </si>
  <si>
    <t>Clay Loam (Dooboobetic)</t>
  </si>
  <si>
    <t>Clayey Sand (Inverleigh No737)</t>
  </si>
  <si>
    <t>Acid Yellow Sandy Earth_3 (Buntine)</t>
  </si>
  <si>
    <t>Sandy Clay Loam over Light and Medium Clay (Morchard Hill)</t>
  </si>
  <si>
    <t>Acid Yellow Sandy Earth (Merredin No409)</t>
  </si>
  <si>
    <t>Red Deep Loamy Duplex (Goodlands)</t>
  </si>
  <si>
    <t xml:space="preserve">Bordertown  </t>
  </si>
  <si>
    <t>Red deep loamy duplex (Binnu No 492)</t>
  </si>
  <si>
    <t>Yellow deep sand (Pindar No881)</t>
  </si>
  <si>
    <t>Acid Yellow Sandy Earth (Buntine No437)</t>
  </si>
  <si>
    <t>Duplex Sandy Gravel (Mingenew No417)</t>
  </si>
  <si>
    <t>Calcareous clay (Doodlakine No485)</t>
  </si>
  <si>
    <t>Sandy Earth (Kellerberrin No410)</t>
  </si>
  <si>
    <t>Sandy Earth (Buntine No439)</t>
  </si>
  <si>
    <t>BCG WUE Hopetoun CLAY</t>
  </si>
  <si>
    <t>BCG WUE Hopetoun SAND</t>
  </si>
  <si>
    <t>Red chromosol (Temora)</t>
  </si>
  <si>
    <t>Clay Loam-Serpentine</t>
  </si>
  <si>
    <t>Yellow Deep Sand (Mingnew No425)</t>
  </si>
  <si>
    <t>Yellow Deep Sand_poor sand (Mingenew No427)</t>
  </si>
  <si>
    <t>Red Loamy Earth (Mingenew No443)</t>
  </si>
  <si>
    <t>Grey shallow sandy duplex (Quairading No480)</t>
  </si>
  <si>
    <t>Acid yellow sandy earth (Quairading No478)</t>
  </si>
  <si>
    <t>Yellow_brown shallow loamy duplex (Merredin No493)</t>
  </si>
  <si>
    <t>Brown loamy earth (acidic &amp; shallow) (Doodlakine No484)</t>
  </si>
  <si>
    <t>Yellow_brown shallow sandy duplex(Kellerberrin No481)</t>
  </si>
  <si>
    <t>Brown sandy earth (acidic) (Kellerberrin No482)</t>
  </si>
  <si>
    <t>Calcareous loamy earth (Bodallin No495)</t>
  </si>
  <si>
    <t>Red shallow sandy duplex (Yuna No489)</t>
  </si>
  <si>
    <t>Grey deep sandy duplex (Cunderdin No486)</t>
  </si>
  <si>
    <t>Sandy loam over sandy clay loam (Condowie No609)</t>
  </si>
  <si>
    <t>Silty clay loam over medium clay (Spalding No608)</t>
  </si>
  <si>
    <t>Acid Yellow Sandy Earth (Buntine No435)</t>
  </si>
  <si>
    <t>Deep Sand (Buntine No146)</t>
  </si>
  <si>
    <t>Loamy sand over Clay Loam on Light Clay (Wokurna)</t>
  </si>
  <si>
    <t>Constrained red loam (Minnipa No376)</t>
  </si>
  <si>
    <t>Grey calcareous sandy loam (Mudamuckla No374)</t>
  </si>
  <si>
    <t>Grey calcareous sandy loam (Muddy Loam No356)</t>
  </si>
  <si>
    <t>Red sandy earth (Morawa No890)</t>
  </si>
  <si>
    <t>Brown loamy earth - acidic (Morawa No891)</t>
  </si>
  <si>
    <t>Yellow deep sand (Tenindewa No885)</t>
  </si>
  <si>
    <t>Yellow deep sand (Tenindewa No887)</t>
  </si>
  <si>
    <t>Yellow deep sand (Tenindewa No886)</t>
  </si>
  <si>
    <t>Deep loamy duplex (Buntiine No430)</t>
  </si>
  <si>
    <t>Acid yellow sandy earth (Yuna No476)</t>
  </si>
  <si>
    <t>Deep Sand (Mingenew No90)</t>
  </si>
  <si>
    <t>Yellow sandy earth (Carnamah No477)</t>
  </si>
  <si>
    <t>Red Loamy Earth (Morawa No444)</t>
  </si>
  <si>
    <t>Duplex Sandy Gravel (Irwin No416)</t>
  </si>
  <si>
    <t>Sandy Loam (generic)</t>
  </si>
  <si>
    <t>Duplex sandy gravel (Wongan Hills No487)</t>
  </si>
  <si>
    <t>Yellow_brown sandy earth (Pindar No880)</t>
  </si>
  <si>
    <t>Gravelly yellow_brown deep sand (Pindar No882)</t>
  </si>
  <si>
    <t>Gravelly yellow sandy earth (Pindar No883)</t>
  </si>
  <si>
    <t>Loamy Sand over Silty Loam (Maryville)</t>
  </si>
  <si>
    <t>Loamy sand over clay-sand (Strathneath No276)</t>
  </si>
  <si>
    <t>Clay Loam (Serpentine)</t>
  </si>
  <si>
    <t>Yellow deep sand (Moora No901)</t>
  </si>
  <si>
    <t>Deep Rubbly Calcareous Loam (CY013) (Curramulka)</t>
  </si>
  <si>
    <t>Deep red podzolic (GES)</t>
  </si>
  <si>
    <t>Clay Loam (Bangerang)</t>
  </si>
  <si>
    <t>Clay Loam (Jil Jil-BCG Sys Trial-Med EC)</t>
  </si>
  <si>
    <t>Deep Clay Loam (Mallalla)</t>
  </si>
  <si>
    <t>Brown deep sand (Badgingarra No904)</t>
  </si>
  <si>
    <t>Sandy Loam (Hopetoun)</t>
  </si>
  <si>
    <t>Sandy loam over medium clay on rock (Tarlee No610)</t>
  </si>
  <si>
    <t>DG Clay Loam (Hall CM067)</t>
  </si>
  <si>
    <t>Loamy sand over medium clay (Mt Cooper No324)</t>
  </si>
  <si>
    <t>Yellow_brown shallow loamy duplex (Badgingarra No902)</t>
  </si>
  <si>
    <t>Calcareous Clay Loam (CM909) (Lochiel)</t>
  </si>
  <si>
    <t>Red Sandy Clay Loam (Minnipa No310)</t>
  </si>
  <si>
    <t>Yellow Deep Sand_Acid (Mingenew No426)</t>
  </si>
  <si>
    <t>Red sandy earth (Dandaragan No905)</t>
  </si>
  <si>
    <t>Duplex Sandy Gravel (Buntine No418)</t>
  </si>
  <si>
    <t>Red Loam (Mullewa No835)</t>
  </si>
  <si>
    <t>Duplex Sandy gravel (Gibson No448)</t>
  </si>
  <si>
    <t>Karoonda midslope top-Moderate SSC</t>
  </si>
  <si>
    <t>Sand  over sandy loam (Karoonda dune No387)</t>
  </si>
  <si>
    <t>loam over constrained clay (Karoonda Flat No385)</t>
  </si>
  <si>
    <t>Sandy loam over loam (Karoonda midslope No386)</t>
  </si>
  <si>
    <t>Duplex sandy gravel (Badgingarra No903)</t>
  </si>
  <si>
    <t xml:space="preserve">Amelup                </t>
  </si>
  <si>
    <t xml:space="preserve">Wooroonook                              </t>
  </si>
  <si>
    <t>MureskAgric College</t>
  </si>
  <si>
    <t>Jimmy Martins rain guage</t>
  </si>
  <si>
    <t>System.Exception: Cannot find soil: UserSoils/Clay (Dunkeld No632-YP)_Craig Drum Mod_x000D_
   at APSIM.Cloud.Shared.APSIMFiles.DoSoil(APSIMSpec simulation) in C:\Work\APSIM.Cloud\APSIM.Cloud.Shared\APSIMFiles.cs:line 251_x000D_
   at APSIM.Cloud.Shared.APSIMFiles.CreateSimulationXML(APSIMSpec simulation) in C:\Work\APSIM.Cloud\APSIM.Cloud.Shared\APSIMFiles.cs:line 210_x000D_
   at APSIM.Cloud.Shared.APSIMFiles.CreateApsimFile(APSIMSpec simulation, XmlNode parentNode) in C:\Work\APSIM.Cloud\APSIM.Cloud.Shared\APSIMFiles.cs:line 148_x000D_
   at APSIM.Cloud.Shared.APSIMFiles.Create(List`1 simulations, String workingFolder, String fileNameToWrite) in C:\Work\APSIM.Cloud\APSIM.Cloud.Shared\APSIMFiles.cs:line 43</t>
  </si>
  <si>
    <t>Moonta</t>
  </si>
  <si>
    <t>System.Exception: Cannot find soil: UserSoils/Red Clay (Dalwallinu No414)_[precisionagronomics]_x000D_
   at APSIM.Cloud.Shared.APSIMFiles.DoSoil(APSIMSpec simulation) in C:\Work\APSIM.Cloud\APSIM.Cloud.Shared\APSIMFiles.cs:line 251_x000D_
   at APSIM.Cloud.Shared.APSIMFiles.CreateSimulationXML(APSIMSpec simulation) in C:\Work\APSIM.Cloud\APSIM.Cloud.Shared\APSIMFiles.cs:line 210_x000D_
   at APSIM.Cloud.Shared.APSIMFiles.CreateApsimFile(APSIMSpec simulation, XmlNode parentNode) in C:\Work\APSIM.Cloud\APSIM.Cloud.Shared\APSIMFiles.cs:line 148_x000D_
   at APSIM.Cloud.Shared.APSIMFiles.Create(List`1 simulations, String workingFolder, String fileNameToWrite) in C:\Work\APSIM.Cloud\APSIM.Cloud.Shared\APSIMFiles.cs:line 43</t>
  </si>
  <si>
    <t>Dunns rain guage</t>
  </si>
  <si>
    <t>Brians rain guage</t>
  </si>
  <si>
    <t>Palmers 1 rain guage</t>
  </si>
  <si>
    <t>House rain guage</t>
  </si>
  <si>
    <t xml:space="preserve">Gnowangerup </t>
  </si>
  <si>
    <t>Ravensthorpe</t>
  </si>
  <si>
    <t>Gatton QDPI Research Station</t>
  </si>
  <si>
    <t>Narrabri Bowling Club</t>
  </si>
  <si>
    <t>System.Exception: Cannot find soil: /UserSoils/Alkaline Shallow sandy duplex (Salmon Gums No454)_lemon_x000D_
   at APSIM.Cloud.Shared.APSIMFiles.DoSoil(APSIMSpec simulation) in C:\Work\APSIM.Cloud\APSIM.Cloud.Shared\APSIMFiles.cs:line 251_x000D_
   at APSIM.Cloud.Shared.APSIMFiles.CreateSimulationXML(APSIMSpec simulation) in C:\Work\APSIM.Cloud\APSIM.Cloud.Shared\APSIMFiles.cs:line 210_x000D_
   at APSIM.Cloud.Shared.APSIMFiles.CreateApsimFile(APSIMSpec simulation, XmlNode parentNode) in C:\Work\APSIM.Cloud\APSIM.Cloud.Shared\APSIMFiles.cs:line 148_x000D_
   at APSIM.Cloud.Shared.APSIMFiles.Create(List`1 simulations, String workingFolder, String fileNameToWrite) in C:\Work\APSIM.Cloud\APSIM.Cloud.Shared\APSIMFiles.cs:line 43</t>
  </si>
  <si>
    <t>System.Exception: Cannot find soil: UserSoils/Sandy Loam over poorly structured Brown Clay (Cotton)(MM040)_tim2_x000D_
   at APSIM.Cloud.Shared.APSIMFiles.DoSoil(APSIMSpec simulation) in C:\Work\APSIM.Cloud\APSIM.Cloud.Shared\APSIMFiles.cs:line 251_x000D_
   at APSIM.Cloud.Shared.APSIMFiles.CreateSimulationXML(APSIMSpec simulation) in C:\Work\APSIM.Cloud\APSIM.Cloud.Shared\APSIMFiles.cs:line 210_x000D_
   at APSIM.Cloud.Shared.APSIMFiles.CreateApsimFile(APSIMSpec simulation, XmlNode parentNode) in C:\Work\APSIM.Cloud\APSIM.Cloud.Shared\APSIMFiles.cs:line 148_x000D_
   at APSIM.Cloud.Shared.APSIMFiles.Create(List`1 simulations, String workingFolder, String fileNameToWrite) in C:\Work\APSIM.Cloud\APSIM.Cloud.Shared\APSIMFiles.cs:line 43</t>
  </si>
  <si>
    <t>Home Dam rain gauge</t>
  </si>
  <si>
    <t>ERWD RED rain gauge</t>
  </si>
  <si>
    <t>ERWD WHITE rain gauge</t>
  </si>
  <si>
    <t>Blyth</t>
  </si>
  <si>
    <t>Airstrip Moisutre Probe rain gauge</t>
  </si>
  <si>
    <t>Rand (Post Office)</t>
  </si>
  <si>
    <t>MP10 rain gauge</t>
  </si>
  <si>
    <t>OT10 rain gauge</t>
  </si>
  <si>
    <t>GAPP Paddock (Mid Slope) rain gauge</t>
  </si>
  <si>
    <t>Bleak east rain gauge</t>
  </si>
  <si>
    <t>Ardrossan (Winulta)</t>
  </si>
  <si>
    <t>C12 rain gauge</t>
  </si>
  <si>
    <t>R01 rain gauge</t>
  </si>
  <si>
    <t>R11 rain gauge</t>
  </si>
  <si>
    <t>Gum Park</t>
  </si>
  <si>
    <t>Southern Cross</t>
  </si>
  <si>
    <t>Gravel Tip Yards rain gauge</t>
  </si>
  <si>
    <t>Top Contour rain gauge</t>
  </si>
  <si>
    <t>CA33 rain gauge</t>
  </si>
  <si>
    <t>G5 rain gauge</t>
  </si>
  <si>
    <t>EP7 rain gauge</t>
  </si>
  <si>
    <t>SH6 rain gauge</t>
  </si>
  <si>
    <t>Lanagans 24 rain gauge</t>
  </si>
  <si>
    <t>Yupiri Paddock 038 rain gauge</t>
  </si>
  <si>
    <t>49 Mervyns rain gauge</t>
  </si>
  <si>
    <t>Home 9 rain gauge</t>
  </si>
  <si>
    <t>Dalwallinu North</t>
  </si>
  <si>
    <t>Hossen rain gauge</t>
  </si>
  <si>
    <t>Harry Hyde rain gauge</t>
  </si>
  <si>
    <t>Mike Dodd rain gauge</t>
  </si>
  <si>
    <t>GAPP Paddock rain gauge</t>
  </si>
  <si>
    <t>Ballamore 5 rain gauge</t>
  </si>
  <si>
    <t>Nookanderri 10 rain gauge</t>
  </si>
  <si>
    <t>CYP Lentil Trial rain gauge</t>
  </si>
  <si>
    <t>NYP Cereal Trial rain gauge</t>
  </si>
  <si>
    <t>Creek rain gauge</t>
  </si>
  <si>
    <t>Bindarie South Dam rain gauge</t>
  </si>
  <si>
    <t>Kadina North East West rain gauge</t>
  </si>
  <si>
    <t>Smiths 1 rain gauge</t>
  </si>
  <si>
    <t>Wepowie 11 rain gauge</t>
  </si>
  <si>
    <t>Wepowie 17 rain gauge</t>
  </si>
  <si>
    <t>In MapConcentraction, the number of values doesn't match the number of thicknesses.</t>
  </si>
  <si>
    <t>NPS_3190 EM6_A</t>
  </si>
  <si>
    <t>NPS_3191 EM6_B</t>
  </si>
  <si>
    <t>NPS_3192 EM8_A</t>
  </si>
  <si>
    <t>NPS_3193 EM8_B</t>
  </si>
  <si>
    <t>bbidstrup</t>
  </si>
  <si>
    <t>NPS_3370 400 paddock_A</t>
  </si>
  <si>
    <t>NPS_3371 400 paddock_B</t>
  </si>
  <si>
    <t>cfoward</t>
  </si>
  <si>
    <t>NPS_3292 Middle West_A</t>
  </si>
  <si>
    <t>NPS_3293 Middle West_B</t>
  </si>
  <si>
    <t>NPS_3294 Yonder Middle East_A</t>
  </si>
  <si>
    <t>NPS_3295 Yonder Middle East_B</t>
  </si>
  <si>
    <t>gsanderson</t>
  </si>
  <si>
    <t>NPS_3516 A1_A</t>
  </si>
  <si>
    <t>NPS_3517 A1_B</t>
  </si>
  <si>
    <t>NPS_3518 D5_A</t>
  </si>
  <si>
    <t>NPS_3519 D5_B</t>
  </si>
  <si>
    <t>NPS_3520 F4_A</t>
  </si>
  <si>
    <t>NPS_3521 F4_B</t>
  </si>
  <si>
    <t>gbeard</t>
  </si>
  <si>
    <t>NPS_3476 Top Gate_A</t>
  </si>
  <si>
    <t>NPS_3477 Top Gate_B</t>
  </si>
  <si>
    <t>glawson</t>
  </si>
  <si>
    <t>NPS_3596 Mystery_A</t>
  </si>
  <si>
    <t>NPS_3597 Mystery_B</t>
  </si>
  <si>
    <t>NPS_3482 Bennetts_A</t>
  </si>
  <si>
    <t>NPS_3483 Bennetts_B</t>
  </si>
  <si>
    <t>jmarrone</t>
  </si>
  <si>
    <t>NPS_3304 1_A</t>
  </si>
  <si>
    <t>NPS_3305 1_B</t>
  </si>
  <si>
    <t>NPS_3306 2_A</t>
  </si>
  <si>
    <t>NPS_3307 2_B</t>
  </si>
  <si>
    <t>NPS_3308 3_A</t>
  </si>
  <si>
    <t>NPS_3309 3_B</t>
  </si>
  <si>
    <t>jshadbolt</t>
  </si>
  <si>
    <t>NPS_3208 6_A</t>
  </si>
  <si>
    <t>NPS_3209 6_B</t>
  </si>
  <si>
    <t>NPS_3210 22_A</t>
  </si>
  <si>
    <t>NPS_3211 22_B</t>
  </si>
  <si>
    <t>NPS_3212 18_A</t>
  </si>
  <si>
    <t>NPS_3213 18_B</t>
  </si>
  <si>
    <t>pfoulds</t>
  </si>
  <si>
    <t>NPS_3490 Rushes_A</t>
  </si>
  <si>
    <t>NPS_3491 Rushes_B</t>
  </si>
  <si>
    <t>NPS_3492 Yippee Downs_A</t>
  </si>
  <si>
    <t>NPS_3493 Yippee Downs_B</t>
  </si>
  <si>
    <t>pandrews</t>
  </si>
  <si>
    <t>NPS_3556 Home 4_A</t>
  </si>
  <si>
    <t>NPS_3557 Home 4_B</t>
  </si>
  <si>
    <t>NPS_3560 Oldens 1_A</t>
  </si>
  <si>
    <t>NPS_3561 Oldens 1_B</t>
  </si>
  <si>
    <t>NPS_3570 Paddock 12 _ Cootes_A</t>
  </si>
  <si>
    <t>NPS_3571 Paddock 12 _ Cootes_B</t>
  </si>
  <si>
    <t>NPS_3324 PQ 12_A</t>
  </si>
  <si>
    <t>NPS_3325 PQ 12_B</t>
  </si>
  <si>
    <t>pschramm</t>
  </si>
  <si>
    <t>NPS_3082 RS_A</t>
  </si>
  <si>
    <t>NPS_3083 RS_B</t>
  </si>
  <si>
    <t>rsanderson</t>
  </si>
  <si>
    <t>NPS_3336 Paddock_A</t>
  </si>
  <si>
    <t>NPS_3337 Paddock_B</t>
  </si>
  <si>
    <t>NPS_3214 Jefferies_A</t>
  </si>
  <si>
    <t>NPS_3215 Jefferies_B</t>
  </si>
  <si>
    <t>NPS_3216 Bills Sth_A</t>
  </si>
  <si>
    <t>NPS_3217 Bills Sth_B</t>
  </si>
  <si>
    <t>sclark</t>
  </si>
  <si>
    <t>NPS_3372 Myall Park 1_A</t>
  </si>
  <si>
    <t>NPS_3373 Myall Park 1_B</t>
  </si>
  <si>
    <t>smickan</t>
  </si>
  <si>
    <t>NPS_3246 3_A</t>
  </si>
  <si>
    <t>NPS_3247 3_B</t>
  </si>
  <si>
    <t>sjolly</t>
  </si>
  <si>
    <t>NPS_3218 Substation_A</t>
  </si>
  <si>
    <t>NPS_3219 Substation_B</t>
  </si>
  <si>
    <t>NPS_3220 Williams_A</t>
  </si>
  <si>
    <t>NPS_3221 Williams_B</t>
  </si>
  <si>
    <t>sstead</t>
  </si>
  <si>
    <t>NPS_3496 48AB_A</t>
  </si>
  <si>
    <t>NPS_3497 48AB_B</t>
  </si>
  <si>
    <t>System.Exception: Cannot find soil: Soils/Australia/Western Australia/Central Region_North Avon/Shallow Loamy Duplex (Kellerberrin No407)_x000D_
   at APSIM.Cloud.Shared.APSIMFiles.DoSoil(APSIMSpec simulation) in C:\Work\APSIM.Cloud\APSIM.Cloud.Shared\APSIMFiles.cs:line 253_x000D_
   at APSIM.Cloud.Shared.APSIMFiles.CreateSimulationXML(APSIMSpec simulation) in C:\Work\APSIM.Cloud\APSIM.Cloud.Shared\APSIMFiles.cs:line 210_x000D_
   at APSIM.Cloud.Shared.APSIMFiles.CreateApsimFile(APSIMSpec simulation, XmlNode parentNode) in C:\Work\APSIM.Cloud\APSIM.Cloud.Shared\APSIMFiles.cs:line 148_x000D_
   at APSIM.Cloud.Shared.APSIMFiles.Create(List`1 simulations, String workingFolder, String fileNameToWrite) in C:\Work\APSIM.Cloud\APSIM.Cloud.Shared\APSIMFiles.cs:line 43</t>
  </si>
  <si>
    <t>System.Exception: Cannot find soil: Soils/Australia/Western Australia/South Coast/Shallow loamy duplex (Mt Madden No471)_x000D_
   at APSIM.Cloud.Shared.APSIMFiles.DoSoil(APSIMSpec simulation) in C:\Work\APSIM.Cloud\APSIM.Cloud.Shared\APSIMFiles.cs:line 253_x000D_
   at APSIM.Cloud.Shared.APSIMFiles.CreateSimulationXML(APSIMSpec simulation) in C:\Work\APSIM.Cloud\APSIM.Cloud.Shared\APSIMFiles.cs:line 210_x000D_
   at APSIM.Cloud.Shared.APSIMFiles.CreateApsimFile(APSIMSpec simulation, XmlNode parentNode) in C:\Work\APSIM.Cloud\APSIM.Cloud.Shared\APSIMFiles.cs:line 148_x000D_
   at APSIM.Cloud.Shared.APSIMFiles.Create(List`1 simulations, String workingFolder, String fileNameToWrite) in C:\Work\APSIM.Cloud\APSIM.Cloud.Shared\APSIMFiles.cs:line 43</t>
  </si>
  <si>
    <t>System.Exception: Cannot find soil: Soils/Australia/Generic/Gravel (No503-Generic)_x000D_
   at APSIM.Cloud.Shared.APSIMFiles.DoSoil(APSIMSpec simulation) in C:\Work\APSIM.Cloud\APSIM.Cloud.Shared\APSIMFiles.cs:line 253_x000D_
   at APSIM.Cloud.Shared.APSIMFiles.CreateSimulationXML(APSIMSpec simulation) in C:\Work\APSIM.Cloud\APSIM.Cloud.Shared\APSIMFiles.cs:line 210_x000D_
   at APSIM.Cloud.Shared.APSIMFiles.CreateApsimFile(APSIMSpec simulation, XmlNode parentNode) in C:\Work\APSIM.Cloud\APSIM.Cloud.Shared\APSIMFiles.cs:line 148_x000D_
   at APSIM.Cloud.Shared.APSIMFiles.Create(List`1 simulations, String workingFolder, String fileNameToWrite) in C:\Work\APSIM.Cloud\APSIM.Cloud.Shared\APSIMFiles.cs:line 43</t>
  </si>
  <si>
    <t>System.Exception: Cannot find soil: Soils/Australia/Western Australia/Central Region_North Avon/Red Clay (Kellerberrin No415)_x000D_
   at APSIM.Cloud.Shared.APSIMFiles.DoSoil(APSIMSpec simulation) in C:\Work\APSIM.Cloud\APSIM.Cloud.Shared\APSIMFiles.cs:line 253_x000D_
   at APSIM.Cloud.Shared.APSIMFiles.CreateSimulationXML(APSIMSpec simulation) in C:\Work\APSIM.Cloud\APSIM.Cloud.Shared\APSIMFiles.cs:line 210_x000D_
   at APSIM.Cloud.Shared.APSIMFiles.CreateApsimFile(APSIMSpec simulation, XmlNode parentNode) in C:\Work\APSIM.Cloud\APSIM.Cloud.Shared\APSIMFiles.cs:line 148_x000D_
   at APSIM.Cloud.Shared.APSIMFiles.Create(List`1 simulations, String workingFolder, String fileNameToWrite) in C:\Work\APSIM.Cloud\APSIM.Cloud.Shared\APSIMFiles.cs:line 43</t>
  </si>
  <si>
    <t>System.Exception: Cannot find soil: Soils/Australia/Western Australia/Central Region_Avon/Loamy sand (Merredin No401)_x000D_
   at APSIM.Cloud.Shared.APSIMFiles.DoSoil(APSIMSpec simulation) in C:\Work\APSIM.Cloud\APSIM.Cloud.Shared\APSIMFiles.cs:line 253_x000D_
   at APSIM.Cloud.Shared.APSIMFiles.CreateSimulationXML(APSIMSpec simulation) in C:\Work\APSIM.Cloud\APSIM.Cloud.Shared\APSIMFiles.cs:line 210_x000D_
   at APSIM.Cloud.Shared.APSIMFiles.CreateApsimFile(APSIMSpec simulation, XmlNode parentNode) in C:\Work\APSIM.Cloud\APSIM.Cloud.Shared\APSIMFiles.cs:line 148_x000D_
   at APSIM.Cloud.Shared.APSIMFiles.Create(List`1 simulations, String workingFolder, String fileNameToWrite) in C:\Work\APSIM.Cloud\APSIM.Cloud.Shared\APSIMFiles.cs:line 43</t>
  </si>
  <si>
    <t>System.Exception: Cannot find soil: Soils/Australia/Western Australia/South Coast/Shallow Sandy Duplex (Wittenoom Hills No462)_x000D_
   at APSIM.Cloud.Shared.APSIMFiles.DoSoil(APSIMSpec simulation) in C:\Work\APSIM.Cloud\APSIM.Cloud.Shared\APSIMFiles.cs:line 253_x000D_
   at APSIM.Cloud.Shared.APSIMFiles.CreateSimulationXML(APSIMSpec simulation) in C:\Work\APSIM.Cloud\APSIM.Cloud.Shared\APSIMFiles.cs:line 210_x000D_
   at APSIM.Cloud.Shared.APSIMFiles.CreateApsimFile(APSIMSpec simulation, XmlNode parentNode) in C:\Work\APSIM.Cloud\APSIM.Cloud.Shared\APSIMFiles.cs:line 148_x000D_
   at APSIM.Cloud.Shared.APSIMFiles.Create(List`1 simulations, String workingFolder, String fileNameToWrite) in C:\Work\APSIM.Cloud\APSIM.Cloud.Shared\APSIMFiles.cs:line 43</t>
  </si>
  <si>
    <t>System.Exception: Cannot find soil: UserSoils/Duplex Sandy Gravel (Buntine No24)_[precisionagronomics]_x000D_
   at APSIM.Cloud.Shared.APSIMFiles.DoSoil(APSIMSpec simulation) in C:\Work\APSIM.Cloud\APSIM.Cloud.Shared\APSIMFiles.cs:line 253_x000D_
   at APSIM.Cloud.Shared.APSIMFiles.CreateSimulationXML(APSIMSpec simulation) in C:\Work\APSIM.Cloud\APSIM.Cloud.Shared\APSIMFiles.cs:line 210_x000D_
   at APSIM.Cloud.Shared.APSIMFiles.CreateApsimFile(APSIMSpec simulation, XmlNode parentNode) in C:\Work\APSIM.Cloud\APSIM.Cloud.Shared\APSIMFiles.cs:line 148_x000D_
   at APSIM.Cloud.Shared.APSIMFiles.Create(List`1 simulations, String workingFolder, String fileNameToWrite) in C:\Work\APSIM.Cloud\APSIM.Cloud.Shared\APSIMFiles.cs:line 43</t>
  </si>
  <si>
    <t>System.Exception: Cannot find soil: Soils/Australia/Western Australia/Central Region_North Avon/Red Clay (Dalwallinu No414)_x000D_
   at APSIM.Cloud.Shared.APSIMFiles.DoSoil(APSIMSpec simulation) in C:\Work\APSIM.Cloud\APSIM.Cloud.Shared\APSIMFiles.cs:line 253_x000D_
   at APSIM.Cloud.Shared.APSIMFiles.CreateSimulationXML(APSIMSpec simulation) in C:\Work\APSIM.Cloud\APSIM.Cloud.Shared\APSIMFiles.cs:line 210_x000D_
   at APSIM.Cloud.Shared.APSIMFiles.CreateApsimFile(APSIMSpec simulation, XmlNode parentNode) in C:\Work\APSIM.Cloud\APSIM.Cloud.Shared\APSIMFiles.cs:line 148_x000D_
   at APSIM.Cloud.Shared.APSIMFiles.Create(List`1 simulations, String workingFolder, String fileNameToWrite) in C:\Work\APSIM.Cloud\APSIM.Cloud.Shared\APSIMFiles.cs:line 43</t>
  </si>
  <si>
    <t>System.Exception: Cannot find soil: Soils/Australia/Western Australia/Northern Region/Yellow Deep Sand (Buntine No613-YP)_x000D_
   at APSIM.Cloud.Shared.APSIMFiles.DoSoil(APSIMSpec simulation) in C:\Work\APSIM.Cloud\APSIM.Cloud.Shared\APSIMFiles.cs:line 253_x000D_
   at APSIM.Cloud.Shared.APSIMFiles.CreateSimulationXML(APSIMSpec simulation) in C:\Work\APSIM.Cloud\APSIM.Cloud.Shared\APSIMFiles.cs:line 210_x000D_
   at APSIM.Cloud.Shared.APSIMFiles.CreateApsimFile(APSIMSpec simulation, XmlNode parentNode) in C:\Work\APSIM.Cloud\APSIM.Cloud.Shared\APSIMFiles.cs:line 148_x000D_
   at APSIM.Cloud.Shared.APSIMFiles.Create(List`1 simulations, String workingFolder, String fileNameToWrite) in C:\Work\APSIM.Cloud\APSIM.Cloud.Shared\APSIMFiles.cs:line 43</t>
  </si>
  <si>
    <t>System.Exception: Cannot find soil: Soils/Australia/Western Australia/Central Region_North Avon/Brown sandy earth (acidic) (Kellerberrin No482)_x000D_
   at APSIM.Cloud.Shared.APSIMFiles.DoSoil(APSIMSpec simulation) in C:\Work\APSIM.Cloud\APSIM.Cloud.Shared\APSIMFiles.cs:line 253_x000D_
   at APSIM.Cloud.Shared.APSIMFiles.CreateSimulationXML(APSIMSpec simulation) in C:\Work\APSIM.Cloud\APSIM.Cloud.Shared\APSIMFiles.cs:line 210_x000D_
   at APSIM.Cloud.Shared.APSIMFiles.CreateApsimFile(APSIMSpec simulation, XmlNode parentNode) in C:\Work\APSIM.Cloud\APSIM.Cloud.Shared\APSIMFiles.cs:line 148_x000D_
   at APSIM.Cloud.Shared.APSIMFiles.Create(List`1 simulations, String workingFolder, String fileNameToWrite) in C:\Work\APSIM.Cloud\APSIM.Cloud.Shared\APSIMFiles.cs:line 43</t>
  </si>
  <si>
    <t>System.Exception: Cannot find soil: Soils/Australia/Western Australia/Central Region_Avon/Acid Yellow Sandy Earth (Merredin No409)_x000D_
   at APSIM.Cloud.Shared.APSIMFiles.DoSoil(APSIMSpec simulation) in C:\Work\APSIM.Cloud\APSIM.Cloud.Shared\APSIMFiles.cs:line 253_x000D_
   at APSIM.Cloud.Shared.APSIMFiles.CreateSimulationXML(APSIMSpec simulation) in C:\Work\APSIM.Cloud\APSIM.Cloud.Shared\APSIMFiles.cs:line 210_x000D_
   at APSIM.Cloud.Shared.APSIMFiles.CreateApsimFile(APSIMSpec simulation, XmlNode parentNode) in C:\Work\APSIM.Cloud\APSIM.Cloud.Shared\APSIMFiles.cs:line 148_x000D_
   at APSIM.Cloud.Shared.APSIMFiles.Create(List`1 simulations, String workingFolder, String fileNameToWrite) in C:\Work\APSIM.Cloud\APSIM.Cloud.Shared\APSIMFiles.cs:line 43</t>
  </si>
  <si>
    <t>System.Exception: Cannot find soil: Soils/Australia/Western Australia/South Coast/Alkaline Clay (Salmon Gums No474)_x000D_
   at APSIM.Cloud.Shared.APSIMFiles.DoSoil(APSIMSpec simulation) in C:\Work\APSIM.Cloud\APSIM.Cloud.Shared\APSIMFiles.cs:line 253_x000D_
   at APSIM.Cloud.Shared.APSIMFiles.CreateSimulationXML(APSIMSpec simulation) in C:\Work\APSIM.Cloud\APSIM.Cloud.Shared\APSIMFiles.cs:line 210_x000D_
   at APSIM.Cloud.Shared.APSIMFiles.CreateApsimFile(APSIMSpec simulation, XmlNode parentNode) in C:\Work\APSIM.Cloud\APSIM.Cloud.Shared\APSIMFiles.cs:line 148_x000D_
   at APSIM.Cloud.Shared.APSIMFiles.Create(List`1 simulations, String workingFolder, String fileNameToWrite) in C:\Work\APSIM.Cloud\APSIM.Cloud.Shared\APSIMFiles.cs:line 43</t>
  </si>
  <si>
    <t>System.Exception: Cannot find soil: Soils/Australia/Western Australia/South Coast/Alkaline shallow sandy duplex (Hopetoun No469)_x000D_
   at APSIM.Cloud.Shared.APSIMFiles.DoSoil(APSIMSpec simulation) in C:\Work\APSIM.Cloud\APSIM.Cloud.Shared\APSIMFiles.cs:line 253_x000D_
   at APSIM.Cloud.Shared.APSIMFiles.CreateSimulationXML(APSIMSpec simulation) in C:\Work\APSIM.Cloud\APSIM.Cloud.Shared\APSIMFiles.cs:line 210_x000D_
   at APSIM.Cloud.Shared.APSIMFiles.CreateApsimFile(APSIMSpec simulation, XmlNode parentNode) in C:\Work\APSIM.Cloud\APSIM.Cloud.Shared\APSIMFiles.cs:line 148_x000D_
   at APSIM.Cloud.Shared.APSIMFiles.Create(List`1 simulations, String workingFolder, String fileNameToWrite) in C:\Work\APSIM.Cloud\APSIM.Cloud.Shared\APSIMFiles.cs:line 43</t>
  </si>
  <si>
    <t>System.Exception: Cannot find soil: Soils/Australia/Western Australia/Central Region_Avon/Calcareous clay (Doodlakine No485)_x000D_
   at APSIM.Cloud.Shared.APSIMFiles.DoSoil(APSIMSpec simulation) in C:\Work\APSIM.Cloud\APSIM.Cloud.Shared\APSIMFiles.cs:line 253_x000D_
   at APSIM.Cloud.Shared.APSIMFiles.CreateSimulationXML(APSIMSpec simulation) in C:\Work\APSIM.Cloud\APSIM.Cloud.Shared\APSIMFiles.cs:line 210_x000D_
   at APSIM.Cloud.Shared.APSIMFiles.CreateApsimFile(APSIMSpec simulation, XmlNode parentNode) in C:\Work\APSIM.Cloud\APSIM.Cloud.Shared\APSIMFiles.cs:line 148_x000D_
   at APSIM.Cloud.Shared.APSIMFiles.Create(List`1 simulations, String workingFolder, String fileNameToWrite) in C:\Work\APSIM.Cloud\APSIM.Cloud.Shared\APSIMFiles.cs:line 43</t>
  </si>
  <si>
    <t>Williams</t>
  </si>
  <si>
    <t>NPSCode</t>
  </si>
  <si>
    <t>FirstGSNumber</t>
  </si>
  <si>
    <t>FirstGSDate</t>
  </si>
  <si>
    <t>SecondGSNumber</t>
  </si>
  <si>
    <t>SecondGSDate</t>
  </si>
  <si>
    <t>MonitoredYield</t>
  </si>
  <si>
    <t>NPSConsultantName</t>
  </si>
  <si>
    <t>NPSGrowerName</t>
  </si>
  <si>
    <t>NPSPaddockName</t>
  </si>
  <si>
    <t>NPSZone</t>
  </si>
  <si>
    <t>bkrohen</t>
  </si>
  <si>
    <t>tpaschke</t>
  </si>
  <si>
    <t>Victoria</t>
  </si>
  <si>
    <t>30</t>
  </si>
  <si>
    <t>14/08/2015 12:00:00 AM</t>
  </si>
  <si>
    <t>77</t>
  </si>
  <si>
    <t>7/10/2015 12:00:00 AM</t>
  </si>
  <si>
    <t>Kelly Angel</t>
  </si>
  <si>
    <t>4/08/2015 12:00:00 AM</t>
  </si>
  <si>
    <t>79</t>
  </si>
  <si>
    <t>15/10/2015 12:00:00 AM</t>
  </si>
  <si>
    <t>Goldings</t>
  </si>
  <si>
    <t>Western Australia</t>
  </si>
  <si>
    <t>0</t>
  </si>
  <si>
    <t>11/01/2016 12:00:00 AM</t>
  </si>
  <si>
    <t>70</t>
  </si>
  <si>
    <t>23/09/2016 12:00:00 AM</t>
  </si>
  <si>
    <t>Travis Hollins</t>
  </si>
  <si>
    <t>Andrew Coumbe</t>
  </si>
  <si>
    <t>EM6</t>
  </si>
  <si>
    <t>26/01/2016 12:00:00 AM</t>
  </si>
  <si>
    <t>23/09/2015 12:00:00 AM</t>
  </si>
  <si>
    <t>EM8</t>
  </si>
  <si>
    <t>32</t>
  </si>
  <si>
    <t>71</t>
  </si>
  <si>
    <t>13/08/2015 12:00:00 AM</t>
  </si>
  <si>
    <t>2/10/2015 12:00:00 AM</t>
  </si>
  <si>
    <t>75</t>
  </si>
  <si>
    <t>Andrew Roberts</t>
  </si>
  <si>
    <t>SM</t>
  </si>
  <si>
    <t>Northern NSW</t>
  </si>
  <si>
    <t>10/07/2015 12:00:00 AM</t>
  </si>
  <si>
    <t>65</t>
  </si>
  <si>
    <t>8/09/2015 12:00:00 AM</t>
  </si>
  <si>
    <t>Jeremy Dawson</t>
  </si>
  <si>
    <t>Angus Siddins</t>
  </si>
  <si>
    <t>B 2</t>
  </si>
  <si>
    <t>20/07/2015 12:00:00 AM</t>
  </si>
  <si>
    <t>9/09/2015 12:00:00 AM</t>
  </si>
  <si>
    <t>Anthony Barlow</t>
  </si>
  <si>
    <t>Southern NSW</t>
  </si>
  <si>
    <t>22/09/2015 12:00:00 AM</t>
  </si>
  <si>
    <t>Chris Minehan</t>
  </si>
  <si>
    <t>Queensland</t>
  </si>
  <si>
    <t>23</t>
  </si>
  <si>
    <t>15/06/2015 12:00:00 AM</t>
  </si>
  <si>
    <t>2/09/2015 12:00:00 AM</t>
  </si>
  <si>
    <t>Ben Taylor</t>
  </si>
  <si>
    <t>Picnic Tree</t>
  </si>
  <si>
    <t>NPS_3440 Kroehn NPS_A</t>
  </si>
  <si>
    <t>South Australia</t>
  </si>
  <si>
    <t>2/08/2015 12:00:00 AM</t>
  </si>
  <si>
    <t>8/10/2015 12:00:00 AM</t>
  </si>
  <si>
    <t>Michael Moodie</t>
  </si>
  <si>
    <t>Kroehn NPS</t>
  </si>
  <si>
    <t>NPS_3441 Kroehn NPS_B</t>
  </si>
  <si>
    <t>2/07/2015 12:00:00 AM</t>
  </si>
  <si>
    <t>3/09/2015 12:00:00 AM</t>
  </si>
  <si>
    <t>Brett Bidstrup</t>
  </si>
  <si>
    <t>400 paddock</t>
  </si>
  <si>
    <t>72</t>
  </si>
  <si>
    <t>24/09/2015 12:00:00 AM</t>
  </si>
  <si>
    <t>Bill Long</t>
  </si>
  <si>
    <t>Brendan Ramsey</t>
  </si>
  <si>
    <t>7/08/2015 12:00:00 AM</t>
  </si>
  <si>
    <t>69</t>
  </si>
  <si>
    <t>HV 13</t>
  </si>
  <si>
    <t>23/07/2015 12:00:00 AM</t>
  </si>
  <si>
    <t>9/7</t>
  </si>
  <si>
    <t>31/08/2015 12:00:00 AM</t>
  </si>
  <si>
    <t>25/09/2015 12:00:00 AM</t>
  </si>
  <si>
    <t>3/08/2015 12:00:00 AM</t>
  </si>
  <si>
    <t>63</t>
  </si>
  <si>
    <t>Craig Muir</t>
  </si>
  <si>
    <t>Cameron Penny</t>
  </si>
  <si>
    <t>Hyde Park Sth</t>
  </si>
  <si>
    <t>10/08/2016 12:00:00 AM</t>
  </si>
  <si>
    <t>3/09/2016 12:00:00 AM</t>
  </si>
  <si>
    <t>Carl Forward</t>
  </si>
  <si>
    <t>Middle West</t>
  </si>
  <si>
    <t>49</t>
  </si>
  <si>
    <t>10/08/2015 12:00:00 AM</t>
  </si>
  <si>
    <t>Yonder Middle East</t>
  </si>
  <si>
    <t>21/05/2015 12:00:00 AM</t>
  </si>
  <si>
    <t>Charles Clark</t>
  </si>
  <si>
    <t>Morts</t>
  </si>
  <si>
    <t>20/08/2015 12:00:00 AM</t>
  </si>
  <si>
    <t>59</t>
  </si>
  <si>
    <t>30/09/2015 12:00:00 AM</t>
  </si>
  <si>
    <t>Charles Kingston</t>
  </si>
  <si>
    <t>hayshed</t>
  </si>
  <si>
    <t>Chris Leith</t>
  </si>
  <si>
    <t>Butlers</t>
  </si>
  <si>
    <t>81</t>
  </si>
  <si>
    <t>9/10/2015 12:00:00 AM</t>
  </si>
  <si>
    <t>55</t>
  </si>
  <si>
    <t>29/09/2015 12:00:00 AM</t>
  </si>
  <si>
    <t>Evan Lord</t>
  </si>
  <si>
    <t>39</t>
  </si>
  <si>
    <t>David Isbister</t>
  </si>
  <si>
    <t>NB</t>
  </si>
  <si>
    <t>5/08/2015 12:00:00 AM</t>
  </si>
  <si>
    <t>24</t>
  </si>
  <si>
    <t>73</t>
  </si>
  <si>
    <t>27/07/2015 12:00:00 AM</t>
  </si>
  <si>
    <t>David Southcott</t>
  </si>
  <si>
    <t>3</t>
  </si>
  <si>
    <t>6</t>
  </si>
  <si>
    <t>25</t>
  </si>
  <si>
    <t>22/07/2015 12:00:00 AM</t>
  </si>
  <si>
    <t>Luke Marquis</t>
  </si>
  <si>
    <t>Geoff &amp; Faye Sanderson - Sanderson Bros</t>
  </si>
  <si>
    <t>A1</t>
  </si>
  <si>
    <t>D5</t>
  </si>
  <si>
    <t>F4</t>
  </si>
  <si>
    <t>Glen Thomas</t>
  </si>
  <si>
    <t>TE13/15</t>
  </si>
  <si>
    <t>60</t>
  </si>
  <si>
    <t>TE33</t>
  </si>
  <si>
    <t>14/07/2015 12:00:00 AM</t>
  </si>
  <si>
    <t>Top Gate</t>
  </si>
  <si>
    <t>11/09/2015 12:00:00 AM</t>
  </si>
  <si>
    <t>22/10/2015 12:00:00 AM</t>
  </si>
  <si>
    <t>Greg Lawson</t>
  </si>
  <si>
    <t>Mystery</t>
  </si>
  <si>
    <t>16/07/2015 12:00:00 AM</t>
  </si>
  <si>
    <t>28/08/2015 12:00:00 AM</t>
  </si>
  <si>
    <t>Stott &amp; Charmaine Redman - Redman Farms</t>
  </si>
  <si>
    <t>Bennetts</t>
  </si>
  <si>
    <t>27/08/2015 12:00:00 AM</t>
  </si>
  <si>
    <t>James Coggan</t>
  </si>
  <si>
    <t>Shed North</t>
  </si>
  <si>
    <t>19/08/2015 12:00:00 AM</t>
  </si>
  <si>
    <t>Jamie Urqhart</t>
  </si>
  <si>
    <t>Backtrack</t>
  </si>
  <si>
    <t>Jason Webster</t>
  </si>
  <si>
    <t>Corner 8</t>
  </si>
  <si>
    <t>35</t>
  </si>
  <si>
    <t>67</t>
  </si>
  <si>
    <t>Jeff Bennett</t>
  </si>
  <si>
    <t>Barrys</t>
  </si>
  <si>
    <t>68</t>
  </si>
  <si>
    <t>Matt Pointon</t>
  </si>
  <si>
    <t>Kemps</t>
  </si>
  <si>
    <t>21/09/2015 12:00:00 AM</t>
  </si>
  <si>
    <t>John Marrone</t>
  </si>
  <si>
    <t>1</t>
  </si>
  <si>
    <t>14/08/2016 12:00:00 AM</t>
  </si>
  <si>
    <t>Richard Verner</t>
  </si>
  <si>
    <t>Farellys</t>
  </si>
  <si>
    <t>17/07/2015 12:00:00 AM</t>
  </si>
  <si>
    <t>John Shadbolt</t>
  </si>
  <si>
    <t>Clinton &amp; Derek Tiller</t>
  </si>
  <si>
    <t>Raceway</t>
  </si>
  <si>
    <t>Grant Wilson</t>
  </si>
  <si>
    <t>Druggies</t>
  </si>
  <si>
    <t>Mal Lillyman</t>
  </si>
  <si>
    <t>Marc Nulty</t>
  </si>
  <si>
    <t>Nulty NPS</t>
  </si>
  <si>
    <t>34</t>
  </si>
  <si>
    <t>27/10/2015 12:00:00 AM</t>
  </si>
  <si>
    <t>Mark Day</t>
  </si>
  <si>
    <t>Front House</t>
  </si>
  <si>
    <t>17/09/2015 12:00:00 AM</t>
  </si>
  <si>
    <t>Murray Scholz</t>
  </si>
  <si>
    <t>Crosbys</t>
  </si>
  <si>
    <t>18/08/2015 12:00:00 AM</t>
  </si>
  <si>
    <t>Jeff Braun</t>
  </si>
  <si>
    <t>1/09/2015 12:00:00 AM</t>
  </si>
  <si>
    <t>9/07/2015 12:00:00 AM</t>
  </si>
  <si>
    <t>Nick Campion</t>
  </si>
  <si>
    <t>Plain</t>
  </si>
  <si>
    <t>Noel &amp; William Fowler</t>
  </si>
  <si>
    <t>F6_RAP</t>
  </si>
  <si>
    <t>B3_CROS</t>
  </si>
  <si>
    <t>41</t>
  </si>
  <si>
    <t>Pat Connell</t>
  </si>
  <si>
    <t>R5</t>
  </si>
  <si>
    <t>Paul &amp; Ainsley Foulds - P &amp; A Foulds</t>
  </si>
  <si>
    <t>Rushes</t>
  </si>
  <si>
    <t>Yippee Downs</t>
  </si>
  <si>
    <t>Paul Andrews</t>
  </si>
  <si>
    <t>83</t>
  </si>
  <si>
    <t>Oldens 1</t>
  </si>
  <si>
    <t>Paul McNulty</t>
  </si>
  <si>
    <t>Waverly</t>
  </si>
  <si>
    <t>Paul Oxbrow</t>
  </si>
  <si>
    <t>Paddock 12 - Cootes</t>
  </si>
  <si>
    <t>10/10/2015 12:00:00 AM</t>
  </si>
  <si>
    <t>PQ 12</t>
  </si>
  <si>
    <t>7/07/2015 12:00:00 AM</t>
  </si>
  <si>
    <t>John McDonald</t>
  </si>
  <si>
    <t>No. 2</t>
  </si>
  <si>
    <t>Peter Schramm</t>
  </si>
  <si>
    <t>RS</t>
  </si>
  <si>
    <t>14/10/2015 12:00:00 AM</t>
  </si>
  <si>
    <t>Rob Hart</t>
  </si>
  <si>
    <t>Tip</t>
  </si>
  <si>
    <t>15/09/2015 12:00:00 AM</t>
  </si>
  <si>
    <t>29/10/2015 12:00:00 AM</t>
  </si>
  <si>
    <t>Robert Taylor</t>
  </si>
  <si>
    <t>Allambie Cattle</t>
  </si>
  <si>
    <t>37</t>
  </si>
  <si>
    <t>Robin Sanderson</t>
  </si>
  <si>
    <t>Ryan Lamond</t>
  </si>
  <si>
    <t>Jefferies</t>
  </si>
  <si>
    <t>Bills Sth</t>
  </si>
  <si>
    <t>85</t>
  </si>
  <si>
    <t>10/09/2015 12:00:00 AM</t>
  </si>
  <si>
    <t>Scott Clark</t>
  </si>
  <si>
    <t>Myall Park 1</t>
  </si>
  <si>
    <t>Scott Golding</t>
  </si>
  <si>
    <t>Scrubby Hill</t>
  </si>
  <si>
    <t>13/07/2015 12:00:00 AM</t>
  </si>
  <si>
    <t>31/01/2016 12:00:00 AM</t>
  </si>
  <si>
    <t>Shane Jolly</t>
  </si>
  <si>
    <t>Substation</t>
  </si>
  <si>
    <t>5/07/2015 12:00:00 AM</t>
  </si>
  <si>
    <t>Simon &amp; Jon Stead - Hargate Park</t>
  </si>
  <si>
    <t>48AB</t>
  </si>
  <si>
    <t>NPS_3442 Paschke NPS_A</t>
  </si>
  <si>
    <t>Tim Paschke</t>
  </si>
  <si>
    <t>Paschke NPS</t>
  </si>
  <si>
    <t>NPS_3443 Paschke NPS_B</t>
  </si>
  <si>
    <t>Tony Clarke</t>
  </si>
  <si>
    <t>Cabin / Corner</t>
  </si>
  <si>
    <t>21/08/2015 12:00:00 AM</t>
  </si>
  <si>
    <t>Tony Lehmann</t>
  </si>
  <si>
    <t>Disc vs Tyne Comparison</t>
  </si>
  <si>
    <t>Region</t>
  </si>
  <si>
    <t>rschaffer</t>
  </si>
  <si>
    <t>NPS_3444 Bulla Burra NPS_A</t>
  </si>
  <si>
    <t>NPS_3445 Bulla Burra NPS_B</t>
  </si>
  <si>
    <t>spickering</t>
  </si>
  <si>
    <t>Hilary Wittwer</t>
  </si>
  <si>
    <t>Brenton Kroehn</t>
  </si>
  <si>
    <t>Helen McMillan</t>
  </si>
  <si>
    <t>Nick McKenna</t>
  </si>
  <si>
    <t>Matt Gardner</t>
  </si>
  <si>
    <t>George Pedler</t>
  </si>
  <si>
    <t>GR &amp; KW Beard</t>
  </si>
  <si>
    <t>Robin Schaefer</t>
  </si>
  <si>
    <t>Bulla Burra NPS</t>
  </si>
  <si>
    <t>NPS_3504 P1_A</t>
  </si>
  <si>
    <t>Scott &amp; Sue Pickering  - Ringlea Pastoral</t>
  </si>
  <si>
    <t>P1</t>
  </si>
  <si>
    <t>NPS_3505 P1_B</t>
  </si>
  <si>
    <t>NPS_3506 P4B_A</t>
  </si>
  <si>
    <t>P4B</t>
  </si>
  <si>
    <t>NPS_3507 P4B_B</t>
  </si>
  <si>
    <t>Scott Mickan</t>
  </si>
  <si>
    <t>8/07/2015 12:00:00 AM</t>
  </si>
  <si>
    <t>11/08/2015 12:00:00 AM</t>
  </si>
  <si>
    <t>bcoleman</t>
  </si>
  <si>
    <t>bbirch</t>
  </si>
  <si>
    <t>chrisroche</t>
  </si>
  <si>
    <t>dpeart</t>
  </si>
  <si>
    <t>dferguson</t>
  </si>
  <si>
    <t>dpenberthy</t>
  </si>
  <si>
    <t>goneill</t>
  </si>
  <si>
    <t>jhunt</t>
  </si>
  <si>
    <t>NPS_3576 Garalema 12_A</t>
  </si>
  <si>
    <t>12/08/2015 12:00:00 AM</t>
  </si>
  <si>
    <t>Brad Coleman</t>
  </si>
  <si>
    <t>Garalema 12</t>
  </si>
  <si>
    <t>NPS_3577 Garalema 12_B</t>
  </si>
  <si>
    <t>NPS_3572 65_A</t>
  </si>
  <si>
    <t>45</t>
  </si>
  <si>
    <t>Byron Birch</t>
  </si>
  <si>
    <t>NPS_3573 65_B</t>
  </si>
  <si>
    <t>NPS_3534 Y Front_A</t>
  </si>
  <si>
    <t>Chris Roche</t>
  </si>
  <si>
    <t>Y Front</t>
  </si>
  <si>
    <t>NPS_3535 Y Front_B</t>
  </si>
  <si>
    <t>NPS_3536 W4_A</t>
  </si>
  <si>
    <t>NPS_3537 W4_B</t>
  </si>
  <si>
    <t>NPS_3538 Small Swamp_A</t>
  </si>
  <si>
    <t>Dave Peart</t>
  </si>
  <si>
    <t>Small Swamp</t>
  </si>
  <si>
    <t>NPS_3539 Small Swamp_B</t>
  </si>
  <si>
    <t>NPS_3540 BD3_A</t>
  </si>
  <si>
    <t>BD3</t>
  </si>
  <si>
    <t>NPS_3541 BD3_B</t>
  </si>
  <si>
    <t>NPS_3546 Railway_A</t>
  </si>
  <si>
    <t>Dean Ferguson</t>
  </si>
  <si>
    <t>Railway</t>
  </si>
  <si>
    <t>NPS_3547 Railway_B</t>
  </si>
  <si>
    <t>NPS_3548 Road_A</t>
  </si>
  <si>
    <t>NPS_3549 Road_B</t>
  </si>
  <si>
    <t>NPS_3532 Trevena_A</t>
  </si>
  <si>
    <t>61</t>
  </si>
  <si>
    <t>18/09/2015 12:00:00 AM</t>
  </si>
  <si>
    <t>Drew Penberthy</t>
  </si>
  <si>
    <t>Trevena</t>
  </si>
  <si>
    <t>NPS_3533 Trevena_B</t>
  </si>
  <si>
    <t>NPS_3528 No_ 3_A</t>
  </si>
  <si>
    <t>Geoff O'Neill</t>
  </si>
  <si>
    <t>No. 3</t>
  </si>
  <si>
    <t>NPS_3529 No_ 3_B</t>
  </si>
  <si>
    <t>NPS_3574 Bulyeroi_A</t>
  </si>
  <si>
    <t>42</t>
  </si>
  <si>
    <t>Jason Hunt</t>
  </si>
  <si>
    <t>Bulyeroi</t>
  </si>
  <si>
    <t>NPS_3575 Bulyeroi_B</t>
  </si>
  <si>
    <t>NPS_3193 EM8_B rain gauge</t>
  </si>
  <si>
    <t>System.Exception: Cannot find soil: _x000D_
   at APSIM.Cloud.Shared.APSIMFiles.DoSoil(APSIMSpec simulation) in C:\Work\APSIM.Cloud\APSIM.Cloud.Shared\APSIMFiles.cs:line 266_x000D_
   at APSIM.Cloud.Shared.APSIMFiles.CreateSimulationXML(APSIMSpec simulation) in C:\Work\APSIM.Cloud\APSIM.Cloud.Shared\APSIMFiles.cs:line 223_x000D_
   at APSIM.Cloud.Shared.APSIMFiles.CreateApsimFile(APSIMSpec simulation, XmlNode parentNode) in C:\Work\APSIM.Cloud\APSIM.Cloud.Shared\APSIMFiles.cs:line 161_x000D_
   at APSIM.Cloud.Shared.APSIMFiles.Create(List`1 simulations, String workingFolder, String fileNameToWrite) in C:\Work\APSIM.Cloud\APSIM.Cloud.Shared\APSIMFiles.cs:line 43</t>
  </si>
  <si>
    <t>No sowing DATE specified for paddock: 2015^aroberts^NPS_3458 SM_A</t>
  </si>
  <si>
    <t>No sowing DATE specified for paddock: 2015^aroberts^NPS_3459 SM_B</t>
  </si>
  <si>
    <t xml:space="preserve">Mungindi Post Office </t>
  </si>
  <si>
    <t>Meandarra Post Office</t>
  </si>
  <si>
    <t>No sowing DATE specified for paddock: 2015^bcoleman^NPS_3576 Garalema 12_A</t>
  </si>
  <si>
    <t xml:space="preserve">Rowena (Iffley) </t>
  </si>
  <si>
    <t>No sowing DATE specified for paddock: 2015^bcoleman^NPS_3577 Garalema 12_B</t>
  </si>
  <si>
    <t>Waikerie</t>
  </si>
  <si>
    <t>Surat</t>
  </si>
  <si>
    <t>Goondiwindi Airport</t>
  </si>
  <si>
    <t>Henty Post Office</t>
  </si>
  <si>
    <t>Gilgandra (Chelmsford Ave)</t>
  </si>
  <si>
    <t>Coonabarabran (Namoi St)</t>
  </si>
  <si>
    <t>No sowing DATE specified for paddock: 2015^dferguson^NPS_3546 Railway_A</t>
  </si>
  <si>
    <t>No sowing DATE specified for paddock: 2015^dferguson^NPS_3547 Railway_B</t>
  </si>
  <si>
    <t>No sowing DATE specified for paddock: 2015^dferguson^NPS_3548 Road_A</t>
  </si>
  <si>
    <t>No sowing DATE specified for paddock: 2015^dferguson^NPS_3549 Road_B</t>
  </si>
  <si>
    <t>No sowing DATE specified for paddock: 2015^dpenberthy^NPS_3532 Trevena_A</t>
  </si>
  <si>
    <t>Bellata Post Office</t>
  </si>
  <si>
    <t>No sowing DATE specified for paddock: 2015^dpenberthy^NPS_3533 Trevena_B</t>
  </si>
  <si>
    <t>No sowing DATE specified for paddock: 2015^goneill^NPS_3528 No_ 3_A</t>
  </si>
  <si>
    <t>Wee Waa (George St)</t>
  </si>
  <si>
    <t>No sowing DATE specified for paddock: 2015^goneill^NPS_3529 No_ 3_B</t>
  </si>
  <si>
    <t>Sunbri</t>
  </si>
  <si>
    <t>Dart</t>
  </si>
  <si>
    <t>NPS_3316 Backtrack_A rain gauge</t>
  </si>
  <si>
    <t>No sowing DATE specified for paddock: 2015^jhunt^NPS_3574 Bulyeroi_A</t>
  </si>
  <si>
    <t>No sowing DATE specified for paddock: 2015^jhunt^NPS_3575 Bulyeroi_B</t>
  </si>
  <si>
    <t>NPS_3314 Corner 8_A rain gauge</t>
  </si>
  <si>
    <t>-------------------_x000D_
     Unable to read real value from string :-_x000D_
     [soil.Nitrogen.NO3]_x000D_
     Component name: Paddock.Soil Nitrogen</t>
  </si>
  <si>
    <t>Condobolin Retirement Village</t>
  </si>
  <si>
    <t>rogen.NO3]_x000D_
     Component name: Paddock.Soil Nitrogen</t>
  </si>
  <si>
    <t>Carwarp</t>
  </si>
  <si>
    <t>Tulloona (coolanga)</t>
  </si>
  <si>
    <t>NPS_3296 R3_A rain gauge</t>
  </si>
  <si>
    <t>Sebastopol (Erin Vale)</t>
  </si>
  <si>
    <t>Munglinup Melaleuca</t>
  </si>
  <si>
    <t>Warra Post Office</t>
  </si>
  <si>
    <t>-------------------_x000D_
     Unable to read real value from string :-_x000D_
     NaN_x000D_
     Component name: Paddock.Soil Water</t>
  </si>
  <si>
    <t>NPS_3310 Disc vs Tyne Comparison_A rain gauge</t>
  </si>
  <si>
    <t>UnAdjustedYield</t>
  </si>
  <si>
    <t>chinck</t>
  </si>
  <si>
    <t>cmayfield</t>
  </si>
  <si>
    <t>dnewham</t>
  </si>
  <si>
    <t>gmcdonald</t>
  </si>
  <si>
    <t>imanwaring</t>
  </si>
  <si>
    <t>iworland</t>
  </si>
  <si>
    <t>mdodd</t>
  </si>
  <si>
    <t>1.286414432526</t>
  </si>
  <si>
    <t>1.1156420230872</t>
  </si>
  <si>
    <t>0.6429777562616</t>
  </si>
  <si>
    <t>0.5576219975948</t>
  </si>
  <si>
    <t>3.192272186278</t>
  </si>
  <si>
    <t>3.29130396843</t>
  </si>
  <si>
    <t>3.064216804506</t>
  </si>
  <si>
    <t>3.159276008608</t>
  </si>
  <si>
    <t>4.749084758758</t>
  </si>
  <si>
    <t>3.395293998718</t>
  </si>
  <si>
    <t>4.015330028534</t>
  </si>
  <si>
    <t>2.870705986022</t>
  </si>
  <si>
    <t>3.93605915705667</t>
  </si>
  <si>
    <t>3.32959342002667</t>
  </si>
  <si>
    <t>3.00811934471</t>
  </si>
  <si>
    <t>2.54463005066</t>
  </si>
  <si>
    <t>23/08/2016 12:00:00 AM</t>
  </si>
  <si>
    <t>Craig Brown</t>
  </si>
  <si>
    <t>27/05/2016 12:00:00 AM</t>
  </si>
  <si>
    <t>3.652501392364</t>
  </si>
  <si>
    <t>3.250998020172</t>
  </si>
  <si>
    <t>4.058692216872</t>
  </si>
  <si>
    <t>3.612537956238</t>
  </si>
  <si>
    <t>4.842858600614</t>
  </si>
  <si>
    <t>4.791794013978</t>
  </si>
  <si>
    <t>3.952599573134</t>
  </si>
  <si>
    <t>3.910921955108</t>
  </si>
  <si>
    <t>0.3735082626342</t>
  </si>
  <si>
    <t>0.431628000736</t>
  </si>
  <si>
    <t>0.6062660098076</t>
  </si>
  <si>
    <t>0.7006040096282</t>
  </si>
  <si>
    <t>4.7705714702625</t>
  </si>
  <si>
    <t>4.259032487865</t>
  </si>
  <si>
    <t>4.51645450592</t>
  </si>
  <si>
    <t>4.032163953782</t>
  </si>
  <si>
    <t>0.9727026343352</t>
  </si>
  <si>
    <t>1.0509199857706</t>
  </si>
  <si>
    <t>1.102645611764</t>
  </si>
  <si>
    <t>1.191312003136</t>
  </si>
  <si>
    <t>NPS_3628 Pdk 26_27_A</t>
  </si>
  <si>
    <t>1/07/2016 12:00:00 AM</t>
  </si>
  <si>
    <t>Craig Hinck</t>
  </si>
  <si>
    <t>Pdk 26-27</t>
  </si>
  <si>
    <t>NPS_3629 Pdk 26_27_B</t>
  </si>
  <si>
    <t>NPS_3612 Pdk 15_A</t>
  </si>
  <si>
    <t>24/08/2016 12:00:00 AM</t>
  </si>
  <si>
    <t>Craig Mayfield</t>
  </si>
  <si>
    <t>Pdk 15</t>
  </si>
  <si>
    <t>NPS_3613 Pdk 15_B</t>
  </si>
  <si>
    <t>NPS_3614 Pdk 32_A</t>
  </si>
  <si>
    <t>Pdk 32</t>
  </si>
  <si>
    <t>NPS_3615 Pdk 32_B</t>
  </si>
  <si>
    <t>NPS_3344 Paddock_A</t>
  </si>
  <si>
    <t>Darryl Newham</t>
  </si>
  <si>
    <t>NPS_3345 Paddock_B</t>
  </si>
  <si>
    <t>2.314115476608</t>
  </si>
  <si>
    <t>2.35811600685</t>
  </si>
  <si>
    <t>4.329243946078</t>
  </si>
  <si>
    <t>4.41155986786</t>
  </si>
  <si>
    <t>1.554231548312</t>
  </si>
  <si>
    <t>1.607798004152</t>
  </si>
  <si>
    <t>1.406354141236</t>
  </si>
  <si>
    <t>1.454824018478</t>
  </si>
  <si>
    <t>2.194905233384</t>
  </si>
  <si>
    <t>2.343665981294</t>
  </si>
  <si>
    <t>1.451960635182</t>
  </si>
  <si>
    <t>1.55036802292</t>
  </si>
  <si>
    <t>1.616799068448</t>
  </si>
  <si>
    <t>1.68606197834</t>
  </si>
  <si>
    <t>2.009726262094</t>
  </si>
  <si>
    <t>2.095822024346</t>
  </si>
  <si>
    <t>1.4846686720875</t>
  </si>
  <si>
    <t>2.1819999814025</t>
  </si>
  <si>
    <t>1.347575688362</t>
  </si>
  <si>
    <t>1.980516004562</t>
  </si>
  <si>
    <t>NPS_3118 15_A</t>
  </si>
  <si>
    <t>15</t>
  </si>
  <si>
    <t>NPS_3119 15_B</t>
  </si>
  <si>
    <t>NPS_3120 17_A</t>
  </si>
  <si>
    <t>7/08/2016 12:00:00 AM</t>
  </si>
  <si>
    <t>NPS_3121 17_B</t>
  </si>
  <si>
    <t>2.546985960006</t>
  </si>
  <si>
    <t>2.772634029392</t>
  </si>
  <si>
    <t>2.297653865814</t>
  </si>
  <si>
    <t>2.4370759964</t>
  </si>
  <si>
    <t>2.245653295518</t>
  </si>
  <si>
    <t>2.381920051576</t>
  </si>
  <si>
    <t>NPS_3332 Square Tank Paddock_A</t>
  </si>
  <si>
    <t>Graham McDonald</t>
  </si>
  <si>
    <t>Square Tank Paddock</t>
  </si>
  <si>
    <t>NPS_3333 Square Tank Paddock_B</t>
  </si>
  <si>
    <t>4.14834022522</t>
  </si>
  <si>
    <t>4.23459323247</t>
  </si>
  <si>
    <t>NPS_3334 Paddock_A</t>
  </si>
  <si>
    <t>Ian Manwaring</t>
  </si>
  <si>
    <t>NPS_3335 Paddock_B</t>
  </si>
  <si>
    <t>NPS_3338 Paddock_A</t>
  </si>
  <si>
    <t>Ian Worland</t>
  </si>
  <si>
    <t>NPS_3339 Paddock_B</t>
  </si>
  <si>
    <t>2.927790021898</t>
  </si>
  <si>
    <t>2.927171993254</t>
  </si>
  <si>
    <t>3.109174251556</t>
  </si>
  <si>
    <t>3.108518028262</t>
  </si>
  <si>
    <t>3.40908398628</t>
  </si>
  <si>
    <t>3.528028011322</t>
  </si>
  <si>
    <t>3.198710012436</t>
  </si>
  <si>
    <t>3.310313940048</t>
  </si>
  <si>
    <t>1.474316716194</t>
  </si>
  <si>
    <t>1.566722011566</t>
  </si>
  <si>
    <t>2.12624783516</t>
  </si>
  <si>
    <t>2.259513950346</t>
  </si>
  <si>
    <t>1.81042649746</t>
  </si>
  <si>
    <t>1.39349999428</t>
  </si>
  <si>
    <t>1.1262762546528</t>
  </si>
  <si>
    <t>0.8669039964676</t>
  </si>
  <si>
    <t>3.129341459272</t>
  </si>
  <si>
    <t>3.377256011962</t>
  </si>
  <si>
    <t>1.44761800766</t>
  </si>
  <si>
    <t>1.56230199337</t>
  </si>
  <si>
    <t>NPS_3584 1_A</t>
  </si>
  <si>
    <t>28/07/2015 12:00:00 AM</t>
  </si>
  <si>
    <t>3.367394065856</t>
  </si>
  <si>
    <t>NPS_3585 1_B</t>
  </si>
  <si>
    <t>2.966071939468</t>
  </si>
  <si>
    <t>NPS_3586 2_A</t>
  </si>
  <si>
    <t>2.854233980182</t>
  </si>
  <si>
    <t>NPS_3587 2_B</t>
  </si>
  <si>
    <t>2.1678920269</t>
  </si>
  <si>
    <t>NPS_3588 3_A</t>
  </si>
  <si>
    <t>3.074035930634</t>
  </si>
  <si>
    <t>NPS_3589 3_B</t>
  </si>
  <si>
    <t>1.851237988474</t>
  </si>
  <si>
    <t>1.3205339312575</t>
  </si>
  <si>
    <t>1.625292479995</t>
  </si>
  <si>
    <t>1.54631870985</t>
  </si>
  <si>
    <t>1.903185009955</t>
  </si>
  <si>
    <t>NPS_3234 F2_RAP_A</t>
  </si>
  <si>
    <t>F2_RAP</t>
  </si>
  <si>
    <t>NPS_3235 F2_RAP_B</t>
  </si>
  <si>
    <t>3.164241981506</t>
  </si>
  <si>
    <t>2.999921989442</t>
  </si>
  <si>
    <t>3.88176751137</t>
  </si>
  <si>
    <t>4.01993989944</t>
  </si>
  <si>
    <t>3.924983263016</t>
  </si>
  <si>
    <t>4.064694070816</t>
  </si>
  <si>
    <t>4.123317003248</t>
  </si>
  <si>
    <t>6.85114994049</t>
  </si>
  <si>
    <t>2.135195851328</t>
  </si>
  <si>
    <t>3.547761964798</t>
  </si>
  <si>
    <t>2.37713344891667</t>
  </si>
  <si>
    <t>2.24611997604333</t>
  </si>
  <si>
    <t>2.666158723832</t>
  </si>
  <si>
    <t>2.51921596527</t>
  </si>
  <si>
    <t>3.72274939219333</t>
  </si>
  <si>
    <t>3.79542676607667</t>
  </si>
  <si>
    <t>3.836295962335</t>
  </si>
  <si>
    <t>3.91119003296</t>
  </si>
  <si>
    <t>4.87712535858</t>
  </si>
  <si>
    <t>5.46518201828</t>
  </si>
  <si>
    <t>4.47025718689</t>
  </si>
  <si>
    <t>5.009256076812</t>
  </si>
  <si>
    <t>0.8926640748976</t>
  </si>
  <si>
    <t>1.037892019748</t>
  </si>
  <si>
    <t>1.63345968723</t>
  </si>
  <si>
    <t>1.899208021162</t>
  </si>
  <si>
    <t>26</t>
  </si>
  <si>
    <t>12/07/2016 12:00:00 AM</t>
  </si>
  <si>
    <t>1.995977997778</t>
  </si>
  <si>
    <t>2.052162003516</t>
  </si>
  <si>
    <t>3.922887945176</t>
  </si>
  <si>
    <t>3.176385974882</t>
  </si>
  <si>
    <t>3.926722240448</t>
  </si>
  <si>
    <t>3.103176021574</t>
  </si>
  <si>
    <t>4.02648792267</t>
  </si>
  <si>
    <t>3.182017993926</t>
  </si>
  <si>
    <t>5.291835975644</t>
  </si>
  <si>
    <t>5.130926036836</t>
  </si>
  <si>
    <t>6.004848766328</t>
  </si>
  <si>
    <t>5.822257900238</t>
  </si>
  <si>
    <t>2.612898015978</t>
  </si>
  <si>
    <t>1.966427993774</t>
  </si>
  <si>
    <t>2.437321949004</t>
  </si>
  <si>
    <t>1.834291982652</t>
  </si>
  <si>
    <t>0.996422004699</t>
  </si>
  <si>
    <t>1.727458000184</t>
  </si>
  <si>
    <t>1.068738317492</t>
  </si>
  <si>
    <t>1.852830028534</t>
  </si>
  <si>
    <t>4.612685966492</t>
  </si>
  <si>
    <t>4.56372795105</t>
  </si>
  <si>
    <t>Hyden</t>
  </si>
  <si>
    <t>King Rocks</t>
  </si>
  <si>
    <t>dcampbell</t>
  </si>
  <si>
    <t>msandow</t>
  </si>
  <si>
    <t>1.3512964487072</t>
  </si>
  <si>
    <t>1.367606008054</t>
  </si>
  <si>
    <t>1.313486790658</t>
  </si>
  <si>
    <t>1.32933998108</t>
  </si>
  <si>
    <t>4.068618631362</t>
  </si>
  <si>
    <t>4.263768005372</t>
  </si>
  <si>
    <t>3.04832262993</t>
  </si>
  <si>
    <t>3.194533967972</t>
  </si>
  <si>
    <t>4.005778694152</t>
  </si>
  <si>
    <t>4.586128044128</t>
  </si>
  <si>
    <t>3.926676845552</t>
  </si>
  <si>
    <t>4.495565986632</t>
  </si>
  <si>
    <t>NPS_3592 Raby 3_A</t>
  </si>
  <si>
    <t>17/08/2015 12:00:00 AM</t>
  </si>
  <si>
    <t>Doug Campbell</t>
  </si>
  <si>
    <t>Raby 3</t>
  </si>
  <si>
    <t>NPS_3593 Raby 3_B</t>
  </si>
  <si>
    <t>3.192498922345</t>
  </si>
  <si>
    <t>3.76038992405</t>
  </si>
  <si>
    <t>2.79254412651</t>
  </si>
  <si>
    <t>3.28928995132</t>
  </si>
  <si>
    <t>3.698159098625</t>
  </si>
  <si>
    <t>4.29216504097</t>
  </si>
  <si>
    <t>1.714434087275</t>
  </si>
  <si>
    <t>1.98980998993</t>
  </si>
  <si>
    <t>2.707761096954</t>
  </si>
  <si>
    <t>3.0525560379</t>
  </si>
  <si>
    <t>2.756112241744</t>
  </si>
  <si>
    <t>3.107064008712</t>
  </si>
  <si>
    <t>2.947096633914</t>
  </si>
  <si>
    <t>2.95910797119</t>
  </si>
  <si>
    <t>2.857292604444</t>
  </si>
  <si>
    <t>2.86893801689</t>
  </si>
  <si>
    <t>2.394609212874</t>
  </si>
  <si>
    <t>2.606757497786</t>
  </si>
  <si>
    <t>0.9281095504768</t>
  </si>
  <si>
    <t>0.9875280022634</t>
  </si>
  <si>
    <t>0.2436906814576</t>
  </si>
  <si>
    <t>0.259291997552</t>
  </si>
  <si>
    <t>4.09460020065</t>
  </si>
  <si>
    <t>4.17973629633333</t>
  </si>
  <si>
    <t>3.507883167268</t>
  </si>
  <si>
    <t>3.319817924498</t>
  </si>
  <si>
    <t>3.216414880752</t>
  </si>
  <si>
    <t>3.043976020812</t>
  </si>
  <si>
    <t>3.503562688828</t>
  </si>
  <si>
    <t>3.501042032242</t>
  </si>
  <si>
    <t>3.479889678954</t>
  </si>
  <si>
    <t>3.477386045458</t>
  </si>
  <si>
    <t>0.5058449089526</t>
  </si>
  <si>
    <t>1.47736799717</t>
  </si>
  <si>
    <t>0.8375595331198</t>
  </si>
  <si>
    <t>2.446171975134</t>
  </si>
  <si>
    <t>1.69129681587</t>
  </si>
  <si>
    <t>1.829571986198</t>
  </si>
  <si>
    <t>1.124335813522</t>
  </si>
  <si>
    <t>1.216257977488</t>
  </si>
  <si>
    <t>3.93622980118</t>
  </si>
  <si>
    <t>4.248223924636</t>
  </si>
  <si>
    <t>4.409414196014</t>
  </si>
  <si>
    <t>4.758913993836</t>
  </si>
  <si>
    <t>NPS_3408 Arnolds_A</t>
  </si>
  <si>
    <t>0.8874186873434</t>
  </si>
  <si>
    <t>1.513229990004</t>
  </si>
  <si>
    <t>Mark Sandow</t>
  </si>
  <si>
    <t>NPS_3409 Arnolds_B</t>
  </si>
  <si>
    <t>1.0326658010484</t>
  </si>
  <si>
    <t>1.760906004904</t>
  </si>
  <si>
    <t>1.286591100692</t>
  </si>
  <si>
    <t>1.133256721496</t>
  </si>
  <si>
    <t>2.769289827346</t>
  </si>
  <si>
    <t>2.10337381363</t>
  </si>
  <si>
    <t>3.007769584658</t>
  </si>
  <si>
    <t>1.811331152914</t>
  </si>
  <si>
    <t>4.003383159636</t>
  </si>
  <si>
    <t>4.09077396393</t>
  </si>
  <si>
    <t>4.977223205566</t>
  </si>
  <si>
    <t>5.085871982576</t>
  </si>
  <si>
    <t>3.04455575943</t>
  </si>
  <si>
    <t>2.886451101302</t>
  </si>
  <si>
    <t>NPS_3296 R3_A</t>
  </si>
  <si>
    <t>R3</t>
  </si>
  <si>
    <t>NPS_3297 R3_B</t>
  </si>
  <si>
    <t>4.277293777466</t>
  </si>
  <si>
    <t>4.071864032744</t>
  </si>
  <si>
    <t>3.227912139892</t>
  </si>
  <si>
    <t>3.072882032396</t>
  </si>
  <si>
    <t>1.76455078125</t>
  </si>
  <si>
    <t>1.557189989092</t>
  </si>
  <si>
    <t>0.7981912612916</t>
  </si>
  <si>
    <t>0.7043920040132</t>
  </si>
  <si>
    <t>0.567628800869</t>
  </si>
  <si>
    <t>0.5717800021172</t>
  </si>
  <si>
    <t>0.8356983423232</t>
  </si>
  <si>
    <t>0.8418099880218</t>
  </si>
  <si>
    <t>4.286886405944</t>
  </si>
  <si>
    <t>4.527741909028</t>
  </si>
  <si>
    <t>4.54258623123</t>
  </si>
  <si>
    <t>4.797808074952</t>
  </si>
  <si>
    <t>0.9188050270082</t>
  </si>
  <si>
    <t>1.068938040734</t>
  </si>
  <si>
    <t>0.9438093423852</t>
  </si>
  <si>
    <t>1.0980280041694</t>
  </si>
  <si>
    <t>2.101638650894</t>
  </si>
  <si>
    <t>2.160796880722</t>
  </si>
  <si>
    <t>3.501346015932</t>
  </si>
  <si>
    <t>2.83506088257</t>
  </si>
  <si>
    <t>4.043783903122</t>
  </si>
  <si>
    <t>4.000864124296</t>
  </si>
  <si>
    <t>1.290129494668</t>
  </si>
  <si>
    <t>1.382610011102</t>
  </si>
  <si>
    <t>1.086059856414</t>
  </si>
  <si>
    <t>1.1639119982724</t>
  </si>
  <si>
    <t>1.944850730894</t>
  </si>
  <si>
    <t>3.209403991698</t>
  </si>
  <si>
    <t>2.12325032551667</t>
  </si>
  <si>
    <t>3.50379999478667</t>
  </si>
  <si>
    <t>4.808872318264</t>
  </si>
  <si>
    <t>5.180340003968</t>
  </si>
  <si>
    <t>5.49009809494</t>
  </si>
  <si>
    <t>5.91418800354</t>
  </si>
  <si>
    <t>Caparoi</t>
  </si>
  <si>
    <t>Premer (Edenmoor)</t>
  </si>
  <si>
    <t>12-2007</t>
  </si>
  <si>
    <t>4-2007</t>
  </si>
  <si>
    <t>4-5</t>
  </si>
  <si>
    <t>SimulationID</t>
  </si>
  <si>
    <t>Zone</t>
  </si>
  <si>
    <t>Clock.Today</t>
  </si>
  <si>
    <t>Wheat.Phenology.CurrentStageName</t>
  </si>
  <si>
    <t>Wheat.AboveGroundLive.Wt</t>
  </si>
  <si>
    <t>Wheat.AboveGroundDead.Wt</t>
  </si>
  <si>
    <t>Wheat.AboveGround.Wt</t>
  </si>
  <si>
    <t>Wheat.AboveGround.N</t>
  </si>
  <si>
    <t>Wheat.Grain.Protein</t>
  </si>
  <si>
    <t>Wheat.Grain.Size</t>
  </si>
  <si>
    <t>Wheat.Grain.Wt</t>
  </si>
  <si>
    <t>Wheat.Grain.N</t>
  </si>
  <si>
    <t>Wheat.Leaf.LAI</t>
  </si>
  <si>
    <t>Wheat.Leaf.Live.Wt</t>
  </si>
  <si>
    <t>Wheat.Leaf.Live.N</t>
  </si>
  <si>
    <t>Wheat.Stem.Live.Wt</t>
  </si>
  <si>
    <t>Wheat.Stem.Live.N</t>
  </si>
  <si>
    <t>Wheat.Total.Wt</t>
  </si>
  <si>
    <t>ID</t>
  </si>
  <si>
    <t>Name</t>
  </si>
  <si>
    <t>HarvestRipe</t>
  </si>
  <si>
    <t>2004^Andrew Hansen^Willow Dam</t>
  </si>
  <si>
    <t>2004^Angus Wilson^Wisemans</t>
  </si>
  <si>
    <t>2004^A and R Weidemann^Wep 1</t>
  </si>
  <si>
    <t>2004^Anthony Patton^House</t>
  </si>
  <si>
    <t>2004^C and J Kelly ^Galvins</t>
  </si>
  <si>
    <t>2004^Brad Martin^P13</t>
  </si>
  <si>
    <t>2004^Clancy Michael^Michael</t>
  </si>
  <si>
    <t>2004^Cameron Warne^Arnolds W2</t>
  </si>
  <si>
    <t>2004^David Smith^Paddock 1</t>
  </si>
  <si>
    <t>2004^G and B Hunt^Paddock 4</t>
  </si>
  <si>
    <t>2004^Gavin Sait^Mahers</t>
  </si>
  <si>
    <t>2004^Graeme McCrow^WSM pdk</t>
  </si>
  <si>
    <t>2004^Harold Flett^Evans 7</t>
  </si>
  <si>
    <t>2004^Ian Carter^Paddock 14</t>
  </si>
  <si>
    <t>2004^Ian McClelland^Clovers</t>
  </si>
  <si>
    <t>2004^Jamie Simpson^B7</t>
  </si>
  <si>
    <t>2004^Jim Arnott^Receiving Paddock 1</t>
  </si>
  <si>
    <t>2004^Jim Arnott^Receiving Paddock 2</t>
  </si>
  <si>
    <t>2004^Jim McDonald^South West Creek</t>
  </si>
  <si>
    <t>2004^Jim Egan^South 6E</t>
  </si>
  <si>
    <t>2004^John Ferrier^John South 26</t>
  </si>
  <si>
    <t>2004^Jon Whykes^Whites West</t>
  </si>
  <si>
    <t>2004^Lindsay Martin^Paddock 6</t>
  </si>
  <si>
    <t>2004^Malcolm Knight^Cotnells</t>
  </si>
  <si>
    <t>2004^Mark Appleyard^Appleyard</t>
  </si>
  <si>
    <t>2004^Mark Harmer^Yabba 8</t>
  </si>
  <si>
    <t>2004^Mary Paula Williamson^Cannie Turnoff</t>
  </si>
  <si>
    <t>2004^Nathan Gellatly^Leahs</t>
  </si>
  <si>
    <t>2004^Peter Martin^prickle 3</t>
  </si>
  <si>
    <t>2004^Peter Quick^TQ02</t>
  </si>
  <si>
    <t>2004^Peter Taylor^Sheepyards</t>
  </si>
  <si>
    <t>2004^Peter Walch^Mat W</t>
  </si>
  <si>
    <t>2004^R and J Postlethwaite^River</t>
  </si>
  <si>
    <t>2004^Rolf Hedt^Kalkee nth-sth</t>
  </si>
  <si>
    <t>2004^Roger Matthews^Veslos-George</t>
  </si>
  <si>
    <t>2004^Ron and Deid Schlitz^Uondo 9</t>
  </si>
  <si>
    <t>2004^Russell Dunlop^Barneys</t>
  </si>
  <si>
    <t>2004^Steve Nankevill^Paddock 9</t>
  </si>
  <si>
    <t>2004^Tony Gregson^Paddock 14</t>
  </si>
  <si>
    <t>2004^Stuart McQueen^PERS</t>
  </si>
  <si>
    <t>2004^Trevor James^1 East</t>
  </si>
  <si>
    <t>2005^A and R Weidemann^Gardies</t>
  </si>
  <si>
    <t>2005^ashton^Byculla</t>
  </si>
  <si>
    <t>2005^A and R Weidemann^Wep 20</t>
  </si>
  <si>
    <t>2005^ashton^Condamine</t>
  </si>
  <si>
    <t>2005^black^Cecilvale C</t>
  </si>
  <si>
    <t>2005^black^Karmel</t>
  </si>
  <si>
    <t>2005^bmcalpine^Deep Sand</t>
  </si>
  <si>
    <t>2005^bmcalpine^Medium Gravel</t>
  </si>
  <si>
    <t>2005^boyd^Chamberlain SF Control</t>
  </si>
  <si>
    <t>2005^bmcalpine^Red Clay</t>
  </si>
  <si>
    <t>2005^Brad Martin^Pad 16</t>
  </si>
  <si>
    <t>2005^Brad Martin^Pad 23</t>
  </si>
  <si>
    <t>2005^bryant^Bryant</t>
  </si>
  <si>
    <t>2005^brindal^Breakaway</t>
  </si>
  <si>
    <t>2005^butcher^R175 Gary</t>
  </si>
  <si>
    <t>2005^Cameron Warne^Arnolds West 1</t>
  </si>
  <si>
    <t>2005^Cameron Warne^Paddock 13</t>
  </si>
  <si>
    <t>2005^Cameron Warne^Lowry East</t>
  </si>
  <si>
    <t>2005^cobram^Miepol</t>
  </si>
  <si>
    <t>2005^cobram^Katamatite</t>
  </si>
  <si>
    <t>2005^cronin^Devon 1</t>
  </si>
  <si>
    <t>2005^cobram^Picola</t>
  </si>
  <si>
    <t>2005^cronin^Joandre</t>
  </si>
  <si>
    <t>2005^cronin^Verbeena 111</t>
  </si>
  <si>
    <t>2005^cropfacts^Trevor J</t>
  </si>
  <si>
    <t>2005^cropfacts^Keith OT</t>
  </si>
  <si>
    <t>2005^David Smith^11 n cnr</t>
  </si>
  <si>
    <t>2005^David Smith^24 stoney</t>
  </si>
  <si>
    <t>2005^delahunty^Gregorys nth</t>
  </si>
  <si>
    <t>2005^de grussa^E1</t>
  </si>
  <si>
    <t>2005^delmenico^MD-6</t>
  </si>
  <si>
    <t>2005^delahunty^Hudson 4</t>
  </si>
  <si>
    <t>2005^delmenico^P-5</t>
  </si>
  <si>
    <t>2005^delmenico^Pryors</t>
  </si>
  <si>
    <t>2005^djheitman^#18</t>
  </si>
  <si>
    <t>2005^fischer^P8</t>
  </si>
  <si>
    <t>2005^forward^Gas Pipe</t>
  </si>
  <si>
    <t>2005^Gavin Sait^Maher</t>
  </si>
  <si>
    <t>2005^Gavin Sait^McConnell</t>
  </si>
  <si>
    <t>2005^Gavin Sait^Pattersons</t>
  </si>
  <si>
    <t>2005^G and B Hunt^14</t>
  </si>
  <si>
    <t>2005^graham^House</t>
  </si>
  <si>
    <t>2005^gillam^Parkfield</t>
  </si>
  <si>
    <t>2005^hanns^Lazrus`s</t>
  </si>
  <si>
    <t>2005^hart^Hart Fieldsite Wheat N</t>
  </si>
  <si>
    <t>2005^hewitt^Hewitt 7</t>
  </si>
  <si>
    <t>2005^Ian McClelland^Bishes</t>
  </si>
  <si>
    <t>2005^holmes^Newtons</t>
  </si>
  <si>
    <t>2005^howie^Adler</t>
  </si>
  <si>
    <t>2005^Ian McClelland^McKenzie N</t>
  </si>
  <si>
    <t>2005^Jamie Simpson^CW</t>
  </si>
  <si>
    <t>2005^ihyde^MTS Light</t>
  </si>
  <si>
    <t>2005^ihyde^MTS - Heavy</t>
  </si>
  <si>
    <t>2005^Jim Egan^High EC</t>
  </si>
  <si>
    <t>2005^Jim Egan^Low EC</t>
  </si>
  <si>
    <t>2005^Jim Egan^Moderate EC</t>
  </si>
  <si>
    <t>2005^John Ferrier^4 Lockwoods</t>
  </si>
  <si>
    <t>2005^Jon Whykes^P34 Flat</t>
  </si>
  <si>
    <t>2005^John Ferrier^54 North</t>
  </si>
  <si>
    <t>2005^Jon Whykes^P34 Rise</t>
  </si>
  <si>
    <t>2005^kaylock^R Front</t>
  </si>
  <si>
    <t>2005^kaylock^R Road</t>
  </si>
  <si>
    <t>2005^kelly^Keets</t>
  </si>
  <si>
    <t>2005^lush^Huttons</t>
  </si>
  <si>
    <t>2005^Malcolm Knight^Dingwall</t>
  </si>
  <si>
    <t>2005^lush^B</t>
  </si>
  <si>
    <t>2005^Malcolm Knight^Teds Sth</t>
  </si>
  <si>
    <t>2005^Malcolm Knight^Sams</t>
  </si>
  <si>
    <t>2005^mannes^Max Hood</t>
  </si>
  <si>
    <t>2005^mannes^Barry Baker</t>
  </si>
  <si>
    <t>2005^mccallum^5 South</t>
  </si>
  <si>
    <t>2005^mcleod^James Cola</t>
  </si>
  <si>
    <t>2005^mcleod^Langs</t>
  </si>
  <si>
    <t>2005^mcclelland^Hospital</t>
  </si>
  <si>
    <t>2005^moorfield^North Hill</t>
  </si>
  <si>
    <t>2005^mctaggart^South Hill</t>
  </si>
  <si>
    <t>2005^moorfield^Hayshed</t>
  </si>
  <si>
    <t>2005^moorfield^Quarry</t>
  </si>
  <si>
    <t>2005^moorfield^Stubble</t>
  </si>
  <si>
    <t>2005^moorfield^Pepers 8</t>
  </si>
  <si>
    <t>2005^nankivell^Nankivell</t>
  </si>
  <si>
    <t>2005^oster^A</t>
  </si>
  <si>
    <t>2005^pearse^15A</t>
  </si>
  <si>
    <t>2005^oster^N</t>
  </si>
  <si>
    <t>2005^R and J Postlethwaite^Entrance paddock</t>
  </si>
  <si>
    <t>2005^Peter Taylor^Jims Black</t>
  </si>
  <si>
    <t>2005^petering^MFF</t>
  </si>
  <si>
    <t>2005^R and J Postlethwaite^Robs South River</t>
  </si>
  <si>
    <t>2005^sargent^BP3</t>
  </si>
  <si>
    <t>2005^shirley^Dry</t>
  </si>
  <si>
    <t>2005^sanders^B9</t>
  </si>
  <si>
    <t>2005^Stuart McQueen^18 Flat</t>
  </si>
  <si>
    <t>2005^shirley^Pivot 5</t>
  </si>
  <si>
    <t>2005^spencer^Mitchells West</t>
  </si>
  <si>
    <t>2005^Tony Gregson^Blue Ribbon</t>
  </si>
  <si>
    <t>2005^Stuart McQueen^22</t>
  </si>
  <si>
    <t>2005^Stuart McQueen^18 Hill</t>
  </si>
  <si>
    <t>2005^Trevor James^Trevor J</t>
  </si>
  <si>
    <t>2005^teasdale^Dunlops 200</t>
  </si>
  <si>
    <t>2006^A and R Weidemann^Wep 17</t>
  </si>
  <si>
    <t>2005^Tony Gregson^School</t>
  </si>
  <si>
    <t>2005^Tony Gregson^Teds North</t>
  </si>
  <si>
    <t>2006^barnes^Mailbox</t>
  </si>
  <si>
    <t>2006^blauvelt^Glenroy Irrigation</t>
  </si>
  <si>
    <t>2006^berryman^Paddock 2</t>
  </si>
  <si>
    <t>2006^Brad Martin^P13</t>
  </si>
  <si>
    <t>2006^Brad Martin^Pad 27</t>
  </si>
  <si>
    <t>2006^Brad Martin^Pad M3</t>
  </si>
  <si>
    <t>2006^Brad Martin^Pad Markwell 4</t>
  </si>
  <si>
    <t>2006^cambrian^paddock</t>
  </si>
  <si>
    <t>2006^Brad Martin^Pad Markwell 5</t>
  </si>
  <si>
    <t>2006^carnold^paddock</t>
  </si>
  <si>
    <t>2006^chamberlain^Barley Stubble</t>
  </si>
  <si>
    <t>2006^chamberlain^Fallow</t>
  </si>
  <si>
    <t>2006^clarke^Contours</t>
  </si>
  <si>
    <t>2006^coachworth^Centre of Park</t>
  </si>
  <si>
    <t>2006^cronin^CW Mattiske 2 (2006)</t>
  </si>
  <si>
    <t>2006^cronin^LB S5 (2006)</t>
  </si>
  <si>
    <t>2006^copley^9</t>
  </si>
  <si>
    <t>2006^cronin^MB Flat40 (2006)</t>
  </si>
  <si>
    <t>2006^cronin^Verbeena 111 (2006)</t>
  </si>
  <si>
    <t>2006^cummins^Opposite Kingsleys</t>
  </si>
  <si>
    <t>2006^davey^YPAGTRIAL</t>
  </si>
  <si>
    <t>2006^David Smith^09 F MMB</t>
  </si>
  <si>
    <t>2006^delahunty^Gertdz 190</t>
  </si>
  <si>
    <t>2006^delahunty^Gregorys Sth</t>
  </si>
  <si>
    <t>2006^delahunty^Hobbs 2</t>
  </si>
  <si>
    <t>2006^delahunty^Lutzes</t>
  </si>
  <si>
    <t>2006^delahunty^House</t>
  </si>
  <si>
    <t>2006^dsmith^7</t>
  </si>
  <si>
    <t>2006^evans^Xodos West</t>
  </si>
  <si>
    <t>2006^dsandow^Airfield</t>
  </si>
  <si>
    <t>2006^douglasfarms^Barneys Corner</t>
  </si>
  <si>
    <t>2006^fisher^Barley Stubble</t>
  </si>
  <si>
    <t>2006^G and B Hunt^06</t>
  </si>
  <si>
    <t>2006^G and B Hunt^17</t>
  </si>
  <si>
    <t>2006^G and B Hunt^08</t>
  </si>
  <si>
    <t>2006^gilby^Crambe Stubble</t>
  </si>
  <si>
    <t>2006^gidneys^GH 2</t>
  </si>
  <si>
    <t>2006^goldsmith^Canola stubble</t>
  </si>
  <si>
    <t>2006^gready^Oaten Hay Stubble</t>
  </si>
  <si>
    <t>2006^gulline^Magee</t>
  </si>
  <si>
    <t>2006^hall^Apsim</t>
  </si>
  <si>
    <t>2006^gulline^Pdk 21</t>
  </si>
  <si>
    <t>2006^hart^Hart Fieldsite 2006</t>
  </si>
  <si>
    <t>2006^hawker^17 and 18</t>
  </si>
  <si>
    <t>2006^hage^Canola Stubble</t>
  </si>
  <si>
    <t>2006^heinrichs^Mark Chadwick</t>
  </si>
  <si>
    <t>2006^heinrichs^Steve and Cliff Allen</t>
  </si>
  <si>
    <t>2006^hentschke^44 - dune</t>
  </si>
  <si>
    <t>2006^hentschke^44 - swale</t>
  </si>
  <si>
    <t>2006^itaylor^7</t>
  </si>
  <si>
    <t>2006^hewitt^Paddock 28</t>
  </si>
  <si>
    <t>2006^Ian McClelland^Top Paddock 43</t>
  </si>
  <si>
    <t>2006^hopetoun landcare^Hopetoun Landcare</t>
  </si>
  <si>
    <t>2006^landmark horsham^Frases</t>
  </si>
  <si>
    <t>2006^kerang^Irrigation</t>
  </si>
  <si>
    <t>2006^king^Chitties</t>
  </si>
  <si>
    <t>2006^John Ferrier^26 Johns School Bus</t>
  </si>
  <si>
    <t>2006^landmark minalton^Bruce Cook</t>
  </si>
  <si>
    <t>2006^landmark horsham^Loose Box</t>
  </si>
  <si>
    <t>2006^landmark minalton^Anthony Litster</t>
  </si>
  <si>
    <t>2006^landmark horsham^Geberts 2</t>
  </si>
  <si>
    <t>2006^landmark minalton^Jamie Koennecke</t>
  </si>
  <si>
    <t>2006^landmark minalton^Richard Dodd</t>
  </si>
  <si>
    <t>2006^lea^Dons Trough</t>
  </si>
  <si>
    <t>2006^lewis^GandG2</t>
  </si>
  <si>
    <t>2006^long^2006 - Home 6 wheat</t>
  </si>
  <si>
    <t>2006^lprice^Mckays 9</t>
  </si>
  <si>
    <t>2006^mac^N1 - heavy</t>
  </si>
  <si>
    <t>2006^mac^N1 - loam</t>
  </si>
  <si>
    <t>2006^Malcolm Knight^Dingwall 50A</t>
  </si>
  <si>
    <t>2006^Malcolm Knight^Hosking</t>
  </si>
  <si>
    <t>2006^Malcolm Knight^Jean</t>
  </si>
  <si>
    <t>2006^Malcolm Knight^Suttie</t>
  </si>
  <si>
    <t>2006^mcclelland^Prentices</t>
  </si>
  <si>
    <t>2006^mcclelland^Town</t>
  </si>
  <si>
    <t>2006^mcclelland^Staceys Creek</t>
  </si>
  <si>
    <t>2006^mitchell^3</t>
  </si>
  <si>
    <t>2006^mjohnston^Bryan</t>
  </si>
  <si>
    <t>2006^mjohnston^Dodd</t>
  </si>
  <si>
    <t>2006^mjohnston^Honner</t>
  </si>
  <si>
    <t>2006^newton^Canola Stubble</t>
  </si>
  <si>
    <t>2006^pendlebury^2006 Canola Stubble</t>
  </si>
  <si>
    <t>2006^Peter Taylor^Sth River</t>
  </si>
  <si>
    <t>2006^penny^Chickpea Stubble</t>
  </si>
  <si>
    <t>2006^plueckhahn^15</t>
  </si>
  <si>
    <t>2006^pohlner^Fallow</t>
  </si>
  <si>
    <t>2006^pole^Site 1 - Dune</t>
  </si>
  <si>
    <t>2006^pohlner^Wheat stubble</t>
  </si>
  <si>
    <t>2006^pointon^B3 (paddock with trial in it)</t>
  </si>
  <si>
    <t>2006^pole^Site 2 - Swale</t>
  </si>
  <si>
    <t>2006^polk^Middle</t>
  </si>
  <si>
    <t>2006^R and J Postlethwaite^River</t>
  </si>
  <si>
    <t>2006^R and J Postlethwaite^Roberts House</t>
  </si>
  <si>
    <t>2006^R and J Postlethwaite^Windmill</t>
  </si>
  <si>
    <t>2006^prichardson^Elerada Pastoral - Paddock No 5</t>
  </si>
  <si>
    <t>2006^sammon^Canola Stubble</t>
  </si>
  <si>
    <t>2006^ramsey^6</t>
  </si>
  <si>
    <t>2006^sargent^Bills Flat</t>
  </si>
  <si>
    <t>2006^sargent^Bills Hill</t>
  </si>
  <si>
    <t>2006^sargent^BP8 Greigs</t>
  </si>
  <si>
    <t>2006^sargent^Bills Mid-slope</t>
  </si>
  <si>
    <t>2006^sbee^Top Central</t>
  </si>
  <si>
    <t>2006^schulz^L16</t>
  </si>
  <si>
    <t>2006^shirley^Nth Big Tank</t>
  </si>
  <si>
    <t>2006^shepherd^Home 3 4</t>
  </si>
  <si>
    <t>2006^shirley^Green Gully</t>
  </si>
  <si>
    <t>2006^starbuck^No 17 and 18</t>
  </si>
  <si>
    <t>2006^shirley^Pivot 5</t>
  </si>
  <si>
    <t>2006^starbuck^No 15</t>
  </si>
  <si>
    <t>2006^slater^Corrells</t>
  </si>
  <si>
    <t>2006^tiller^51 (Dereks)</t>
  </si>
  <si>
    <t>2006^tiller^20 (Pinery)</t>
  </si>
  <si>
    <t>2006^starbuck^No 19</t>
  </si>
  <si>
    <t>2006^starbuck^No 2</t>
  </si>
  <si>
    <t>2006^tomlinson^Karama</t>
  </si>
  <si>
    <t>2006^tiller^Stockyard Ck</t>
  </si>
  <si>
    <t>2006^Tony Gregson^Masons</t>
  </si>
  <si>
    <t>2006^Tony Gregson^Lierschs Nth</t>
  </si>
  <si>
    <t>2006^verner^Szarbos and Wilfs</t>
  </si>
  <si>
    <t>2006^verner^Roberts - Enter Rainfall Here As Well</t>
  </si>
  <si>
    <t>2006^waitchie landcare^Waitchie Low EC</t>
  </si>
  <si>
    <t>2006^ubergang^Main Rd</t>
  </si>
  <si>
    <t>2006^wakefield^212A</t>
  </si>
  <si>
    <t>2006^wakefield^213C</t>
  </si>
  <si>
    <t>2006^warrembool^Old Buraja</t>
  </si>
  <si>
    <t>2006^wakefield^221C</t>
  </si>
  <si>
    <t>2006^yates^Mourishes</t>
  </si>
  <si>
    <t>2006^yates^New Coolibah</t>
  </si>
  <si>
    <t>2006^williams^Gairdner</t>
  </si>
  <si>
    <t>2007^A and R Weidemann^Wep 5and6 2007</t>
  </si>
  <si>
    <t>2006^white^GandG 1</t>
  </si>
  <si>
    <t>2007^ackland^Bute 2007</t>
  </si>
  <si>
    <t>2007^ackland^Number 1 - Rob Hayes</t>
  </si>
  <si>
    <t>2007^ackland^West - GC Abbott</t>
  </si>
  <si>
    <t>2007^ackland^Number 37 - DH Hewett</t>
  </si>
  <si>
    <t>2007^aikman^20 High EC</t>
  </si>
  <si>
    <t>2007^aikman^20 Low EC</t>
  </si>
  <si>
    <t>2007^ayles^12</t>
  </si>
  <si>
    <t>2007^aikman^Lupin</t>
  </si>
  <si>
    <t>2007^aikman^Oakdale West</t>
  </si>
  <si>
    <t>2007^barz^Paddock 4</t>
  </si>
  <si>
    <t>2007^BCG^Birchip 2007 Risk Management - High Input</t>
  </si>
  <si>
    <t>2007^BCG^Birchip 2007 Risk Management - Best Bet</t>
  </si>
  <si>
    <t>2007^BCG^Birchip 2007 Risk Management - Low Input</t>
  </si>
  <si>
    <t>2007^BCG^Longerenong 2007 Risk Man - Best Bet</t>
  </si>
  <si>
    <t>2007^BCG^Longerenong 2007 Risk Man - High Input</t>
  </si>
  <si>
    <t>2007^BCG^Longerenong 2007 Risk Man - Low Input</t>
  </si>
  <si>
    <t>2007^BCG^Manangatang 2007 Risk Man - Best Bet</t>
  </si>
  <si>
    <t>2007^BCG^Manangatang 2007 Risk Man - High Input</t>
  </si>
  <si>
    <t>2007^BCG^Manangatang 2007 Risk Man - Low Input</t>
  </si>
  <si>
    <t>2007^behn^Tank</t>
  </si>
  <si>
    <t>2007^boyd^Vicc trial block</t>
  </si>
  <si>
    <t>2007^brownley^Paddock 18</t>
  </si>
  <si>
    <t>2007^chamberlain^Continuously cropped - Carls</t>
  </si>
  <si>
    <t>2007^chamberlain^Fallow 2007</t>
  </si>
  <si>
    <t>2007^collins^WGutha Red Loam 2007</t>
  </si>
  <si>
    <t>2007^collins^WGutha Sand 2007</t>
  </si>
  <si>
    <t>2007^condon^Greenethorpe Wheat</t>
  </si>
  <si>
    <t>2007^condon^Dirnaseer Wheat</t>
  </si>
  <si>
    <t>2007^connell^T 1_2_3 Black</t>
  </si>
  <si>
    <t>2007^condon^Lockhart Wheat</t>
  </si>
  <si>
    <t>2007^David Smith^02 CRAB - 2007</t>
  </si>
  <si>
    <t>2007^copley^4</t>
  </si>
  <si>
    <t>2007^connell^T 1_2_3 Red</t>
  </si>
  <si>
    <t>2007^dare^Sonnys East</t>
  </si>
  <si>
    <t>2007^David Smith^09 F MMB - 2007</t>
  </si>
  <si>
    <t>2007^David Smith^27 W WC 2007</t>
  </si>
  <si>
    <t>2007^David Smith^34 NN SW - 2007</t>
  </si>
  <si>
    <t>2007^delahunty^Gertdz 100 and 60</t>
  </si>
  <si>
    <t>2007^delahunty^Hobbs 4</t>
  </si>
  <si>
    <t>2007^delahunty^Fingerboard 2</t>
  </si>
  <si>
    <t>2007^delahunty^Johns No 15</t>
  </si>
  <si>
    <t>2007^dyer^G1</t>
  </si>
  <si>
    <t>2007^dyer^K12</t>
  </si>
  <si>
    <t>2007^G and B Hunt^4-2007</t>
  </si>
  <si>
    <t>2007^gilby^2007</t>
  </si>
  <si>
    <t>2007^G and B Hunt^12-2007</t>
  </si>
  <si>
    <t>2007^hart^Hart Fieldsite 2007</t>
  </si>
  <si>
    <t>2007^gulline^No 30</t>
  </si>
  <si>
    <t>2007^hawker^17 Red</t>
  </si>
  <si>
    <t>2007^hawker^17 Black</t>
  </si>
  <si>
    <t>2007^hawker^38</t>
  </si>
  <si>
    <t>2007^hopetoun landcare^Hopetoun 5</t>
  </si>
  <si>
    <t>2007^hopetoun landcare^Hopetoun 1</t>
  </si>
  <si>
    <t>2007^jones^Culgoa - Till</t>
  </si>
  <si>
    <t>2007^jbussenschutt^18_19</t>
  </si>
  <si>
    <t>2007^kalkee^Charlsons - Armstrong</t>
  </si>
  <si>
    <t>2007^kalkee^2B Part 3 - Olive</t>
  </si>
  <si>
    <t>2007^jones^Patchewollock - No Till</t>
  </si>
  <si>
    <t>2007^kalkee^McLoughlans - Giles</t>
  </si>
  <si>
    <t>2007^landmark minlaton^Bruce Cook 2007</t>
  </si>
  <si>
    <t>2007^landmark minlaton^Richard Dodd 2007</t>
  </si>
  <si>
    <t>2007^landmark minlaton^Rocklyn Park</t>
  </si>
  <si>
    <t>2007^kalkee^THALIA - Perry</t>
  </si>
  <si>
    <t>2007^lowe^2007</t>
  </si>
  <si>
    <t>2007^lee^Telopea Downs</t>
  </si>
  <si>
    <t>2007^Malcolm Knight^Jeans - 2007</t>
  </si>
  <si>
    <t>2007^mason^EPerenjori loamy sand</t>
  </si>
  <si>
    <t>2007^Malcolm Knight^Hoskings - 2007</t>
  </si>
  <si>
    <t>2007^Malcolm Knight^Dingwall - 2007</t>
  </si>
  <si>
    <t>2007^mcclelland^McKenzies</t>
  </si>
  <si>
    <t>2007^mason^York Gum - red loam</t>
  </si>
  <si>
    <t>2007^mcclelland^Angle</t>
  </si>
  <si>
    <t>2007^mcclelland^Mitchells</t>
  </si>
  <si>
    <t>2007^mcclelland^Sharps North</t>
  </si>
  <si>
    <t>2007^michael^Jims</t>
  </si>
  <si>
    <t>2007^olive^C3-4</t>
  </si>
  <si>
    <t>2007^oxbrow^Millers Nth</t>
  </si>
  <si>
    <t>2007^paterson^10slash12</t>
  </si>
  <si>
    <t>2007^peake^Butcher - R175</t>
  </si>
  <si>
    <t>2007^peake^Carter district</t>
  </si>
  <si>
    <t>2007^peake^Carter High</t>
  </si>
  <si>
    <t>2007^peake^McAlpine C10</t>
  </si>
  <si>
    <t>2007^peake^Carter Low</t>
  </si>
  <si>
    <t>2007^Peter Taylor^Sheepyards 2007</t>
  </si>
  <si>
    <t>2007^R and J Postlethwaite^Egans 2007</t>
  </si>
  <si>
    <t>2007^Peter Taylor^2007 - Lubeck FAR N</t>
  </si>
  <si>
    <t>2007^poole^2007 - Lubeck FAR N</t>
  </si>
  <si>
    <t>2007^R and J Postlethwaite^Windmill 2007</t>
  </si>
  <si>
    <t>2007^R and J Postlethwaite^Roberts House 2007</t>
  </si>
  <si>
    <t>2007^redman^Emu L</t>
  </si>
  <si>
    <t>2007^redman^Emu H</t>
  </si>
  <si>
    <t>2007^rharris^OKeefe</t>
  </si>
  <si>
    <t>2007^redman^Emu M</t>
  </si>
  <si>
    <t>2007^sbussenschutt^11</t>
  </si>
  <si>
    <t>2007^sandow^Arnolds</t>
  </si>
  <si>
    <t>2007^teasdale^TAG 01</t>
  </si>
  <si>
    <t>2007^schulz^L3</t>
  </si>
  <si>
    <t>2007^teasdale^TAG 09</t>
  </si>
  <si>
    <t>2007^Tony Gregson^Krahe NE</t>
  </si>
  <si>
    <t>2007^tiller^Pdk 52 -2007</t>
  </si>
  <si>
    <t>2007^twynam^Gundaline 2</t>
  </si>
  <si>
    <t>2008^A and R Weidemann^WEP 1095sth</t>
  </si>
  <si>
    <t>2007^twynam^Gundaline 1</t>
  </si>
  <si>
    <t>2008^Alan Bennett^Buckley Corner</t>
  </si>
  <si>
    <t>2008^A and R Weidemann^WEP1-2</t>
  </si>
  <si>
    <t>2008^Allan Jones^C1Bot</t>
  </si>
  <si>
    <t>2008^Allan Jones^C6AR</t>
  </si>
  <si>
    <t>2008^ackland^No 10</t>
  </si>
  <si>
    <t>2008^BCG^Curyo 2008 Risk Management - Best Bet</t>
  </si>
  <si>
    <t>2008^allen^site 1</t>
  </si>
  <si>
    <t>2008^BCG^Curyo 2008 Risk Management - High Input</t>
  </si>
  <si>
    <t>2008^ayles^7</t>
  </si>
  <si>
    <t>2008^BCG^Manangatang 2008 Risk Management - High Input</t>
  </si>
  <si>
    <t>2008^BCG^Curyo 2008 Risk Management - Low Input</t>
  </si>
  <si>
    <t>2008^BCG^Manangatang 2008 Risk Management - Low Input</t>
  </si>
  <si>
    <t>2008^BCG^Manangatang 2008 Risk Management - Best Bet</t>
  </si>
  <si>
    <t>2008^behn^Gumdale West</t>
  </si>
  <si>
    <t>2008^birtles^732 - Bir1</t>
  </si>
  <si>
    <t>2008^butcher^pd7 roundhouse farm B2</t>
  </si>
  <si>
    <t>2008^chandlerm^Firths Fuel Tank</t>
  </si>
  <si>
    <t>2008^birtles^732 - Bir4</t>
  </si>
  <si>
    <t>2008^connell^R6</t>
  </si>
  <si>
    <t>2008^collins^site 2</t>
  </si>
  <si>
    <t>2008^collins^site 1</t>
  </si>
  <si>
    <t>2008^delahunty^Gregorys North</t>
  </si>
  <si>
    <t>2008^delahunty^Schaches</t>
  </si>
  <si>
    <t>2008^delahunty^Hudsons 4</t>
  </si>
  <si>
    <t>2008^delahunty^Number 18</t>
  </si>
  <si>
    <t>2008^dunn^Dun09</t>
  </si>
  <si>
    <t>2008^delahunty^Number 9</t>
  </si>
  <si>
    <t>2008^dsmith^2008 wheat</t>
  </si>
  <si>
    <t>2008^dsandow^Two Tree</t>
  </si>
  <si>
    <t>2008^G and B Hunt^02</t>
  </si>
  <si>
    <t>2008^georgina^R and C Barber</t>
  </si>
  <si>
    <t>2008^Ian McClelland^Road (Milton)</t>
  </si>
  <si>
    <t>2008^G and B Hunt^12</t>
  </si>
  <si>
    <t>2008^Glenn Milne^Irrigated Jimbour</t>
  </si>
  <si>
    <t>2008^jbuss^Johns 2</t>
  </si>
  <si>
    <t>2008^jamie^yetmans</t>
  </si>
  <si>
    <t>2008^Ian McClelland^Sheoak (Milton)</t>
  </si>
  <si>
    <t>2008^John Ferrier^24  Johns North</t>
  </si>
  <si>
    <t>2008^John Ferrier^54 Glenys North</t>
  </si>
  <si>
    <t>2008^John Ferrier^36 Toms North</t>
  </si>
  <si>
    <t>2008^John Ferrier^58 Glenys School</t>
  </si>
  <si>
    <t>2008^John Ferrier^26 John School Bus</t>
  </si>
  <si>
    <t>2008^jones^Minyip Till</t>
  </si>
  <si>
    <t>2008^johnson^site 2</t>
  </si>
  <si>
    <t>2008^johnson^site 1</t>
  </si>
  <si>
    <t>2008^jones^Donald Till</t>
  </si>
  <si>
    <t>2008^jones^Sea Lake Till</t>
  </si>
  <si>
    <t>2008^karingal^1</t>
  </si>
  <si>
    <t>2008^kirby^S13 - K1</t>
  </si>
  <si>
    <t>2008^kirby^S13 - K4</t>
  </si>
  <si>
    <t>2008^konzag^2008 wheat</t>
  </si>
  <si>
    <t>2008^lamond^Jeffries - L3</t>
  </si>
  <si>
    <t>2008^lamond^Jeffries - L5</t>
  </si>
  <si>
    <t>2008^long^2008 H6 wheat</t>
  </si>
  <si>
    <t>2008^Malcolm Knight^Jeans 08</t>
  </si>
  <si>
    <t>2008^long^Undalya</t>
  </si>
  <si>
    <t>2008^Malcolm Knight^Sams East 08</t>
  </si>
  <si>
    <t>2008^mason^site 1</t>
  </si>
  <si>
    <t>2008^meyer^Jones Peppertree</t>
  </si>
  <si>
    <t>2008^mason^site 2</t>
  </si>
  <si>
    <t>2008^meyer^Yanipy Road</t>
  </si>
  <si>
    <t>2008^meyer^Rods Road</t>
  </si>
  <si>
    <t>2008^mtaylor^BHR (Yarran Downs)</t>
  </si>
  <si>
    <t>2008^mtaylor^Angledool Andrews</t>
  </si>
  <si>
    <t>2008^mtaylor^Boxleigh East</t>
  </si>
  <si>
    <t>2008^mtaylor^Boxleigh West</t>
  </si>
  <si>
    <t>2008^mtaylor^Fairfield Lucerne</t>
  </si>
  <si>
    <t>2008^mtaylor^Glenariff 3</t>
  </si>
  <si>
    <t>2008^mtaylor^Ironbark 15</t>
  </si>
  <si>
    <t>2008^mtaylor^Hillview She-Oak</t>
  </si>
  <si>
    <t>2008^mtaylor^K 2 (Penfold)</t>
  </si>
  <si>
    <t>2008^mtaylor^Medina No 16 Medium Clay</t>
  </si>
  <si>
    <t>2008^mtaylor^Sheepyard (Baker)</t>
  </si>
  <si>
    <t>2008^mtaylor^The Ranch  North House</t>
  </si>
  <si>
    <t>2008^mtaylor^Trubridge Road</t>
  </si>
  <si>
    <t>2008^mtaylor^Woodlands 3</t>
  </si>
  <si>
    <t>2008^mwmcgurk^Hamilton- South Listowell</t>
  </si>
  <si>
    <t>2008^mtaylor^Woollarma Rd (Yarran Downs)</t>
  </si>
  <si>
    <t>2008^mwmcgurk^Nicholas C5</t>
  </si>
  <si>
    <t>2008^mwmcgurk^Wolter</t>
  </si>
  <si>
    <t>2008^mwmcgurk^Packer</t>
  </si>
  <si>
    <t>2008^mwmcgurk^Nicholas- OTH 1</t>
  </si>
  <si>
    <t>2008^mwmcgurk^Nicholas- Oakbank N4</t>
  </si>
  <si>
    <t>2008^olive^H21</t>
  </si>
  <si>
    <t>2008^Peter Taylor^Dunlop</t>
  </si>
  <si>
    <t>2008^Peter Taylor^Jims Black</t>
  </si>
  <si>
    <t>2008^oxbrow^Cootes</t>
  </si>
  <si>
    <t>2008^pohlner^Rodney Pohlner</t>
  </si>
  <si>
    <t>2008^plueckhahn^10 - Front</t>
  </si>
  <si>
    <t>2008^Peter Taylor^Gardy Middle</t>
  </si>
  <si>
    <t>2008^rnewton^Yellow Bank</t>
  </si>
  <si>
    <t>2008^Russell Clapham^Gregory Lateral Move</t>
  </si>
  <si>
    <t>2008^smalleeabgroup^Maynard north flat</t>
  </si>
  <si>
    <t>2008^shepherd^H 2</t>
  </si>
  <si>
    <t>2008^smalleeabgroup^McNeilly F15</t>
  </si>
  <si>
    <t>2008^smalleeabgroup^McNeilly F14</t>
  </si>
  <si>
    <t>2008^sbuss^17</t>
  </si>
  <si>
    <t>2008^smalleeabgroup^MC Neilly H35</t>
  </si>
  <si>
    <t>2008^smalleeabgroup^Maynard South Flat (depr)</t>
  </si>
  <si>
    <t>2008^starbuck^No 1</t>
  </si>
  <si>
    <t>2008^Tatyoon Rural^Anthony Evans - Triangle</t>
  </si>
  <si>
    <t>2008^starbuck^No 16</t>
  </si>
  <si>
    <t>2008^starbuck^No 23</t>
  </si>
  <si>
    <t>2008^Tatyoon Rural^Joe Tucker - Square Paddock</t>
  </si>
  <si>
    <t>2008^Tatyoon Rural^Barrupa - McDonalds</t>
  </si>
  <si>
    <t>2008^Tatyoon Rural^Michael Hope - Howes West</t>
  </si>
  <si>
    <t>2008^Tatyoon Rural^Neil Robertson - Spring Paddock</t>
  </si>
  <si>
    <t>2008^Tatyoon Rural^Richard Heazlewood - Oat</t>
  </si>
  <si>
    <t>2008^Tatyoon Rural^Rod Laidlaw - Middle Dicks Paddock</t>
  </si>
  <si>
    <t>2008^Tatyoon Rural^Russell Duver - Paddock13</t>
  </si>
  <si>
    <t>2008^tiller^2008 wheat</t>
  </si>
  <si>
    <t>2008^Tony Gregson^Sanfords 250</t>
  </si>
  <si>
    <t>2008^tbf^2008 wheat tamaroi</t>
  </si>
  <si>
    <t>2008^taylor^12</t>
  </si>
  <si>
    <t>2008^tropiano^site 2</t>
  </si>
  <si>
    <t>2008^tropiano^site 1</t>
  </si>
  <si>
    <t>2008^UpperNorthFS^Morchard</t>
  </si>
  <si>
    <t>2008^warr^site 1</t>
  </si>
  <si>
    <t>2008^wirregaabgroup^Lutt Windmill</t>
  </si>
  <si>
    <t>2008^UpperNorthFS^Nelshaby</t>
  </si>
  <si>
    <t>2008^wolseleyabgroup^ballinger A3</t>
  </si>
  <si>
    <t>2008^wolseleyabgroup^Ridgeway K2</t>
  </si>
  <si>
    <t>2008^wolseleyabgroup^McLellan S4</t>
  </si>
  <si>
    <t>2008^wolseleyabgroup^Makin Shed</t>
  </si>
  <si>
    <t>2009^Adrian Brennan^Big Mill</t>
  </si>
  <si>
    <t>2009^BCG^Hopetoun WUE - Break Crops CL2010 Yitpi</t>
  </si>
  <si>
    <t>2009^BCG^Hopetoun WUE - Break Crops CL2009 Young</t>
  </si>
  <si>
    <t>2009^ayles^Ayles - Hores</t>
  </si>
  <si>
    <t>2009^BCG^Hopetoun WUE - Break Crops S2009 Young</t>
  </si>
  <si>
    <t>2009^Adrian Brennan^Wongan Road</t>
  </si>
  <si>
    <t>2009^BCG^Hopetoun WUE - Break Crops CL2011 Yitpi</t>
  </si>
  <si>
    <t>2009^BCG^Hopetoun WUE - Break Crops S2011 Yitpi</t>
  </si>
  <si>
    <t>2009^BCG^Hopetoun WUE - Break Crops S2010 Yitpi</t>
  </si>
  <si>
    <t>2009^BCG^Watchupga Risk Man Trial Best Bet</t>
  </si>
  <si>
    <t>2009^BCG^St Arnaud Disc Seeding Trial</t>
  </si>
  <si>
    <t>2009^BCG^Watchupga Risk Man Trial Low Input</t>
  </si>
  <si>
    <t>2009^BCG^Watchupga Risk Man Trial High Input</t>
  </si>
  <si>
    <t>2009^birtles^Bir1_poor shallow</t>
  </si>
  <si>
    <t>2009^bligh lee^Melara Shed</t>
  </si>
  <si>
    <t>2009^birtles^Bir4_good</t>
  </si>
  <si>
    <t>2009^bligh lee^East Carrs</t>
  </si>
  <si>
    <t>2009^Bruce Ley^No 10</t>
  </si>
  <si>
    <t>2009^Cameron Warne^Culgoa No Till</t>
  </si>
  <si>
    <t>2009^condon^Dirnaseer Wheat</t>
  </si>
  <si>
    <t>2009^condon^Ardlethan Wheat</t>
  </si>
  <si>
    <t>2009^condon^Greenethorpe Wheat</t>
  </si>
  <si>
    <t>2009^condon^Lockhart Wheat</t>
  </si>
  <si>
    <t>2009^David Smith^11 N Cnr</t>
  </si>
  <si>
    <t>2009^David Smith^14 Duck</t>
  </si>
  <si>
    <t>2009^davies^Dav1_poor shallow</t>
  </si>
  <si>
    <t>2009^David Smith^24 Stoney</t>
  </si>
  <si>
    <t>2009^Davison^4-5</t>
  </si>
  <si>
    <t>2009^davies^Dav3_good</t>
  </si>
  <si>
    <t>2009^delahunty^Gardys Triangle</t>
  </si>
  <si>
    <t>2009^delahunty^Gregorys North</t>
  </si>
  <si>
    <t>2009^DMoody^PBC Paddock 13_GM wheat - Treatment 2</t>
  </si>
  <si>
    <t>2009^DMoody^PBC Paddock 13_GM Wheat - Treatment 1</t>
  </si>
  <si>
    <t>2009^DMoody^PBC Paddock 13_GM wheat - Treatment 3</t>
  </si>
  <si>
    <t>2009^delahunty^House</t>
  </si>
  <si>
    <t>2009^fairhurst^01 -  Goldings</t>
  </si>
  <si>
    <t>2009^Falconer Bros^Airstrip</t>
  </si>
  <si>
    <t>2009^DMoody^PBC Paddock 13_GM wheat - Treatment 4</t>
  </si>
  <si>
    <t>2009^Falconer Bros^250</t>
  </si>
  <si>
    <t>2009^farmlink^Ardlethan Wheat</t>
  </si>
  <si>
    <t>2009^far^Hart fieldsite 2009</t>
  </si>
  <si>
    <t>2009^farmlink^Dirnaseer Wheat</t>
  </si>
  <si>
    <t>2009^far^MNHRZ - Red Soil</t>
  </si>
  <si>
    <t>2009^farmlink^Greenethorpe Wheat</t>
  </si>
  <si>
    <t>2009^farmlink^Lockhart Wheat</t>
  </si>
  <si>
    <t>2009^G and B Hunt^17</t>
  </si>
  <si>
    <t>2009^G and B Hunt^06</t>
  </si>
  <si>
    <t>2009^G and B Hunt^09</t>
  </si>
  <si>
    <t>2009^Flavel Enterprises^Woopwoop</t>
  </si>
  <si>
    <t>2009^gcreasy^Fallow</t>
  </si>
  <si>
    <t>2009^gcreasy^Stubble</t>
  </si>
  <si>
    <t>2009^ghhayes^verns2</t>
  </si>
  <si>
    <t>2009^ghhayes^pats110</t>
  </si>
  <si>
    <t>2009^gummer^Dirnaseer Wheat</t>
  </si>
  <si>
    <t>2009^gummer^Greenethorpe Wheat</t>
  </si>
  <si>
    <t>2009^gummer^Ardlethan Wheat</t>
  </si>
  <si>
    <t>2009^gummer^Lockhart Wheat</t>
  </si>
  <si>
    <t>2009^hart^Hart fieldsite 2009</t>
  </si>
  <si>
    <t>2009^Ian McClelland^17 - Jil Jil East</t>
  </si>
  <si>
    <t>2009^Ian McClelland^20 - Clovers South</t>
  </si>
  <si>
    <t>2009^Ian McClelland^01 -  Goldings</t>
  </si>
  <si>
    <t>2009^ikcdookie^Central 22 24</t>
  </si>
  <si>
    <t>2009^kjbatten^Farrells Mailbox</t>
  </si>
  <si>
    <t>2009^John Ferrier^05 Cahoons Sand</t>
  </si>
  <si>
    <t>2009^Ian McClelland^43 - Top Paddock</t>
  </si>
  <si>
    <t>2009^KLGM Thompson^Rain Gauge Corner</t>
  </si>
  <si>
    <t>2009^KLGM Thompson^House</t>
  </si>
  <si>
    <t>2009^lane^Bindarie South Dam</t>
  </si>
  <si>
    <t>2009^lane^Kadina North East West</t>
  </si>
  <si>
    <t>2009^Mathew Stebar^Alis Dam</t>
  </si>
  <si>
    <t>2009^longychallenge^Longy Challenge</t>
  </si>
  <si>
    <t>2009^lryan^R3_good</t>
  </si>
  <si>
    <t>2009^lryan^R1_poor shallow</t>
  </si>
  <si>
    <t>2009^messina^Golden King</t>
  </si>
  <si>
    <t>2009^Matt Sewell^Ellis</t>
  </si>
  <si>
    <t>2009^Mathew Stebar^Missery Hill</t>
  </si>
  <si>
    <t>2009^Matt Sewell^Cousins</t>
  </si>
  <si>
    <t>2009^Minnipa^Mudabie 8 Good</t>
  </si>
  <si>
    <t>2009^michael^Michael - Dinhams</t>
  </si>
  <si>
    <t>2009^Minnipa^MAC N1 Poor</t>
  </si>
  <si>
    <t>2009^Minnipa^MAC N1 Good</t>
  </si>
  <si>
    <t>2009^Minnipa^Mudabie 8 Poor</t>
  </si>
  <si>
    <t>2009^mtaylor^Huxleys Rd</t>
  </si>
  <si>
    <t>2009^murdoch^2009 wheat</t>
  </si>
  <si>
    <t>2009^mnhrz^MNHRZ - Red Soil</t>
  </si>
  <si>
    <t>2009^Nolla Downs^A21</t>
  </si>
  <si>
    <t>2009^nookanderri^Ballamore 2</t>
  </si>
  <si>
    <t>2009^Nolla Downs^C3</t>
  </si>
  <si>
    <t>2009^nookanderri^Nookanderri 11</t>
  </si>
  <si>
    <t>2009^oxbrow^OXF TYLERS</t>
  </si>
  <si>
    <t>2009^Peter Taylor^Florences</t>
  </si>
  <si>
    <t>2009^Peter Taylor^Kinsella</t>
  </si>
  <si>
    <t>2009^plueckhahn^Plueckhahn - 15</t>
  </si>
  <si>
    <t>2009^poguefodder^Pivot 32</t>
  </si>
  <si>
    <t>2009^R and J Postlethwaite^Murphys</t>
  </si>
  <si>
    <t>2009^R and J Postlethwaite^Pilgrims</t>
  </si>
  <si>
    <t>2009^rsandow^R_Sandow - R8</t>
  </si>
  <si>
    <t>2009^Scott Dixon^MO 6</t>
  </si>
  <si>
    <t>2009^Scott Dixon^P5 Sandplain</t>
  </si>
  <si>
    <t>2009^Steveandrew Crook^SF Clay</t>
  </si>
  <si>
    <t>2009^tiller^2009 wheat</t>
  </si>
  <si>
    <t>2009^Tony Gregson^Teds South</t>
  </si>
  <si>
    <t>2009^Trevose Farms^Trevose</t>
  </si>
  <si>
    <t>2009^UpperNorthFS^Catfords</t>
  </si>
  <si>
    <t>2009^Trevose Farms^Trevose 12</t>
  </si>
  <si>
    <t>2009^UpperNorthFS^Fermes</t>
  </si>
  <si>
    <t>2009^wattsdw^UH4</t>
  </si>
  <si>
    <t>2009^wepowie^Wepowie 17</t>
  </si>
  <si>
    <t>2009^Wayne Davies^NO 32 SPRING</t>
  </si>
  <si>
    <t>2009^wepowie^Wepowie 5</t>
  </si>
  <si>
    <t>2009^wolseleyabgroup^MOTTS</t>
  </si>
  <si>
    <t>2009^wolseleyabgroup^Langley G Hill</t>
  </si>
  <si>
    <t>2010^AI and A Flannagan^TH2</t>
  </si>
  <si>
    <t>2010^AI and A Flannagan^EM5</t>
  </si>
  <si>
    <t>2010^AI and A Flannagan^TH3</t>
  </si>
  <si>
    <t>2010^AI and A Flannagan^TH5</t>
  </si>
  <si>
    <t>2010^baladeen farm^BF 1</t>
  </si>
  <si>
    <t>2010^andrewcoumbes^Driveway</t>
  </si>
  <si>
    <t>2010^baladeen farm^BF 2</t>
  </si>
  <si>
    <t>2010^ayles^Beares</t>
  </si>
  <si>
    <t>2010^BCG^Temora WUE Exp 1 Ph 2 Renovate - Gregory</t>
  </si>
  <si>
    <t>2010^BCG^Temora WUE Exp 2 Ph 2 - Bolac</t>
  </si>
  <si>
    <t>2010^BCG^BCG WUE Clay - Wheat</t>
  </si>
  <si>
    <t>2010^BCG^BCG WUE Sand - Wheat</t>
  </si>
  <si>
    <t>2010^Brad^Kalinya - Paddock 8</t>
  </si>
  <si>
    <t>2010^bissett^House</t>
  </si>
  <si>
    <t>2010^BCG^Temora WUE Exp 3 - Lincoln</t>
  </si>
  <si>
    <t>2010^bencordes^Lubeck - Treatment 1 Nil N</t>
  </si>
  <si>
    <t>2010^Bruce Ley^Hippers 1</t>
  </si>
  <si>
    <t>2010^Bruce Ley^Wicherina Dannys 54</t>
  </si>
  <si>
    <t>2010^Brad^Lyn Dee 2 North</t>
  </si>
  <si>
    <t>2010^Bundear Farms^CA1</t>
  </si>
  <si>
    <t>2010^consultag^15 WSG</t>
  </si>
  <si>
    <t>2010^Caldo^Pats 1</t>
  </si>
  <si>
    <t>2010^connell^T1 2</t>
  </si>
  <si>
    <t>2010^consultag^Missery Hill</t>
  </si>
  <si>
    <t>2010^consultag^Alis Dam</t>
  </si>
  <si>
    <t>2010^consultag^19 Yellow</t>
  </si>
  <si>
    <t>2010^consultag^CSIRO</t>
  </si>
  <si>
    <t>2010^consultag^P3</t>
  </si>
  <si>
    <t>2010^dafwa^Merredin Research Station</t>
  </si>
  <si>
    <t>2010^cwhulls^A H1</t>
  </si>
  <si>
    <t>2010^consultag^MO 6</t>
  </si>
  <si>
    <t>2010^Davison^4-5</t>
  </si>
  <si>
    <t>2010^Darryl^Gas Pipeline</t>
  </si>
  <si>
    <t>2010^Davison^P18-15 Duplex</t>
  </si>
  <si>
    <t>2010^Darryl^Supershed</t>
  </si>
  <si>
    <t>2010^Davison^P33 Yellow Sand</t>
  </si>
  <si>
    <t>2010^Davison^P19 High Thorium</t>
  </si>
  <si>
    <t>2010^EH Graham Centre^Block 501W</t>
  </si>
  <si>
    <t>2010^dparker^big house</t>
  </si>
  <si>
    <t>2010^far^Hart fieldsite 2009</t>
  </si>
  <si>
    <t>2010^Falconer Bros^250</t>
  </si>
  <si>
    <t>2010^fabry^stoneyrye</t>
  </si>
  <si>
    <t>2010^Falconer Bros^Airstrip</t>
  </si>
  <si>
    <t>2010^far^Lubeck - Treatment 3 Pre-drill 50N</t>
  </si>
  <si>
    <t>2010^G and B Hunt^02</t>
  </si>
  <si>
    <t>2010^far^Lubeck - Treatment 1 Nil N</t>
  </si>
  <si>
    <t>2010^far^Lubeck - Treatment 5 Pre-dril 100N</t>
  </si>
  <si>
    <t>2010^harm^Culgoa CC Axe Late</t>
  </si>
  <si>
    <t>2010^ghhayes^barlows53</t>
  </si>
  <si>
    <t>2010^harm^Culgoa CC Yitpi Late</t>
  </si>
  <si>
    <t>2010^harm^Kooloonong CC Yitpi Late</t>
  </si>
  <si>
    <t>2010^harm^Kooloonong CC Axe Late</t>
  </si>
  <si>
    <t>2010^harm^Kooloonong CC Axe Early</t>
  </si>
  <si>
    <t>2010^harm^Kooloonong CC Yitpi Early</t>
  </si>
  <si>
    <t>2010^harm^Wirrabilla CC Axe Mid</t>
  </si>
  <si>
    <t>2010^harm^Wirrabilla CC Yitpi Mid</t>
  </si>
  <si>
    <t>2010^hart^Condowie</t>
  </si>
  <si>
    <t>2010^hart^Hart fieldsite 2009</t>
  </si>
  <si>
    <t>2010^hart^Spalding</t>
  </si>
  <si>
    <t>2010^itaylor^Pdk 1</t>
  </si>
  <si>
    <t>2010^jcoleman^Four Mile - Paddock 3</t>
  </si>
  <si>
    <t>2010^John Ferrier^Wirrabilla CC Axe Mid</t>
  </si>
  <si>
    <t>2010^jmriches^R1 Pad15 Clay</t>
  </si>
  <si>
    <t>2010^John Ferrier^Wirrabilla CC Yitpi Mid</t>
  </si>
  <si>
    <t>2010^johnbutcher^B1</t>
  </si>
  <si>
    <t>2010^johnbutcher^B2</t>
  </si>
  <si>
    <t>2010^johnbutcher^B3</t>
  </si>
  <si>
    <t>2010^johnmeharry^27</t>
  </si>
  <si>
    <t>2010^johnmeharry^5</t>
  </si>
  <si>
    <t>2010^justineveritt^11 (28ha)</t>
  </si>
  <si>
    <t>2010^LiebeGroup^Rob Nankivell PDK 10</t>
  </si>
  <si>
    <t>2010^justineveritt^13 (23ha)</t>
  </si>
  <si>
    <t>2010^LiebeGroup^Long term research site</t>
  </si>
  <si>
    <t>2010^mark appleyard^Road</t>
  </si>
  <si>
    <t>2010^merangrove^Dear Rd</t>
  </si>
  <si>
    <t>2010^maxwell^16</t>
  </si>
  <si>
    <t>2010^Minnipa^MAC N1 Good</t>
  </si>
  <si>
    <t>2010^Minnipa^MAC N1 Medium</t>
  </si>
  <si>
    <t>2010^Minnipa^MAC N1 Poor</t>
  </si>
  <si>
    <t>2010^Morawa Ag College^B45</t>
  </si>
  <si>
    <t>2010^Montrose Produce^Nathan Lourie CMA 2010 (Top Paddock Montrose)</t>
  </si>
  <si>
    <t>2010^Minnipa^Mudamuckla small plot wheat</t>
  </si>
  <si>
    <t>2010^Nola Downs^D1 TC1</t>
  </si>
  <si>
    <t>2010^Morawa Ag College^Granvels</t>
  </si>
  <si>
    <t>2010^Nola Downs^D1 TC10</t>
  </si>
  <si>
    <t>2010^Nola Downs^D1 TC5</t>
  </si>
  <si>
    <t>2010^Nola Downs^Nolla Downs A9</t>
  </si>
  <si>
    <t>2010^pearsefarming^A IP1 duplex</t>
  </si>
  <si>
    <t>2010^Peter Taylor^Lubeck - Treatment 1 Nil N</t>
  </si>
  <si>
    <t>2010^pearsefarming^B IP2 Clay</t>
  </si>
  <si>
    <t>2010^peterdolton^Totadgin Hall Rd</t>
  </si>
  <si>
    <t>2010^poole^Lubeck - Treatment 3 Pre-drill 50N</t>
  </si>
  <si>
    <t>2010^poole^Lubeck - Treatment 5 Pre-dril 100N</t>
  </si>
  <si>
    <t>2010^poole^Lubeck - Treatment 1 Nil N</t>
  </si>
  <si>
    <t>2010^PW and PJ Thomas^Rosewood Paddock No 140</t>
  </si>
  <si>
    <t>2010^rhart^Early Wheat Trial - Gladius</t>
  </si>
  <si>
    <t>2010^PW and PJ Thomas^Springfield Paddock No 74</t>
  </si>
  <si>
    <t>2010^rhart^Early Wheat Trial - Wedgetail</t>
  </si>
  <si>
    <t>2010^rhart^Early Wheat Trial - Late Spring Wheats</t>
  </si>
  <si>
    <t>2010^rsutherland^RS2 Sand</t>
  </si>
  <si>
    <t>2010^rsutherland^RS1 Clay</t>
  </si>
  <si>
    <t>2010^simonteakle^Jewell Morawa</t>
  </si>
  <si>
    <t>2010^simonteakle^Counsel</t>
  </si>
  <si>
    <t>2010^simonteakle^Ryan Morawa</t>
  </si>
  <si>
    <t>2010^stonehavenrural^S1 Pad F6 Clay</t>
  </si>
  <si>
    <t>2010^VRS66^Hill</t>
  </si>
  <si>
    <t>2010^stonehavenrural^S2 Pad G1Sand</t>
  </si>
  <si>
    <t>2010^tb^Lubeck - Treatment 1 Nil N</t>
  </si>
  <si>
    <t>2010^Wayne Johnstone^Rokewood</t>
  </si>
  <si>
    <t>2010^wepowie^Wepowie 11</t>
  </si>
  <si>
    <t>2010^wemmott^E1 Pad 12a</t>
  </si>
  <si>
    <t>2010^wemmott^E4 Pad 62</t>
  </si>
  <si>
    <t>2010^wemmott^E3 Pad 43</t>
  </si>
  <si>
    <t>2010^wmgroup^C Block-BRS Early Mace</t>
  </si>
  <si>
    <t>2010^wepowie^Wepowie 9</t>
  </si>
  <si>
    <t>2010^wmgroup^C Block-BRS Mid Bonnie Rock</t>
  </si>
  <si>
    <t>2010^wmgroup^C Block-BRS Early Bonnie Rock</t>
  </si>
  <si>
    <t>2011^AI and A Flannagan^EM5</t>
  </si>
  <si>
    <t>2011^AI and A Flannagan^TH2</t>
  </si>
  <si>
    <t>2010^wmgroup^C Block-BRS Mid Mace</t>
  </si>
  <si>
    <t>2011^AI and A Flannagan^TH5</t>
  </si>
  <si>
    <t>2011^AI and A Flannagan^TH3</t>
  </si>
  <si>
    <t>2011^Agnew1^Wheat Gregors 4</t>
  </si>
  <si>
    <t>2011^Alan Rothacker^Alders</t>
  </si>
  <si>
    <t>2011^Andrew Morony^02 Bute Rd</t>
  </si>
  <si>
    <t>2011^Barry Mudge^Jeffs</t>
  </si>
  <si>
    <t>2011^Barry Mudge^Crouch</t>
  </si>
  <si>
    <t>2011^BCG^BCG WUE Clay - Wheat</t>
  </si>
  <si>
    <t>2011^bmctaggart^Mingenew</t>
  </si>
  <si>
    <t>2011^BCG^BCG WUE Sand - Wheat</t>
  </si>
  <si>
    <t>2011^bmctaggart^Number Two</t>
  </si>
  <si>
    <t>2011^bremner^Top</t>
  </si>
  <si>
    <t>2011^bwarr^E 5</t>
  </si>
  <si>
    <t>2011^breust^E2P1 Wheat NGSR</t>
  </si>
  <si>
    <t>2011^bwarr^F 4</t>
  </si>
  <si>
    <t>2011^consultag^CSIRO</t>
  </si>
  <si>
    <t>2011^consultag^P3</t>
  </si>
  <si>
    <t>2011^consultag^P3 Lupin</t>
  </si>
  <si>
    <t>2011^Cook^K6</t>
  </si>
  <si>
    <t>2011^CSIRO PI^E2P1 Wheat NGSR</t>
  </si>
  <si>
    <t>2011^daff2^BCG Main Site (TOS Wheat) (Corack)</t>
  </si>
  <si>
    <t>2011^CSIRO PI^Stockade Wheat</t>
  </si>
  <si>
    <t>2011^daff2^David Smith CC Axe</t>
  </si>
  <si>
    <t>2011^daff2^David Smith CC Yitpi</t>
  </si>
  <si>
    <t>2011^daff2^Neil Luehman CC Axe</t>
  </si>
  <si>
    <t>2011^daff2^Por</t>
  </si>
  <si>
    <t>2011^daff2^Neil Luehman CC Yitpi</t>
  </si>
  <si>
    <t>2011^David Smith^Crab</t>
  </si>
  <si>
    <t>2011^David Smith^David Smith CC Axe</t>
  </si>
  <si>
    <t>2011^David Smith^David Smith CC Yitpi</t>
  </si>
  <si>
    <t>2011^David Smith^Hill Top</t>
  </si>
  <si>
    <t>2011^David Smith^Por</t>
  </si>
  <si>
    <t>2011^forham^North East Ninda</t>
  </si>
  <si>
    <t>2011^fabry^calomba</t>
  </si>
  <si>
    <t>2011^EH Graham Centre^Block 510C</t>
  </si>
  <si>
    <t>2011^Goss^Reynolds 3</t>
  </si>
  <si>
    <t>2011^G and B Hunt^P6 Probe</t>
  </si>
  <si>
    <t>2011^hickman^North Damb</t>
  </si>
  <si>
    <t>2011^Jenkin^N of Ts</t>
  </si>
  <si>
    <t>2011^maxwell^main road</t>
  </si>
  <si>
    <t>2011^jhollitt^Viterra Trial Site 2011</t>
  </si>
  <si>
    <t>2011^kenny^Dog Leg</t>
  </si>
  <si>
    <t>2011^KLR Jamestown^W8</t>
  </si>
  <si>
    <t>2011^Minnipa^MAC Airport</t>
  </si>
  <si>
    <t>2011^Minnipa^Mudabie 8 Medium</t>
  </si>
  <si>
    <t>2011^merangrove^S2 Sparrow  Low EC</t>
  </si>
  <si>
    <t>2011^merangrove^S2 Sparrow High EC</t>
  </si>
  <si>
    <t>2011^Minnipa^Mudabie 8 Poor</t>
  </si>
  <si>
    <t>2011^Montrose Produce^Nathan Lourie CMA 2010 (Top Paddock Montrose)</t>
  </si>
  <si>
    <t>2011^NAG^Allan Suckling Red Loam</t>
  </si>
  <si>
    <t>2011^NAG^Banksia Plains 30- yellow sand</t>
  </si>
  <si>
    <t>2011^NAG^Burns - red loam</t>
  </si>
  <si>
    <t>2011^NAG^Burns - Yellow sand</t>
  </si>
  <si>
    <t>2011^NAG^Simkin - West Binnu sand</t>
  </si>
  <si>
    <t>2011^negus^Sues</t>
  </si>
  <si>
    <t>2011^NAG^Chilimony Red Duplex</t>
  </si>
  <si>
    <t>2011^rleeson^Pad 17</t>
  </si>
  <si>
    <t>2011^nluehman^Neil Luehman CC Axe</t>
  </si>
  <si>
    <t>2011^nluehman^Neil Luehman CC Yitpi</t>
  </si>
  <si>
    <t>2011^Rob Launder^Agritech Rural Trial Site</t>
  </si>
  <si>
    <t>2011^Rohde^Cowleys 1</t>
  </si>
  <si>
    <t>2011^Rolleston^NortheysEast</t>
  </si>
  <si>
    <t>2011^rodney allen^S5</t>
  </si>
  <si>
    <t>2011^rreilly^BCG Main Site (TOS Wheat) (Corack)</t>
  </si>
  <si>
    <t>2011^shipp^Mailbox South</t>
  </si>
  <si>
    <t>2011^rpohlner^J6</t>
  </si>
  <si>
    <t>2011^simonteakle^Butler</t>
  </si>
  <si>
    <t>2011^simonteakle^Counsel</t>
  </si>
  <si>
    <t>2011^simonteakle^Stoney</t>
  </si>
  <si>
    <t>2011^simonteakle^Logue</t>
  </si>
  <si>
    <t>2011^simonteakle^Ryan Morawa</t>
  </si>
  <si>
    <t>2011^simonteakle^Sparkman High</t>
  </si>
  <si>
    <t>2011^simonteakle^Sparkman Medium</t>
  </si>
  <si>
    <t>2011^Thomas^M1</t>
  </si>
  <si>
    <t>2011^simonteakle^Sutherland PJ Road</t>
  </si>
  <si>
    <t>2011^ssmith^Smith M16</t>
  </si>
  <si>
    <t>2011^Tiller1^Alma</t>
  </si>
  <si>
    <t>2011^Tony Gregson^Sanfords 250</t>
  </si>
  <si>
    <t>2011^uondo^Uondo 8 High EC</t>
  </si>
  <si>
    <t>2011^uondo^Uondo 8 Low EC</t>
  </si>
  <si>
    <t>2011^Tilley^Middle</t>
  </si>
  <si>
    <t>2011^WADALLA^Shaws west</t>
  </si>
  <si>
    <t>2011^whitbread^Karoonda Mid slop top</t>
  </si>
  <si>
    <t>2011^whitbread^Karoonda_dune</t>
  </si>
  <si>
    <t>2011^whitbread^Karoonda_flat</t>
  </si>
  <si>
    <t>2011^wmgroup^C Block-BRS Early Bonnie Rock</t>
  </si>
  <si>
    <t>2011^wmgroup^C Block-BRS Mid Bonnie Rock</t>
  </si>
  <si>
    <t>2011^whitbread^Karoonda_midslope</t>
  </si>
  <si>
    <t>2011^wmgroup^C Block-BRS Early Mace</t>
  </si>
  <si>
    <t>2011^wmgroup^C Block-BRS Mid Mace</t>
  </si>
  <si>
    <t>2012^Agnew1^Home 4</t>
  </si>
  <si>
    <t>2012^Alan Rothacker^118</t>
  </si>
  <si>
    <t>2012^Alan Rothacker^Adams</t>
  </si>
  <si>
    <t>2012^Andrew Morony^04</t>
  </si>
  <si>
    <t>2012^Andrew Wall^Wheat East Loddon</t>
  </si>
  <si>
    <t>2012^Bird^Bird</t>
  </si>
  <si>
    <t>2012^aplueckhahn^No 2 and 3</t>
  </si>
  <si>
    <t>2012^Bodallin Group^Butcher</t>
  </si>
  <si>
    <t>2012^Bruce Ley^Barndons 61</t>
  </si>
  <si>
    <t>2012^Bruce Ley^No 10</t>
  </si>
  <si>
    <t>2012^Bruce Ley^Wicherina Dannys 54</t>
  </si>
  <si>
    <t>2012^chamberlain^Front</t>
  </si>
  <si>
    <t>2012^chamberlain^Channel</t>
  </si>
  <si>
    <t>2012^charleson^Shed</t>
  </si>
  <si>
    <t>2012^charleson^West</t>
  </si>
  <si>
    <t>2012^Clint^Clint Della Bosca</t>
  </si>
  <si>
    <t>2012^cjayles^22</t>
  </si>
  <si>
    <t>2012^ConsultagLG^Hislop</t>
  </si>
  <si>
    <t>2012^craig^IMO 5</t>
  </si>
  <si>
    <t>2012^DAVEWILSON^Geoffs</t>
  </si>
  <si>
    <t>2012^David Smith^23 - Plot</t>
  </si>
  <si>
    <t>2012^David Smith^Paddock 27</t>
  </si>
  <si>
    <t>2012^David Smith^Paddock 5</t>
  </si>
  <si>
    <t>2012^David Stead^Clarke</t>
  </si>
  <si>
    <t>2012^DPI^Brim Soil moisture monitoring</t>
  </si>
  <si>
    <t>2012^dmichael^Dons</t>
  </si>
  <si>
    <t>2012^dparker^laffers</t>
  </si>
  <si>
    <t>2012^DPI^Speed soil moisture monitoring</t>
  </si>
  <si>
    <t>2012^DPI^Youanmite soil moisture monitoring</t>
  </si>
  <si>
    <t>2012^dshepherd^Home 7</t>
  </si>
  <si>
    <t>2012^EH Graham Centre^Block 501W</t>
  </si>
  <si>
    <t>2012^farmlink^DAFF carbon trial</t>
  </si>
  <si>
    <t>2012^farmlink^Ardlethan wheat 2012</t>
  </si>
  <si>
    <t>2012^farmlink^Lockhart Wheat 2012</t>
  </si>
  <si>
    <t>2012^farmlink^Greenethorpe Wheat 2012</t>
  </si>
  <si>
    <t>2012^G and B Hunt^12</t>
  </si>
  <si>
    <t>2012^farmlink^Dirnaseer Wheat 2012</t>
  </si>
  <si>
    <t>2012^fharrop^Lockhart Wheat 2012</t>
  </si>
  <si>
    <t>2012^G and B Hunt^08</t>
  </si>
  <si>
    <t>2012^G and B Hunt^10</t>
  </si>
  <si>
    <t>2012^g speirs^Speirs</t>
  </si>
  <si>
    <t>2012^gcreasy^22</t>
  </si>
  <si>
    <t>2012^G and B Hunt^18</t>
  </si>
  <si>
    <t>2012^Geister^Airstrip</t>
  </si>
  <si>
    <t>2012^geoff rethus^s4</t>
  </si>
  <si>
    <t>2012^Grant Marshall^Marshall</t>
  </si>
  <si>
    <t>2012^Ian McClelland^05 Rogers</t>
  </si>
  <si>
    <t>2012^Ian McClelland^06 Langs</t>
  </si>
  <si>
    <t>2012^hilder^Windrow loam</t>
  </si>
  <si>
    <t>2012^Ian McClelland^07 Spittles</t>
  </si>
  <si>
    <t>2012^Ian McClelland^09 Bennets</t>
  </si>
  <si>
    <t>2012^Ian McClelland^13 Billabong</t>
  </si>
  <si>
    <t>2012^Ian McClelland^12 McKenzies North</t>
  </si>
  <si>
    <t>2012^Ian McClelland^16 Bishes East</t>
  </si>
  <si>
    <t>2012^Ian McClelland^20 Clovers South</t>
  </si>
  <si>
    <t>2012^Ian McClelland^26 Whirily</t>
  </si>
  <si>
    <t>2012^Ian McClelland^29 Hancocks</t>
  </si>
  <si>
    <t>2012^Ian McClelland^40 Watsons</t>
  </si>
  <si>
    <t>2012^Ian McClelland^35 Jil Jil West</t>
  </si>
  <si>
    <t>2012^Ian McClelland^41 Front</t>
  </si>
  <si>
    <t>2012^Ian McClelland^44 Windmill</t>
  </si>
  <si>
    <t>2012^itaylor^Pdk 1</t>
  </si>
  <si>
    <t>2012^John^8</t>
  </si>
  <si>
    <t>2012^John Ferrier^35 Toms Tin Hut</t>
  </si>
  <si>
    <t>2012^John Ferrier^21 Jims</t>
  </si>
  <si>
    <t>2012^John Ferrier^57 letchers</t>
  </si>
  <si>
    <t>2012^John Ferrier^61 Lenrich Top</t>
  </si>
  <si>
    <t>2012^John Ferrier^65 66 Mill Paddock</t>
  </si>
  <si>
    <t>2012^John Ferrier^72 Davids Box</t>
  </si>
  <si>
    <t>2012^John Ferrier^76 Prattys Old House</t>
  </si>
  <si>
    <t>2012^jwundke^Nth Alms</t>
  </si>
  <si>
    <t>2012^LEADA^Butler</t>
  </si>
  <si>
    <t>2012^lemac^Forsters Tank</t>
  </si>
  <si>
    <t>2012^llehmann^Spittle No 2</t>
  </si>
  <si>
    <t>2012^llehmann^Swamp No 3</t>
  </si>
  <si>
    <t>2012^loats^GPL</t>
  </si>
  <si>
    <t>2012^MALCOLM1^Fentons 1</t>
  </si>
  <si>
    <t>2012^lprice^Home 7</t>
  </si>
  <si>
    <t>2012^Marcus Oldham^Paddock 57</t>
  </si>
  <si>
    <t>2012^Marshman1^Moisture Probe</t>
  </si>
  <si>
    <t>2012^Minnipa^MAC Airport</t>
  </si>
  <si>
    <t>2012^maxwell^7</t>
  </si>
  <si>
    <t>2012^Minnipa^Mudabie 8 Good</t>
  </si>
  <si>
    <t>2012^Minnipa^Mudabie 8 Medium</t>
  </si>
  <si>
    <t>2012^Minnipa^Mudabie 8 Poor</t>
  </si>
  <si>
    <t>2012^Minnipa^Wharminda loam over rock</t>
  </si>
  <si>
    <t>2012^Minnipa^Wharminda Deep Sand</t>
  </si>
  <si>
    <t>2012^Minnipa^Wharminda shallow sand over clay</t>
  </si>
  <si>
    <t>2012^mnhrz109^Trial</t>
  </si>
  <si>
    <t>2012^morris4way^A150M</t>
  </si>
  <si>
    <t>2012^morris4way^A150C</t>
  </si>
  <si>
    <t>2012^patrick^BW West - Smith</t>
  </si>
  <si>
    <t>2012^nelsonfarms^L330</t>
  </si>
  <si>
    <t>2012^p crafter^youngs</t>
  </si>
  <si>
    <t>2012^morris4way^SE</t>
  </si>
  <si>
    <t>2012^PW and PJ Thomas^Gumcreek No 210</t>
  </si>
  <si>
    <t>2012^Pointon1^2012 wheat</t>
  </si>
  <si>
    <t>2012^PW and PJ Thomas^Springfield Paddock No 74</t>
  </si>
  <si>
    <t>2012^nelsonfarms^C250</t>
  </si>
  <si>
    <t>2012^PW and PJ Thomas^Rosewood Paddock No 140</t>
  </si>
  <si>
    <t>2012^Rohde^Lightford</t>
  </si>
  <si>
    <t>2012^PW and PJ Thomas^Super Shed No11</t>
  </si>
  <si>
    <t>2012^Rohde^Cowleys 1</t>
  </si>
  <si>
    <t>2012^Rohde^Bransons 2</t>
  </si>
  <si>
    <t>2012^Ramsey1^Number 1</t>
  </si>
  <si>
    <t>2012^Rohde^Neldners</t>
  </si>
  <si>
    <t>2012^rpurvis^Stone Hut</t>
  </si>
  <si>
    <t>2012^rpohlner^Paddock 5</t>
  </si>
  <si>
    <t>2012^rpurvis^Dump Lucerne</t>
  </si>
  <si>
    <t>2012^simonteakle^Chadwick NVT</t>
  </si>
  <si>
    <t>2012^Ryan1^paddock 12</t>
  </si>
  <si>
    <t>2012^rsandow^R_Sandow - R8</t>
  </si>
  <si>
    <t>2012^simonteakle^Butler</t>
  </si>
  <si>
    <t>2012^simonteakle^Logue</t>
  </si>
  <si>
    <t>2012^simonteakle^North H16-15</t>
  </si>
  <si>
    <t>2012^simonteakle^Ryan Morawa</t>
  </si>
  <si>
    <t>2012^simonteakle^North M13-14</t>
  </si>
  <si>
    <t>2012^simonteakle^Ryan One Gum</t>
  </si>
  <si>
    <t>2012^simonteakle^Spencer 14</t>
  </si>
  <si>
    <t>2012^simonteakle^Sutherland PJ Road</t>
  </si>
  <si>
    <t>2012^Starkey^Starkey</t>
  </si>
  <si>
    <t>2012^timhe^xmas tree</t>
  </si>
  <si>
    <t>2012^tclarke^Cabin</t>
  </si>
  <si>
    <t>2012^Tony Gregson^Oakview 180</t>
  </si>
  <si>
    <t>2012^triplets^House</t>
  </si>
  <si>
    <t>2012^Turner^Turner</t>
  </si>
  <si>
    <t>2012^uondo^800N</t>
  </si>
  <si>
    <t>2012^UpperNorthFS^Barrie</t>
  </si>
  <si>
    <t>2012^UpperNorthFS^Berryman</t>
  </si>
  <si>
    <t>2012^UpperNorthFS^Catford</t>
  </si>
  <si>
    <t>2012^UpperNorthFS^Heaslip</t>
  </si>
  <si>
    <t>2012^UpperNorthFS^McCallum</t>
  </si>
  <si>
    <t>2012^UpperNorthFS^Mudge</t>
  </si>
  <si>
    <t>2012^UpperNorthFS^Tiller</t>
  </si>
  <si>
    <t>2012^VRS66^300</t>
  </si>
  <si>
    <t>2012^wepowie^Wepowie 5</t>
  </si>
  <si>
    <t>2012^VRS66^Shire Dam</t>
  </si>
  <si>
    <t>2012^wepowie^Wepowie 9</t>
  </si>
  <si>
    <t>2012^WILFARM^Wood</t>
  </si>
  <si>
    <t>2012^williamson1^Kellys South</t>
  </si>
  <si>
    <t>2013^agrarian^Hidden Valley</t>
  </si>
  <si>
    <t>2013^agrarian^Hossen</t>
  </si>
  <si>
    <t>2013^Andrew Morony^11</t>
  </si>
  <si>
    <t>2013^Alsace^31</t>
  </si>
  <si>
    <t>2013^Bgale^Barrie</t>
  </si>
  <si>
    <t>2013^baingarra^37</t>
  </si>
  <si>
    <t>2013^baingarra^19</t>
  </si>
  <si>
    <t>2013^Boolavilla^FG01</t>
  </si>
  <si>
    <t>2013^Boolavilla^M05</t>
  </si>
  <si>
    <t>2013^Bullarto^B08</t>
  </si>
  <si>
    <t>2013^Bullarto^B01</t>
  </si>
  <si>
    <t>2013^Bullarto^W01</t>
  </si>
  <si>
    <t>2013^Bullarto^W04</t>
  </si>
  <si>
    <t>2013^chamberlain^90</t>
  </si>
  <si>
    <t>2013^Bullarto^B14E</t>
  </si>
  <si>
    <t>2013^Cook^G5</t>
  </si>
  <si>
    <t>2013^cjayles^Hores</t>
  </si>
  <si>
    <t>2013^CSIRO PI^GRDC Early Sowing Tarlee 2013</t>
  </si>
  <si>
    <t>2013^darren cobley^Wicherina Yellow Sand</t>
  </si>
  <si>
    <t>2013^delahunty^120s</t>
  </si>
  <si>
    <t>2013^Davies2^Jimmy Martins</t>
  </si>
  <si>
    <t>2013^Dave^Block</t>
  </si>
  <si>
    <t>2013^Davies1^Stennings</t>
  </si>
  <si>
    <t>2013^delahunty^Bakers North</t>
  </si>
  <si>
    <t>2013^dmichael^Grandpas</t>
  </si>
  <si>
    <t>2013^farmlink^Ardlethan wheat YP</t>
  </si>
  <si>
    <t>2013^delahunty^House</t>
  </si>
  <si>
    <t>2013^farmlink^Dirnaseer Wheat YP 2013</t>
  </si>
  <si>
    <t>2013^Eva1^Brookton</t>
  </si>
  <si>
    <t>2013^farmlink^Greenethorpe Wheat YP 2013</t>
  </si>
  <si>
    <t>2013^farmlink^Lockhart Wheat YP 2013</t>
  </si>
  <si>
    <t>2013^G and B Hunt^08</t>
  </si>
  <si>
    <t>2013^G and B Hunt^17</t>
  </si>
  <si>
    <t>2013^gwilson^DRUGGIES FLAT</t>
  </si>
  <si>
    <t>2013^G and B Hunt^19</t>
  </si>
  <si>
    <t>2013^gwilson^DRUGGIES RISE</t>
  </si>
  <si>
    <t>2013^Ian McClelland^02 Landers</t>
  </si>
  <si>
    <t>2013^Ian McClelland^10 Caldoes</t>
  </si>
  <si>
    <t>2013^Ian McClelland^01 Goldings</t>
  </si>
  <si>
    <t>2013^Ian McClelland^19 Clovers East</t>
  </si>
  <si>
    <t>2013^Ian McClelland^22 OKeefes</t>
  </si>
  <si>
    <t>2013^Ian McClelland^27 Jack Sheahans</t>
  </si>
  <si>
    <t>2013^Ian McClelland^28 Clovers West</t>
  </si>
  <si>
    <t>2013^Ian McClelland^31 Back Jack Sheahans</t>
  </si>
  <si>
    <t>2013^Ian McClelland^30 Hancocks Hill</t>
  </si>
  <si>
    <t>2013^Ian McClelland^32 Far West</t>
  </si>
  <si>
    <t>2013^Ian McClelland^33 Near West</t>
  </si>
  <si>
    <t>2013^Ian McClelland^34 North West</t>
  </si>
  <si>
    <t>2013^Ian McClelland^39 Crossroads</t>
  </si>
  <si>
    <t>2013^Ian McClelland^37 Barrell</t>
  </si>
  <si>
    <t>2013^Ian McClelland^42 Warne</t>
  </si>
  <si>
    <t>2013^Ian McClelland^43 Top Paddock</t>
  </si>
  <si>
    <t>2013^Ian McClelland^47 Fonses</t>
  </si>
  <si>
    <t>2013^Ian McClelland^48 Vernies</t>
  </si>
  <si>
    <t>2013^Ian McClelland^53 Clovers North</t>
  </si>
  <si>
    <t>2013^itaylor^Taylor - 7</t>
  </si>
  <si>
    <t>2013^konzag1^Probe paddock</t>
  </si>
  <si>
    <t>2013^Kingston Partners^Big Horse</t>
  </si>
  <si>
    <t>2013^LandmarkWA^Andrew Currie</t>
  </si>
  <si>
    <t>2013^LiebeGroup^Carter C5 heavy</t>
  </si>
  <si>
    <t>2013^livingfarm^Guydon Boyle</t>
  </si>
  <si>
    <t>2013^loats^JLO 03 House North</t>
  </si>
  <si>
    <t>2013^lprice^McKays 9</t>
  </si>
  <si>
    <t>2013^malcolmsargent^Triangle</t>
  </si>
  <si>
    <t>2013^Marshman1^Moisture Probe</t>
  </si>
  <si>
    <t>2013^McCabe^Masons</t>
  </si>
  <si>
    <t>2013^mdonnellon^South East</t>
  </si>
  <si>
    <t>2013^Michelle^Burgess</t>
  </si>
  <si>
    <t>2013^Minnipa^Sampson 2013</t>
  </si>
  <si>
    <t>2013^Minnipa^South 2-8 Carbon</t>
  </si>
  <si>
    <t>2013^Minnipa^Trezona 2013</t>
  </si>
  <si>
    <t>2013^mnhrz109^Trial</t>
  </si>
  <si>
    <t>2013^Morawa Ag College^B45</t>
  </si>
  <si>
    <t>2013^Morawa Ag College^Granvels</t>
  </si>
  <si>
    <t>2013^noidea^280</t>
  </si>
  <si>
    <t>2013^noidea^East</t>
  </si>
  <si>
    <t>2013^noidea^Markwell 5</t>
  </si>
  <si>
    <t>2013^noidea^pad 15</t>
  </si>
  <si>
    <t>2013^noidea^pad 24</t>
  </si>
  <si>
    <t>2013^Orange Park^P03 Heavy</t>
  </si>
  <si>
    <t>2013^Orange Park^P03 Light</t>
  </si>
  <si>
    <t>2013^Orange Park^Y04 Heavy</t>
  </si>
  <si>
    <t>2013^Orange Park^Y04 Light</t>
  </si>
  <si>
    <t>2013^Pareta^Creek</t>
  </si>
  <si>
    <t>2013^Peter^Heavy Flat</t>
  </si>
  <si>
    <t>2013^PW and PJ Thomas^Calinga No 8</t>
  </si>
  <si>
    <t>2013^PW and PJ Thomas^Rosewood Paddock No 140</t>
  </si>
  <si>
    <t>2013^PW and PJ Thomas^West Mullewa No 210</t>
  </si>
  <si>
    <t>2013^PW and PJ Thomas^Springfield Paddock No 74</t>
  </si>
  <si>
    <t>2013^Rohde^Edwards</t>
  </si>
  <si>
    <t>2013^Rohde^Kidmans</t>
  </si>
  <si>
    <t>2013^Rohde^Hydes</t>
  </si>
  <si>
    <t>2013^Rohde^Thomas</t>
  </si>
  <si>
    <t>2013^rupertmclaren^MG2</t>
  </si>
  <si>
    <t>2013^Rohde^Lightford 3</t>
  </si>
  <si>
    <t>2013^rupertmclaren^MG1</t>
  </si>
  <si>
    <t>2013^Rohde^Thomas 2</t>
  </si>
  <si>
    <t>2013^Simpson^211</t>
  </si>
  <si>
    <t>2013^rupertmclaren^MG3</t>
  </si>
  <si>
    <t>2013^Short1^Wheat</t>
  </si>
  <si>
    <t>2013^stone^South Mt Bebb</t>
  </si>
  <si>
    <t>2013^Tim^Windmill - Heavy Flat</t>
  </si>
  <si>
    <t>2013^Ryan1^paddock 7</t>
  </si>
  <si>
    <t>2013^timhe^Padock 24 ALFS</t>
  </si>
  <si>
    <t>2013^VRS66^Long</t>
  </si>
  <si>
    <t>2013^VRS66^Basin</t>
  </si>
  <si>
    <t>2013^Wallwork^Cubbine</t>
  </si>
  <si>
    <t>2013^williamson1^Kellys North</t>
  </si>
  <si>
    <t>2013^Warner^Siloes</t>
  </si>
  <si>
    <t>2013^Willaroo^W18</t>
  </si>
  <si>
    <t>2013^Willaroo^W1</t>
  </si>
  <si>
    <t>2014^Abennett^Trough</t>
  </si>
  <si>
    <t>2014^Alsace^27</t>
  </si>
  <si>
    <t>2014^Adam Thomas^Washing Machine</t>
  </si>
  <si>
    <t>2013^Willmott^Watercarrin</t>
  </si>
  <si>
    <t>2014^andrewdaley^Beggan Meadows</t>
  </si>
  <si>
    <t>2014^andrewdaley^Berthong</t>
  </si>
  <si>
    <t>2014^Andrew Morony^02 Bute Road</t>
  </si>
  <si>
    <t>2014^Andrew^M1</t>
  </si>
  <si>
    <t>2014^andrewdaley^Colenso</t>
  </si>
  <si>
    <t>2014^andrewdaley^Cunningar</t>
  </si>
  <si>
    <t>2014^andrewdaley^Wombat Trig</t>
  </si>
  <si>
    <t>2014^andrewdaley^Milong</t>
  </si>
  <si>
    <t>2014^bagley24^Lagonda</t>
  </si>
  <si>
    <t>2014^Aynsley^400</t>
  </si>
  <si>
    <t>2014^bagley24^Big Clay</t>
  </si>
  <si>
    <t>2014^bagley24^Cattos</t>
  </si>
  <si>
    <t>2014^bagley24^Stoney Crossing</t>
  </si>
  <si>
    <t>2014^bligh lee^Airstrip Moisutre Probe</t>
  </si>
  <si>
    <t>2014^Boolavilla^B01</t>
  </si>
  <si>
    <t>2014^Boolavilla^B13</t>
  </si>
  <si>
    <t>2014^Boolavilla^M01</t>
  </si>
  <si>
    <t>2014^Bottle Tank^Bottle Tank</t>
  </si>
  <si>
    <t>2014^Bullarto^B01</t>
  </si>
  <si>
    <t>2014^Bullarto^B02</t>
  </si>
  <si>
    <t>2014^Bullarto^B06</t>
  </si>
  <si>
    <t>2014^Bullarto^W03</t>
  </si>
  <si>
    <t>2014^Bullarto^W05</t>
  </si>
  <si>
    <t>2014^CAS_Trials^SLC</t>
  </si>
  <si>
    <t>2014^cjayles^Hores</t>
  </si>
  <si>
    <t>2014^claire^2014 BCG Main Site Beulah (NVT Wheat) (R)</t>
  </si>
  <si>
    <t>2014^Clarke1^Moningarin</t>
  </si>
  <si>
    <t>2014^Cook^GB8</t>
  </si>
  <si>
    <t>2014^Cowabbie Mukoora^C22 Grey Soil</t>
  </si>
  <si>
    <t>2014^Cowabbie Mukoora^K01</t>
  </si>
  <si>
    <t>2014^Cowabbie Mukoora^M31</t>
  </si>
  <si>
    <t>2014^Cowabbie Mukoora^R03</t>
  </si>
  <si>
    <t>2014^dafwa^Beacon East</t>
  </si>
  <si>
    <t>2014^dare^House</t>
  </si>
  <si>
    <t>2014^David Duncan^Maranoa</t>
  </si>
  <si>
    <t>2014^Davies2^Jimmy Martins</t>
  </si>
  <si>
    <t>2014^dmichael^Thomas</t>
  </si>
  <si>
    <t>2014^dunn^Palmers 1</t>
  </si>
  <si>
    <t>2014^dunn^Byron Road</t>
  </si>
  <si>
    <t>2014^Falconer Bros^Inkata</t>
  </si>
  <si>
    <t>2014^Falconer Bros^Toucan</t>
  </si>
  <si>
    <t>2014^G and B Hunt^10</t>
  </si>
  <si>
    <t>2014^G and B Hunt^11</t>
  </si>
  <si>
    <t>2014^G and B Hunt^12</t>
  </si>
  <si>
    <t>2014^G and B Hunt^20</t>
  </si>
  <si>
    <t>2014^gindurra^P6</t>
  </si>
  <si>
    <t>2014^gindurra^P10</t>
  </si>
  <si>
    <t>2014^hart^Hart Field Site</t>
  </si>
  <si>
    <t>2014^ikcadminbald^AGpack Boorhaman</t>
  </si>
  <si>
    <t>2014^ikcadminbald^AGpack Bungeet Wheat</t>
  </si>
  <si>
    <t>2014^ikcadminbald^AGpack Moama Barley</t>
  </si>
  <si>
    <t>2014^ikcnewton^Newton Killara 6</t>
  </si>
  <si>
    <t>2014^jfaulkner^Dunns</t>
  </si>
  <si>
    <t>2014^jrobertsons^Oakville South</t>
  </si>
  <si>
    <t>2014^jwundke^Brians</t>
  </si>
  <si>
    <t>2014^LiebeGroup^Doug Cail</t>
  </si>
  <si>
    <t>2014^loats^JLO 16</t>
  </si>
  <si>
    <t>2014^March^R1</t>
  </si>
  <si>
    <t>2014^Minnipa^MAC Airport</t>
  </si>
  <si>
    <t>2014^Minnipa^South 2 8 Carbon</t>
  </si>
  <si>
    <t>2014^morris^Paddock 41</t>
  </si>
  <si>
    <t>2014^Morawa Ag College^B45</t>
  </si>
  <si>
    <t>2014^Myola^M08</t>
  </si>
  <si>
    <t>2014^nick pietsch^Mibus</t>
  </si>
  <si>
    <t>2014^nick pietsch^Feerys</t>
  </si>
  <si>
    <t>2014^noidea^M4</t>
  </si>
  <si>
    <t>2014^noidea^Bush</t>
  </si>
  <si>
    <t>2014^nps^Steve Lyneham Glenlevit 7 Zone A (Planfarm Kat)</t>
  </si>
  <si>
    <t>2014^Orange Park^O01 Heavy</t>
  </si>
  <si>
    <t>2014^noidea^MK3</t>
  </si>
  <si>
    <t>2014^Pareta^Contours</t>
  </si>
  <si>
    <t>2014^Orange Park^O01 Light</t>
  </si>
  <si>
    <t>2014^Pareta^Timber Section</t>
  </si>
  <si>
    <t>2014^Orange Park^Y03 Heavy</t>
  </si>
  <si>
    <t>2014^peter quick^HQ2</t>
  </si>
  <si>
    <t>2014^Orange Park^Y03 Light</t>
  </si>
  <si>
    <t>2014^Ramsey1^Wheat 2015 (H5)</t>
  </si>
  <si>
    <t>2014^peter quick^PQ3</t>
  </si>
  <si>
    <t>2014^peter quick^DH234</t>
  </si>
  <si>
    <t>2014^RCSN^Beacon</t>
  </si>
  <si>
    <t>2014^RCSN^Coomberdale</t>
  </si>
  <si>
    <t>2014^Rob Launder^N Trial</t>
  </si>
  <si>
    <t>2014^RCSN^MADFIG</t>
  </si>
  <si>
    <t>2014^rpohlner^Uncle Georges 2</t>
  </si>
  <si>
    <t>2014^rpurvis^100 Acre</t>
  </si>
  <si>
    <t>2014^rpurvis^Camp Hill</t>
  </si>
  <si>
    <t>2014^Rohde^Bransons 2</t>
  </si>
  <si>
    <t>2014^rpurvis^Silo Lucerne</t>
  </si>
  <si>
    <t>2014^rupertmclaren^AA Extrapolation</t>
  </si>
  <si>
    <t>2014^Ryan1^Wheat 2014 (12 Beans)</t>
  </si>
  <si>
    <t>2014^Ryan1^Wheat 2014 (01 Field Peas)</t>
  </si>
  <si>
    <t>2014^rupertmclaren^AA New Soil Characterisation</t>
  </si>
  <si>
    <t>2014^Summit Smith^Jacksons</t>
  </si>
  <si>
    <t>2014^tclarke^Meras</t>
  </si>
  <si>
    <t>2014^simon^Forsters 1 (Rise)</t>
  </si>
  <si>
    <t>2014^tucker^Outback</t>
  </si>
  <si>
    <t>2014^Wallwork^100Ac</t>
  </si>
  <si>
    <t>2014^Willaroo^W11</t>
  </si>
  <si>
    <t>2014^Willaroo^W15</t>
  </si>
  <si>
    <t>2014^Willaroo^W22</t>
  </si>
  <si>
    <t>2015^Alsace^27</t>
  </si>
  <si>
    <t>2015^Abennett^Horse</t>
  </si>
  <si>
    <t>2015^Alsace^5</t>
  </si>
  <si>
    <t>2015^Arbon1^Wheat</t>
  </si>
  <si>
    <t>2015^bindana^CA33</t>
  </si>
  <si>
    <t>2015^Aynsley^ERWD RED</t>
  </si>
  <si>
    <t>2015^bindana^G5</t>
  </si>
  <si>
    <t>2015^bjenkin^Front</t>
  </si>
  <si>
    <t>2015^Boolavilla^B10</t>
  </si>
  <si>
    <t>2015^bligh lee^Airstrip Moisutre Probe</t>
  </si>
  <si>
    <t>2015^Boolavilla^FG4</t>
  </si>
  <si>
    <t>2015^Boolavilla^FG5</t>
  </si>
  <si>
    <t>2015^Borambil^MP10</t>
  </si>
  <si>
    <t>2015^Borambil^OT10</t>
  </si>
  <si>
    <t>2015^bplant^GAPP Paddock (Flat)</t>
  </si>
  <si>
    <t>2015^Bussy1^Wheat</t>
  </si>
  <si>
    <t>2015^Cameron Warne^Home 1 to 4</t>
  </si>
  <si>
    <t>2015^cjayles^School</t>
  </si>
  <si>
    <t>2015^Clarke1^Moningarin</t>
  </si>
  <si>
    <t>2015^Connamara^C3</t>
  </si>
  <si>
    <t>2015^Connamara^RV5</t>
  </si>
  <si>
    <t>2015^Correll1^south house</t>
  </si>
  <si>
    <t>2015^Cowabbie Mukoora^C12</t>
  </si>
  <si>
    <t>2015^Cowabbie Mukoora^R01</t>
  </si>
  <si>
    <t>2015^Cowabbie Mukoora^R11</t>
  </si>
  <si>
    <t>2015^Dave^shearing shed</t>
  </si>
  <si>
    <t>2015^dafwa^Southern Cross North East probe</t>
  </si>
  <si>
    <t>2015^dafwa^Beacon South East Probe</t>
  </si>
  <si>
    <t>2015^Davies1^Home Dam</t>
  </si>
  <si>
    <t>2015^Davies2^Top Contour</t>
  </si>
  <si>
    <t>2015^Davies2^Gravel Tip Yards</t>
  </si>
  <si>
    <t>2015^dmcleantrial^CYP Lentil Trial</t>
  </si>
  <si>
    <t>2015^dmcleantrial^NYP Cereal Trial</t>
  </si>
  <si>
    <t>2015^dmichael^Dons</t>
  </si>
  <si>
    <t>2015^dunn^DTC West</t>
  </si>
  <si>
    <t>2015^dunn^Dundee 2</t>
  </si>
  <si>
    <t>2015^dunn^Home East</t>
  </si>
  <si>
    <t>2015^dunn^Mahers South</t>
  </si>
  <si>
    <t>2015^englefield^EP7</t>
  </si>
  <si>
    <t>2015^englefield^MP10</t>
  </si>
  <si>
    <t>2015^EH Graham Centre^Graham Centre Field Site</t>
  </si>
  <si>
    <t>2015^Federici^Paddock 5</t>
  </si>
  <si>
    <t>2015^fabry^Bleak east</t>
  </si>
  <si>
    <t>2015^FBH^142</t>
  </si>
  <si>
    <t>2015^englefield^SH6</t>
  </si>
  <si>
    <t>2015^G and B Hunt^05</t>
  </si>
  <si>
    <t>2015^Hayes1^Wheat</t>
  </si>
  <si>
    <t>2015^hwalters^GAPP Paddock</t>
  </si>
  <si>
    <t>2015^Ian McClelland^03 Perns</t>
  </si>
  <si>
    <t>2015^Ian McClelland^10 Caldoes</t>
  </si>
  <si>
    <t>2015^Ian McClelland^05 Rogers</t>
  </si>
  <si>
    <t>2015^Ian McClelland^20 Clovers South</t>
  </si>
  <si>
    <t>2015^Ian McClelland^06 Langs</t>
  </si>
  <si>
    <t>2015^Ian McClelland^27 Jack Sheahans</t>
  </si>
  <si>
    <t>2015^Ian McClelland^31 Back Jack Sheahans</t>
  </si>
  <si>
    <t>2015^Ian McClelland^42 Warne</t>
  </si>
  <si>
    <t>2015^itaylor^Home 9</t>
  </si>
  <si>
    <t>2015^Ian McClelland^39 Crossroads</t>
  </si>
  <si>
    <t>2015^Ian McClelland^49 Mervyns</t>
  </si>
  <si>
    <t>2015^jpekfarming^longpaddock</t>
  </si>
  <si>
    <t>2015^Kennett1^Wheat</t>
  </si>
  <si>
    <t>2015^kflower^Paddock</t>
  </si>
  <si>
    <t>2015^KingaraFarms^Driveway</t>
  </si>
  <si>
    <t>2015^KingaraFarms^Front Harrys</t>
  </si>
  <si>
    <t>2015^lane^Bindarie South Dam</t>
  </si>
  <si>
    <t>2015^konzag1^Wheat</t>
  </si>
  <si>
    <t>2015^lara^Hossen</t>
  </si>
  <si>
    <t>2015^long2^home 7</t>
  </si>
  <si>
    <t>2015^lane^Kadina North East West</t>
  </si>
  <si>
    <t>2015^mattelliott1^Tonys</t>
  </si>
  <si>
    <t>2015^Mawarra^O01 Heavy Gimlet</t>
  </si>
  <si>
    <t>2015^mattelliott1^Henders</t>
  </si>
  <si>
    <t>2015^Minnipa^MAC Airport</t>
  </si>
  <si>
    <t>2015^mhenderson^GAPP Paddock</t>
  </si>
  <si>
    <t>2015^Metcalf^Greens Red Lamb</t>
  </si>
  <si>
    <t>2015^Minnipa^South 2 8 Carbon</t>
  </si>
  <si>
    <t>2015^nino^Peters Road Moisture Probe</t>
  </si>
  <si>
    <t>2015^Murray1^Deep sand</t>
  </si>
  <si>
    <t>2015^Murdoch1^Wheat</t>
  </si>
  <si>
    <t>2015^nookanderri^Ballamore 5</t>
  </si>
  <si>
    <t>2015^nookanderri^Nookanderri 10</t>
  </si>
  <si>
    <t>2015^Pareta^95 acres</t>
  </si>
  <si>
    <t>2015^Pareta^Creek</t>
  </si>
  <si>
    <t>2015^Price1^Wheat</t>
  </si>
  <si>
    <t>2015^RCSN^Coomberdale</t>
  </si>
  <si>
    <t>2015^rod messina^Bone Road Red Loam</t>
  </si>
  <si>
    <t>2015^rod messina^Westwithy No 7</t>
  </si>
  <si>
    <t>2015^rpurvis^Sandersons</t>
  </si>
  <si>
    <t>2015^rpurvis^South Hard Hit</t>
  </si>
  <si>
    <t>2015^rpurvis^Stable Cultivation</t>
  </si>
  <si>
    <t>2015^Short1^Home 3</t>
  </si>
  <si>
    <t>2015^Short1^Webbs 6</t>
  </si>
  <si>
    <t>2015^Slater1^Wheat</t>
  </si>
  <si>
    <t>2015^timhe^Batchica 15</t>
  </si>
  <si>
    <t>2015^uoa^East 2</t>
  </si>
  <si>
    <t>2015^sie^Skipton Workshops</t>
  </si>
  <si>
    <t>2015^wepowie^Smiths 1</t>
  </si>
  <si>
    <t>2015^Wallwork^Cubbine</t>
  </si>
  <si>
    <t>2015^wepowie^Wepowie 11</t>
  </si>
  <si>
    <t>2015^Wenballa^M26</t>
  </si>
  <si>
    <t>2015^Willaroo^W21</t>
  </si>
  <si>
    <t>2015^wepowie^Wepowie 17</t>
  </si>
  <si>
    <t>2015^Willaroo^W7</t>
  </si>
  <si>
    <t>2015^Willaroo^W23</t>
  </si>
  <si>
    <t>2015^Wimmera^B1</t>
  </si>
  <si>
    <t>2015^Wimmera^DN4</t>
  </si>
  <si>
    <t>2015^Wimmera^Haskeys 2</t>
  </si>
  <si>
    <t>2015^wix002^Sowdate 1</t>
  </si>
  <si>
    <t>2015^Wimmera^L5</t>
  </si>
  <si>
    <t>2015^yp^Beacon South East Probe</t>
  </si>
  <si>
    <t>2015^yp^Southern Cross North East probe</t>
  </si>
  <si>
    <t>2015^Ian McClelland^NPS_3240 Goldings_A</t>
  </si>
  <si>
    <t>2015^andrewcoumbes^NPS_3190 EM6_A</t>
  </si>
  <si>
    <t>2015^andrewcoumbes^NPS_3192 EM8_A</t>
  </si>
  <si>
    <t>2015^andrewcoumbes^NPS_3191 EM6_B</t>
  </si>
  <si>
    <t>2015^Ian McClelland^NPS_3241 Goldings_B</t>
  </si>
  <si>
    <t>2015^andrewcoumbes^NPS_3193 EM8_B</t>
  </si>
  <si>
    <t>2015^asiddons^NPS_3089 B 2_B</t>
  </si>
  <si>
    <t>2015^asiddons^NPS_3088 B 2_A</t>
  </si>
  <si>
    <t>2015^abarlow^NPS_3640 Middle_A</t>
  </si>
  <si>
    <t>2015^btaylor^NPS_3112 Picnic Tree_A</t>
  </si>
  <si>
    <t>2015^btaylor^NPS_3113 Picnic Tree_B</t>
  </si>
  <si>
    <t>2015^abarlow^NPS_3641 Middle_B</t>
  </si>
  <si>
    <t>2015^bbidstrup^NPS_3371 400 paddock_B</t>
  </si>
  <si>
    <t>2015^bbidstrup^NPS_3370 400 paddock_A</t>
  </si>
  <si>
    <t>2015^bkrohen^NPS_3440 Kroehn NPS_A</t>
  </si>
  <si>
    <t>2015^bkrohen^NPS_3441 Kroehn NPS_B</t>
  </si>
  <si>
    <t>2015^Ramsey1^NPS_3414 HV 13_A</t>
  </si>
  <si>
    <t>2015^Ramsey1^NPS_3416 9_7_A</t>
  </si>
  <si>
    <t>2015^Ramsey1^NPS_3417 9_7_B</t>
  </si>
  <si>
    <t>2015^Ramsey1^NPS_3415 HV 13_B</t>
  </si>
  <si>
    <t>2015^campenny^NPS_3204 Hyde Park Sth_A</t>
  </si>
  <si>
    <t>2015^bbirch^NPS_3573 65_B</t>
  </si>
  <si>
    <t>2015^campenny^NPS_3205 Hyde Park Sth_B</t>
  </si>
  <si>
    <t>2015^bbirch^NPS_3572 65_A</t>
  </si>
  <si>
    <t>2015^cfoward^NPS_3294 Yonder Middle East_A</t>
  </si>
  <si>
    <t>2015^cfoward^NPS_3292 Middle West_A</t>
  </si>
  <si>
    <t>2015^cfoward^NPS_3293 Middle West_B</t>
  </si>
  <si>
    <t>2015^cfoward^NPS_3295 Yonder Middle East_B</t>
  </si>
  <si>
    <t>2015^cclark^NPS_3074 Morts_A</t>
  </si>
  <si>
    <t>2015^cclark^NPS_3075 Morts_B</t>
  </si>
  <si>
    <t>2015^Kingston Partners^NPS_3188 hayshed_A</t>
  </si>
  <si>
    <t>2015^Kingston Partners^NPS_3189 hayshed_B</t>
  </si>
  <si>
    <t>2015^cleith^NPS_3200 Butlers_A</t>
  </si>
  <si>
    <t>2015^cleith^NPS_3201 Butlers_B</t>
  </si>
  <si>
    <t>2015^Cowabbie Mukoora^NPS_3180 R02_A</t>
  </si>
  <si>
    <t>2015^chinck^NPS_3628 Pdk 26_27_A</t>
  </si>
  <si>
    <t>2015^Cowabbie Mukoora^NPS_3181 R02_B</t>
  </si>
  <si>
    <t>2015^chinck^NPS_3629 Pdk 26_27_B</t>
  </si>
  <si>
    <t>2015^cmayfield^NPS_3612 Pdk 15_A</t>
  </si>
  <si>
    <t>2015^cmayfield^NPS_3613 Pdk 15_B</t>
  </si>
  <si>
    <t>2015^cmayfield^NPS_3614 Pdk 32_A</t>
  </si>
  <si>
    <t>2015^cmayfield^NPS_3615 Pdk 32_B</t>
  </si>
  <si>
    <t>2015^dnewham^NPS_3344 Paddock_A</t>
  </si>
  <si>
    <t>2015^dnewham^NPS_3345 Paddock_B</t>
  </si>
  <si>
    <t>2015^dsouthcott^NPS_3298 14_A</t>
  </si>
  <si>
    <t>2015^dsouthcott^NPS_3299 14_B</t>
  </si>
  <si>
    <t>2015^dsouthcott^NPS_3300 20_A</t>
  </si>
  <si>
    <t>2015^dsouthcott^NPS_3301 20_B</t>
  </si>
  <si>
    <t>2015^dsouthcott^NPS_3302 5_A</t>
  </si>
  <si>
    <t>2015^dsouthcott^NPS_3590 23_A</t>
  </si>
  <si>
    <t>2015^dcampbell^NPS_3592 Raby 3_A</t>
  </si>
  <si>
    <t>2015^dsouthcott^NPS_3303 5_B</t>
  </si>
  <si>
    <t>2015^dsouthcott^NPS_3591 23_B</t>
  </si>
  <si>
    <t>2015^gsanderson^NPS_3517 A1_B</t>
  </si>
  <si>
    <t>2015^dcampbell^NPS_3593 Raby 3_B</t>
  </si>
  <si>
    <t>2015^gsanderson^NPS_3516 A1_A</t>
  </si>
  <si>
    <t>2015^gsanderson^NPS_3518 D5_A</t>
  </si>
  <si>
    <t>2015^gsanderson^NPS_3521 F4_B</t>
  </si>
  <si>
    <t>2015^gthomas^NPS_3118 15_A</t>
  </si>
  <si>
    <t>2015^gsanderson^NPS_3519 D5_B</t>
  </si>
  <si>
    <t>2015^gsanderson^NPS_3520 F4_A</t>
  </si>
  <si>
    <t>2015^gthomas^NPS_3120 17_A</t>
  </si>
  <si>
    <t>2015^gthomas^NPS_3119 15_B</t>
  </si>
  <si>
    <t>2015^gthomas^NPS_3564 TE13_15_A</t>
  </si>
  <si>
    <t>2015^gthomas^NPS_3121 17_B</t>
  </si>
  <si>
    <t>2015^gthomas^NPS_3567 TE33_B</t>
  </si>
  <si>
    <t>2015^gthomas^NPS_3566 TE33_A</t>
  </si>
  <si>
    <t>2015^gthomas^NPS_3565 TE13_15_B</t>
  </si>
  <si>
    <t>2015^gbeard^NPS_3476 Top Gate_A</t>
  </si>
  <si>
    <t>2015^glawson^NPS_3596 Mystery_A</t>
  </si>
  <si>
    <t>2015^gmcdonald^NPS_3333 Square Tank Paddock_B</t>
  </si>
  <si>
    <t>2015^gmcdonald^NPS_3332 Square Tank Paddock_A</t>
  </si>
  <si>
    <t>2015^gbeard^NPS_3477 Top Gate_B</t>
  </si>
  <si>
    <t>2015^glawson^NPS_3597 Mystery_B</t>
  </si>
  <si>
    <t>2015^Stott Redman^NPS_3482 Bennetts_A</t>
  </si>
  <si>
    <t>2015^imanwaring^NPS_3335 Paddock_B</t>
  </si>
  <si>
    <t>2015^iworland^NPS_3338 Paddock_A</t>
  </si>
  <si>
    <t>2015^imanwaring^NPS_3334 Paddock_A</t>
  </si>
  <si>
    <t>2015^Stott Redman^NPS_3483 Bennetts_B</t>
  </si>
  <si>
    <t>2015^jcoggan^NPS_3117 Shed North_B</t>
  </si>
  <si>
    <t>2015^iworland^NPS_3339 Paddock_B</t>
  </si>
  <si>
    <t>2015^jurqhart^NPS_3316 Backtrack_A</t>
  </si>
  <si>
    <t>2015^jcoggan^NPS_3116 Shed North_A</t>
  </si>
  <si>
    <t>2015^jwebster^NPS_3314 Corner 8_A</t>
  </si>
  <si>
    <t>2015^jwebster^NPS_3315 Corner 8_B</t>
  </si>
  <si>
    <t>2015^jurqhart^NPS_3317 Backtrack_B</t>
  </si>
  <si>
    <t>2015^Pointon1^NPS_3320 B4_A</t>
  </si>
  <si>
    <t>2015^Pointon1^NPS_3322 Kemps_A</t>
  </si>
  <si>
    <t>2015^Pointon1^NPS_3321 B4_B</t>
  </si>
  <si>
    <t>2015^jmarrone^NPS_3305 1_B</t>
  </si>
  <si>
    <t>2015^Pointon1^NPS_3323 Kemps_B</t>
  </si>
  <si>
    <t>2015^jmarrone^NPS_3304 1_A</t>
  </si>
  <si>
    <t>2015^jmarrone^NPS_3306 2_A</t>
  </si>
  <si>
    <t>2015^jmarrone^NPS_3308 3_A</t>
  </si>
  <si>
    <t>2015^jmarrone^NPS_3307 2_B</t>
  </si>
  <si>
    <t>2015^Verner1^NPS_3348 Farellys_A</t>
  </si>
  <si>
    <t>2015^jmarrone^NPS_3309 3_B</t>
  </si>
  <si>
    <t>2015^Verner1^NPS_3349 Farellys_B</t>
  </si>
  <si>
    <t>2015^jshadbolt^NPS_3208 6_A</t>
  </si>
  <si>
    <t>2015^jshadbolt^NPS_3210 22_A</t>
  </si>
  <si>
    <t>2015^jshadbolt^NPS_3209 6_B</t>
  </si>
  <si>
    <t>2015^jshadbolt^NPS_3212 18_A</t>
  </si>
  <si>
    <t>2015^jshadbolt^NPS_3211 22_B</t>
  </si>
  <si>
    <t>2015^Tillmarnock^NPS_3418 Raceway_A</t>
  </si>
  <si>
    <t>2015^jshadbolt^NPS_3213 18_B</t>
  </si>
  <si>
    <t>2015^gwilson^NPS_3272 Druggies_A</t>
  </si>
  <si>
    <t>2015^Tillmarnock^NPS_3419 Raceway_B</t>
  </si>
  <si>
    <t>2015^gwilson^NPS_3273 Druggies_B</t>
  </si>
  <si>
    <t>2015^mlillyman^NPS_3086 Front_A</t>
  </si>
  <si>
    <t>2015^mlillyman^NPS_3087 Front_B</t>
  </si>
  <si>
    <t>2015^mnulty^NPS_3446 Nulty NPS_A</t>
  </si>
  <si>
    <t>2015^mday^NPS_3034 Front House_A</t>
  </si>
  <si>
    <t>2015^mnulty^NPS_3447 Nulty NPS_B</t>
  </si>
  <si>
    <t>2015^mdodd^NPS_3584 1_A</t>
  </si>
  <si>
    <t>2015^mday^NPS_3035 Front House_B</t>
  </si>
  <si>
    <t>2015^mdodd^NPS_3585 1_B</t>
  </si>
  <si>
    <t>2015^mdodd^NPS_3587 2_B</t>
  </si>
  <si>
    <t>2015^mdodd^NPS_3588 3_A</t>
  </si>
  <si>
    <t>2015^mdodd^NPS_3589 3_B</t>
  </si>
  <si>
    <t>2015^ncampion^NPS_3093 Plain_B</t>
  </si>
  <si>
    <t>2015^mscholz^NPS_3177 Crosbys_B</t>
  </si>
  <si>
    <t>2015^mscholz^NPS_3176 Crosbys_A</t>
  </si>
  <si>
    <t>2015^ncampion^NPS_3092 Plain_A</t>
  </si>
  <si>
    <t>2015^nfowler^NPS_3234 F2_RAP_A</t>
  </si>
  <si>
    <t>2015^nfowler^NPS_3232 F6_RAP_A</t>
  </si>
  <si>
    <t>2015^nfowler^NPS_3235 F2_RAP_B</t>
  </si>
  <si>
    <t>2015^nfowler^NPS_3233 F6_RAP_B</t>
  </si>
  <si>
    <t>2015^connell^NPS_3158 R5_A</t>
  </si>
  <si>
    <t>2015^nfowler^NPS_3237 B3_CROS_B</t>
  </si>
  <si>
    <t>2015^nfowler^NPS_3236 B3_CROS_A</t>
  </si>
  <si>
    <t>2015^connell^NPS_3159 R5_B</t>
  </si>
  <si>
    <t>2015^connell^NPS_3297 R3_B</t>
  </si>
  <si>
    <t>2015^pfoulds^NPS_3490 Rushes_A</t>
  </si>
  <si>
    <t>2015^connell^NPS_3296 R3_A</t>
  </si>
  <si>
    <t>2015^pfoulds^NPS_3491 Rushes_B</t>
  </si>
  <si>
    <t>2015^pandrews^NPS_3557 Home 4_B</t>
  </si>
  <si>
    <t>2015^pfoulds^NPS_3493 Yippee Downs_B</t>
  </si>
  <si>
    <t>2015^pfoulds^NPS_3492 Yippee Downs_A</t>
  </si>
  <si>
    <t>2015^pandrews^NPS_3556 Home 4_A</t>
  </si>
  <si>
    <t>2015^pmcnulty^NPS_3134 Waverly_A</t>
  </si>
  <si>
    <t>2015^pandrews^NPS_3560 Oldens 1_A</t>
  </si>
  <si>
    <t>2015^pmcnulty^NPS_3135 Waverly_B</t>
  </si>
  <si>
    <t>2015^pandrews^NPS_3561 Oldens 1_B</t>
  </si>
  <si>
    <t>2015^oxbrow^NPS_3571 Paddock 12 _ Cootes_B</t>
  </si>
  <si>
    <t>2015^oxbrow^NPS_3570 Paddock 12 _ Cootes_A</t>
  </si>
  <si>
    <t>2015^peter quick^NPS_3325 PQ 12_B</t>
  </si>
  <si>
    <t>2015^peter quick^NPS_3324 PQ 12_A</t>
  </si>
  <si>
    <t>2015^prussell^NPS_3078 No_ 2_A</t>
  </si>
  <si>
    <t>2015^prussell^NPS_3079 No_ 2_B</t>
  </si>
  <si>
    <t>2015^pschramm^NPS_3082 RS_A</t>
  </si>
  <si>
    <t>2015^pschramm^NPS_3083 RS_B</t>
  </si>
  <si>
    <t>2015^rhart^NPS_3290 Tip_A</t>
  </si>
  <si>
    <t>2015^rhart^NPS_3291 Tip_B</t>
  </si>
  <si>
    <t>2015^rtaylor^NPS_3197 Allambie Cattle_B</t>
  </si>
  <si>
    <t>2015^rtaylor^NPS_3196 Allambie Cattle_A</t>
  </si>
  <si>
    <t>2015^rsanderson^NPS_3336 Paddock_A</t>
  </si>
  <si>
    <t>2015^rschaffer^NPS_3445 Bulla Burra NPS_B</t>
  </si>
  <si>
    <t>2015^lamond^NPS_3214 Jefferies_A</t>
  </si>
  <si>
    <t>2015^rsanderson^NPS_3337 Paddock_B</t>
  </si>
  <si>
    <t>2015^rschaffer^NPS_3444 Bulla Burra NPS_A</t>
  </si>
  <si>
    <t>2015^lamond^NPS_3215 Jefferies_B</t>
  </si>
  <si>
    <t>2015^lamond^NPS_3217 Bills Sth_B</t>
  </si>
  <si>
    <t>2015^lamond^NPS_3216 Bills Sth_A</t>
  </si>
  <si>
    <t>2015^spickering^NPS_3504 P1_A</t>
  </si>
  <si>
    <t>2015^spickering^NPS_3505 P1_B</t>
  </si>
  <si>
    <t>2015^spickering^NPS_3506 P4B_A</t>
  </si>
  <si>
    <t>2015^sclark^NPS_3372 Myall Park 1_A</t>
  </si>
  <si>
    <t>2015^spickering^NPS_3507 P4B_B</t>
  </si>
  <si>
    <t>2015^sclark^NPS_3373 Myall Park 1_B</t>
  </si>
  <si>
    <t>2015^sgolding^NPS_3328 Scrubby Hill_A</t>
  </si>
  <si>
    <t>2015^sgolding^NPS_3329 Scrubby Hill_B</t>
  </si>
  <si>
    <t>2015^smickan^NPS_3246 3_A</t>
  </si>
  <si>
    <t>2015^smickan^NPS_3247 3_B</t>
  </si>
  <si>
    <t>2015^sjolly^NPS_3219 Substation_B</t>
  </si>
  <si>
    <t>2015^sjolly^NPS_3221 Williams_B</t>
  </si>
  <si>
    <t>2015^sjolly^NPS_3220 Williams_A</t>
  </si>
  <si>
    <t>2015^sstead^NPS_3497 48AB_B</t>
  </si>
  <si>
    <t>2015^tpaschke^NPS_3442 Paschke NPS_A</t>
  </si>
  <si>
    <t>2015^sstead^NPS_3496 48AB_A</t>
  </si>
  <si>
    <t>2015^tpaschke^NPS_3443 Paschke NPS_B</t>
  </si>
  <si>
    <t>2015^tclarke^NPS_3411 Cabin _ Corner_B</t>
  </si>
  <si>
    <t>2015^tclarke^NPS_3410 Cabin _ Corner_A</t>
  </si>
  <si>
    <t>2015^tlehmann^NPS_3311 Disc vs Tyne Comparison_B</t>
  </si>
  <si>
    <t>2015^tlehmann^NPS_3310 Disc vs Tyne Comparison_A</t>
  </si>
  <si>
    <t>Observed Yield</t>
  </si>
  <si>
    <t>Diff</t>
  </si>
  <si>
    <t>2005^bardell^1</t>
  </si>
  <si>
    <t>2005^fels^fels</t>
  </si>
  <si>
    <t>2005^John Ferrier^53 Davids</t>
  </si>
  <si>
    <t>2005^mcclelland^Hoggs</t>
  </si>
  <si>
    <t>2005^mcclelland^Mudges</t>
  </si>
  <si>
    <t>2007^ackland^Home 3 - JB Axford</t>
  </si>
  <si>
    <t>2007^boxhall^80 Acres</t>
  </si>
  <si>
    <t>2007^gulline^East Harper</t>
  </si>
  <si>
    <t>2007^landmark minlaton^Gary Murdoch</t>
  </si>
  <si>
    <t>2007^tiller^1</t>
  </si>
  <si>
    <t>2008^Tatyoon Rural^Noel Barr - North West Paddock</t>
  </si>
  <si>
    <t>2010^Malcolm^School Bus - yellow sand</t>
  </si>
  <si>
    <t>2010^Malcolm^Reids - 400 acres</t>
  </si>
  <si>
    <t>2012^connell^R6</t>
  </si>
  <si>
    <t>2012^CSIRO PI^Harden</t>
  </si>
  <si>
    <t>2012^CSIRO PI^Nat WUE 26 April</t>
  </si>
  <si>
    <t>2012^CSIRO PI^E2P1 Wheat NGSR</t>
  </si>
  <si>
    <t>2012^CSIRO PI^E2P2 Wheat NGSR</t>
  </si>
  <si>
    <t>2012^CSIRO PI^Eurongilly CSP</t>
  </si>
  <si>
    <t>2012^CSIRO PI^Nat WUE 17 May</t>
  </si>
  <si>
    <t>2012^CSIRO PI^Nat WUE 8 May</t>
  </si>
  <si>
    <t>2012^CSIRO PI^Nat WUE 18 April</t>
  </si>
  <si>
    <t>2012^davidc^03 Perns</t>
  </si>
  <si>
    <t>2012^fharrop^Goondiwindi</t>
  </si>
  <si>
    <t>2012^gcreasy^17</t>
  </si>
  <si>
    <t>2012^Ian McClelland^03 Perns</t>
  </si>
  <si>
    <t>2012^Morawa Ag College^B45</t>
  </si>
  <si>
    <t>2012^MSF^Karoonda Hill</t>
  </si>
  <si>
    <t>2012^MSF^Karoonda Flat</t>
  </si>
  <si>
    <t>2012^MSF^Karoonda Mid</t>
  </si>
  <si>
    <t>2012^UpperNorthFS^Dennis</t>
  </si>
  <si>
    <t>2012^wjhamilton^Goondiwindi</t>
  </si>
  <si>
    <t>2013^baingarra^17</t>
  </si>
  <si>
    <t>2013^Cowabbie Mukoora^D1</t>
  </si>
  <si>
    <t>2013^CSIRO PI^GRDC Early Sowing Inverleigh 2013</t>
  </si>
  <si>
    <t>2013^CSIRO PI^GRDC Early Sowing Temora 2013</t>
  </si>
  <si>
    <t>2013^CSIRO PI^SAF RUE Temora 2013</t>
  </si>
  <si>
    <t>2013^CSIRO PI^E2P2 Wheat NGSR</t>
  </si>
  <si>
    <t>2013^Cowabbie Mukoora^R02</t>
  </si>
  <si>
    <t>2013^EH Graham Centre^Block 501W</t>
  </si>
  <si>
    <t>2013^Minnipa^MAC Airport</t>
  </si>
  <si>
    <t>2013^Ramsey1^Number 3</t>
  </si>
  <si>
    <t>2013^Tony Gregson^Krahes East</t>
  </si>
  <si>
    <t>2014^bindana^HA BD25</t>
  </si>
  <si>
    <t>2014^bundemar^HA OB Boyd</t>
  </si>
  <si>
    <t>2014^bundemar^HA OB Paddys River Pivot</t>
  </si>
  <si>
    <t>2014^bundemar^HA OB Fat Cow</t>
  </si>
  <si>
    <t>2014^Bussy1^Wheat 2014 27 29</t>
  </si>
  <si>
    <t>2014^CSIRO PI^GRDC Early Sowing Rankins Springs</t>
  </si>
  <si>
    <t>2014^CSIRO PI^GRDC Managed NVT HBS 2014</t>
  </si>
  <si>
    <t>2014^EH Graham Centre^Crop Sequence High N</t>
  </si>
  <si>
    <t>2014^EH Graham Centre^Crop Sequence Low N</t>
  </si>
  <si>
    <t>2014^IWGatton^I7</t>
  </si>
  <si>
    <t>2014^IWGatton^G2</t>
  </si>
  <si>
    <t>2014^MSF^Karoonda Flat</t>
  </si>
  <si>
    <t>2014^MSF^Karoonda Hill</t>
  </si>
  <si>
    <t>2014^MSF^Karoonda Mid</t>
  </si>
  <si>
    <t>2014^mtsamuel^Mingenew</t>
  </si>
  <si>
    <t>2014^MSF^Pata</t>
  </si>
  <si>
    <t>2014^simon^Forsters 1 (Flat)</t>
  </si>
  <si>
    <t>2014^stevensl^Lachstock</t>
  </si>
  <si>
    <t>2014^Tony Gregson^Nobby 250</t>
  </si>
  <si>
    <t>2015^CSIRO PI^Sequences for Seeders HIgh wheat on wheat</t>
  </si>
  <si>
    <t>2015^CSIRO PI^FarmLink Early Sowing TAIC 2015</t>
  </si>
  <si>
    <t>2015^CSIRO PI^GRDC Early Sowing Rankins Springs</t>
  </si>
  <si>
    <t>2015^CSIRO PI^Temora 2015</t>
  </si>
  <si>
    <t>2015^CSIROAgriculture^Mirrool</t>
  </si>
  <si>
    <t>2015^KingaraFarms^Shed</t>
  </si>
  <si>
    <t>2015^KingaraFarms^TH East</t>
  </si>
  <si>
    <t>2015^Myola^D4</t>
  </si>
  <si>
    <t>2015^nvt2^Temora 2015</t>
  </si>
  <si>
    <t>2015^smattschoss^Home Wheat</t>
  </si>
  <si>
    <t>2015^jeffbennett^NPS_3647 Barrys_B</t>
  </si>
  <si>
    <t>2015^jeffbennett^NPS_3646 Barrys_A</t>
  </si>
  <si>
    <t>2015^msandow^NPS_3408 Arnolds_A</t>
  </si>
  <si>
    <t>2015^msandow^NPS_3409 Arnolds_B</t>
  </si>
  <si>
    <t>2015^mdodd^NPS_3586 2_A</t>
  </si>
  <si>
    <t>2015^sjolly^NPS_3218 Substation_A</t>
  </si>
  <si>
    <t>WetYield</t>
  </si>
  <si>
    <t>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</si>
</sst>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3" x14ac:knownFonts="1">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3"/>
      <color rgb="FF1F497D"/>
      <name val="Calibri"/>
      <family val="2"/>
    </font>
  </fonts>
  <fills count="35">
    <fill>
      <patternFill patternType="none"/>
    </fill>
    <fill>
      <patternFill patternType="gray125"/>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A7BFDE"/>
      </bottom>
      <diagonal/>
    </border>
  </borders>
  <cellStyleXfs count="59">
    <xf numFmtId="0" fontId="0" fillId="0" borderId="0"/>
    <xf numFmtId="0" fontId="6" fillId="0" borderId="0" applyNumberFormat="0" applyFill="0" applyBorder="0" applyAlignment="0" applyProtection="0"/>
    <xf numFmtId="0" fontId="7" fillId="0" borderId="1" applyNumberFormat="0" applyFill="0" applyAlignment="0" applyProtection="0"/>
    <xf numFmtId="0" fontId="8" fillId="0" borderId="2" applyNumberFormat="0" applyFill="0" applyAlignment="0" applyProtection="0"/>
    <xf numFmtId="0" fontId="9" fillId="0" borderId="3" applyNumberFormat="0" applyFill="0" applyAlignment="0" applyProtection="0"/>
    <xf numFmtId="0" fontId="9" fillId="0" borderId="0" applyNumberFormat="0" applyFill="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6" borderId="4" applyNumberFormat="0" applyAlignment="0" applyProtection="0"/>
    <xf numFmtId="0" fontId="14" fillId="7" borderId="5" applyNumberFormat="0" applyAlignment="0" applyProtection="0"/>
    <xf numFmtId="0" fontId="15" fillId="7" borderId="4" applyNumberFormat="0" applyAlignment="0" applyProtection="0"/>
    <xf numFmtId="0" fontId="16" fillId="0" borderId="6" applyNumberFormat="0" applyFill="0" applyAlignment="0" applyProtection="0"/>
    <xf numFmtId="0" fontId="17" fillId="8" borderId="7" applyNumberFormat="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1" fillId="25" borderId="0" applyNumberFormat="0" applyBorder="0" applyAlignment="0" applyProtection="0"/>
    <xf numFmtId="0" fontId="21"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1" fillId="29" borderId="0" applyNumberFormat="0" applyBorder="0" applyAlignment="0" applyProtection="0"/>
    <xf numFmtId="0" fontId="21"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1" fillId="33" borderId="0" applyNumberFormat="0" applyBorder="0" applyAlignment="0" applyProtection="0"/>
    <xf numFmtId="0" fontId="2" fillId="0" borderId="0"/>
    <xf numFmtId="0" fontId="2" fillId="9" borderId="8" applyNumberFormat="0" applyFont="0" applyAlignment="0" applyProtection="0"/>
    <xf numFmtId="0" fontId="5" fillId="0" borderId="0"/>
    <xf numFmtId="0" fontId="5" fillId="0" borderId="0"/>
    <xf numFmtId="0" fontId="1" fillId="0" borderId="0"/>
    <xf numFmtId="0" fontId="1" fillId="9" borderId="8"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5">
    <xf numFmtId="0" fontId="0" fillId="0" borderId="0" xfId="0"/>
    <xf numFmtId="0" fontId="4" fillId="0" borderId="0" xfId="0" applyFont="1"/>
    <xf numFmtId="0" fontId="4" fillId="0" borderId="0" xfId="0" applyFont="1" applyFill="1" applyAlignment="1">
      <alignment horizontal="right"/>
    </xf>
    <xf numFmtId="0" fontId="4" fillId="0" borderId="0" xfId="0" applyFont="1" applyAlignment="1">
      <alignment horizontal="right"/>
    </xf>
    <xf numFmtId="0" fontId="0" fillId="0" borderId="0" xfId="0" applyNumberFormat="1"/>
    <xf numFmtId="0" fontId="0" fillId="2" borderId="0" xfId="0" applyFill="1"/>
    <xf numFmtId="0" fontId="4" fillId="2" borderId="0" xfId="0" applyFont="1" applyFill="1" applyAlignment="1">
      <alignment horizontal="right"/>
    </xf>
    <xf numFmtId="0" fontId="0" fillId="0" borderId="0" xfId="0" applyFill="1"/>
    <xf numFmtId="0" fontId="0" fillId="2" borderId="0" xfId="0" applyFill="1" applyAlignment="1">
      <alignment horizontal="right"/>
    </xf>
    <xf numFmtId="0" fontId="5" fillId="2" borderId="0" xfId="43" applyFill="1"/>
    <xf numFmtId="0" fontId="0" fillId="2" borderId="0" xfId="0" applyFill="1" applyAlignment="1">
      <alignment horizontal="left"/>
    </xf>
    <xf numFmtId="0" fontId="5" fillId="2" borderId="0" xfId="0" applyFont="1" applyFill="1"/>
    <xf numFmtId="0" fontId="2" fillId="2" borderId="0" xfId="41" applyFill="1"/>
    <xf numFmtId="0" fontId="2" fillId="2" borderId="0" xfId="41" applyFill="1" applyAlignment="1">
      <alignment horizontal="right"/>
    </xf>
    <xf numFmtId="0" fontId="5" fillId="2" borderId="0" xfId="0" applyFont="1" applyFill="1" applyAlignment="1">
      <alignment horizontal="right"/>
    </xf>
    <xf numFmtId="0" fontId="0" fillId="2" borderId="0" xfId="0" applyNumberFormat="1" applyFill="1"/>
    <xf numFmtId="0" fontId="4" fillId="2" borderId="0" xfId="0" applyFont="1" applyFill="1" applyAlignment="1">
      <alignment horizontal="left"/>
    </xf>
    <xf numFmtId="0" fontId="2" fillId="2" borderId="0" xfId="41" applyFill="1" applyAlignment="1">
      <alignment horizontal="left"/>
    </xf>
    <xf numFmtId="17" fontId="0" fillId="2" borderId="0" xfId="0" applyNumberFormat="1" applyFill="1" applyAlignment="1">
      <alignment horizontal="left"/>
    </xf>
    <xf numFmtId="16" fontId="0" fillId="2" borderId="0" xfId="0" applyNumberFormat="1" applyFill="1" applyAlignment="1">
      <alignment horizontal="left"/>
    </xf>
    <xf numFmtId="0" fontId="3" fillId="2" borderId="0" xfId="0" applyFont="1" applyFill="1" applyAlignment="1">
      <alignment horizontal="left"/>
    </xf>
    <xf numFmtId="0" fontId="4" fillId="34" borderId="0" xfId="0" applyFont="1" applyFill="1" applyAlignment="1">
      <alignment horizontal="right"/>
    </xf>
    <xf numFmtId="0" fontId="0" fillId="34" borderId="0" xfId="0" applyFill="1"/>
    <xf numFmtId="0" fontId="0" fillId="34" borderId="0" xfId="0" applyNumberFormat="1" applyFill="1"/>
    <xf numFmtId="0" fontId="3" fillId="0" borderId="0" xfId="0" applyFont="1" applyFill="1"/>
    <xf numFmtId="0" fontId="0" fillId="0" borderId="0" xfId="0" applyFill="1" applyAlignment="1">
      <alignment wrapText="1"/>
    </xf>
    <xf numFmtId="0" fontId="3" fillId="0" borderId="0" xfId="0" applyFont="1" applyFill="1" applyAlignment="1">
      <alignment wrapText="1"/>
    </xf>
    <xf numFmtId="0" fontId="0" fillId="0" borderId="0" xfId="0" quotePrefix="1" applyFill="1"/>
    <xf numFmtId="0" fontId="22" fillId="0" borderId="10" xfId="0" applyFont="1" applyBorder="1"/>
    <xf numFmtId="0" fontId="20" fillId="0" borderId="0" xfId="0" applyFont="1"/>
    <xf numFmtId="22" fontId="0" fillId="0" borderId="0" xfId="0" applyNumberFormat="1"/>
    <xf numFmtId="164" fontId="20" fillId="0" borderId="0" xfId="0" applyNumberFormat="1" applyFont="1"/>
    <xf numFmtId="164" fontId="0" fillId="0" borderId="0" xfId="0" applyNumberFormat="1"/>
    <xf numFmtId="11" fontId="0" fillId="0" borderId="0" xfId="0" applyNumberFormat="1"/>
    <xf numFmtId="20" fontId="4" fillId="0" borderId="0" xfId="0" applyNumberFormat="1" applyFont="1" applyAlignment="1">
      <alignment horizontal="right"/>
    </xf>
  </cellXfs>
  <cellStyles count="59">
    <cellStyle name="20% - Accent1" xfId="18" builtinId="30" customBuiltin="1"/>
    <cellStyle name="20% - Accent1 2" xfId="47"/>
    <cellStyle name="20% - Accent2" xfId="22" builtinId="34" customBuiltin="1"/>
    <cellStyle name="20% - Accent2 2" xfId="49"/>
    <cellStyle name="20% - Accent3" xfId="26" builtinId="38" customBuiltin="1"/>
    <cellStyle name="20% - Accent3 2" xfId="51"/>
    <cellStyle name="20% - Accent4" xfId="30" builtinId="42" customBuiltin="1"/>
    <cellStyle name="20% - Accent4 2" xfId="53"/>
    <cellStyle name="20% - Accent5" xfId="34" builtinId="46" customBuiltin="1"/>
    <cellStyle name="20% - Accent5 2" xfId="55"/>
    <cellStyle name="20% - Accent6" xfId="38" builtinId="50" customBuiltin="1"/>
    <cellStyle name="20% - Accent6 2" xfId="57"/>
    <cellStyle name="40% - Accent1" xfId="19" builtinId="31" customBuiltin="1"/>
    <cellStyle name="40% - Accent1 2" xfId="48"/>
    <cellStyle name="40% - Accent2" xfId="23" builtinId="35" customBuiltin="1"/>
    <cellStyle name="40% - Accent2 2" xfId="50"/>
    <cellStyle name="40% - Accent3" xfId="27" builtinId="39" customBuiltin="1"/>
    <cellStyle name="40% - Accent3 2" xfId="52"/>
    <cellStyle name="40% - Accent4" xfId="31" builtinId="43" customBuiltin="1"/>
    <cellStyle name="40% - Accent4 2" xfId="54"/>
    <cellStyle name="40% - Accent5" xfId="35" builtinId="47" customBuiltin="1"/>
    <cellStyle name="40% - Accent5 2" xfId="56"/>
    <cellStyle name="40% - Accent6" xfId="39" builtinId="51" customBuiltin="1"/>
    <cellStyle name="40% - Accent6 2" xfId="58"/>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cellStyle name="Normal 3" xfId="44"/>
    <cellStyle name="Normal 4" xfId="41"/>
    <cellStyle name="Normal 5" xfId="45"/>
    <cellStyle name="Note 2" xfId="42"/>
    <cellStyle name="Note 3" xfId="46"/>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Grain Wt (g/m2)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trendline>
            <c:spPr>
              <a:ln w="19050" cap="rnd">
                <a:solidFill>
                  <a:schemeClr val="accent2"/>
                </a:solidFill>
                <a:prstDash val="sysDot"/>
              </a:ln>
              <a:effectLst/>
            </c:spPr>
            <c:trendlineType val="linear"/>
            <c:dispRSqr val="1"/>
            <c:dispEq val="1"/>
            <c:trendlineLbl>
              <c:layout>
                <c:manualLayout>
                  <c:x val="-0.58905859696686946"/>
                  <c:y val="-0.6689474394679324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2"/>
                </a:solidFill>
                <a:prstDash val="sysDot"/>
              </a:ln>
              <a:effectLst/>
            </c:spPr>
            <c:trendlineType val="linear"/>
            <c:dispRSqr val="0"/>
            <c:dispEq val="0"/>
          </c:trendline>
          <c:trendline>
            <c:spPr>
              <a:ln w="19050" cap="rnd">
                <a:solidFill>
                  <a:schemeClr val="accent2"/>
                </a:solidFill>
                <a:prstDash val="sysDot"/>
              </a:ln>
              <a:effectLst/>
            </c:spPr>
            <c:trendlineType val="linear"/>
            <c:dispRSqr val="0"/>
            <c:dispEq val="0"/>
          </c:trendline>
          <c:xVal>
            <c:numRef>
              <c:f>Sheet1!$U$2:$U$1474</c:f>
              <c:numCache>
                <c:formatCode>General</c:formatCode>
                <c:ptCount val="1421"/>
                <c:pt idx="0">
                  <c:v>380</c:v>
                </c:pt>
                <c:pt idx="1">
                  <c:v>375</c:v>
                </c:pt>
                <c:pt idx="2">
                  <c:v>90</c:v>
                </c:pt>
                <c:pt idx="3">
                  <c:v>40</c:v>
                </c:pt>
                <c:pt idx="4">
                  <c:v>180</c:v>
                </c:pt>
                <c:pt idx="5">
                  <c:v>254.99999999999997</c:v>
                </c:pt>
                <c:pt idx="6">
                  <c:v>85</c:v>
                </c:pt>
                <c:pt idx="7">
                  <c:v>160</c:v>
                </c:pt>
                <c:pt idx="8">
                  <c:v>65</c:v>
                </c:pt>
                <c:pt idx="9">
                  <c:v>130</c:v>
                </c:pt>
                <c:pt idx="10">
                  <c:v>100</c:v>
                </c:pt>
                <c:pt idx="11">
                  <c:v>610</c:v>
                </c:pt>
                <c:pt idx="12">
                  <c:v>780</c:v>
                </c:pt>
                <c:pt idx="13">
                  <c:v>130</c:v>
                </c:pt>
                <c:pt idx="14">
                  <c:v>30</c:v>
                </c:pt>
                <c:pt idx="15">
                  <c:v>82</c:v>
                </c:pt>
                <c:pt idx="16">
                  <c:v>430</c:v>
                </c:pt>
                <c:pt idx="17">
                  <c:v>110.00000000000001</c:v>
                </c:pt>
                <c:pt idx="18">
                  <c:v>405</c:v>
                </c:pt>
                <c:pt idx="19">
                  <c:v>570</c:v>
                </c:pt>
                <c:pt idx="20">
                  <c:v>30</c:v>
                </c:pt>
                <c:pt idx="21">
                  <c:v>12</c:v>
                </c:pt>
                <c:pt idx="22">
                  <c:v>120</c:v>
                </c:pt>
                <c:pt idx="23">
                  <c:v>86.4</c:v>
                </c:pt>
                <c:pt idx="24">
                  <c:v>409.99999999999994</c:v>
                </c:pt>
                <c:pt idx="25">
                  <c:v>200</c:v>
                </c:pt>
                <c:pt idx="26">
                  <c:v>160</c:v>
                </c:pt>
                <c:pt idx="27">
                  <c:v>358</c:v>
                </c:pt>
                <c:pt idx="28">
                  <c:v>92</c:v>
                </c:pt>
                <c:pt idx="29">
                  <c:v>10</c:v>
                </c:pt>
                <c:pt idx="30">
                  <c:v>250</c:v>
                </c:pt>
                <c:pt idx="31">
                  <c:v>120</c:v>
                </c:pt>
                <c:pt idx="32">
                  <c:v>100</c:v>
                </c:pt>
                <c:pt idx="33">
                  <c:v>31</c:v>
                </c:pt>
                <c:pt idx="34">
                  <c:v>122</c:v>
                </c:pt>
                <c:pt idx="35">
                  <c:v>217.60000000000002</c:v>
                </c:pt>
                <c:pt idx="36">
                  <c:v>140</c:v>
                </c:pt>
                <c:pt idx="37">
                  <c:v>130</c:v>
                </c:pt>
                <c:pt idx="38">
                  <c:v>130</c:v>
                </c:pt>
                <c:pt idx="39">
                  <c:v>140</c:v>
                </c:pt>
                <c:pt idx="40">
                  <c:v>800</c:v>
                </c:pt>
                <c:pt idx="41">
                  <c:v>210</c:v>
                </c:pt>
                <c:pt idx="42">
                  <c:v>420</c:v>
                </c:pt>
                <c:pt idx="43">
                  <c:v>384</c:v>
                </c:pt>
                <c:pt idx="44">
                  <c:v>90</c:v>
                </c:pt>
                <c:pt idx="45">
                  <c:v>220.00000000000003</c:v>
                </c:pt>
                <c:pt idx="46">
                  <c:v>20</c:v>
                </c:pt>
                <c:pt idx="47">
                  <c:v>303</c:v>
                </c:pt>
                <c:pt idx="48">
                  <c:v>270</c:v>
                </c:pt>
                <c:pt idx="49">
                  <c:v>235</c:v>
                </c:pt>
                <c:pt idx="50">
                  <c:v>293</c:v>
                </c:pt>
                <c:pt idx="51">
                  <c:v>252.99999999999997</c:v>
                </c:pt>
                <c:pt idx="52">
                  <c:v>280</c:v>
                </c:pt>
                <c:pt idx="53">
                  <c:v>270</c:v>
                </c:pt>
                <c:pt idx="54">
                  <c:v>450</c:v>
                </c:pt>
                <c:pt idx="55">
                  <c:v>330</c:v>
                </c:pt>
                <c:pt idx="56">
                  <c:v>145</c:v>
                </c:pt>
                <c:pt idx="57">
                  <c:v>300</c:v>
                </c:pt>
                <c:pt idx="58">
                  <c:v>264</c:v>
                </c:pt>
                <c:pt idx="59">
                  <c:v>350</c:v>
                </c:pt>
                <c:pt idx="60">
                  <c:v>300</c:v>
                </c:pt>
                <c:pt idx="61">
                  <c:v>370</c:v>
                </c:pt>
                <c:pt idx="62">
                  <c:v>325</c:v>
                </c:pt>
                <c:pt idx="63">
                  <c:v>370</c:v>
                </c:pt>
                <c:pt idx="64">
                  <c:v>300</c:v>
                </c:pt>
                <c:pt idx="65">
                  <c:v>620</c:v>
                </c:pt>
                <c:pt idx="66">
                  <c:v>250</c:v>
                </c:pt>
                <c:pt idx="67">
                  <c:v>500</c:v>
                </c:pt>
                <c:pt idx="68">
                  <c:v>160</c:v>
                </c:pt>
                <c:pt idx="69">
                  <c:v>160</c:v>
                </c:pt>
                <c:pt idx="70">
                  <c:v>329</c:v>
                </c:pt>
                <c:pt idx="71">
                  <c:v>319</c:v>
                </c:pt>
                <c:pt idx="72">
                  <c:v>348</c:v>
                </c:pt>
                <c:pt idx="73">
                  <c:v>380</c:v>
                </c:pt>
                <c:pt idx="74">
                  <c:v>600</c:v>
                </c:pt>
                <c:pt idx="75">
                  <c:v>360</c:v>
                </c:pt>
                <c:pt idx="76">
                  <c:v>390</c:v>
                </c:pt>
                <c:pt idx="77">
                  <c:v>480</c:v>
                </c:pt>
                <c:pt idx="78">
                  <c:v>430</c:v>
                </c:pt>
                <c:pt idx="79">
                  <c:v>210</c:v>
                </c:pt>
                <c:pt idx="80">
                  <c:v>160</c:v>
                </c:pt>
                <c:pt idx="81">
                  <c:v>170</c:v>
                </c:pt>
                <c:pt idx="82">
                  <c:v>311</c:v>
                </c:pt>
                <c:pt idx="83">
                  <c:v>620</c:v>
                </c:pt>
                <c:pt idx="84">
                  <c:v>160</c:v>
                </c:pt>
                <c:pt idx="85">
                  <c:v>306</c:v>
                </c:pt>
                <c:pt idx="86">
                  <c:v>250</c:v>
                </c:pt>
                <c:pt idx="87">
                  <c:v>266</c:v>
                </c:pt>
                <c:pt idx="88">
                  <c:v>278</c:v>
                </c:pt>
                <c:pt idx="89">
                  <c:v>450</c:v>
                </c:pt>
                <c:pt idx="90">
                  <c:v>248</c:v>
                </c:pt>
                <c:pt idx="91">
                  <c:v>304</c:v>
                </c:pt>
                <c:pt idx="92">
                  <c:v>160</c:v>
                </c:pt>
                <c:pt idx="93">
                  <c:v>160</c:v>
                </c:pt>
                <c:pt idx="94">
                  <c:v>270</c:v>
                </c:pt>
                <c:pt idx="95">
                  <c:v>294</c:v>
                </c:pt>
                <c:pt idx="96">
                  <c:v>238</c:v>
                </c:pt>
                <c:pt idx="97">
                  <c:v>209</c:v>
                </c:pt>
                <c:pt idx="98">
                  <c:v>247.00000000000003</c:v>
                </c:pt>
                <c:pt idx="99">
                  <c:v>220.00000000000003</c:v>
                </c:pt>
                <c:pt idx="100">
                  <c:v>340</c:v>
                </c:pt>
                <c:pt idx="101">
                  <c:v>219</c:v>
                </c:pt>
                <c:pt idx="102">
                  <c:v>240</c:v>
                </c:pt>
                <c:pt idx="103">
                  <c:v>300</c:v>
                </c:pt>
                <c:pt idx="104">
                  <c:v>537.6</c:v>
                </c:pt>
                <c:pt idx="105">
                  <c:v>402.9</c:v>
                </c:pt>
                <c:pt idx="106">
                  <c:v>100</c:v>
                </c:pt>
                <c:pt idx="107">
                  <c:v>380</c:v>
                </c:pt>
                <c:pt idx="108">
                  <c:v>400</c:v>
                </c:pt>
                <c:pt idx="109">
                  <c:v>300</c:v>
                </c:pt>
                <c:pt idx="110">
                  <c:v>450</c:v>
                </c:pt>
                <c:pt idx="111">
                  <c:v>350</c:v>
                </c:pt>
                <c:pt idx="112">
                  <c:v>350</c:v>
                </c:pt>
                <c:pt idx="113">
                  <c:v>360</c:v>
                </c:pt>
                <c:pt idx="114">
                  <c:v>321</c:v>
                </c:pt>
                <c:pt idx="115">
                  <c:v>409.99999999999994</c:v>
                </c:pt>
                <c:pt idx="116">
                  <c:v>299</c:v>
                </c:pt>
                <c:pt idx="117">
                  <c:v>274</c:v>
                </c:pt>
                <c:pt idx="118">
                  <c:v>260</c:v>
                </c:pt>
                <c:pt idx="119">
                  <c:v>465.00000000000006</c:v>
                </c:pt>
                <c:pt idx="120">
                  <c:v>260</c:v>
                </c:pt>
                <c:pt idx="121">
                  <c:v>480</c:v>
                </c:pt>
                <c:pt idx="122">
                  <c:v>346.5</c:v>
                </c:pt>
                <c:pt idx="123">
                  <c:v>495</c:v>
                </c:pt>
                <c:pt idx="124">
                  <c:v>530</c:v>
                </c:pt>
                <c:pt idx="125">
                  <c:v>304</c:v>
                </c:pt>
                <c:pt idx="126">
                  <c:v>550</c:v>
                </c:pt>
                <c:pt idx="127">
                  <c:v>175</c:v>
                </c:pt>
                <c:pt idx="128">
                  <c:v>221</c:v>
                </c:pt>
                <c:pt idx="129">
                  <c:v>320</c:v>
                </c:pt>
                <c:pt idx="130">
                  <c:v>340</c:v>
                </c:pt>
                <c:pt idx="131">
                  <c:v>387</c:v>
                </c:pt>
                <c:pt idx="132">
                  <c:v>320</c:v>
                </c:pt>
                <c:pt idx="133">
                  <c:v>260</c:v>
                </c:pt>
                <c:pt idx="134">
                  <c:v>360</c:v>
                </c:pt>
                <c:pt idx="135">
                  <c:v>285</c:v>
                </c:pt>
                <c:pt idx="136">
                  <c:v>220.00000000000003</c:v>
                </c:pt>
                <c:pt idx="137">
                  <c:v>290</c:v>
                </c:pt>
                <c:pt idx="138">
                  <c:v>263</c:v>
                </c:pt>
                <c:pt idx="139">
                  <c:v>530</c:v>
                </c:pt>
                <c:pt idx="140">
                  <c:v>206</c:v>
                </c:pt>
                <c:pt idx="141">
                  <c:v>207.50000000000003</c:v>
                </c:pt>
                <c:pt idx="142">
                  <c:v>336</c:v>
                </c:pt>
                <c:pt idx="143">
                  <c:v>260</c:v>
                </c:pt>
                <c:pt idx="144">
                  <c:v>250</c:v>
                </c:pt>
                <c:pt idx="145">
                  <c:v>310</c:v>
                </c:pt>
                <c:pt idx="146">
                  <c:v>500</c:v>
                </c:pt>
                <c:pt idx="147">
                  <c:v>20</c:v>
                </c:pt>
                <c:pt idx="148">
                  <c:v>150</c:v>
                </c:pt>
                <c:pt idx="149">
                  <c:v>150</c:v>
                </c:pt>
                <c:pt idx="150">
                  <c:v>270</c:v>
                </c:pt>
                <c:pt idx="151">
                  <c:v>80</c:v>
                </c:pt>
                <c:pt idx="152">
                  <c:v>40</c:v>
                </c:pt>
                <c:pt idx="153">
                  <c:v>60</c:v>
                </c:pt>
                <c:pt idx="154">
                  <c:v>42</c:v>
                </c:pt>
                <c:pt idx="155">
                  <c:v>150</c:v>
                </c:pt>
                <c:pt idx="156">
                  <c:v>120</c:v>
                </c:pt>
                <c:pt idx="157">
                  <c:v>80</c:v>
                </c:pt>
                <c:pt idx="158">
                  <c:v>50</c:v>
                </c:pt>
                <c:pt idx="159">
                  <c:v>140</c:v>
                </c:pt>
                <c:pt idx="160">
                  <c:v>100</c:v>
                </c:pt>
                <c:pt idx="161">
                  <c:v>180</c:v>
                </c:pt>
                <c:pt idx="162">
                  <c:v>140</c:v>
                </c:pt>
                <c:pt idx="163">
                  <c:v>41</c:v>
                </c:pt>
                <c:pt idx="164">
                  <c:v>165</c:v>
                </c:pt>
                <c:pt idx="165">
                  <c:v>84</c:v>
                </c:pt>
                <c:pt idx="166">
                  <c:v>80</c:v>
                </c:pt>
                <c:pt idx="167">
                  <c:v>45</c:v>
                </c:pt>
                <c:pt idx="168">
                  <c:v>104</c:v>
                </c:pt>
                <c:pt idx="169">
                  <c:v>80</c:v>
                </c:pt>
                <c:pt idx="170">
                  <c:v>28.000000000000004</c:v>
                </c:pt>
                <c:pt idx="171">
                  <c:v>122</c:v>
                </c:pt>
                <c:pt idx="172">
                  <c:v>54</c:v>
                </c:pt>
                <c:pt idx="173">
                  <c:v>65</c:v>
                </c:pt>
                <c:pt idx="174">
                  <c:v>93</c:v>
                </c:pt>
                <c:pt idx="175">
                  <c:v>229.99999999999997</c:v>
                </c:pt>
                <c:pt idx="176">
                  <c:v>180</c:v>
                </c:pt>
                <c:pt idx="177">
                  <c:v>150</c:v>
                </c:pt>
                <c:pt idx="178">
                  <c:v>200</c:v>
                </c:pt>
                <c:pt idx="179">
                  <c:v>40</c:v>
                </c:pt>
                <c:pt idx="180">
                  <c:v>49</c:v>
                </c:pt>
                <c:pt idx="181">
                  <c:v>105</c:v>
                </c:pt>
                <c:pt idx="182">
                  <c:v>99</c:v>
                </c:pt>
                <c:pt idx="183">
                  <c:v>50</c:v>
                </c:pt>
                <c:pt idx="184">
                  <c:v>150</c:v>
                </c:pt>
                <c:pt idx="185">
                  <c:v>150</c:v>
                </c:pt>
                <c:pt idx="186">
                  <c:v>229.99999999999997</c:v>
                </c:pt>
                <c:pt idx="187">
                  <c:v>40</c:v>
                </c:pt>
                <c:pt idx="188">
                  <c:v>20</c:v>
                </c:pt>
                <c:pt idx="189">
                  <c:v>210</c:v>
                </c:pt>
                <c:pt idx="190">
                  <c:v>40</c:v>
                </c:pt>
                <c:pt idx="191">
                  <c:v>109.00000000000001</c:v>
                </c:pt>
                <c:pt idx="192">
                  <c:v>56.999999999999993</c:v>
                </c:pt>
                <c:pt idx="193">
                  <c:v>300</c:v>
                </c:pt>
                <c:pt idx="194">
                  <c:v>80</c:v>
                </c:pt>
                <c:pt idx="195">
                  <c:v>70</c:v>
                </c:pt>
                <c:pt idx="196">
                  <c:v>55.000000000000007</c:v>
                </c:pt>
                <c:pt idx="197">
                  <c:v>320</c:v>
                </c:pt>
                <c:pt idx="198">
                  <c:v>180</c:v>
                </c:pt>
                <c:pt idx="199">
                  <c:v>4</c:v>
                </c:pt>
                <c:pt idx="200">
                  <c:v>200</c:v>
                </c:pt>
                <c:pt idx="201">
                  <c:v>62</c:v>
                </c:pt>
                <c:pt idx="202">
                  <c:v>200</c:v>
                </c:pt>
                <c:pt idx="203">
                  <c:v>40</c:v>
                </c:pt>
                <c:pt idx="204">
                  <c:v>60</c:v>
                </c:pt>
                <c:pt idx="205">
                  <c:v>70</c:v>
                </c:pt>
                <c:pt idx="206">
                  <c:v>106</c:v>
                </c:pt>
                <c:pt idx="207">
                  <c:v>175</c:v>
                </c:pt>
                <c:pt idx="208">
                  <c:v>270</c:v>
                </c:pt>
                <c:pt idx="209">
                  <c:v>170</c:v>
                </c:pt>
                <c:pt idx="210">
                  <c:v>130</c:v>
                </c:pt>
                <c:pt idx="211">
                  <c:v>170</c:v>
                </c:pt>
                <c:pt idx="212">
                  <c:v>125</c:v>
                </c:pt>
                <c:pt idx="213">
                  <c:v>180</c:v>
                </c:pt>
                <c:pt idx="214">
                  <c:v>56.000000000000007</c:v>
                </c:pt>
                <c:pt idx="215">
                  <c:v>120</c:v>
                </c:pt>
                <c:pt idx="216">
                  <c:v>28.999999999999996</c:v>
                </c:pt>
                <c:pt idx="217">
                  <c:v>20</c:v>
                </c:pt>
                <c:pt idx="218">
                  <c:v>420</c:v>
                </c:pt>
                <c:pt idx="219">
                  <c:v>148</c:v>
                </c:pt>
                <c:pt idx="220">
                  <c:v>30</c:v>
                </c:pt>
                <c:pt idx="221">
                  <c:v>20</c:v>
                </c:pt>
                <c:pt idx="222">
                  <c:v>125</c:v>
                </c:pt>
                <c:pt idx="223">
                  <c:v>91</c:v>
                </c:pt>
                <c:pt idx="224">
                  <c:v>200</c:v>
                </c:pt>
                <c:pt idx="225">
                  <c:v>95</c:v>
                </c:pt>
                <c:pt idx="226">
                  <c:v>190</c:v>
                </c:pt>
                <c:pt idx="227">
                  <c:v>20</c:v>
                </c:pt>
                <c:pt idx="228">
                  <c:v>180</c:v>
                </c:pt>
                <c:pt idx="229">
                  <c:v>250</c:v>
                </c:pt>
                <c:pt idx="230">
                  <c:v>200</c:v>
                </c:pt>
                <c:pt idx="231">
                  <c:v>247.00000000000003</c:v>
                </c:pt>
                <c:pt idx="232">
                  <c:v>80</c:v>
                </c:pt>
                <c:pt idx="233">
                  <c:v>229.99999999999997</c:v>
                </c:pt>
                <c:pt idx="234">
                  <c:v>135</c:v>
                </c:pt>
                <c:pt idx="235">
                  <c:v>105</c:v>
                </c:pt>
                <c:pt idx="236">
                  <c:v>100</c:v>
                </c:pt>
                <c:pt idx="237">
                  <c:v>30</c:v>
                </c:pt>
                <c:pt idx="238">
                  <c:v>120</c:v>
                </c:pt>
                <c:pt idx="239">
                  <c:v>457</c:v>
                </c:pt>
                <c:pt idx="240">
                  <c:v>10</c:v>
                </c:pt>
                <c:pt idx="241">
                  <c:v>10</c:v>
                </c:pt>
                <c:pt idx="242">
                  <c:v>20</c:v>
                </c:pt>
                <c:pt idx="243">
                  <c:v>220.00000000000003</c:v>
                </c:pt>
                <c:pt idx="244">
                  <c:v>143</c:v>
                </c:pt>
                <c:pt idx="245">
                  <c:v>120</c:v>
                </c:pt>
                <c:pt idx="246">
                  <c:v>258</c:v>
                </c:pt>
                <c:pt idx="247">
                  <c:v>130</c:v>
                </c:pt>
                <c:pt idx="248">
                  <c:v>167</c:v>
                </c:pt>
                <c:pt idx="249">
                  <c:v>110.00000000000001</c:v>
                </c:pt>
                <c:pt idx="250">
                  <c:v>190</c:v>
                </c:pt>
                <c:pt idx="251">
                  <c:v>183</c:v>
                </c:pt>
                <c:pt idx="252">
                  <c:v>53</c:v>
                </c:pt>
                <c:pt idx="253">
                  <c:v>39.1</c:v>
                </c:pt>
                <c:pt idx="254">
                  <c:v>44</c:v>
                </c:pt>
                <c:pt idx="255">
                  <c:v>180</c:v>
                </c:pt>
                <c:pt idx="256">
                  <c:v>12</c:v>
                </c:pt>
                <c:pt idx="257">
                  <c:v>240</c:v>
                </c:pt>
                <c:pt idx="258">
                  <c:v>17</c:v>
                </c:pt>
                <c:pt idx="259">
                  <c:v>130</c:v>
                </c:pt>
                <c:pt idx="260">
                  <c:v>38</c:v>
                </c:pt>
                <c:pt idx="261">
                  <c:v>110.00000000000001</c:v>
                </c:pt>
                <c:pt idx="262">
                  <c:v>170</c:v>
                </c:pt>
                <c:pt idx="263">
                  <c:v>20</c:v>
                </c:pt>
                <c:pt idx="264">
                  <c:v>80</c:v>
                </c:pt>
                <c:pt idx="265">
                  <c:v>30</c:v>
                </c:pt>
                <c:pt idx="266">
                  <c:v>125</c:v>
                </c:pt>
                <c:pt idx="267">
                  <c:v>144</c:v>
                </c:pt>
                <c:pt idx="268">
                  <c:v>260</c:v>
                </c:pt>
                <c:pt idx="269">
                  <c:v>42</c:v>
                </c:pt>
                <c:pt idx="270">
                  <c:v>160</c:v>
                </c:pt>
                <c:pt idx="271">
                  <c:v>150</c:v>
                </c:pt>
                <c:pt idx="272">
                  <c:v>145</c:v>
                </c:pt>
                <c:pt idx="273">
                  <c:v>100</c:v>
                </c:pt>
                <c:pt idx="274">
                  <c:v>200</c:v>
                </c:pt>
                <c:pt idx="275">
                  <c:v>220.00000000000003</c:v>
                </c:pt>
                <c:pt idx="276">
                  <c:v>190</c:v>
                </c:pt>
                <c:pt idx="277">
                  <c:v>140</c:v>
                </c:pt>
                <c:pt idx="278">
                  <c:v>340</c:v>
                </c:pt>
                <c:pt idx="279">
                  <c:v>248</c:v>
                </c:pt>
                <c:pt idx="280">
                  <c:v>231.99999999999997</c:v>
                </c:pt>
                <c:pt idx="281">
                  <c:v>233</c:v>
                </c:pt>
                <c:pt idx="282">
                  <c:v>160</c:v>
                </c:pt>
                <c:pt idx="283">
                  <c:v>428</c:v>
                </c:pt>
                <c:pt idx="284">
                  <c:v>240</c:v>
                </c:pt>
                <c:pt idx="285">
                  <c:v>241</c:v>
                </c:pt>
                <c:pt idx="286">
                  <c:v>270</c:v>
                </c:pt>
                <c:pt idx="287">
                  <c:v>160</c:v>
                </c:pt>
                <c:pt idx="288">
                  <c:v>233</c:v>
                </c:pt>
                <c:pt idx="289">
                  <c:v>120</c:v>
                </c:pt>
                <c:pt idx="290">
                  <c:v>190</c:v>
                </c:pt>
                <c:pt idx="291">
                  <c:v>180</c:v>
                </c:pt>
                <c:pt idx="292">
                  <c:v>270</c:v>
                </c:pt>
                <c:pt idx="293">
                  <c:v>170</c:v>
                </c:pt>
                <c:pt idx="294">
                  <c:v>140</c:v>
                </c:pt>
                <c:pt idx="295">
                  <c:v>270</c:v>
                </c:pt>
                <c:pt idx="296">
                  <c:v>240</c:v>
                </c:pt>
                <c:pt idx="297">
                  <c:v>160</c:v>
                </c:pt>
                <c:pt idx="298">
                  <c:v>380</c:v>
                </c:pt>
                <c:pt idx="299">
                  <c:v>180</c:v>
                </c:pt>
                <c:pt idx="300">
                  <c:v>650</c:v>
                </c:pt>
                <c:pt idx="301">
                  <c:v>40</c:v>
                </c:pt>
                <c:pt idx="302">
                  <c:v>332</c:v>
                </c:pt>
                <c:pt idx="303">
                  <c:v>131</c:v>
                </c:pt>
                <c:pt idx="304">
                  <c:v>20</c:v>
                </c:pt>
                <c:pt idx="305">
                  <c:v>100</c:v>
                </c:pt>
                <c:pt idx="306">
                  <c:v>110.00000000000001</c:v>
                </c:pt>
                <c:pt idx="307">
                  <c:v>106</c:v>
                </c:pt>
                <c:pt idx="308">
                  <c:v>60</c:v>
                </c:pt>
                <c:pt idx="309">
                  <c:v>130</c:v>
                </c:pt>
                <c:pt idx="310">
                  <c:v>240</c:v>
                </c:pt>
                <c:pt idx="311">
                  <c:v>380</c:v>
                </c:pt>
                <c:pt idx="312">
                  <c:v>380</c:v>
                </c:pt>
                <c:pt idx="313">
                  <c:v>54</c:v>
                </c:pt>
                <c:pt idx="314">
                  <c:v>340</c:v>
                </c:pt>
                <c:pt idx="315">
                  <c:v>71</c:v>
                </c:pt>
                <c:pt idx="316">
                  <c:v>69</c:v>
                </c:pt>
                <c:pt idx="317">
                  <c:v>249.00000000000003</c:v>
                </c:pt>
                <c:pt idx="318">
                  <c:v>370</c:v>
                </c:pt>
                <c:pt idx="319">
                  <c:v>10</c:v>
                </c:pt>
                <c:pt idx="320">
                  <c:v>250</c:v>
                </c:pt>
                <c:pt idx="321">
                  <c:v>420</c:v>
                </c:pt>
                <c:pt idx="322">
                  <c:v>220.00000000000003</c:v>
                </c:pt>
                <c:pt idx="323">
                  <c:v>320</c:v>
                </c:pt>
                <c:pt idx="324">
                  <c:v>67</c:v>
                </c:pt>
                <c:pt idx="325">
                  <c:v>48</c:v>
                </c:pt>
                <c:pt idx="326">
                  <c:v>200</c:v>
                </c:pt>
                <c:pt idx="327">
                  <c:v>380</c:v>
                </c:pt>
                <c:pt idx="328">
                  <c:v>148</c:v>
                </c:pt>
                <c:pt idx="329">
                  <c:v>218.00000000000003</c:v>
                </c:pt>
                <c:pt idx="330">
                  <c:v>148</c:v>
                </c:pt>
                <c:pt idx="331">
                  <c:v>360</c:v>
                </c:pt>
                <c:pt idx="332">
                  <c:v>220.00000000000003</c:v>
                </c:pt>
                <c:pt idx="333">
                  <c:v>380</c:v>
                </c:pt>
                <c:pt idx="334">
                  <c:v>220.00000000000003</c:v>
                </c:pt>
                <c:pt idx="335">
                  <c:v>260</c:v>
                </c:pt>
                <c:pt idx="336">
                  <c:v>33</c:v>
                </c:pt>
                <c:pt idx="337">
                  <c:v>170</c:v>
                </c:pt>
                <c:pt idx="338">
                  <c:v>254</c:v>
                </c:pt>
                <c:pt idx="339">
                  <c:v>82</c:v>
                </c:pt>
                <c:pt idx="340">
                  <c:v>103</c:v>
                </c:pt>
                <c:pt idx="341">
                  <c:v>145</c:v>
                </c:pt>
                <c:pt idx="342">
                  <c:v>300</c:v>
                </c:pt>
                <c:pt idx="343">
                  <c:v>220.00000000000003</c:v>
                </c:pt>
                <c:pt idx="344">
                  <c:v>200</c:v>
                </c:pt>
                <c:pt idx="345">
                  <c:v>300</c:v>
                </c:pt>
                <c:pt idx="346">
                  <c:v>320</c:v>
                </c:pt>
                <c:pt idx="347">
                  <c:v>130</c:v>
                </c:pt>
                <c:pt idx="348">
                  <c:v>6</c:v>
                </c:pt>
                <c:pt idx="349">
                  <c:v>24</c:v>
                </c:pt>
                <c:pt idx="350">
                  <c:v>50</c:v>
                </c:pt>
                <c:pt idx="351">
                  <c:v>50</c:v>
                </c:pt>
                <c:pt idx="352">
                  <c:v>192</c:v>
                </c:pt>
                <c:pt idx="353">
                  <c:v>63</c:v>
                </c:pt>
                <c:pt idx="354">
                  <c:v>186</c:v>
                </c:pt>
                <c:pt idx="355">
                  <c:v>132</c:v>
                </c:pt>
                <c:pt idx="356">
                  <c:v>420</c:v>
                </c:pt>
                <c:pt idx="357">
                  <c:v>196</c:v>
                </c:pt>
                <c:pt idx="358">
                  <c:v>120</c:v>
                </c:pt>
                <c:pt idx="359">
                  <c:v>310</c:v>
                </c:pt>
                <c:pt idx="360">
                  <c:v>30</c:v>
                </c:pt>
                <c:pt idx="361">
                  <c:v>229.99999999999997</c:v>
                </c:pt>
                <c:pt idx="362">
                  <c:v>37</c:v>
                </c:pt>
                <c:pt idx="363">
                  <c:v>18</c:v>
                </c:pt>
                <c:pt idx="364">
                  <c:v>26</c:v>
                </c:pt>
                <c:pt idx="365">
                  <c:v>115.99999999999999</c:v>
                </c:pt>
                <c:pt idx="366">
                  <c:v>229.99999999999997</c:v>
                </c:pt>
                <c:pt idx="367">
                  <c:v>307</c:v>
                </c:pt>
                <c:pt idx="368">
                  <c:v>307</c:v>
                </c:pt>
                <c:pt idx="369">
                  <c:v>90</c:v>
                </c:pt>
                <c:pt idx="370">
                  <c:v>110.00000000000001</c:v>
                </c:pt>
                <c:pt idx="371">
                  <c:v>120</c:v>
                </c:pt>
                <c:pt idx="372">
                  <c:v>320</c:v>
                </c:pt>
                <c:pt idx="373">
                  <c:v>310</c:v>
                </c:pt>
                <c:pt idx="374">
                  <c:v>229.99999999999997</c:v>
                </c:pt>
                <c:pt idx="375">
                  <c:v>245.00000000000003</c:v>
                </c:pt>
                <c:pt idx="376">
                  <c:v>412</c:v>
                </c:pt>
                <c:pt idx="377">
                  <c:v>220.00000000000003</c:v>
                </c:pt>
                <c:pt idx="378">
                  <c:v>90</c:v>
                </c:pt>
                <c:pt idx="379">
                  <c:v>190</c:v>
                </c:pt>
                <c:pt idx="380">
                  <c:v>459.99999999999994</c:v>
                </c:pt>
                <c:pt idx="381">
                  <c:v>200</c:v>
                </c:pt>
                <c:pt idx="382">
                  <c:v>220.00000000000003</c:v>
                </c:pt>
                <c:pt idx="383">
                  <c:v>170</c:v>
                </c:pt>
                <c:pt idx="384">
                  <c:v>170</c:v>
                </c:pt>
                <c:pt idx="385">
                  <c:v>609</c:v>
                </c:pt>
                <c:pt idx="386">
                  <c:v>195</c:v>
                </c:pt>
                <c:pt idx="387">
                  <c:v>503</c:v>
                </c:pt>
                <c:pt idx="388">
                  <c:v>297</c:v>
                </c:pt>
                <c:pt idx="389">
                  <c:v>260</c:v>
                </c:pt>
                <c:pt idx="390">
                  <c:v>346</c:v>
                </c:pt>
                <c:pt idx="391">
                  <c:v>354</c:v>
                </c:pt>
                <c:pt idx="392">
                  <c:v>194</c:v>
                </c:pt>
                <c:pt idx="393">
                  <c:v>186</c:v>
                </c:pt>
                <c:pt idx="394">
                  <c:v>320</c:v>
                </c:pt>
                <c:pt idx="395">
                  <c:v>130</c:v>
                </c:pt>
                <c:pt idx="396">
                  <c:v>127</c:v>
                </c:pt>
                <c:pt idx="397">
                  <c:v>118</c:v>
                </c:pt>
                <c:pt idx="398">
                  <c:v>192</c:v>
                </c:pt>
                <c:pt idx="399">
                  <c:v>122</c:v>
                </c:pt>
                <c:pt idx="400">
                  <c:v>103</c:v>
                </c:pt>
                <c:pt idx="401">
                  <c:v>250</c:v>
                </c:pt>
                <c:pt idx="402">
                  <c:v>187</c:v>
                </c:pt>
                <c:pt idx="403">
                  <c:v>187</c:v>
                </c:pt>
                <c:pt idx="404">
                  <c:v>320</c:v>
                </c:pt>
                <c:pt idx="405">
                  <c:v>335</c:v>
                </c:pt>
                <c:pt idx="406">
                  <c:v>290</c:v>
                </c:pt>
                <c:pt idx="407">
                  <c:v>242</c:v>
                </c:pt>
                <c:pt idx="408">
                  <c:v>347</c:v>
                </c:pt>
                <c:pt idx="409">
                  <c:v>313</c:v>
                </c:pt>
                <c:pt idx="410">
                  <c:v>180</c:v>
                </c:pt>
                <c:pt idx="411">
                  <c:v>185</c:v>
                </c:pt>
                <c:pt idx="412">
                  <c:v>149</c:v>
                </c:pt>
                <c:pt idx="413">
                  <c:v>350</c:v>
                </c:pt>
                <c:pt idx="414">
                  <c:v>380</c:v>
                </c:pt>
                <c:pt idx="415">
                  <c:v>128</c:v>
                </c:pt>
                <c:pt idx="416">
                  <c:v>400</c:v>
                </c:pt>
                <c:pt idx="417">
                  <c:v>33</c:v>
                </c:pt>
                <c:pt idx="418">
                  <c:v>625</c:v>
                </c:pt>
                <c:pt idx="419">
                  <c:v>270</c:v>
                </c:pt>
                <c:pt idx="420">
                  <c:v>700</c:v>
                </c:pt>
                <c:pt idx="421">
                  <c:v>39</c:v>
                </c:pt>
                <c:pt idx="422">
                  <c:v>370</c:v>
                </c:pt>
                <c:pt idx="423">
                  <c:v>271</c:v>
                </c:pt>
                <c:pt idx="424">
                  <c:v>70</c:v>
                </c:pt>
                <c:pt idx="425">
                  <c:v>60</c:v>
                </c:pt>
                <c:pt idx="426">
                  <c:v>60</c:v>
                </c:pt>
                <c:pt idx="427">
                  <c:v>30</c:v>
                </c:pt>
                <c:pt idx="428">
                  <c:v>300</c:v>
                </c:pt>
                <c:pt idx="429">
                  <c:v>310</c:v>
                </c:pt>
                <c:pt idx="430">
                  <c:v>60</c:v>
                </c:pt>
                <c:pt idx="431">
                  <c:v>130</c:v>
                </c:pt>
                <c:pt idx="432">
                  <c:v>270</c:v>
                </c:pt>
                <c:pt idx="433">
                  <c:v>195</c:v>
                </c:pt>
                <c:pt idx="434">
                  <c:v>54</c:v>
                </c:pt>
                <c:pt idx="435">
                  <c:v>243.00000000000003</c:v>
                </c:pt>
                <c:pt idx="436">
                  <c:v>168</c:v>
                </c:pt>
                <c:pt idx="437">
                  <c:v>229.99999999999997</c:v>
                </c:pt>
                <c:pt idx="438">
                  <c:v>245.00000000000003</c:v>
                </c:pt>
                <c:pt idx="439">
                  <c:v>113.99999999999999</c:v>
                </c:pt>
                <c:pt idx="440">
                  <c:v>320</c:v>
                </c:pt>
                <c:pt idx="441">
                  <c:v>65</c:v>
                </c:pt>
                <c:pt idx="442">
                  <c:v>80</c:v>
                </c:pt>
                <c:pt idx="443">
                  <c:v>200</c:v>
                </c:pt>
                <c:pt idx="444">
                  <c:v>90</c:v>
                </c:pt>
                <c:pt idx="445">
                  <c:v>229.99999999999997</c:v>
                </c:pt>
                <c:pt idx="446">
                  <c:v>320</c:v>
                </c:pt>
                <c:pt idx="447">
                  <c:v>185</c:v>
                </c:pt>
                <c:pt idx="448">
                  <c:v>160</c:v>
                </c:pt>
                <c:pt idx="449">
                  <c:v>138</c:v>
                </c:pt>
                <c:pt idx="450">
                  <c:v>140</c:v>
                </c:pt>
                <c:pt idx="451">
                  <c:v>160</c:v>
                </c:pt>
                <c:pt idx="452">
                  <c:v>250</c:v>
                </c:pt>
                <c:pt idx="453">
                  <c:v>190</c:v>
                </c:pt>
                <c:pt idx="454">
                  <c:v>100</c:v>
                </c:pt>
                <c:pt idx="455">
                  <c:v>245.00000000000003</c:v>
                </c:pt>
                <c:pt idx="456">
                  <c:v>50</c:v>
                </c:pt>
                <c:pt idx="457">
                  <c:v>220.00000000000003</c:v>
                </c:pt>
                <c:pt idx="458">
                  <c:v>250</c:v>
                </c:pt>
                <c:pt idx="459">
                  <c:v>310</c:v>
                </c:pt>
                <c:pt idx="460">
                  <c:v>150</c:v>
                </c:pt>
                <c:pt idx="461">
                  <c:v>160</c:v>
                </c:pt>
                <c:pt idx="462">
                  <c:v>325</c:v>
                </c:pt>
                <c:pt idx="463">
                  <c:v>80</c:v>
                </c:pt>
                <c:pt idx="464">
                  <c:v>110.00000000000001</c:v>
                </c:pt>
                <c:pt idx="465">
                  <c:v>229.99999999999997</c:v>
                </c:pt>
                <c:pt idx="466">
                  <c:v>130</c:v>
                </c:pt>
                <c:pt idx="467">
                  <c:v>160</c:v>
                </c:pt>
                <c:pt idx="468">
                  <c:v>210</c:v>
                </c:pt>
                <c:pt idx="469">
                  <c:v>134</c:v>
                </c:pt>
                <c:pt idx="470">
                  <c:v>206.99999999999997</c:v>
                </c:pt>
                <c:pt idx="471">
                  <c:v>130</c:v>
                </c:pt>
                <c:pt idx="472">
                  <c:v>240</c:v>
                </c:pt>
                <c:pt idx="473">
                  <c:v>190</c:v>
                </c:pt>
                <c:pt idx="474">
                  <c:v>229.99999999999997</c:v>
                </c:pt>
                <c:pt idx="475">
                  <c:v>125</c:v>
                </c:pt>
                <c:pt idx="476">
                  <c:v>110.00000000000001</c:v>
                </c:pt>
                <c:pt idx="477">
                  <c:v>590</c:v>
                </c:pt>
                <c:pt idx="478">
                  <c:v>200</c:v>
                </c:pt>
                <c:pt idx="479">
                  <c:v>360</c:v>
                </c:pt>
                <c:pt idx="480">
                  <c:v>40</c:v>
                </c:pt>
                <c:pt idx="481">
                  <c:v>95</c:v>
                </c:pt>
                <c:pt idx="482">
                  <c:v>120</c:v>
                </c:pt>
                <c:pt idx="483">
                  <c:v>136</c:v>
                </c:pt>
                <c:pt idx="484">
                  <c:v>8.4</c:v>
                </c:pt>
                <c:pt idx="485">
                  <c:v>32</c:v>
                </c:pt>
                <c:pt idx="486">
                  <c:v>211</c:v>
                </c:pt>
                <c:pt idx="487">
                  <c:v>210</c:v>
                </c:pt>
                <c:pt idx="488">
                  <c:v>250</c:v>
                </c:pt>
                <c:pt idx="489">
                  <c:v>300</c:v>
                </c:pt>
                <c:pt idx="490">
                  <c:v>120</c:v>
                </c:pt>
                <c:pt idx="491">
                  <c:v>225</c:v>
                </c:pt>
                <c:pt idx="492">
                  <c:v>300</c:v>
                </c:pt>
                <c:pt idx="493">
                  <c:v>240</c:v>
                </c:pt>
                <c:pt idx="494">
                  <c:v>175</c:v>
                </c:pt>
                <c:pt idx="495">
                  <c:v>327</c:v>
                </c:pt>
                <c:pt idx="496">
                  <c:v>260</c:v>
                </c:pt>
                <c:pt idx="497">
                  <c:v>320</c:v>
                </c:pt>
                <c:pt idx="498">
                  <c:v>250</c:v>
                </c:pt>
                <c:pt idx="499">
                  <c:v>170</c:v>
                </c:pt>
                <c:pt idx="500">
                  <c:v>5</c:v>
                </c:pt>
                <c:pt idx="501">
                  <c:v>270</c:v>
                </c:pt>
                <c:pt idx="502">
                  <c:v>390</c:v>
                </c:pt>
                <c:pt idx="503">
                  <c:v>80</c:v>
                </c:pt>
                <c:pt idx="504">
                  <c:v>240</c:v>
                </c:pt>
                <c:pt idx="505">
                  <c:v>240</c:v>
                </c:pt>
                <c:pt idx="506">
                  <c:v>300</c:v>
                </c:pt>
                <c:pt idx="507">
                  <c:v>270</c:v>
                </c:pt>
                <c:pt idx="508">
                  <c:v>130</c:v>
                </c:pt>
                <c:pt idx="509">
                  <c:v>146</c:v>
                </c:pt>
                <c:pt idx="510">
                  <c:v>160</c:v>
                </c:pt>
                <c:pt idx="511">
                  <c:v>152</c:v>
                </c:pt>
                <c:pt idx="512">
                  <c:v>370</c:v>
                </c:pt>
                <c:pt idx="513">
                  <c:v>149</c:v>
                </c:pt>
                <c:pt idx="514">
                  <c:v>260</c:v>
                </c:pt>
                <c:pt idx="515">
                  <c:v>180</c:v>
                </c:pt>
                <c:pt idx="516">
                  <c:v>176</c:v>
                </c:pt>
                <c:pt idx="517">
                  <c:v>157</c:v>
                </c:pt>
                <c:pt idx="518">
                  <c:v>167</c:v>
                </c:pt>
                <c:pt idx="519">
                  <c:v>165</c:v>
                </c:pt>
                <c:pt idx="520">
                  <c:v>212.1</c:v>
                </c:pt>
                <c:pt idx="521">
                  <c:v>209</c:v>
                </c:pt>
                <c:pt idx="522">
                  <c:v>193</c:v>
                </c:pt>
                <c:pt idx="523">
                  <c:v>207.10000000000002</c:v>
                </c:pt>
                <c:pt idx="524">
                  <c:v>213.39999999999998</c:v>
                </c:pt>
                <c:pt idx="525">
                  <c:v>49</c:v>
                </c:pt>
                <c:pt idx="526">
                  <c:v>140</c:v>
                </c:pt>
                <c:pt idx="527">
                  <c:v>110.00000000000001</c:v>
                </c:pt>
                <c:pt idx="528">
                  <c:v>65</c:v>
                </c:pt>
                <c:pt idx="529">
                  <c:v>275</c:v>
                </c:pt>
                <c:pt idx="530">
                  <c:v>136</c:v>
                </c:pt>
                <c:pt idx="531">
                  <c:v>100</c:v>
                </c:pt>
                <c:pt idx="532">
                  <c:v>110.00000000000001</c:v>
                </c:pt>
                <c:pt idx="533">
                  <c:v>214</c:v>
                </c:pt>
                <c:pt idx="534">
                  <c:v>100</c:v>
                </c:pt>
                <c:pt idx="535">
                  <c:v>120</c:v>
                </c:pt>
                <c:pt idx="536">
                  <c:v>120</c:v>
                </c:pt>
                <c:pt idx="537">
                  <c:v>330</c:v>
                </c:pt>
                <c:pt idx="538">
                  <c:v>100</c:v>
                </c:pt>
                <c:pt idx="539">
                  <c:v>354</c:v>
                </c:pt>
                <c:pt idx="540">
                  <c:v>175</c:v>
                </c:pt>
                <c:pt idx="541">
                  <c:v>330</c:v>
                </c:pt>
                <c:pt idx="542">
                  <c:v>270</c:v>
                </c:pt>
                <c:pt idx="543">
                  <c:v>356</c:v>
                </c:pt>
                <c:pt idx="544">
                  <c:v>368.7</c:v>
                </c:pt>
                <c:pt idx="545">
                  <c:v>318.89999999999998</c:v>
                </c:pt>
                <c:pt idx="546">
                  <c:v>226.10000000000002</c:v>
                </c:pt>
                <c:pt idx="547">
                  <c:v>100</c:v>
                </c:pt>
                <c:pt idx="548">
                  <c:v>251.10000000000002</c:v>
                </c:pt>
                <c:pt idx="549">
                  <c:v>180</c:v>
                </c:pt>
                <c:pt idx="550">
                  <c:v>261</c:v>
                </c:pt>
                <c:pt idx="551">
                  <c:v>394</c:v>
                </c:pt>
                <c:pt idx="552">
                  <c:v>140</c:v>
                </c:pt>
                <c:pt idx="553">
                  <c:v>100</c:v>
                </c:pt>
                <c:pt idx="554">
                  <c:v>110.00000000000001</c:v>
                </c:pt>
                <c:pt idx="555">
                  <c:v>280</c:v>
                </c:pt>
                <c:pt idx="556">
                  <c:v>214</c:v>
                </c:pt>
                <c:pt idx="557">
                  <c:v>270</c:v>
                </c:pt>
                <c:pt idx="558">
                  <c:v>100</c:v>
                </c:pt>
                <c:pt idx="559">
                  <c:v>250.99999999999997</c:v>
                </c:pt>
                <c:pt idx="560">
                  <c:v>190</c:v>
                </c:pt>
                <c:pt idx="561">
                  <c:v>150</c:v>
                </c:pt>
                <c:pt idx="562">
                  <c:v>320</c:v>
                </c:pt>
                <c:pt idx="563">
                  <c:v>137</c:v>
                </c:pt>
                <c:pt idx="564">
                  <c:v>100</c:v>
                </c:pt>
                <c:pt idx="565">
                  <c:v>110.00000000000001</c:v>
                </c:pt>
                <c:pt idx="566">
                  <c:v>409.99999999999994</c:v>
                </c:pt>
                <c:pt idx="567">
                  <c:v>140</c:v>
                </c:pt>
                <c:pt idx="568">
                  <c:v>214</c:v>
                </c:pt>
                <c:pt idx="569">
                  <c:v>169</c:v>
                </c:pt>
                <c:pt idx="570">
                  <c:v>100</c:v>
                </c:pt>
                <c:pt idx="571">
                  <c:v>100</c:v>
                </c:pt>
                <c:pt idx="572">
                  <c:v>100</c:v>
                </c:pt>
                <c:pt idx="573">
                  <c:v>450</c:v>
                </c:pt>
                <c:pt idx="574">
                  <c:v>144</c:v>
                </c:pt>
                <c:pt idx="575">
                  <c:v>135</c:v>
                </c:pt>
                <c:pt idx="576">
                  <c:v>100</c:v>
                </c:pt>
                <c:pt idx="577">
                  <c:v>170</c:v>
                </c:pt>
                <c:pt idx="578">
                  <c:v>80</c:v>
                </c:pt>
                <c:pt idx="579">
                  <c:v>200</c:v>
                </c:pt>
                <c:pt idx="580">
                  <c:v>398</c:v>
                </c:pt>
                <c:pt idx="581">
                  <c:v>200</c:v>
                </c:pt>
                <c:pt idx="582">
                  <c:v>298</c:v>
                </c:pt>
                <c:pt idx="583">
                  <c:v>105</c:v>
                </c:pt>
                <c:pt idx="584">
                  <c:v>275</c:v>
                </c:pt>
                <c:pt idx="585">
                  <c:v>90</c:v>
                </c:pt>
                <c:pt idx="586">
                  <c:v>278</c:v>
                </c:pt>
                <c:pt idx="587">
                  <c:v>241</c:v>
                </c:pt>
                <c:pt idx="588">
                  <c:v>285</c:v>
                </c:pt>
                <c:pt idx="589">
                  <c:v>409.99999999999994</c:v>
                </c:pt>
                <c:pt idx="590">
                  <c:v>250</c:v>
                </c:pt>
                <c:pt idx="591">
                  <c:v>300</c:v>
                </c:pt>
                <c:pt idx="592">
                  <c:v>135</c:v>
                </c:pt>
                <c:pt idx="593">
                  <c:v>95</c:v>
                </c:pt>
                <c:pt idx="594">
                  <c:v>394</c:v>
                </c:pt>
                <c:pt idx="595">
                  <c:v>350</c:v>
                </c:pt>
                <c:pt idx="596">
                  <c:v>270</c:v>
                </c:pt>
                <c:pt idx="597">
                  <c:v>360</c:v>
                </c:pt>
                <c:pt idx="598">
                  <c:v>170</c:v>
                </c:pt>
                <c:pt idx="599">
                  <c:v>270</c:v>
                </c:pt>
                <c:pt idx="600">
                  <c:v>240</c:v>
                </c:pt>
                <c:pt idx="601">
                  <c:v>480</c:v>
                </c:pt>
                <c:pt idx="602">
                  <c:v>270</c:v>
                </c:pt>
                <c:pt idx="603">
                  <c:v>380</c:v>
                </c:pt>
                <c:pt idx="604">
                  <c:v>1000</c:v>
                </c:pt>
                <c:pt idx="605">
                  <c:v>90</c:v>
                </c:pt>
                <c:pt idx="606">
                  <c:v>134</c:v>
                </c:pt>
                <c:pt idx="607">
                  <c:v>355</c:v>
                </c:pt>
                <c:pt idx="608">
                  <c:v>100</c:v>
                </c:pt>
                <c:pt idx="609">
                  <c:v>208</c:v>
                </c:pt>
                <c:pt idx="610">
                  <c:v>360</c:v>
                </c:pt>
                <c:pt idx="611">
                  <c:v>180</c:v>
                </c:pt>
                <c:pt idx="612">
                  <c:v>290</c:v>
                </c:pt>
                <c:pt idx="613">
                  <c:v>93</c:v>
                </c:pt>
                <c:pt idx="614">
                  <c:v>310</c:v>
                </c:pt>
                <c:pt idx="615">
                  <c:v>340</c:v>
                </c:pt>
                <c:pt idx="616">
                  <c:v>263</c:v>
                </c:pt>
                <c:pt idx="617">
                  <c:v>300</c:v>
                </c:pt>
                <c:pt idx="618">
                  <c:v>373</c:v>
                </c:pt>
                <c:pt idx="619">
                  <c:v>159</c:v>
                </c:pt>
                <c:pt idx="620">
                  <c:v>185</c:v>
                </c:pt>
                <c:pt idx="621">
                  <c:v>129</c:v>
                </c:pt>
                <c:pt idx="622">
                  <c:v>220.00000000000003</c:v>
                </c:pt>
                <c:pt idx="623">
                  <c:v>123</c:v>
                </c:pt>
                <c:pt idx="624">
                  <c:v>260</c:v>
                </c:pt>
                <c:pt idx="625">
                  <c:v>41</c:v>
                </c:pt>
                <c:pt idx="626">
                  <c:v>216</c:v>
                </c:pt>
                <c:pt idx="627">
                  <c:v>225</c:v>
                </c:pt>
                <c:pt idx="628">
                  <c:v>450</c:v>
                </c:pt>
                <c:pt idx="629">
                  <c:v>90</c:v>
                </c:pt>
                <c:pt idx="630">
                  <c:v>160</c:v>
                </c:pt>
                <c:pt idx="631">
                  <c:v>440.00000000000006</c:v>
                </c:pt>
                <c:pt idx="632">
                  <c:v>490.00000000000006</c:v>
                </c:pt>
                <c:pt idx="633">
                  <c:v>670</c:v>
                </c:pt>
                <c:pt idx="634">
                  <c:v>750</c:v>
                </c:pt>
                <c:pt idx="635">
                  <c:v>124</c:v>
                </c:pt>
                <c:pt idx="636">
                  <c:v>579</c:v>
                </c:pt>
                <c:pt idx="637">
                  <c:v>509.99999999999994</c:v>
                </c:pt>
                <c:pt idx="638">
                  <c:v>620</c:v>
                </c:pt>
                <c:pt idx="639">
                  <c:v>180</c:v>
                </c:pt>
                <c:pt idx="640">
                  <c:v>257</c:v>
                </c:pt>
                <c:pt idx="641">
                  <c:v>303</c:v>
                </c:pt>
                <c:pt idx="642">
                  <c:v>157.5</c:v>
                </c:pt>
                <c:pt idx="643">
                  <c:v>120</c:v>
                </c:pt>
                <c:pt idx="644">
                  <c:v>115.7</c:v>
                </c:pt>
                <c:pt idx="645">
                  <c:v>180</c:v>
                </c:pt>
                <c:pt idx="646">
                  <c:v>580</c:v>
                </c:pt>
                <c:pt idx="647">
                  <c:v>70</c:v>
                </c:pt>
                <c:pt idx="648">
                  <c:v>56.000000000000007</c:v>
                </c:pt>
                <c:pt idx="649">
                  <c:v>26</c:v>
                </c:pt>
                <c:pt idx="650">
                  <c:v>100</c:v>
                </c:pt>
                <c:pt idx="651">
                  <c:v>140</c:v>
                </c:pt>
                <c:pt idx="652">
                  <c:v>90</c:v>
                </c:pt>
                <c:pt idx="653">
                  <c:v>220.00000000000003</c:v>
                </c:pt>
                <c:pt idx="654">
                  <c:v>41.199999999999996</c:v>
                </c:pt>
                <c:pt idx="655">
                  <c:v>130</c:v>
                </c:pt>
                <c:pt idx="656">
                  <c:v>98</c:v>
                </c:pt>
                <c:pt idx="657">
                  <c:v>134</c:v>
                </c:pt>
                <c:pt idx="658">
                  <c:v>120</c:v>
                </c:pt>
                <c:pt idx="659">
                  <c:v>500</c:v>
                </c:pt>
                <c:pt idx="660">
                  <c:v>420</c:v>
                </c:pt>
                <c:pt idx="661">
                  <c:v>112.00000000000001</c:v>
                </c:pt>
                <c:pt idx="662">
                  <c:v>415.00000000000006</c:v>
                </c:pt>
                <c:pt idx="663">
                  <c:v>135.69999999999999</c:v>
                </c:pt>
                <c:pt idx="664">
                  <c:v>130</c:v>
                </c:pt>
                <c:pt idx="665">
                  <c:v>390</c:v>
                </c:pt>
                <c:pt idx="666">
                  <c:v>579</c:v>
                </c:pt>
                <c:pt idx="667">
                  <c:v>704</c:v>
                </c:pt>
                <c:pt idx="668">
                  <c:v>791</c:v>
                </c:pt>
                <c:pt idx="669">
                  <c:v>436.00000000000006</c:v>
                </c:pt>
                <c:pt idx="670">
                  <c:v>550</c:v>
                </c:pt>
                <c:pt idx="671">
                  <c:v>340</c:v>
                </c:pt>
                <c:pt idx="672">
                  <c:v>260</c:v>
                </c:pt>
                <c:pt idx="673">
                  <c:v>229.99999999999997</c:v>
                </c:pt>
                <c:pt idx="674">
                  <c:v>390</c:v>
                </c:pt>
                <c:pt idx="675">
                  <c:v>250</c:v>
                </c:pt>
                <c:pt idx="676">
                  <c:v>409.99999999999994</c:v>
                </c:pt>
                <c:pt idx="677">
                  <c:v>580</c:v>
                </c:pt>
                <c:pt idx="678">
                  <c:v>580</c:v>
                </c:pt>
                <c:pt idx="679">
                  <c:v>390</c:v>
                </c:pt>
                <c:pt idx="680">
                  <c:v>290</c:v>
                </c:pt>
                <c:pt idx="681">
                  <c:v>690</c:v>
                </c:pt>
                <c:pt idx="682">
                  <c:v>430</c:v>
                </c:pt>
                <c:pt idx="683">
                  <c:v>720</c:v>
                </c:pt>
                <c:pt idx="684">
                  <c:v>580</c:v>
                </c:pt>
                <c:pt idx="685">
                  <c:v>86</c:v>
                </c:pt>
                <c:pt idx="686">
                  <c:v>23</c:v>
                </c:pt>
                <c:pt idx="687">
                  <c:v>580</c:v>
                </c:pt>
                <c:pt idx="688">
                  <c:v>28.000000000000004</c:v>
                </c:pt>
                <c:pt idx="689">
                  <c:v>23</c:v>
                </c:pt>
                <c:pt idx="690">
                  <c:v>103</c:v>
                </c:pt>
                <c:pt idx="691">
                  <c:v>450</c:v>
                </c:pt>
                <c:pt idx="692">
                  <c:v>85</c:v>
                </c:pt>
                <c:pt idx="693">
                  <c:v>65</c:v>
                </c:pt>
                <c:pt idx="694">
                  <c:v>500</c:v>
                </c:pt>
                <c:pt idx="695">
                  <c:v>176</c:v>
                </c:pt>
                <c:pt idx="696">
                  <c:v>189</c:v>
                </c:pt>
                <c:pt idx="697">
                  <c:v>95</c:v>
                </c:pt>
                <c:pt idx="698">
                  <c:v>140</c:v>
                </c:pt>
                <c:pt idx="699">
                  <c:v>260</c:v>
                </c:pt>
                <c:pt idx="700">
                  <c:v>441</c:v>
                </c:pt>
                <c:pt idx="701">
                  <c:v>270</c:v>
                </c:pt>
                <c:pt idx="702">
                  <c:v>390</c:v>
                </c:pt>
                <c:pt idx="703">
                  <c:v>409.99999999999994</c:v>
                </c:pt>
                <c:pt idx="704">
                  <c:v>135</c:v>
                </c:pt>
                <c:pt idx="705">
                  <c:v>220.00000000000003</c:v>
                </c:pt>
                <c:pt idx="706">
                  <c:v>135.60000000000002</c:v>
                </c:pt>
                <c:pt idx="707">
                  <c:v>69</c:v>
                </c:pt>
                <c:pt idx="708">
                  <c:v>60</c:v>
                </c:pt>
                <c:pt idx="709">
                  <c:v>124</c:v>
                </c:pt>
                <c:pt idx="710">
                  <c:v>140</c:v>
                </c:pt>
                <c:pt idx="711">
                  <c:v>170</c:v>
                </c:pt>
                <c:pt idx="712">
                  <c:v>200</c:v>
                </c:pt>
                <c:pt idx="713">
                  <c:v>120</c:v>
                </c:pt>
                <c:pt idx="714">
                  <c:v>579</c:v>
                </c:pt>
                <c:pt idx="715">
                  <c:v>579</c:v>
                </c:pt>
                <c:pt idx="716">
                  <c:v>704</c:v>
                </c:pt>
                <c:pt idx="717">
                  <c:v>25</c:v>
                </c:pt>
                <c:pt idx="718">
                  <c:v>791</c:v>
                </c:pt>
                <c:pt idx="719">
                  <c:v>210</c:v>
                </c:pt>
                <c:pt idx="720">
                  <c:v>459.99999999999994</c:v>
                </c:pt>
                <c:pt idx="721">
                  <c:v>130</c:v>
                </c:pt>
                <c:pt idx="722">
                  <c:v>131</c:v>
                </c:pt>
                <c:pt idx="723">
                  <c:v>640</c:v>
                </c:pt>
                <c:pt idx="724">
                  <c:v>180</c:v>
                </c:pt>
                <c:pt idx="725">
                  <c:v>610</c:v>
                </c:pt>
                <c:pt idx="726">
                  <c:v>110.00000000000001</c:v>
                </c:pt>
                <c:pt idx="727">
                  <c:v>140</c:v>
                </c:pt>
                <c:pt idx="728">
                  <c:v>132</c:v>
                </c:pt>
                <c:pt idx="729">
                  <c:v>140</c:v>
                </c:pt>
                <c:pt idx="730">
                  <c:v>380</c:v>
                </c:pt>
                <c:pt idx="731">
                  <c:v>349</c:v>
                </c:pt>
                <c:pt idx="732">
                  <c:v>130</c:v>
                </c:pt>
                <c:pt idx="733">
                  <c:v>579</c:v>
                </c:pt>
                <c:pt idx="734">
                  <c:v>130</c:v>
                </c:pt>
                <c:pt idx="735">
                  <c:v>160</c:v>
                </c:pt>
                <c:pt idx="736">
                  <c:v>140</c:v>
                </c:pt>
                <c:pt idx="737">
                  <c:v>110.00000000000001</c:v>
                </c:pt>
                <c:pt idx="738">
                  <c:v>323</c:v>
                </c:pt>
                <c:pt idx="739">
                  <c:v>328</c:v>
                </c:pt>
                <c:pt idx="740">
                  <c:v>405</c:v>
                </c:pt>
                <c:pt idx="741">
                  <c:v>190</c:v>
                </c:pt>
                <c:pt idx="742">
                  <c:v>297</c:v>
                </c:pt>
                <c:pt idx="743">
                  <c:v>470</c:v>
                </c:pt>
                <c:pt idx="744">
                  <c:v>346</c:v>
                </c:pt>
                <c:pt idx="745">
                  <c:v>241</c:v>
                </c:pt>
                <c:pt idx="746">
                  <c:v>297</c:v>
                </c:pt>
                <c:pt idx="747">
                  <c:v>310</c:v>
                </c:pt>
                <c:pt idx="748">
                  <c:v>312</c:v>
                </c:pt>
                <c:pt idx="749">
                  <c:v>463</c:v>
                </c:pt>
                <c:pt idx="750">
                  <c:v>300</c:v>
                </c:pt>
                <c:pt idx="751">
                  <c:v>573</c:v>
                </c:pt>
                <c:pt idx="752">
                  <c:v>300</c:v>
                </c:pt>
                <c:pt idx="753">
                  <c:v>276</c:v>
                </c:pt>
                <c:pt idx="754">
                  <c:v>362.5</c:v>
                </c:pt>
                <c:pt idx="755">
                  <c:v>459.99999999999994</c:v>
                </c:pt>
                <c:pt idx="756">
                  <c:v>120</c:v>
                </c:pt>
                <c:pt idx="757">
                  <c:v>420</c:v>
                </c:pt>
                <c:pt idx="758">
                  <c:v>370</c:v>
                </c:pt>
                <c:pt idx="759">
                  <c:v>218.00000000000003</c:v>
                </c:pt>
                <c:pt idx="760">
                  <c:v>386</c:v>
                </c:pt>
                <c:pt idx="761">
                  <c:v>480</c:v>
                </c:pt>
                <c:pt idx="762">
                  <c:v>401.99999999999994</c:v>
                </c:pt>
                <c:pt idx="763">
                  <c:v>370</c:v>
                </c:pt>
                <c:pt idx="764">
                  <c:v>459.99999999999994</c:v>
                </c:pt>
                <c:pt idx="765">
                  <c:v>600</c:v>
                </c:pt>
                <c:pt idx="766">
                  <c:v>310</c:v>
                </c:pt>
                <c:pt idx="767">
                  <c:v>300</c:v>
                </c:pt>
                <c:pt idx="768">
                  <c:v>309</c:v>
                </c:pt>
                <c:pt idx="769">
                  <c:v>340</c:v>
                </c:pt>
                <c:pt idx="770">
                  <c:v>343</c:v>
                </c:pt>
                <c:pt idx="771">
                  <c:v>210</c:v>
                </c:pt>
                <c:pt idx="772">
                  <c:v>290</c:v>
                </c:pt>
                <c:pt idx="773">
                  <c:v>310</c:v>
                </c:pt>
                <c:pt idx="774">
                  <c:v>300</c:v>
                </c:pt>
                <c:pt idx="775">
                  <c:v>290</c:v>
                </c:pt>
                <c:pt idx="776">
                  <c:v>200</c:v>
                </c:pt>
                <c:pt idx="777">
                  <c:v>270</c:v>
                </c:pt>
                <c:pt idx="778">
                  <c:v>300</c:v>
                </c:pt>
                <c:pt idx="779">
                  <c:v>367</c:v>
                </c:pt>
                <c:pt idx="780">
                  <c:v>331</c:v>
                </c:pt>
                <c:pt idx="781">
                  <c:v>400</c:v>
                </c:pt>
                <c:pt idx="782">
                  <c:v>347</c:v>
                </c:pt>
                <c:pt idx="783">
                  <c:v>450</c:v>
                </c:pt>
                <c:pt idx="784">
                  <c:v>369</c:v>
                </c:pt>
                <c:pt idx="785">
                  <c:v>484.99999999999994</c:v>
                </c:pt>
                <c:pt idx="786">
                  <c:v>283</c:v>
                </c:pt>
                <c:pt idx="787">
                  <c:v>340</c:v>
                </c:pt>
                <c:pt idx="788">
                  <c:v>200</c:v>
                </c:pt>
                <c:pt idx="789">
                  <c:v>360</c:v>
                </c:pt>
                <c:pt idx="790">
                  <c:v>180</c:v>
                </c:pt>
                <c:pt idx="791">
                  <c:v>250</c:v>
                </c:pt>
                <c:pt idx="792">
                  <c:v>459.99999999999994</c:v>
                </c:pt>
                <c:pt idx="793">
                  <c:v>260</c:v>
                </c:pt>
                <c:pt idx="794">
                  <c:v>320</c:v>
                </c:pt>
                <c:pt idx="795">
                  <c:v>461.00000000000006</c:v>
                </c:pt>
                <c:pt idx="796">
                  <c:v>400</c:v>
                </c:pt>
                <c:pt idx="797">
                  <c:v>320</c:v>
                </c:pt>
                <c:pt idx="798">
                  <c:v>290</c:v>
                </c:pt>
                <c:pt idx="799">
                  <c:v>300</c:v>
                </c:pt>
                <c:pt idx="800">
                  <c:v>340</c:v>
                </c:pt>
                <c:pt idx="801">
                  <c:v>370</c:v>
                </c:pt>
                <c:pt idx="802">
                  <c:v>343</c:v>
                </c:pt>
                <c:pt idx="803">
                  <c:v>315</c:v>
                </c:pt>
                <c:pt idx="804">
                  <c:v>400</c:v>
                </c:pt>
                <c:pt idx="805">
                  <c:v>420</c:v>
                </c:pt>
                <c:pt idx="806">
                  <c:v>309</c:v>
                </c:pt>
                <c:pt idx="807">
                  <c:v>480</c:v>
                </c:pt>
                <c:pt idx="808">
                  <c:v>175</c:v>
                </c:pt>
                <c:pt idx="809">
                  <c:v>459.99999999999994</c:v>
                </c:pt>
                <c:pt idx="810">
                  <c:v>240</c:v>
                </c:pt>
                <c:pt idx="811">
                  <c:v>219</c:v>
                </c:pt>
                <c:pt idx="812">
                  <c:v>378</c:v>
                </c:pt>
                <c:pt idx="813">
                  <c:v>310</c:v>
                </c:pt>
                <c:pt idx="814">
                  <c:v>320</c:v>
                </c:pt>
                <c:pt idx="815">
                  <c:v>286</c:v>
                </c:pt>
                <c:pt idx="816">
                  <c:v>333</c:v>
                </c:pt>
                <c:pt idx="817">
                  <c:v>332</c:v>
                </c:pt>
                <c:pt idx="818">
                  <c:v>250</c:v>
                </c:pt>
                <c:pt idx="819">
                  <c:v>240</c:v>
                </c:pt>
                <c:pt idx="820">
                  <c:v>465.00000000000006</c:v>
                </c:pt>
                <c:pt idx="821">
                  <c:v>395</c:v>
                </c:pt>
                <c:pt idx="822">
                  <c:v>278</c:v>
                </c:pt>
                <c:pt idx="823">
                  <c:v>278</c:v>
                </c:pt>
                <c:pt idx="824">
                  <c:v>310</c:v>
                </c:pt>
                <c:pt idx="825">
                  <c:v>380</c:v>
                </c:pt>
                <c:pt idx="826">
                  <c:v>101</c:v>
                </c:pt>
                <c:pt idx="827">
                  <c:v>301</c:v>
                </c:pt>
                <c:pt idx="828">
                  <c:v>238</c:v>
                </c:pt>
                <c:pt idx="829">
                  <c:v>355</c:v>
                </c:pt>
                <c:pt idx="830">
                  <c:v>230.9</c:v>
                </c:pt>
                <c:pt idx="831">
                  <c:v>411.9</c:v>
                </c:pt>
                <c:pt idx="832">
                  <c:v>236.3</c:v>
                </c:pt>
                <c:pt idx="833">
                  <c:v>389.59999999999997</c:v>
                </c:pt>
                <c:pt idx="834">
                  <c:v>260</c:v>
                </c:pt>
                <c:pt idx="835">
                  <c:v>290</c:v>
                </c:pt>
                <c:pt idx="836">
                  <c:v>500</c:v>
                </c:pt>
                <c:pt idx="837">
                  <c:v>430</c:v>
                </c:pt>
                <c:pt idx="838">
                  <c:v>466</c:v>
                </c:pt>
                <c:pt idx="839">
                  <c:v>35</c:v>
                </c:pt>
                <c:pt idx="840">
                  <c:v>260</c:v>
                </c:pt>
                <c:pt idx="841">
                  <c:v>163</c:v>
                </c:pt>
                <c:pt idx="842">
                  <c:v>240</c:v>
                </c:pt>
                <c:pt idx="843">
                  <c:v>200</c:v>
                </c:pt>
                <c:pt idx="844">
                  <c:v>225</c:v>
                </c:pt>
                <c:pt idx="845">
                  <c:v>160</c:v>
                </c:pt>
                <c:pt idx="846">
                  <c:v>379</c:v>
                </c:pt>
                <c:pt idx="847">
                  <c:v>220.00000000000003</c:v>
                </c:pt>
                <c:pt idx="848">
                  <c:v>450</c:v>
                </c:pt>
                <c:pt idx="849">
                  <c:v>260</c:v>
                </c:pt>
                <c:pt idx="850">
                  <c:v>480</c:v>
                </c:pt>
                <c:pt idx="851">
                  <c:v>120</c:v>
                </c:pt>
                <c:pt idx="852">
                  <c:v>150</c:v>
                </c:pt>
                <c:pt idx="853">
                  <c:v>320</c:v>
                </c:pt>
                <c:pt idx="854">
                  <c:v>320</c:v>
                </c:pt>
                <c:pt idx="855">
                  <c:v>700</c:v>
                </c:pt>
                <c:pt idx="856">
                  <c:v>470</c:v>
                </c:pt>
                <c:pt idx="857">
                  <c:v>440.00000000000006</c:v>
                </c:pt>
                <c:pt idx="858">
                  <c:v>420</c:v>
                </c:pt>
                <c:pt idx="859">
                  <c:v>610</c:v>
                </c:pt>
                <c:pt idx="860">
                  <c:v>520</c:v>
                </c:pt>
                <c:pt idx="861">
                  <c:v>550</c:v>
                </c:pt>
                <c:pt idx="862">
                  <c:v>240</c:v>
                </c:pt>
                <c:pt idx="863">
                  <c:v>250</c:v>
                </c:pt>
                <c:pt idx="864">
                  <c:v>280</c:v>
                </c:pt>
                <c:pt idx="865">
                  <c:v>260</c:v>
                </c:pt>
                <c:pt idx="866">
                  <c:v>280</c:v>
                </c:pt>
                <c:pt idx="867">
                  <c:v>140</c:v>
                </c:pt>
                <c:pt idx="868">
                  <c:v>480</c:v>
                </c:pt>
                <c:pt idx="869">
                  <c:v>325</c:v>
                </c:pt>
                <c:pt idx="870">
                  <c:v>180</c:v>
                </c:pt>
                <c:pt idx="871">
                  <c:v>220.00000000000003</c:v>
                </c:pt>
                <c:pt idx="872">
                  <c:v>450</c:v>
                </c:pt>
                <c:pt idx="873">
                  <c:v>270</c:v>
                </c:pt>
                <c:pt idx="874">
                  <c:v>332</c:v>
                </c:pt>
                <c:pt idx="875">
                  <c:v>280</c:v>
                </c:pt>
                <c:pt idx="876">
                  <c:v>280</c:v>
                </c:pt>
                <c:pt idx="877">
                  <c:v>430</c:v>
                </c:pt>
                <c:pt idx="878">
                  <c:v>450</c:v>
                </c:pt>
                <c:pt idx="879">
                  <c:v>315</c:v>
                </c:pt>
                <c:pt idx="880">
                  <c:v>300</c:v>
                </c:pt>
                <c:pt idx="881">
                  <c:v>315</c:v>
                </c:pt>
                <c:pt idx="882">
                  <c:v>274</c:v>
                </c:pt>
                <c:pt idx="883">
                  <c:v>326</c:v>
                </c:pt>
                <c:pt idx="884">
                  <c:v>290</c:v>
                </c:pt>
                <c:pt idx="885">
                  <c:v>334</c:v>
                </c:pt>
                <c:pt idx="886">
                  <c:v>200</c:v>
                </c:pt>
                <c:pt idx="887">
                  <c:v>490.00000000000006</c:v>
                </c:pt>
                <c:pt idx="888">
                  <c:v>110.00000000000001</c:v>
                </c:pt>
                <c:pt idx="889">
                  <c:v>260</c:v>
                </c:pt>
                <c:pt idx="890">
                  <c:v>400</c:v>
                </c:pt>
                <c:pt idx="891">
                  <c:v>280</c:v>
                </c:pt>
                <c:pt idx="892">
                  <c:v>490.00000000000006</c:v>
                </c:pt>
                <c:pt idx="893">
                  <c:v>140</c:v>
                </c:pt>
                <c:pt idx="894">
                  <c:v>200</c:v>
                </c:pt>
                <c:pt idx="895">
                  <c:v>330</c:v>
                </c:pt>
                <c:pt idx="896">
                  <c:v>260</c:v>
                </c:pt>
                <c:pt idx="897">
                  <c:v>260</c:v>
                </c:pt>
                <c:pt idx="898">
                  <c:v>200</c:v>
                </c:pt>
                <c:pt idx="899">
                  <c:v>260</c:v>
                </c:pt>
                <c:pt idx="900">
                  <c:v>240</c:v>
                </c:pt>
                <c:pt idx="901">
                  <c:v>160</c:v>
                </c:pt>
                <c:pt idx="902">
                  <c:v>280</c:v>
                </c:pt>
                <c:pt idx="903">
                  <c:v>210</c:v>
                </c:pt>
                <c:pt idx="904">
                  <c:v>260</c:v>
                </c:pt>
                <c:pt idx="905">
                  <c:v>240</c:v>
                </c:pt>
                <c:pt idx="906">
                  <c:v>190</c:v>
                </c:pt>
                <c:pt idx="907">
                  <c:v>405</c:v>
                </c:pt>
                <c:pt idx="908">
                  <c:v>240</c:v>
                </c:pt>
                <c:pt idx="909">
                  <c:v>160</c:v>
                </c:pt>
                <c:pt idx="910">
                  <c:v>360</c:v>
                </c:pt>
                <c:pt idx="911">
                  <c:v>220.00000000000003</c:v>
                </c:pt>
                <c:pt idx="912">
                  <c:v>200</c:v>
                </c:pt>
                <c:pt idx="913">
                  <c:v>280</c:v>
                </c:pt>
                <c:pt idx="914">
                  <c:v>250</c:v>
                </c:pt>
                <c:pt idx="915">
                  <c:v>250</c:v>
                </c:pt>
                <c:pt idx="916">
                  <c:v>220.00000000000003</c:v>
                </c:pt>
                <c:pt idx="917">
                  <c:v>173</c:v>
                </c:pt>
                <c:pt idx="918">
                  <c:v>190</c:v>
                </c:pt>
                <c:pt idx="919">
                  <c:v>245.00000000000003</c:v>
                </c:pt>
                <c:pt idx="920">
                  <c:v>260</c:v>
                </c:pt>
                <c:pt idx="921">
                  <c:v>280</c:v>
                </c:pt>
                <c:pt idx="922">
                  <c:v>315</c:v>
                </c:pt>
                <c:pt idx="923">
                  <c:v>320</c:v>
                </c:pt>
                <c:pt idx="924">
                  <c:v>380</c:v>
                </c:pt>
                <c:pt idx="925">
                  <c:v>339</c:v>
                </c:pt>
                <c:pt idx="926">
                  <c:v>300</c:v>
                </c:pt>
                <c:pt idx="927">
                  <c:v>60</c:v>
                </c:pt>
                <c:pt idx="928">
                  <c:v>60</c:v>
                </c:pt>
                <c:pt idx="929">
                  <c:v>240</c:v>
                </c:pt>
                <c:pt idx="930">
                  <c:v>169</c:v>
                </c:pt>
                <c:pt idx="931">
                  <c:v>50</c:v>
                </c:pt>
                <c:pt idx="932">
                  <c:v>90</c:v>
                </c:pt>
                <c:pt idx="933">
                  <c:v>120</c:v>
                </c:pt>
                <c:pt idx="934">
                  <c:v>130</c:v>
                </c:pt>
                <c:pt idx="935">
                  <c:v>650</c:v>
                </c:pt>
                <c:pt idx="936">
                  <c:v>150</c:v>
                </c:pt>
                <c:pt idx="937">
                  <c:v>294</c:v>
                </c:pt>
                <c:pt idx="938">
                  <c:v>294</c:v>
                </c:pt>
                <c:pt idx="939">
                  <c:v>80</c:v>
                </c:pt>
                <c:pt idx="940">
                  <c:v>350</c:v>
                </c:pt>
                <c:pt idx="941">
                  <c:v>270</c:v>
                </c:pt>
                <c:pt idx="942">
                  <c:v>170</c:v>
                </c:pt>
                <c:pt idx="943">
                  <c:v>270</c:v>
                </c:pt>
                <c:pt idx="944">
                  <c:v>420</c:v>
                </c:pt>
                <c:pt idx="945">
                  <c:v>320</c:v>
                </c:pt>
                <c:pt idx="946">
                  <c:v>90</c:v>
                </c:pt>
                <c:pt idx="947">
                  <c:v>459.99999999999994</c:v>
                </c:pt>
                <c:pt idx="948">
                  <c:v>380</c:v>
                </c:pt>
                <c:pt idx="949">
                  <c:v>110.00000000000001</c:v>
                </c:pt>
                <c:pt idx="950">
                  <c:v>150</c:v>
                </c:pt>
                <c:pt idx="951">
                  <c:v>80</c:v>
                </c:pt>
                <c:pt idx="952">
                  <c:v>310</c:v>
                </c:pt>
                <c:pt idx="953">
                  <c:v>300</c:v>
                </c:pt>
                <c:pt idx="954">
                  <c:v>265</c:v>
                </c:pt>
                <c:pt idx="955">
                  <c:v>229.99999999999997</c:v>
                </c:pt>
                <c:pt idx="956">
                  <c:v>261</c:v>
                </c:pt>
                <c:pt idx="957">
                  <c:v>140</c:v>
                </c:pt>
                <c:pt idx="958">
                  <c:v>320</c:v>
                </c:pt>
                <c:pt idx="959">
                  <c:v>296</c:v>
                </c:pt>
                <c:pt idx="960">
                  <c:v>320</c:v>
                </c:pt>
                <c:pt idx="961">
                  <c:v>270</c:v>
                </c:pt>
                <c:pt idx="962">
                  <c:v>103</c:v>
                </c:pt>
                <c:pt idx="963">
                  <c:v>120</c:v>
                </c:pt>
                <c:pt idx="964">
                  <c:v>110.00000000000001</c:v>
                </c:pt>
                <c:pt idx="965">
                  <c:v>130</c:v>
                </c:pt>
                <c:pt idx="966">
                  <c:v>149</c:v>
                </c:pt>
                <c:pt idx="967">
                  <c:v>166</c:v>
                </c:pt>
                <c:pt idx="968">
                  <c:v>100</c:v>
                </c:pt>
                <c:pt idx="969">
                  <c:v>111.1</c:v>
                </c:pt>
                <c:pt idx="970">
                  <c:v>160</c:v>
                </c:pt>
                <c:pt idx="971">
                  <c:v>451.99999999999994</c:v>
                </c:pt>
                <c:pt idx="972">
                  <c:v>320</c:v>
                </c:pt>
                <c:pt idx="973">
                  <c:v>470</c:v>
                </c:pt>
                <c:pt idx="974">
                  <c:v>250</c:v>
                </c:pt>
                <c:pt idx="975">
                  <c:v>270</c:v>
                </c:pt>
                <c:pt idx="976">
                  <c:v>310</c:v>
                </c:pt>
                <c:pt idx="977">
                  <c:v>80</c:v>
                </c:pt>
                <c:pt idx="978">
                  <c:v>80</c:v>
                </c:pt>
                <c:pt idx="979">
                  <c:v>350</c:v>
                </c:pt>
                <c:pt idx="980">
                  <c:v>90</c:v>
                </c:pt>
                <c:pt idx="981">
                  <c:v>80</c:v>
                </c:pt>
                <c:pt idx="982">
                  <c:v>80</c:v>
                </c:pt>
                <c:pt idx="983">
                  <c:v>270</c:v>
                </c:pt>
                <c:pt idx="984">
                  <c:v>270</c:v>
                </c:pt>
                <c:pt idx="985">
                  <c:v>280</c:v>
                </c:pt>
                <c:pt idx="986">
                  <c:v>175</c:v>
                </c:pt>
                <c:pt idx="987">
                  <c:v>293</c:v>
                </c:pt>
                <c:pt idx="988">
                  <c:v>202</c:v>
                </c:pt>
                <c:pt idx="989">
                  <c:v>215</c:v>
                </c:pt>
                <c:pt idx="990">
                  <c:v>370</c:v>
                </c:pt>
                <c:pt idx="991">
                  <c:v>360</c:v>
                </c:pt>
                <c:pt idx="992">
                  <c:v>220.00000000000003</c:v>
                </c:pt>
                <c:pt idx="993">
                  <c:v>500</c:v>
                </c:pt>
                <c:pt idx="994">
                  <c:v>400</c:v>
                </c:pt>
                <c:pt idx="995">
                  <c:v>500</c:v>
                </c:pt>
                <c:pt idx="996">
                  <c:v>320</c:v>
                </c:pt>
                <c:pt idx="997">
                  <c:v>216</c:v>
                </c:pt>
                <c:pt idx="998">
                  <c:v>249.00000000000003</c:v>
                </c:pt>
                <c:pt idx="999">
                  <c:v>349</c:v>
                </c:pt>
                <c:pt idx="1000">
                  <c:v>380</c:v>
                </c:pt>
                <c:pt idx="1001">
                  <c:v>257</c:v>
                </c:pt>
                <c:pt idx="1002">
                  <c:v>180</c:v>
                </c:pt>
                <c:pt idx="1003">
                  <c:v>314</c:v>
                </c:pt>
                <c:pt idx="1004">
                  <c:v>238</c:v>
                </c:pt>
                <c:pt idx="1005">
                  <c:v>353</c:v>
                </c:pt>
                <c:pt idx="1006">
                  <c:v>274</c:v>
                </c:pt>
                <c:pt idx="1007">
                  <c:v>560</c:v>
                </c:pt>
                <c:pt idx="1008">
                  <c:v>357</c:v>
                </c:pt>
                <c:pt idx="1009">
                  <c:v>190</c:v>
                </c:pt>
                <c:pt idx="1010">
                  <c:v>265</c:v>
                </c:pt>
                <c:pt idx="1011">
                  <c:v>409.99999999999994</c:v>
                </c:pt>
                <c:pt idx="1012">
                  <c:v>370</c:v>
                </c:pt>
                <c:pt idx="1013">
                  <c:v>318</c:v>
                </c:pt>
                <c:pt idx="1014">
                  <c:v>590</c:v>
                </c:pt>
                <c:pt idx="1015">
                  <c:v>800</c:v>
                </c:pt>
                <c:pt idx="1016">
                  <c:v>360</c:v>
                </c:pt>
                <c:pt idx="1017">
                  <c:v>300</c:v>
                </c:pt>
                <c:pt idx="1018">
                  <c:v>257</c:v>
                </c:pt>
                <c:pt idx="1019">
                  <c:v>280</c:v>
                </c:pt>
                <c:pt idx="1020">
                  <c:v>550</c:v>
                </c:pt>
                <c:pt idx="1021">
                  <c:v>305.5</c:v>
                </c:pt>
                <c:pt idx="1022">
                  <c:v>570</c:v>
                </c:pt>
                <c:pt idx="1023">
                  <c:v>331.1</c:v>
                </c:pt>
                <c:pt idx="1024">
                  <c:v>540</c:v>
                </c:pt>
                <c:pt idx="1025">
                  <c:v>302</c:v>
                </c:pt>
                <c:pt idx="1026">
                  <c:v>340</c:v>
                </c:pt>
                <c:pt idx="1027">
                  <c:v>280</c:v>
                </c:pt>
                <c:pt idx="1028">
                  <c:v>150</c:v>
                </c:pt>
                <c:pt idx="1029">
                  <c:v>349</c:v>
                </c:pt>
                <c:pt idx="1030">
                  <c:v>500</c:v>
                </c:pt>
                <c:pt idx="1031">
                  <c:v>250</c:v>
                </c:pt>
                <c:pt idx="1032">
                  <c:v>214</c:v>
                </c:pt>
                <c:pt idx="1033">
                  <c:v>143</c:v>
                </c:pt>
                <c:pt idx="1034">
                  <c:v>157</c:v>
                </c:pt>
                <c:pt idx="1035">
                  <c:v>182</c:v>
                </c:pt>
                <c:pt idx="1036">
                  <c:v>250</c:v>
                </c:pt>
                <c:pt idx="1037">
                  <c:v>124</c:v>
                </c:pt>
                <c:pt idx="1038">
                  <c:v>150.4</c:v>
                </c:pt>
                <c:pt idx="1039">
                  <c:v>163</c:v>
                </c:pt>
                <c:pt idx="1040">
                  <c:v>171.2</c:v>
                </c:pt>
                <c:pt idx="1041">
                  <c:v>105</c:v>
                </c:pt>
                <c:pt idx="1042">
                  <c:v>149</c:v>
                </c:pt>
                <c:pt idx="1043">
                  <c:v>129</c:v>
                </c:pt>
                <c:pt idx="1044">
                  <c:v>170</c:v>
                </c:pt>
                <c:pt idx="1045">
                  <c:v>188</c:v>
                </c:pt>
                <c:pt idx="1046">
                  <c:v>144</c:v>
                </c:pt>
                <c:pt idx="1047">
                  <c:v>124.10000000000001</c:v>
                </c:pt>
                <c:pt idx="1048">
                  <c:v>229.99999999999997</c:v>
                </c:pt>
                <c:pt idx="1049">
                  <c:v>71.3</c:v>
                </c:pt>
                <c:pt idx="1050">
                  <c:v>94</c:v>
                </c:pt>
                <c:pt idx="1051">
                  <c:v>169</c:v>
                </c:pt>
                <c:pt idx="1052">
                  <c:v>100</c:v>
                </c:pt>
                <c:pt idx="1053">
                  <c:v>120</c:v>
                </c:pt>
                <c:pt idx="1054">
                  <c:v>106</c:v>
                </c:pt>
                <c:pt idx="1055">
                  <c:v>137</c:v>
                </c:pt>
                <c:pt idx="1056">
                  <c:v>370</c:v>
                </c:pt>
                <c:pt idx="1057">
                  <c:v>550</c:v>
                </c:pt>
                <c:pt idx="1058">
                  <c:v>380</c:v>
                </c:pt>
                <c:pt idx="1059">
                  <c:v>310</c:v>
                </c:pt>
                <c:pt idx="1060">
                  <c:v>480</c:v>
                </c:pt>
                <c:pt idx="1061">
                  <c:v>433</c:v>
                </c:pt>
                <c:pt idx="1062">
                  <c:v>380</c:v>
                </c:pt>
                <c:pt idx="1063">
                  <c:v>490.00000000000006</c:v>
                </c:pt>
                <c:pt idx="1064">
                  <c:v>160</c:v>
                </c:pt>
                <c:pt idx="1065">
                  <c:v>434</c:v>
                </c:pt>
                <c:pt idx="1066">
                  <c:v>300</c:v>
                </c:pt>
                <c:pt idx="1067">
                  <c:v>170</c:v>
                </c:pt>
                <c:pt idx="1068">
                  <c:v>280</c:v>
                </c:pt>
                <c:pt idx="1069">
                  <c:v>258</c:v>
                </c:pt>
                <c:pt idx="1070">
                  <c:v>409.99999999999994</c:v>
                </c:pt>
                <c:pt idx="1071">
                  <c:v>188</c:v>
                </c:pt>
                <c:pt idx="1072">
                  <c:v>610</c:v>
                </c:pt>
                <c:pt idx="1073">
                  <c:v>143</c:v>
                </c:pt>
                <c:pt idx="1074">
                  <c:v>133</c:v>
                </c:pt>
                <c:pt idx="1075">
                  <c:v>180</c:v>
                </c:pt>
                <c:pt idx="1076">
                  <c:v>245.00000000000003</c:v>
                </c:pt>
                <c:pt idx="1077">
                  <c:v>358</c:v>
                </c:pt>
                <c:pt idx="1078">
                  <c:v>362</c:v>
                </c:pt>
                <c:pt idx="1079">
                  <c:v>366</c:v>
                </c:pt>
                <c:pt idx="1080">
                  <c:v>200</c:v>
                </c:pt>
                <c:pt idx="1081">
                  <c:v>279</c:v>
                </c:pt>
                <c:pt idx="1082">
                  <c:v>289</c:v>
                </c:pt>
                <c:pt idx="1083">
                  <c:v>279</c:v>
                </c:pt>
                <c:pt idx="1084">
                  <c:v>420</c:v>
                </c:pt>
                <c:pt idx="1085">
                  <c:v>289</c:v>
                </c:pt>
                <c:pt idx="1086">
                  <c:v>278</c:v>
                </c:pt>
                <c:pt idx="1087">
                  <c:v>20</c:v>
                </c:pt>
                <c:pt idx="1088">
                  <c:v>130</c:v>
                </c:pt>
                <c:pt idx="1089">
                  <c:v>120</c:v>
                </c:pt>
                <c:pt idx="1090">
                  <c:v>60</c:v>
                </c:pt>
                <c:pt idx="1091">
                  <c:v>580</c:v>
                </c:pt>
                <c:pt idx="1092">
                  <c:v>340</c:v>
                </c:pt>
                <c:pt idx="1093">
                  <c:v>300</c:v>
                </c:pt>
                <c:pt idx="1094">
                  <c:v>360</c:v>
                </c:pt>
                <c:pt idx="1095">
                  <c:v>300</c:v>
                </c:pt>
                <c:pt idx="1096">
                  <c:v>300</c:v>
                </c:pt>
                <c:pt idx="1097">
                  <c:v>350</c:v>
                </c:pt>
                <c:pt idx="1098">
                  <c:v>320</c:v>
                </c:pt>
                <c:pt idx="1099">
                  <c:v>409.99999999999994</c:v>
                </c:pt>
                <c:pt idx="1100">
                  <c:v>340</c:v>
                </c:pt>
                <c:pt idx="1101">
                  <c:v>270</c:v>
                </c:pt>
                <c:pt idx="1102">
                  <c:v>310</c:v>
                </c:pt>
                <c:pt idx="1103">
                  <c:v>459.99999999999994</c:v>
                </c:pt>
                <c:pt idx="1104">
                  <c:v>490.00000000000006</c:v>
                </c:pt>
                <c:pt idx="1105">
                  <c:v>498.00000000000006</c:v>
                </c:pt>
                <c:pt idx="1106">
                  <c:v>500</c:v>
                </c:pt>
                <c:pt idx="1107">
                  <c:v>224.00000000000003</c:v>
                </c:pt>
                <c:pt idx="1108">
                  <c:v>213</c:v>
                </c:pt>
                <c:pt idx="1109">
                  <c:v>350</c:v>
                </c:pt>
                <c:pt idx="1110">
                  <c:v>420</c:v>
                </c:pt>
                <c:pt idx="1111">
                  <c:v>450</c:v>
                </c:pt>
                <c:pt idx="1112">
                  <c:v>150</c:v>
                </c:pt>
                <c:pt idx="1113">
                  <c:v>178</c:v>
                </c:pt>
                <c:pt idx="1114">
                  <c:v>85</c:v>
                </c:pt>
                <c:pt idx="1115">
                  <c:v>178</c:v>
                </c:pt>
                <c:pt idx="1116">
                  <c:v>305</c:v>
                </c:pt>
                <c:pt idx="1117">
                  <c:v>272</c:v>
                </c:pt>
                <c:pt idx="1118">
                  <c:v>490.00000000000006</c:v>
                </c:pt>
                <c:pt idx="1119">
                  <c:v>280</c:v>
                </c:pt>
                <c:pt idx="1120">
                  <c:v>236</c:v>
                </c:pt>
                <c:pt idx="1121">
                  <c:v>420</c:v>
                </c:pt>
                <c:pt idx="1122">
                  <c:v>420</c:v>
                </c:pt>
                <c:pt idx="1123">
                  <c:v>320</c:v>
                </c:pt>
                <c:pt idx="1124">
                  <c:v>560</c:v>
                </c:pt>
                <c:pt idx="1125">
                  <c:v>275</c:v>
                </c:pt>
                <c:pt idx="1126">
                  <c:v>383</c:v>
                </c:pt>
                <c:pt idx="1127">
                  <c:v>549</c:v>
                </c:pt>
                <c:pt idx="1128">
                  <c:v>175</c:v>
                </c:pt>
                <c:pt idx="1129">
                  <c:v>220.00000000000003</c:v>
                </c:pt>
                <c:pt idx="1130">
                  <c:v>330</c:v>
                </c:pt>
                <c:pt idx="1131">
                  <c:v>175</c:v>
                </c:pt>
                <c:pt idx="1132">
                  <c:v>160</c:v>
                </c:pt>
                <c:pt idx="1133">
                  <c:v>110.00000000000001</c:v>
                </c:pt>
                <c:pt idx="1134">
                  <c:v>241</c:v>
                </c:pt>
                <c:pt idx="1135">
                  <c:v>486.00000000000006</c:v>
                </c:pt>
                <c:pt idx="1136">
                  <c:v>220.00000000000003</c:v>
                </c:pt>
                <c:pt idx="1137">
                  <c:v>247.00000000000003</c:v>
                </c:pt>
                <c:pt idx="1138">
                  <c:v>39</c:v>
                </c:pt>
                <c:pt idx="1139">
                  <c:v>67</c:v>
                </c:pt>
                <c:pt idx="1140">
                  <c:v>137</c:v>
                </c:pt>
                <c:pt idx="1141">
                  <c:v>216</c:v>
                </c:pt>
                <c:pt idx="1142">
                  <c:v>135</c:v>
                </c:pt>
                <c:pt idx="1143">
                  <c:v>110.00000000000001</c:v>
                </c:pt>
                <c:pt idx="1144">
                  <c:v>280</c:v>
                </c:pt>
                <c:pt idx="1145">
                  <c:v>480</c:v>
                </c:pt>
                <c:pt idx="1146">
                  <c:v>344</c:v>
                </c:pt>
                <c:pt idx="1147">
                  <c:v>31</c:v>
                </c:pt>
                <c:pt idx="1148">
                  <c:v>380</c:v>
                </c:pt>
                <c:pt idx="1149">
                  <c:v>231</c:v>
                </c:pt>
                <c:pt idx="1150">
                  <c:v>360</c:v>
                </c:pt>
                <c:pt idx="1151">
                  <c:v>171</c:v>
                </c:pt>
                <c:pt idx="1152">
                  <c:v>202</c:v>
                </c:pt>
                <c:pt idx="1153">
                  <c:v>350</c:v>
                </c:pt>
                <c:pt idx="1154">
                  <c:v>333</c:v>
                </c:pt>
                <c:pt idx="1155">
                  <c:v>172</c:v>
                </c:pt>
                <c:pt idx="1156">
                  <c:v>144</c:v>
                </c:pt>
                <c:pt idx="1157">
                  <c:v>320</c:v>
                </c:pt>
                <c:pt idx="1158">
                  <c:v>480</c:v>
                </c:pt>
                <c:pt idx="1159">
                  <c:v>250</c:v>
                </c:pt>
                <c:pt idx="1160">
                  <c:v>340</c:v>
                </c:pt>
                <c:pt idx="1161">
                  <c:v>450</c:v>
                </c:pt>
                <c:pt idx="1162">
                  <c:v>340</c:v>
                </c:pt>
                <c:pt idx="1163">
                  <c:v>250</c:v>
                </c:pt>
                <c:pt idx="1164">
                  <c:v>282</c:v>
                </c:pt>
                <c:pt idx="1165">
                  <c:v>157</c:v>
                </c:pt>
                <c:pt idx="1166">
                  <c:v>343</c:v>
                </c:pt>
                <c:pt idx="1167">
                  <c:v>272</c:v>
                </c:pt>
                <c:pt idx="1168">
                  <c:v>400</c:v>
                </c:pt>
                <c:pt idx="1169">
                  <c:v>350</c:v>
                </c:pt>
                <c:pt idx="1170">
                  <c:v>501</c:v>
                </c:pt>
                <c:pt idx="1171">
                  <c:v>420</c:v>
                </c:pt>
                <c:pt idx="1172">
                  <c:v>509.99999999999994</c:v>
                </c:pt>
                <c:pt idx="1173">
                  <c:v>476</c:v>
                </c:pt>
                <c:pt idx="1174">
                  <c:v>300</c:v>
                </c:pt>
                <c:pt idx="1175">
                  <c:v>70</c:v>
                </c:pt>
                <c:pt idx="1176">
                  <c:v>24</c:v>
                </c:pt>
                <c:pt idx="1177">
                  <c:v>350</c:v>
                </c:pt>
                <c:pt idx="1178">
                  <c:v>190</c:v>
                </c:pt>
                <c:pt idx="1179">
                  <c:v>355</c:v>
                </c:pt>
                <c:pt idx="1180">
                  <c:v>120</c:v>
                </c:pt>
                <c:pt idx="1181">
                  <c:v>327</c:v>
                </c:pt>
                <c:pt idx="1182">
                  <c:v>110.00000000000001</c:v>
                </c:pt>
                <c:pt idx="1183">
                  <c:v>160</c:v>
                </c:pt>
                <c:pt idx="1184">
                  <c:v>100</c:v>
                </c:pt>
                <c:pt idx="1185">
                  <c:v>284</c:v>
                </c:pt>
                <c:pt idx="1186">
                  <c:v>250</c:v>
                </c:pt>
                <c:pt idx="1187">
                  <c:v>320</c:v>
                </c:pt>
                <c:pt idx="1188">
                  <c:v>60</c:v>
                </c:pt>
                <c:pt idx="1189">
                  <c:v>30</c:v>
                </c:pt>
                <c:pt idx="1190">
                  <c:v>291</c:v>
                </c:pt>
                <c:pt idx="1191">
                  <c:v>291</c:v>
                </c:pt>
                <c:pt idx="1192">
                  <c:v>229.99999999999997</c:v>
                </c:pt>
                <c:pt idx="1193">
                  <c:v>390</c:v>
                </c:pt>
                <c:pt idx="1194">
                  <c:v>176</c:v>
                </c:pt>
                <c:pt idx="1195">
                  <c:v>500</c:v>
                </c:pt>
                <c:pt idx="1196">
                  <c:v>176</c:v>
                </c:pt>
                <c:pt idx="1197">
                  <c:v>400</c:v>
                </c:pt>
                <c:pt idx="1198">
                  <c:v>56.000000000000007</c:v>
                </c:pt>
                <c:pt idx="1199">
                  <c:v>409.99999999999994</c:v>
                </c:pt>
                <c:pt idx="1200">
                  <c:v>155</c:v>
                </c:pt>
                <c:pt idx="1201">
                  <c:v>15</c:v>
                </c:pt>
                <c:pt idx="1202">
                  <c:v>284</c:v>
                </c:pt>
                <c:pt idx="1203">
                  <c:v>95</c:v>
                </c:pt>
                <c:pt idx="1204">
                  <c:v>220.00000000000003</c:v>
                </c:pt>
                <c:pt idx="1205">
                  <c:v>280</c:v>
                </c:pt>
                <c:pt idx="1206">
                  <c:v>500</c:v>
                </c:pt>
                <c:pt idx="1207">
                  <c:v>270</c:v>
                </c:pt>
                <c:pt idx="1208">
                  <c:v>420</c:v>
                </c:pt>
                <c:pt idx="1209">
                  <c:v>300</c:v>
                </c:pt>
                <c:pt idx="1210">
                  <c:v>300</c:v>
                </c:pt>
                <c:pt idx="1211">
                  <c:v>426.99999999999994</c:v>
                </c:pt>
                <c:pt idx="1212">
                  <c:v>403</c:v>
                </c:pt>
                <c:pt idx="1213">
                  <c:v>350</c:v>
                </c:pt>
                <c:pt idx="1214">
                  <c:v>160</c:v>
                </c:pt>
                <c:pt idx="1215">
                  <c:v>198</c:v>
                </c:pt>
                <c:pt idx="1216">
                  <c:v>310</c:v>
                </c:pt>
                <c:pt idx="1217">
                  <c:v>150</c:v>
                </c:pt>
                <c:pt idx="1218">
                  <c:v>310</c:v>
                </c:pt>
                <c:pt idx="1219">
                  <c:v>320</c:v>
                </c:pt>
                <c:pt idx="1220">
                  <c:v>292</c:v>
                </c:pt>
                <c:pt idx="1221">
                  <c:v>276</c:v>
                </c:pt>
                <c:pt idx="1222">
                  <c:v>600</c:v>
                </c:pt>
                <c:pt idx="1223">
                  <c:v>428</c:v>
                </c:pt>
                <c:pt idx="1224">
                  <c:v>250</c:v>
                </c:pt>
                <c:pt idx="1225">
                  <c:v>180</c:v>
                </c:pt>
                <c:pt idx="1226">
                  <c:v>229.99999999999997</c:v>
                </c:pt>
                <c:pt idx="1227">
                  <c:v>260</c:v>
                </c:pt>
                <c:pt idx="1228">
                  <c:v>220.00000000000003</c:v>
                </c:pt>
                <c:pt idx="1229">
                  <c:v>357</c:v>
                </c:pt>
                <c:pt idx="1230">
                  <c:v>313</c:v>
                </c:pt>
                <c:pt idx="1231">
                  <c:v>110.00000000000001</c:v>
                </c:pt>
                <c:pt idx="1232">
                  <c:v>409.99999999999994</c:v>
                </c:pt>
                <c:pt idx="1233">
                  <c:v>209</c:v>
                </c:pt>
                <c:pt idx="1234">
                  <c:v>476</c:v>
                </c:pt>
                <c:pt idx="1235">
                  <c:v>300</c:v>
                </c:pt>
                <c:pt idx="1236">
                  <c:v>393</c:v>
                </c:pt>
                <c:pt idx="1237">
                  <c:v>357</c:v>
                </c:pt>
                <c:pt idx="1238">
                  <c:v>420</c:v>
                </c:pt>
                <c:pt idx="1239">
                  <c:v>370</c:v>
                </c:pt>
                <c:pt idx="1240">
                  <c:v>320</c:v>
                </c:pt>
                <c:pt idx="1241">
                  <c:v>459.99999999999994</c:v>
                </c:pt>
                <c:pt idx="1242">
                  <c:v>380</c:v>
                </c:pt>
                <c:pt idx="1243">
                  <c:v>93</c:v>
                </c:pt>
                <c:pt idx="1244">
                  <c:v>250</c:v>
                </c:pt>
                <c:pt idx="1245">
                  <c:v>371</c:v>
                </c:pt>
                <c:pt idx="1246">
                  <c:v>300</c:v>
                </c:pt>
                <c:pt idx="1247">
                  <c:v>310</c:v>
                </c:pt>
                <c:pt idx="1248">
                  <c:v>420</c:v>
                </c:pt>
                <c:pt idx="1249">
                  <c:v>90</c:v>
                </c:pt>
                <c:pt idx="1250">
                  <c:v>100</c:v>
                </c:pt>
                <c:pt idx="1251">
                  <c:v>160</c:v>
                </c:pt>
                <c:pt idx="1252">
                  <c:v>30</c:v>
                </c:pt>
                <c:pt idx="1253">
                  <c:v>509.99999999999994</c:v>
                </c:pt>
                <c:pt idx="1254">
                  <c:v>260</c:v>
                </c:pt>
                <c:pt idx="1255">
                  <c:v>385</c:v>
                </c:pt>
                <c:pt idx="1256">
                  <c:v>49</c:v>
                </c:pt>
                <c:pt idx="1257">
                  <c:v>80</c:v>
                </c:pt>
                <c:pt idx="1258">
                  <c:v>90</c:v>
                </c:pt>
                <c:pt idx="1259">
                  <c:v>90</c:v>
                </c:pt>
                <c:pt idx="1260">
                  <c:v>70</c:v>
                </c:pt>
                <c:pt idx="1261">
                  <c:v>70</c:v>
                </c:pt>
                <c:pt idx="1262">
                  <c:v>30</c:v>
                </c:pt>
                <c:pt idx="1263">
                  <c:v>170</c:v>
                </c:pt>
                <c:pt idx="1264">
                  <c:v>440.00000000000006</c:v>
                </c:pt>
                <c:pt idx="1265">
                  <c:v>250</c:v>
                </c:pt>
                <c:pt idx="1266">
                  <c:v>220.00000000000003</c:v>
                </c:pt>
                <c:pt idx="1267">
                  <c:v>409.99999999999994</c:v>
                </c:pt>
                <c:pt idx="1268">
                  <c:v>270</c:v>
                </c:pt>
                <c:pt idx="1269">
                  <c:v>400</c:v>
                </c:pt>
                <c:pt idx="1270">
                  <c:v>210</c:v>
                </c:pt>
                <c:pt idx="1271">
                  <c:v>220.00000000000003</c:v>
                </c:pt>
                <c:pt idx="1272">
                  <c:v>210</c:v>
                </c:pt>
                <c:pt idx="1273">
                  <c:v>121</c:v>
                </c:pt>
                <c:pt idx="1274">
                  <c:v>140</c:v>
                </c:pt>
                <c:pt idx="1275">
                  <c:v>210</c:v>
                </c:pt>
                <c:pt idx="1276">
                  <c:v>250</c:v>
                </c:pt>
                <c:pt idx="1277">
                  <c:v>276</c:v>
                </c:pt>
                <c:pt idx="1278">
                  <c:v>280</c:v>
                </c:pt>
                <c:pt idx="1279">
                  <c:v>130</c:v>
                </c:pt>
                <c:pt idx="1280">
                  <c:v>430</c:v>
                </c:pt>
                <c:pt idx="1281">
                  <c:v>283</c:v>
                </c:pt>
                <c:pt idx="1282">
                  <c:v>310</c:v>
                </c:pt>
                <c:pt idx="1283">
                  <c:v>350</c:v>
                </c:pt>
                <c:pt idx="1284">
                  <c:v>320</c:v>
                </c:pt>
                <c:pt idx="1285">
                  <c:v>194</c:v>
                </c:pt>
                <c:pt idx="1286">
                  <c:v>344</c:v>
                </c:pt>
                <c:pt idx="1287">
                  <c:v>260</c:v>
                </c:pt>
                <c:pt idx="1288">
                  <c:v>315</c:v>
                </c:pt>
                <c:pt idx="1289">
                  <c:v>278</c:v>
                </c:pt>
                <c:pt idx="1290">
                  <c:v>350</c:v>
                </c:pt>
                <c:pt idx="1291">
                  <c:v>320</c:v>
                </c:pt>
                <c:pt idx="1292">
                  <c:v>350</c:v>
                </c:pt>
                <c:pt idx="1293">
                  <c:v>200</c:v>
                </c:pt>
                <c:pt idx="1294">
                  <c:v>250</c:v>
                </c:pt>
                <c:pt idx="1295">
                  <c:v>120</c:v>
                </c:pt>
                <c:pt idx="1296">
                  <c:v>330</c:v>
                </c:pt>
                <c:pt idx="1297">
                  <c:v>380</c:v>
                </c:pt>
                <c:pt idx="1298">
                  <c:v>195</c:v>
                </c:pt>
                <c:pt idx="1299">
                  <c:v>295</c:v>
                </c:pt>
                <c:pt idx="1300">
                  <c:v>458</c:v>
                </c:pt>
                <c:pt idx="1301">
                  <c:v>370</c:v>
                </c:pt>
                <c:pt idx="1302">
                  <c:v>150</c:v>
                </c:pt>
                <c:pt idx="1303">
                  <c:v>491</c:v>
                </c:pt>
                <c:pt idx="1304">
                  <c:v>320</c:v>
                </c:pt>
                <c:pt idx="1305">
                  <c:v>240</c:v>
                </c:pt>
                <c:pt idx="1306">
                  <c:v>240</c:v>
                </c:pt>
                <c:pt idx="1307">
                  <c:v>250</c:v>
                </c:pt>
                <c:pt idx="1308">
                  <c:v>93</c:v>
                </c:pt>
                <c:pt idx="1309">
                  <c:v>96.651933701657498</c:v>
                </c:pt>
                <c:pt idx="1310">
                  <c:v>269.56521739130397</c:v>
                </c:pt>
                <c:pt idx="1311">
                  <c:v>96.651933701657498</c:v>
                </c:pt>
                <c:pt idx="1312">
                  <c:v>269.56521739130397</c:v>
                </c:pt>
                <c:pt idx="1313">
                  <c:v>245.45454545454501</c:v>
                </c:pt>
                <c:pt idx="1314">
                  <c:v>402.67379679144398</c:v>
                </c:pt>
                <c:pt idx="1315">
                  <c:v>245.45454545454501</c:v>
                </c:pt>
                <c:pt idx="1316">
                  <c:v>402.67379679144398</c:v>
                </c:pt>
                <c:pt idx="1317">
                  <c:v>400</c:v>
                </c:pt>
                <c:pt idx="1318">
                  <c:v>400</c:v>
                </c:pt>
                <c:pt idx="1319">
                  <c:v>300</c:v>
                </c:pt>
                <c:pt idx="1320">
                  <c:v>300</c:v>
                </c:pt>
                <c:pt idx="1321">
                  <c:v>350</c:v>
                </c:pt>
                <c:pt idx="1322">
                  <c:v>350</c:v>
                </c:pt>
                <c:pt idx="1323">
                  <c:v>153.67428571428601</c:v>
                </c:pt>
                <c:pt idx="1324">
                  <c:v>153.67428571428601</c:v>
                </c:pt>
                <c:pt idx="1325">
                  <c:v>305.78230088495604</c:v>
                </c:pt>
                <c:pt idx="1326">
                  <c:v>305.78230088495604</c:v>
                </c:pt>
                <c:pt idx="1327">
                  <c:v>394.04455445544602</c:v>
                </c:pt>
                <c:pt idx="1328">
                  <c:v>394.04455445544602</c:v>
                </c:pt>
                <c:pt idx="1329">
                  <c:v>329.05660377358504</c:v>
                </c:pt>
                <c:pt idx="1330">
                  <c:v>329.05660377358504</c:v>
                </c:pt>
                <c:pt idx="1331">
                  <c:v>80.400000000000006</c:v>
                </c:pt>
                <c:pt idx="1332">
                  <c:v>80.400000000000006</c:v>
                </c:pt>
                <c:pt idx="1333">
                  <c:v>70.575000000000003</c:v>
                </c:pt>
                <c:pt idx="1334">
                  <c:v>70.575000000000003</c:v>
                </c:pt>
                <c:pt idx="1335">
                  <c:v>115.770833333333</c:v>
                </c:pt>
                <c:pt idx="1336">
                  <c:v>115.770833333333</c:v>
                </c:pt>
                <c:pt idx="1337">
                  <c:v>450</c:v>
                </c:pt>
                <c:pt idx="1338">
                  <c:v>450</c:v>
                </c:pt>
                <c:pt idx="1339">
                  <c:v>400</c:v>
                </c:pt>
                <c:pt idx="1340">
                  <c:v>400</c:v>
                </c:pt>
                <c:pt idx="1341">
                  <c:v>120</c:v>
                </c:pt>
                <c:pt idx="1342">
                  <c:v>120</c:v>
                </c:pt>
                <c:pt idx="1343">
                  <c:v>301.5625</c:v>
                </c:pt>
                <c:pt idx="1344">
                  <c:v>332.69230769230802</c:v>
                </c:pt>
                <c:pt idx="1345">
                  <c:v>301.5625</c:v>
                </c:pt>
                <c:pt idx="1346">
                  <c:v>332.69230769230802</c:v>
                </c:pt>
                <c:pt idx="1347">
                  <c:v>164.878048780488</c:v>
                </c:pt>
                <c:pt idx="1348">
                  <c:v>164.878048780488</c:v>
                </c:pt>
                <c:pt idx="1349">
                  <c:v>256.41025641025601</c:v>
                </c:pt>
                <c:pt idx="1350">
                  <c:v>120.816326530612</c:v>
                </c:pt>
                <c:pt idx="1351">
                  <c:v>256.41025641025601</c:v>
                </c:pt>
                <c:pt idx="1352">
                  <c:v>171.805054151625</c:v>
                </c:pt>
                <c:pt idx="1353">
                  <c:v>120.816326530612</c:v>
                </c:pt>
                <c:pt idx="1354">
                  <c:v>171.805054151625</c:v>
                </c:pt>
                <c:pt idx="1355">
                  <c:v>217.12666666666701</c:v>
                </c:pt>
                <c:pt idx="1356">
                  <c:v>217.12666666666701</c:v>
                </c:pt>
                <c:pt idx="1357">
                  <c:v>190.544642857143</c:v>
                </c:pt>
                <c:pt idx="1358">
                  <c:v>143.29452054794501</c:v>
                </c:pt>
                <c:pt idx="1359">
                  <c:v>143.29452054794501</c:v>
                </c:pt>
                <c:pt idx="1360">
                  <c:v>190.544642857143</c:v>
                </c:pt>
                <c:pt idx="1361">
                  <c:v>549.47368421052602</c:v>
                </c:pt>
                <c:pt idx="1362">
                  <c:v>357</c:v>
                </c:pt>
                <c:pt idx="1363">
                  <c:v>549.47368421052602</c:v>
                </c:pt>
                <c:pt idx="1364">
                  <c:v>357</c:v>
                </c:pt>
                <c:pt idx="1365">
                  <c:v>256</c:v>
                </c:pt>
                <c:pt idx="1366">
                  <c:v>260</c:v>
                </c:pt>
                <c:pt idx="1367">
                  <c:v>260</c:v>
                </c:pt>
                <c:pt idx="1368">
                  <c:v>256</c:v>
                </c:pt>
                <c:pt idx="1369">
                  <c:v>282.17821782178197</c:v>
                </c:pt>
                <c:pt idx="1370">
                  <c:v>282.17821782178197</c:v>
                </c:pt>
                <c:pt idx="1371">
                  <c:v>274.03314917127102</c:v>
                </c:pt>
                <c:pt idx="1372">
                  <c:v>245.833333333333</c:v>
                </c:pt>
                <c:pt idx="1373">
                  <c:v>274.03314917127102</c:v>
                </c:pt>
                <c:pt idx="1374">
                  <c:v>248.48484848484799</c:v>
                </c:pt>
                <c:pt idx="1375">
                  <c:v>245.833333333333</c:v>
                </c:pt>
                <c:pt idx="1376">
                  <c:v>248.48484848484799</c:v>
                </c:pt>
                <c:pt idx="1377">
                  <c:v>240</c:v>
                </c:pt>
                <c:pt idx="1378">
                  <c:v>154.48989898989899</c:v>
                </c:pt>
                <c:pt idx="1379">
                  <c:v>240</c:v>
                </c:pt>
                <c:pt idx="1380">
                  <c:v>154.48989898989899</c:v>
                </c:pt>
                <c:pt idx="1381">
                  <c:v>61.052631578947405</c:v>
                </c:pt>
                <c:pt idx="1382">
                  <c:v>61.052631578947405</c:v>
                </c:pt>
                <c:pt idx="1383">
                  <c:v>420</c:v>
                </c:pt>
                <c:pt idx="1384">
                  <c:v>420</c:v>
                </c:pt>
                <c:pt idx="1385">
                  <c:v>186.04651162790699</c:v>
                </c:pt>
                <c:pt idx="1386">
                  <c:v>186.04651162790699</c:v>
                </c:pt>
                <c:pt idx="1387">
                  <c:v>132.990099009901</c:v>
                </c:pt>
                <c:pt idx="1388">
                  <c:v>132.990099009901</c:v>
                </c:pt>
                <c:pt idx="1389">
                  <c:v>356.66666666666697</c:v>
                </c:pt>
                <c:pt idx="1390">
                  <c:v>356.66666666666697</c:v>
                </c:pt>
                <c:pt idx="1391">
                  <c:v>280.95238095238102</c:v>
                </c:pt>
                <c:pt idx="1392">
                  <c:v>280.95238095238102</c:v>
                </c:pt>
                <c:pt idx="1393">
                  <c:v>338</c:v>
                </c:pt>
                <c:pt idx="1394">
                  <c:v>338</c:v>
                </c:pt>
                <c:pt idx="1395">
                  <c:v>368.98525585429297</c:v>
                </c:pt>
                <c:pt idx="1396">
                  <c:v>187.17948717948701</c:v>
                </c:pt>
                <c:pt idx="1397">
                  <c:v>187.17948717948701</c:v>
                </c:pt>
                <c:pt idx="1398">
                  <c:v>368.98525585429297</c:v>
                </c:pt>
                <c:pt idx="1399">
                  <c:v>374.22172452407597</c:v>
                </c:pt>
                <c:pt idx="1400">
                  <c:v>374.22172452407597</c:v>
                </c:pt>
                <c:pt idx="1401">
                  <c:v>280</c:v>
                </c:pt>
                <c:pt idx="1402">
                  <c:v>280</c:v>
                </c:pt>
                <c:pt idx="1403">
                  <c:v>180</c:v>
                </c:pt>
                <c:pt idx="1404">
                  <c:v>180</c:v>
                </c:pt>
                <c:pt idx="1405">
                  <c:v>179.99280748022099</c:v>
                </c:pt>
                <c:pt idx="1406">
                  <c:v>179.99280748022099</c:v>
                </c:pt>
                <c:pt idx="1407">
                  <c:v>400</c:v>
                </c:pt>
                <c:pt idx="1408">
                  <c:v>400</c:v>
                </c:pt>
                <c:pt idx="1409">
                  <c:v>147.762962962963</c:v>
                </c:pt>
                <c:pt idx="1410">
                  <c:v>147.762962962963</c:v>
                </c:pt>
                <c:pt idx="1411">
                  <c:v>178.45801526717599</c:v>
                </c:pt>
                <c:pt idx="1412">
                  <c:v>178.45801526717599</c:v>
                </c:pt>
                <c:pt idx="1413">
                  <c:v>153.46534653465301</c:v>
                </c:pt>
                <c:pt idx="1414">
                  <c:v>100</c:v>
                </c:pt>
                <c:pt idx="1415">
                  <c:v>153.46534653465301</c:v>
                </c:pt>
                <c:pt idx="1416">
                  <c:v>220.00000000000003</c:v>
                </c:pt>
                <c:pt idx="1417">
                  <c:v>100</c:v>
                </c:pt>
                <c:pt idx="1418">
                  <c:v>447.78321678321697</c:v>
                </c:pt>
                <c:pt idx="1419">
                  <c:v>220.00000000000003</c:v>
                </c:pt>
                <c:pt idx="1420">
                  <c:v>447.78321678321697</c:v>
                </c:pt>
              </c:numCache>
            </c:numRef>
          </c:xVal>
          <c:yVal>
            <c:numRef>
              <c:f>Sheet1!$X$2:$X$1474</c:f>
              <c:numCache>
                <c:formatCode>General</c:formatCode>
                <c:ptCount val="1421"/>
                <c:pt idx="0">
                  <c:v>576.87775112770339</c:v>
                </c:pt>
                <c:pt idx="1">
                  <c:v>446.22341157743182</c:v>
                </c:pt>
                <c:pt idx="2">
                  <c:v>257.51055844811702</c:v>
                </c:pt>
                <c:pt idx="3">
                  <c:v>132.69086443690796</c:v>
                </c:pt>
                <c:pt idx="4">
                  <c:v>52.123315839462954</c:v>
                </c:pt>
                <c:pt idx="5">
                  <c:v>147.39338417858181</c:v>
                </c:pt>
                <c:pt idx="6">
                  <c:v>127.15976944946705</c:v>
                </c:pt>
                <c:pt idx="7">
                  <c:v>149.51599131949203</c:v>
                </c:pt>
                <c:pt idx="8">
                  <c:v>65.840127744808299</c:v>
                </c:pt>
                <c:pt idx="9">
                  <c:v>123.24656273270682</c:v>
                </c:pt>
                <c:pt idx="10">
                  <c:v>166.36600991316138</c:v>
                </c:pt>
                <c:pt idx="11">
                  <c:v>354.8615928059898</c:v>
                </c:pt>
                <c:pt idx="12">
                  <c:v>684.91370319205339</c:v>
                </c:pt>
                <c:pt idx="13">
                  <c:v>149.00911092232047</c:v>
                </c:pt>
                <c:pt idx="14">
                  <c:v>129.73624901093638</c:v>
                </c:pt>
                <c:pt idx="15">
                  <c:v>103.01302347420568</c:v>
                </c:pt>
                <c:pt idx="16">
                  <c:v>433.65130955857046</c:v>
                </c:pt>
                <c:pt idx="17">
                  <c:v>67.247676178980115</c:v>
                </c:pt>
                <c:pt idx="18">
                  <c:v>369.61205148019889</c:v>
                </c:pt>
                <c:pt idx="19">
                  <c:v>701.25908059279891</c:v>
                </c:pt>
                <c:pt idx="20">
                  <c:v>112.79911763347182</c:v>
                </c:pt>
                <c:pt idx="21">
                  <c:v>190.47180095119433</c:v>
                </c:pt>
                <c:pt idx="22">
                  <c:v>233.66741191880342</c:v>
                </c:pt>
                <c:pt idx="23">
                  <c:v>108.59037082196193</c:v>
                </c:pt>
                <c:pt idx="24">
                  <c:v>349.44357068530911</c:v>
                </c:pt>
                <c:pt idx="25">
                  <c:v>162.9880858749159</c:v>
                </c:pt>
                <c:pt idx="26">
                  <c:v>120.74443619386591</c:v>
                </c:pt>
                <c:pt idx="27">
                  <c:v>220.03953389576932</c:v>
                </c:pt>
                <c:pt idx="28">
                  <c:v>120.76164640435455</c:v>
                </c:pt>
                <c:pt idx="29">
                  <c:v>98.450534936948173</c:v>
                </c:pt>
                <c:pt idx="30">
                  <c:v>81.284841450332266</c:v>
                </c:pt>
                <c:pt idx="31">
                  <c:v>79.954534093995576</c:v>
                </c:pt>
                <c:pt idx="32">
                  <c:v>136.38254304561136</c:v>
                </c:pt>
                <c:pt idx="33">
                  <c:v>159.8773861946182</c:v>
                </c:pt>
                <c:pt idx="34">
                  <c:v>267.68355157191365</c:v>
                </c:pt>
                <c:pt idx="35">
                  <c:v>218.22588627502273</c:v>
                </c:pt>
                <c:pt idx="36">
                  <c:v>219.0878207287966</c:v>
                </c:pt>
                <c:pt idx="37">
                  <c:v>26.141875753253863</c:v>
                </c:pt>
                <c:pt idx="38">
                  <c:v>98.944576755105459</c:v>
                </c:pt>
                <c:pt idx="39">
                  <c:v>112.00907684936386</c:v>
                </c:pt>
                <c:pt idx="40">
                  <c:v>521.29420466542615</c:v>
                </c:pt>
                <c:pt idx="41">
                  <c:v>337.05114507468636</c:v>
                </c:pt>
                <c:pt idx="42">
                  <c:v>289.01411684531593</c:v>
                </c:pt>
                <c:pt idx="43">
                  <c:v>268.90060707447952</c:v>
                </c:pt>
                <c:pt idx="44">
                  <c:v>131.84600886195341</c:v>
                </c:pt>
                <c:pt idx="45">
                  <c:v>50.816981742843971</c:v>
                </c:pt>
                <c:pt idx="46">
                  <c:v>74.445530375068174</c:v>
                </c:pt>
                <c:pt idx="47">
                  <c:v>0</c:v>
                </c:pt>
                <c:pt idx="48">
                  <c:v>161.27247910985568</c:v>
                </c:pt>
                <c:pt idx="49">
                  <c:v>125.25308691529546</c:v>
                </c:pt>
                <c:pt idx="50">
                  <c:v>109.70897214910465</c:v>
                </c:pt>
                <c:pt idx="51">
                  <c:v>103.70278135743658</c:v>
                </c:pt>
                <c:pt idx="52">
                  <c:v>224.11841010699774</c:v>
                </c:pt>
                <c:pt idx="53">
                  <c:v>297.88339364728404</c:v>
                </c:pt>
                <c:pt idx="54">
                  <c:v>301.25589295911135</c:v>
                </c:pt>
                <c:pt idx="55">
                  <c:v>211.80843154050797</c:v>
                </c:pt>
                <c:pt idx="56">
                  <c:v>69.3107166067809</c:v>
                </c:pt>
                <c:pt idx="57">
                  <c:v>119.65316685007954</c:v>
                </c:pt>
                <c:pt idx="58">
                  <c:v>185.40695444983521</c:v>
                </c:pt>
                <c:pt idx="59">
                  <c:v>207.84064957297727</c:v>
                </c:pt>
                <c:pt idx="60">
                  <c:v>309.31040964384204</c:v>
                </c:pt>
                <c:pt idx="61">
                  <c:v>308.2856667189784</c:v>
                </c:pt>
                <c:pt idx="62">
                  <c:v>422.64554143237723</c:v>
                </c:pt>
                <c:pt idx="63">
                  <c:v>234.93280931637045</c:v>
                </c:pt>
                <c:pt idx="64">
                  <c:v>109.63746166551887</c:v>
                </c:pt>
                <c:pt idx="65">
                  <c:v>454.05147150465336</c:v>
                </c:pt>
                <c:pt idx="66">
                  <c:v>149.35673667519774</c:v>
                </c:pt>
                <c:pt idx="67">
                  <c:v>294.55171376051254</c:v>
                </c:pt>
                <c:pt idx="68">
                  <c:v>77.977843391868518</c:v>
                </c:pt>
                <c:pt idx="69">
                  <c:v>77.859431307564208</c:v>
                </c:pt>
                <c:pt idx="70">
                  <c:v>231.0762005151409</c:v>
                </c:pt>
                <c:pt idx="71">
                  <c:v>384.15675383256138</c:v>
                </c:pt>
                <c:pt idx="72">
                  <c:v>187.61649066369205</c:v>
                </c:pt>
                <c:pt idx="73">
                  <c:v>358.01718927028179</c:v>
                </c:pt>
                <c:pt idx="74">
                  <c:v>133.50278330639546</c:v>
                </c:pt>
                <c:pt idx="75">
                  <c:v>270.60595436983635</c:v>
                </c:pt>
                <c:pt idx="76">
                  <c:v>139.63456698049092</c:v>
                </c:pt>
                <c:pt idx="77">
                  <c:v>742.92199086157041</c:v>
                </c:pt>
                <c:pt idx="78">
                  <c:v>0</c:v>
                </c:pt>
                <c:pt idx="79">
                  <c:v>211.6858076652</c:v>
                </c:pt>
                <c:pt idx="80">
                  <c:v>1.1009166402632591</c:v>
                </c:pt>
                <c:pt idx="81">
                  <c:v>87.776559148161709</c:v>
                </c:pt>
                <c:pt idx="82">
                  <c:v>44.904022883806704</c:v>
                </c:pt>
                <c:pt idx="83">
                  <c:v>184.02643818782499</c:v>
                </c:pt>
                <c:pt idx="84">
                  <c:v>157.68715732901819</c:v>
                </c:pt>
                <c:pt idx="85">
                  <c:v>81.215516101952275</c:v>
                </c:pt>
                <c:pt idx="86">
                  <c:v>176.66371680744319</c:v>
                </c:pt>
                <c:pt idx="87">
                  <c:v>196.43418866465456</c:v>
                </c:pt>
                <c:pt idx="88">
                  <c:v>218.72699700083635</c:v>
                </c:pt>
                <c:pt idx="89">
                  <c:v>0.74723690152049893</c:v>
                </c:pt>
                <c:pt idx="90">
                  <c:v>181.28451732941704</c:v>
                </c:pt>
                <c:pt idx="91">
                  <c:v>144.01157762272953</c:v>
                </c:pt>
                <c:pt idx="92">
                  <c:v>125.4227056297341</c:v>
                </c:pt>
                <c:pt idx="93">
                  <c:v>119.23270039649205</c:v>
                </c:pt>
                <c:pt idx="94">
                  <c:v>131.52658629880227</c:v>
                </c:pt>
                <c:pt idx="95">
                  <c:v>207.31195365888181</c:v>
                </c:pt>
                <c:pt idx="96">
                  <c:v>209.92059359514431</c:v>
                </c:pt>
                <c:pt idx="97">
                  <c:v>223.6766857850682</c:v>
                </c:pt>
                <c:pt idx="98">
                  <c:v>216.60514527420227</c:v>
                </c:pt>
                <c:pt idx="99">
                  <c:v>189.65399407123181</c:v>
                </c:pt>
                <c:pt idx="100">
                  <c:v>210.55748611243411</c:v>
                </c:pt>
                <c:pt idx="101">
                  <c:v>0</c:v>
                </c:pt>
                <c:pt idx="102">
                  <c:v>193.57828748731248</c:v>
                </c:pt>
                <c:pt idx="103">
                  <c:v>163.53824810714886</c:v>
                </c:pt>
                <c:pt idx="104">
                  <c:v>539.02266876372505</c:v>
                </c:pt>
                <c:pt idx="105">
                  <c:v>145.56064815102843</c:v>
                </c:pt>
                <c:pt idx="106">
                  <c:v>361.69362428429093</c:v>
                </c:pt>
                <c:pt idx="107">
                  <c:v>280.13224578348184</c:v>
                </c:pt>
                <c:pt idx="108">
                  <c:v>0.93843086259562392</c:v>
                </c:pt>
                <c:pt idx="109">
                  <c:v>251.23612746378751</c:v>
                </c:pt>
                <c:pt idx="110">
                  <c:v>284.5467653706682</c:v>
                </c:pt>
                <c:pt idx="111">
                  <c:v>249.36060651474659</c:v>
                </c:pt>
                <c:pt idx="112">
                  <c:v>174.36769141702158</c:v>
                </c:pt>
                <c:pt idx="113">
                  <c:v>367.26006900628977</c:v>
                </c:pt>
                <c:pt idx="114">
                  <c:v>280.62414182780566</c:v>
                </c:pt>
                <c:pt idx="115">
                  <c:v>299.86011010747387</c:v>
                </c:pt>
                <c:pt idx="116">
                  <c:v>0</c:v>
                </c:pt>
                <c:pt idx="117">
                  <c:v>74.629977517129873</c:v>
                </c:pt>
                <c:pt idx="118">
                  <c:v>386.17125214740565</c:v>
                </c:pt>
                <c:pt idx="119">
                  <c:v>443.72344848527047</c:v>
                </c:pt>
                <c:pt idx="120">
                  <c:v>224.5082538189977</c:v>
                </c:pt>
                <c:pt idx="121">
                  <c:v>517.91690938928525</c:v>
                </c:pt>
                <c:pt idx="122">
                  <c:v>0</c:v>
                </c:pt>
                <c:pt idx="123">
                  <c:v>362.34110573501817</c:v>
                </c:pt>
                <c:pt idx="124">
                  <c:v>445.70451070916249</c:v>
                </c:pt>
                <c:pt idx="125">
                  <c:v>240.36716175077615</c:v>
                </c:pt>
                <c:pt idx="126">
                  <c:v>370.6908106687398</c:v>
                </c:pt>
                <c:pt idx="127">
                  <c:v>87.205623507714435</c:v>
                </c:pt>
                <c:pt idx="128">
                  <c:v>110.13960262708898</c:v>
                </c:pt>
                <c:pt idx="129">
                  <c:v>158.44310943224545</c:v>
                </c:pt>
                <c:pt idx="130">
                  <c:v>176.35665064018067</c:v>
                </c:pt>
                <c:pt idx="131">
                  <c:v>326.33738921274318</c:v>
                </c:pt>
                <c:pt idx="132">
                  <c:v>0.94943278566309097</c:v>
                </c:pt>
                <c:pt idx="133">
                  <c:v>196.58182172447616</c:v>
                </c:pt>
                <c:pt idx="134">
                  <c:v>156.03479678515001</c:v>
                </c:pt>
                <c:pt idx="135">
                  <c:v>131.40659313130453</c:v>
                </c:pt>
                <c:pt idx="136">
                  <c:v>184.98985917199886</c:v>
                </c:pt>
                <c:pt idx="137">
                  <c:v>158.91685460892046</c:v>
                </c:pt>
                <c:pt idx="138">
                  <c:v>99.7136060017408</c:v>
                </c:pt>
                <c:pt idx="139">
                  <c:v>274.49456892863071</c:v>
                </c:pt>
                <c:pt idx="140">
                  <c:v>175.52264899257727</c:v>
                </c:pt>
                <c:pt idx="141">
                  <c:v>100.40693715293443</c:v>
                </c:pt>
                <c:pt idx="142">
                  <c:v>323.4781692110023</c:v>
                </c:pt>
                <c:pt idx="143">
                  <c:v>305.68629294256368</c:v>
                </c:pt>
                <c:pt idx="144">
                  <c:v>207.84617680033978</c:v>
                </c:pt>
                <c:pt idx="145">
                  <c:v>323.30789808647955</c:v>
                </c:pt>
                <c:pt idx="146">
                  <c:v>294.55171376051254</c:v>
                </c:pt>
                <c:pt idx="147">
                  <c:v>39.833991775999657</c:v>
                </c:pt>
                <c:pt idx="148">
                  <c:v>34.402328413454661</c:v>
                </c:pt>
                <c:pt idx="149">
                  <c:v>51.452731452014547</c:v>
                </c:pt>
                <c:pt idx="150">
                  <c:v>38.6312087957117</c:v>
                </c:pt>
                <c:pt idx="151">
                  <c:v>11.548212276855683</c:v>
                </c:pt>
                <c:pt idx="152">
                  <c:v>13.771723644848297</c:v>
                </c:pt>
                <c:pt idx="153">
                  <c:v>47.73678790536102</c:v>
                </c:pt>
                <c:pt idx="154">
                  <c:v>37.791033150512725</c:v>
                </c:pt>
                <c:pt idx="155">
                  <c:v>53.029013580722506</c:v>
                </c:pt>
                <c:pt idx="156">
                  <c:v>170.31298709626702</c:v>
                </c:pt>
                <c:pt idx="157">
                  <c:v>28.140951961125683</c:v>
                </c:pt>
                <c:pt idx="158">
                  <c:v>37.743539111199652</c:v>
                </c:pt>
                <c:pt idx="159">
                  <c:v>32.5206991965225</c:v>
                </c:pt>
                <c:pt idx="160">
                  <c:v>30.833843426778294</c:v>
                </c:pt>
                <c:pt idx="161">
                  <c:v>129.5065205655591</c:v>
                </c:pt>
                <c:pt idx="162">
                  <c:v>19.105362770258864</c:v>
                </c:pt>
                <c:pt idx="163">
                  <c:v>16.723683000601593</c:v>
                </c:pt>
                <c:pt idx="164">
                  <c:v>19.850942278969089</c:v>
                </c:pt>
                <c:pt idx="165">
                  <c:v>23.574536101172502</c:v>
                </c:pt>
                <c:pt idx="166">
                  <c:v>11.964726469115341</c:v>
                </c:pt>
                <c:pt idx="167">
                  <c:v>2.9387285494398752</c:v>
                </c:pt>
                <c:pt idx="168">
                  <c:v>35.422471777040457</c:v>
                </c:pt>
                <c:pt idx="169">
                  <c:v>18.810095715739998</c:v>
                </c:pt>
                <c:pt idx="170">
                  <c:v>24.248445485889434</c:v>
                </c:pt>
                <c:pt idx="171">
                  <c:v>24.651839262252501</c:v>
                </c:pt>
                <c:pt idx="172">
                  <c:v>27.184528523926819</c:v>
                </c:pt>
                <c:pt idx="173">
                  <c:v>27.809627135145</c:v>
                </c:pt>
                <c:pt idx="174">
                  <c:v>28.470381101829663</c:v>
                </c:pt>
                <c:pt idx="175">
                  <c:v>38.209638996133862</c:v>
                </c:pt>
                <c:pt idx="176">
                  <c:v>78.550410847036716</c:v>
                </c:pt>
                <c:pt idx="177">
                  <c:v>45.196989252273411</c:v>
                </c:pt>
                <c:pt idx="178">
                  <c:v>141.97570333695</c:v>
                </c:pt>
                <c:pt idx="179">
                  <c:v>22.695156934301476</c:v>
                </c:pt>
                <c:pt idx="180">
                  <c:v>46.994114283946928</c:v>
                </c:pt>
                <c:pt idx="181">
                  <c:v>32.925447568443523</c:v>
                </c:pt>
                <c:pt idx="182">
                  <c:v>34.374237803396703</c:v>
                </c:pt>
                <c:pt idx="183">
                  <c:v>1.1944240524187841</c:v>
                </c:pt>
                <c:pt idx="184">
                  <c:v>32.909039951264205</c:v>
                </c:pt>
                <c:pt idx="185">
                  <c:v>38.455935128542045</c:v>
                </c:pt>
                <c:pt idx="186">
                  <c:v>19.766582008879432</c:v>
                </c:pt>
                <c:pt idx="187">
                  <c:v>25.022405530664091</c:v>
                </c:pt>
                <c:pt idx="188">
                  <c:v>20.750659597462388</c:v>
                </c:pt>
                <c:pt idx="189">
                  <c:v>41.445364420397844</c:v>
                </c:pt>
                <c:pt idx="190">
                  <c:v>1.9750038802754091</c:v>
                </c:pt>
                <c:pt idx="191">
                  <c:v>49.028133837826935</c:v>
                </c:pt>
                <c:pt idx="192">
                  <c:v>15.246255805131819</c:v>
                </c:pt>
                <c:pt idx="193">
                  <c:v>94.827132361606246</c:v>
                </c:pt>
                <c:pt idx="194">
                  <c:v>24.286192255775568</c:v>
                </c:pt>
                <c:pt idx="195">
                  <c:v>26.571034664357612</c:v>
                </c:pt>
                <c:pt idx="196">
                  <c:v>63.170749426372154</c:v>
                </c:pt>
                <c:pt idx="197">
                  <c:v>51.130830762196368</c:v>
                </c:pt>
                <c:pt idx="198">
                  <c:v>32.273884817515338</c:v>
                </c:pt>
                <c:pt idx="199">
                  <c:v>7.5915963360832839</c:v>
                </c:pt>
                <c:pt idx="200">
                  <c:v>18.329798190800457</c:v>
                </c:pt>
                <c:pt idx="201">
                  <c:v>1.226227009541875</c:v>
                </c:pt>
                <c:pt idx="202">
                  <c:v>0.28414992178667836</c:v>
                </c:pt>
                <c:pt idx="203">
                  <c:v>16.244088311472613</c:v>
                </c:pt>
                <c:pt idx="204">
                  <c:v>25.629538824968638</c:v>
                </c:pt>
                <c:pt idx="205">
                  <c:v>18.030853731059658</c:v>
                </c:pt>
                <c:pt idx="206">
                  <c:v>15.198285444683295</c:v>
                </c:pt>
                <c:pt idx="207">
                  <c:v>121.76447845766478</c:v>
                </c:pt>
                <c:pt idx="208">
                  <c:v>13.331285908037499</c:v>
                </c:pt>
                <c:pt idx="209">
                  <c:v>16.302251089002159</c:v>
                </c:pt>
                <c:pt idx="210">
                  <c:v>16.771569951144318</c:v>
                </c:pt>
                <c:pt idx="211">
                  <c:v>10.463154548660807</c:v>
                </c:pt>
                <c:pt idx="212">
                  <c:v>34.721421108530571</c:v>
                </c:pt>
                <c:pt idx="213">
                  <c:v>75.914363585807493</c:v>
                </c:pt>
                <c:pt idx="214">
                  <c:v>10.657289484561442</c:v>
                </c:pt>
                <c:pt idx="215">
                  <c:v>34.515328299416588</c:v>
                </c:pt>
                <c:pt idx="216">
                  <c:v>2.4263519685883068</c:v>
                </c:pt>
                <c:pt idx="217">
                  <c:v>16.881896764115798</c:v>
                </c:pt>
                <c:pt idx="218">
                  <c:v>37.129978149837726</c:v>
                </c:pt>
                <c:pt idx="219">
                  <c:v>69.749246083681015</c:v>
                </c:pt>
                <c:pt idx="220">
                  <c:v>28.406052966456702</c:v>
                </c:pt>
                <c:pt idx="221">
                  <c:v>33.877228412975114</c:v>
                </c:pt>
                <c:pt idx="222">
                  <c:v>28.301985627485795</c:v>
                </c:pt>
                <c:pt idx="223">
                  <c:v>36.140140497211704</c:v>
                </c:pt>
                <c:pt idx="224">
                  <c:v>25.280751019578179</c:v>
                </c:pt>
                <c:pt idx="225">
                  <c:v>24.941719424560453</c:v>
                </c:pt>
                <c:pt idx="226">
                  <c:v>62.73711597886318</c:v>
                </c:pt>
                <c:pt idx="227">
                  <c:v>51.436835054651816</c:v>
                </c:pt>
                <c:pt idx="228">
                  <c:v>91.940275063383297</c:v>
                </c:pt>
                <c:pt idx="229">
                  <c:v>7.4876378557203749</c:v>
                </c:pt>
                <c:pt idx="230">
                  <c:v>12.163531730520114</c:v>
                </c:pt>
                <c:pt idx="231">
                  <c:v>13.867557483594091</c:v>
                </c:pt>
                <c:pt idx="232">
                  <c:v>36.18522904791886</c:v>
                </c:pt>
                <c:pt idx="233">
                  <c:v>29.570742184236025</c:v>
                </c:pt>
                <c:pt idx="234">
                  <c:v>50.690725904212954</c:v>
                </c:pt>
                <c:pt idx="235">
                  <c:v>13.001983806905228</c:v>
                </c:pt>
                <c:pt idx="236">
                  <c:v>3.6083415526218521</c:v>
                </c:pt>
                <c:pt idx="237">
                  <c:v>2.6236126207984887</c:v>
                </c:pt>
                <c:pt idx="238">
                  <c:v>1.7481788057375567</c:v>
                </c:pt>
                <c:pt idx="239">
                  <c:v>17.646216410071023</c:v>
                </c:pt>
                <c:pt idx="240">
                  <c:v>44.66029286583602</c:v>
                </c:pt>
                <c:pt idx="241">
                  <c:v>33.997576949881818</c:v>
                </c:pt>
                <c:pt idx="242">
                  <c:v>22.968861485413864</c:v>
                </c:pt>
                <c:pt idx="243">
                  <c:v>5.9400542359917159</c:v>
                </c:pt>
                <c:pt idx="244">
                  <c:v>4.49906210660067</c:v>
                </c:pt>
                <c:pt idx="245">
                  <c:v>5.9594109720643749</c:v>
                </c:pt>
                <c:pt idx="246">
                  <c:v>28.785749020461363</c:v>
                </c:pt>
                <c:pt idx="247">
                  <c:v>7.7505529826202615</c:v>
                </c:pt>
                <c:pt idx="248">
                  <c:v>5.5374450588688635</c:v>
                </c:pt>
                <c:pt idx="249">
                  <c:v>71.80529264086897</c:v>
                </c:pt>
                <c:pt idx="250">
                  <c:v>27.377995039435909</c:v>
                </c:pt>
                <c:pt idx="251">
                  <c:v>23.28611231350239</c:v>
                </c:pt>
                <c:pt idx="252">
                  <c:v>28.085868632467271</c:v>
                </c:pt>
                <c:pt idx="253">
                  <c:v>3.1245144432883754</c:v>
                </c:pt>
                <c:pt idx="254">
                  <c:v>22.927207485593183</c:v>
                </c:pt>
                <c:pt idx="255">
                  <c:v>202.68769654516251</c:v>
                </c:pt>
                <c:pt idx="256">
                  <c:v>11.596279176786023</c:v>
                </c:pt>
                <c:pt idx="257">
                  <c:v>35.666517467434204</c:v>
                </c:pt>
                <c:pt idx="258">
                  <c:v>13.686940922425796</c:v>
                </c:pt>
                <c:pt idx="259">
                  <c:v>10.174230656169421</c:v>
                </c:pt>
                <c:pt idx="260">
                  <c:v>19.340076669110225</c:v>
                </c:pt>
                <c:pt idx="261">
                  <c:v>40.576923886732047</c:v>
                </c:pt>
                <c:pt idx="262">
                  <c:v>12.567603813995001</c:v>
                </c:pt>
                <c:pt idx="263">
                  <c:v>6.564691176428318</c:v>
                </c:pt>
                <c:pt idx="264">
                  <c:v>136.09095144048752</c:v>
                </c:pt>
                <c:pt idx="265">
                  <c:v>56.633887687781019</c:v>
                </c:pt>
                <c:pt idx="266">
                  <c:v>11.234257265031273</c:v>
                </c:pt>
                <c:pt idx="267">
                  <c:v>40.296361084713865</c:v>
                </c:pt>
                <c:pt idx="268">
                  <c:v>101.05242711264579</c:v>
                </c:pt>
                <c:pt idx="269">
                  <c:v>19.439055716393067</c:v>
                </c:pt>
                <c:pt idx="270">
                  <c:v>0.91148442521994422</c:v>
                </c:pt>
                <c:pt idx="271">
                  <c:v>65.582551550125572</c:v>
                </c:pt>
                <c:pt idx="272">
                  <c:v>0.95096368597579883</c:v>
                </c:pt>
                <c:pt idx="273">
                  <c:v>34.263488855220565</c:v>
                </c:pt>
                <c:pt idx="274">
                  <c:v>44.376619684619655</c:v>
                </c:pt>
                <c:pt idx="275">
                  <c:v>61.348473149672387</c:v>
                </c:pt>
                <c:pt idx="276">
                  <c:v>67.000548672260905</c:v>
                </c:pt>
                <c:pt idx="277">
                  <c:v>125.73207125158862</c:v>
                </c:pt>
                <c:pt idx="278">
                  <c:v>203.33195621186135</c:v>
                </c:pt>
                <c:pt idx="279">
                  <c:v>141.50802182377615</c:v>
                </c:pt>
                <c:pt idx="280">
                  <c:v>0</c:v>
                </c:pt>
                <c:pt idx="281">
                  <c:v>158.45459552561366</c:v>
                </c:pt>
                <c:pt idx="282">
                  <c:v>15.909477447956931</c:v>
                </c:pt>
                <c:pt idx="283">
                  <c:v>172.54904047490456</c:v>
                </c:pt>
                <c:pt idx="284">
                  <c:v>24.081315257305683</c:v>
                </c:pt>
                <c:pt idx="285">
                  <c:v>69.896678549017381</c:v>
                </c:pt>
                <c:pt idx="286">
                  <c:v>185.64632844646707</c:v>
                </c:pt>
                <c:pt idx="287">
                  <c:v>15.097634972101819</c:v>
                </c:pt>
                <c:pt idx="288">
                  <c:v>73.808993874832041</c:v>
                </c:pt>
                <c:pt idx="289">
                  <c:v>7.9540580727333294</c:v>
                </c:pt>
                <c:pt idx="290">
                  <c:v>11.916632442307273</c:v>
                </c:pt>
                <c:pt idx="291">
                  <c:v>11.019646216965295</c:v>
                </c:pt>
                <c:pt idx="292">
                  <c:v>110.13648021442285</c:v>
                </c:pt>
                <c:pt idx="293">
                  <c:v>8.5429446145027619</c:v>
                </c:pt>
                <c:pt idx="294">
                  <c:v>17.331675812679887</c:v>
                </c:pt>
                <c:pt idx="295">
                  <c:v>111.28086570115603</c:v>
                </c:pt>
                <c:pt idx="296">
                  <c:v>115.82993815756592</c:v>
                </c:pt>
                <c:pt idx="297">
                  <c:v>9.2867902622815226</c:v>
                </c:pt>
                <c:pt idx="298">
                  <c:v>0</c:v>
                </c:pt>
                <c:pt idx="299">
                  <c:v>9.3356946197805577</c:v>
                </c:pt>
                <c:pt idx="300">
                  <c:v>553.22625500585002</c:v>
                </c:pt>
                <c:pt idx="301">
                  <c:v>72.783717038771812</c:v>
                </c:pt>
                <c:pt idx="302">
                  <c:v>128.26061550045114</c:v>
                </c:pt>
                <c:pt idx="303">
                  <c:v>186.51499477715797</c:v>
                </c:pt>
                <c:pt idx="304">
                  <c:v>23.257279202467501</c:v>
                </c:pt>
                <c:pt idx="305">
                  <c:v>4.5133980029102156</c:v>
                </c:pt>
                <c:pt idx="306">
                  <c:v>50.727797777787615</c:v>
                </c:pt>
                <c:pt idx="307">
                  <c:v>35.531428901135911</c:v>
                </c:pt>
                <c:pt idx="308">
                  <c:v>47.812023847792275</c:v>
                </c:pt>
                <c:pt idx="309">
                  <c:v>43.939719447485906</c:v>
                </c:pt>
                <c:pt idx="310">
                  <c:v>77.474815064500675</c:v>
                </c:pt>
                <c:pt idx="311">
                  <c:v>376.59332756624769</c:v>
                </c:pt>
                <c:pt idx="312">
                  <c:v>132.34549190062842</c:v>
                </c:pt>
                <c:pt idx="313">
                  <c:v>4.6568109817834094</c:v>
                </c:pt>
                <c:pt idx="314">
                  <c:v>104.86766835286159</c:v>
                </c:pt>
                <c:pt idx="315">
                  <c:v>8.9891052916772161</c:v>
                </c:pt>
                <c:pt idx="316">
                  <c:v>12.622427032055569</c:v>
                </c:pt>
                <c:pt idx="317">
                  <c:v>182.24972941201364</c:v>
                </c:pt>
                <c:pt idx="318">
                  <c:v>248.05681408526252</c:v>
                </c:pt>
                <c:pt idx="319">
                  <c:v>9.5945956849850909</c:v>
                </c:pt>
                <c:pt idx="320">
                  <c:v>89.661738096356814</c:v>
                </c:pt>
                <c:pt idx="321">
                  <c:v>97.935149410372162</c:v>
                </c:pt>
                <c:pt idx="322">
                  <c:v>73.56934342259818</c:v>
                </c:pt>
                <c:pt idx="323">
                  <c:v>93.409929530865909</c:v>
                </c:pt>
                <c:pt idx="324">
                  <c:v>10.73444577007391</c:v>
                </c:pt>
                <c:pt idx="325">
                  <c:v>10.645909722407863</c:v>
                </c:pt>
                <c:pt idx="326">
                  <c:v>88.571026169226258</c:v>
                </c:pt>
                <c:pt idx="327">
                  <c:v>165.65263477791365</c:v>
                </c:pt>
                <c:pt idx="328">
                  <c:v>0</c:v>
                </c:pt>
                <c:pt idx="329">
                  <c:v>19.484537013126591</c:v>
                </c:pt>
                <c:pt idx="330">
                  <c:v>94.805728376300237</c:v>
                </c:pt>
                <c:pt idx="331">
                  <c:v>163.27424292181362</c:v>
                </c:pt>
                <c:pt idx="332">
                  <c:v>16.842856455315339</c:v>
                </c:pt>
                <c:pt idx="333">
                  <c:v>83.67860170653762</c:v>
                </c:pt>
                <c:pt idx="334">
                  <c:v>20.958744853031025</c:v>
                </c:pt>
                <c:pt idx="335">
                  <c:v>108.94982463658091</c:v>
                </c:pt>
                <c:pt idx="336">
                  <c:v>10.568042547134237</c:v>
                </c:pt>
                <c:pt idx="337">
                  <c:v>14.726469804515341</c:v>
                </c:pt>
                <c:pt idx="338">
                  <c:v>31.730186370849772</c:v>
                </c:pt>
                <c:pt idx="339">
                  <c:v>33.867888483336252</c:v>
                </c:pt>
                <c:pt idx="340">
                  <c:v>36.45544267116432</c:v>
                </c:pt>
                <c:pt idx="341">
                  <c:v>3.1252217685722274</c:v>
                </c:pt>
                <c:pt idx="342">
                  <c:v>30.175987506688639</c:v>
                </c:pt>
                <c:pt idx="343">
                  <c:v>0</c:v>
                </c:pt>
                <c:pt idx="344">
                  <c:v>372.20991150398186</c:v>
                </c:pt>
                <c:pt idx="345">
                  <c:v>174.60697209314091</c:v>
                </c:pt>
                <c:pt idx="346">
                  <c:v>102.08297432347727</c:v>
                </c:pt>
                <c:pt idx="347">
                  <c:v>42.820816563624433</c:v>
                </c:pt>
                <c:pt idx="348">
                  <c:v>4.6360164464951019</c:v>
                </c:pt>
                <c:pt idx="349">
                  <c:v>19.18030664405557</c:v>
                </c:pt>
                <c:pt idx="350">
                  <c:v>72.965767421023756</c:v>
                </c:pt>
                <c:pt idx="351">
                  <c:v>11.945391835148977</c:v>
                </c:pt>
                <c:pt idx="352">
                  <c:v>9.4335356128814887</c:v>
                </c:pt>
                <c:pt idx="353">
                  <c:v>9.2485317656714994</c:v>
                </c:pt>
                <c:pt idx="354">
                  <c:v>10.296744701188523</c:v>
                </c:pt>
                <c:pt idx="355">
                  <c:v>6.5902843469155563</c:v>
                </c:pt>
                <c:pt idx="356">
                  <c:v>139.48368846788182</c:v>
                </c:pt>
                <c:pt idx="357">
                  <c:v>19.087365804326133</c:v>
                </c:pt>
                <c:pt idx="358">
                  <c:v>41.807495435003297</c:v>
                </c:pt>
                <c:pt idx="359">
                  <c:v>57.235062280102731</c:v>
                </c:pt>
                <c:pt idx="360">
                  <c:v>2.8709260158212615</c:v>
                </c:pt>
                <c:pt idx="361">
                  <c:v>206.50204225406705</c:v>
                </c:pt>
                <c:pt idx="362">
                  <c:v>13.933512324088522</c:v>
                </c:pt>
                <c:pt idx="363">
                  <c:v>14.343792378280909</c:v>
                </c:pt>
                <c:pt idx="364">
                  <c:v>14.460810128593636</c:v>
                </c:pt>
                <c:pt idx="365">
                  <c:v>22.738268289643866</c:v>
                </c:pt>
                <c:pt idx="366">
                  <c:v>58.089733482467153</c:v>
                </c:pt>
                <c:pt idx="367">
                  <c:v>70.221509965941593</c:v>
                </c:pt>
                <c:pt idx="368">
                  <c:v>70.221509965941593</c:v>
                </c:pt>
                <c:pt idx="369">
                  <c:v>27.786538179781022</c:v>
                </c:pt>
                <c:pt idx="370">
                  <c:v>43.325206521622164</c:v>
                </c:pt>
                <c:pt idx="371">
                  <c:v>46.095928509668745</c:v>
                </c:pt>
                <c:pt idx="372">
                  <c:v>189.13528295276137</c:v>
                </c:pt>
                <c:pt idx="373">
                  <c:v>195.89922353012386</c:v>
                </c:pt>
                <c:pt idx="374">
                  <c:v>77.530647358089425</c:v>
                </c:pt>
                <c:pt idx="375">
                  <c:v>163.91952776075908</c:v>
                </c:pt>
                <c:pt idx="376">
                  <c:v>9.8380030099692828</c:v>
                </c:pt>
                <c:pt idx="377">
                  <c:v>45.798833252315227</c:v>
                </c:pt>
                <c:pt idx="378">
                  <c:v>130.1719424443875</c:v>
                </c:pt>
                <c:pt idx="379">
                  <c:v>0</c:v>
                </c:pt>
                <c:pt idx="380">
                  <c:v>195.65546665927388</c:v>
                </c:pt>
                <c:pt idx="381">
                  <c:v>154.10617906529998</c:v>
                </c:pt>
                <c:pt idx="382">
                  <c:v>45.236772135525904</c:v>
                </c:pt>
                <c:pt idx="383">
                  <c:v>38.139437724409092</c:v>
                </c:pt>
                <c:pt idx="384">
                  <c:v>29.785319214122957</c:v>
                </c:pt>
                <c:pt idx="385">
                  <c:v>251.59184625093184</c:v>
                </c:pt>
                <c:pt idx="386">
                  <c:v>17.973426583865226</c:v>
                </c:pt>
                <c:pt idx="387">
                  <c:v>224.90017749213067</c:v>
                </c:pt>
                <c:pt idx="388">
                  <c:v>382.83746831356592</c:v>
                </c:pt>
                <c:pt idx="389">
                  <c:v>16.901466577901363</c:v>
                </c:pt>
                <c:pt idx="390">
                  <c:v>364.37909144384548</c:v>
                </c:pt>
                <c:pt idx="391">
                  <c:v>92.825391718875807</c:v>
                </c:pt>
                <c:pt idx="392">
                  <c:v>6.3426549527878642</c:v>
                </c:pt>
                <c:pt idx="393">
                  <c:v>6.2451578636864662</c:v>
                </c:pt>
                <c:pt idx="394">
                  <c:v>107.24253895808523</c:v>
                </c:pt>
                <c:pt idx="395">
                  <c:v>18.778601150391932</c:v>
                </c:pt>
                <c:pt idx="396">
                  <c:v>40.127695608927837</c:v>
                </c:pt>
                <c:pt idx="397">
                  <c:v>39.320764621871596</c:v>
                </c:pt>
                <c:pt idx="398">
                  <c:v>5.8092480819557508</c:v>
                </c:pt>
                <c:pt idx="399">
                  <c:v>34.136982914972158</c:v>
                </c:pt>
                <c:pt idx="400">
                  <c:v>159.79173543934661</c:v>
                </c:pt>
                <c:pt idx="401">
                  <c:v>96.055531472375677</c:v>
                </c:pt>
                <c:pt idx="402">
                  <c:v>157.66136724839319</c:v>
                </c:pt>
                <c:pt idx="403">
                  <c:v>294.51465283783864</c:v>
                </c:pt>
                <c:pt idx="404">
                  <c:v>416.92621537999315</c:v>
                </c:pt>
                <c:pt idx="405">
                  <c:v>44.660160635996938</c:v>
                </c:pt>
                <c:pt idx="406">
                  <c:v>375.56621462132728</c:v>
                </c:pt>
                <c:pt idx="407">
                  <c:v>58.514154593632156</c:v>
                </c:pt>
                <c:pt idx="408">
                  <c:v>260.78048780070338</c:v>
                </c:pt>
                <c:pt idx="409">
                  <c:v>82.199809746791374</c:v>
                </c:pt>
                <c:pt idx="410">
                  <c:v>99.294838490982144</c:v>
                </c:pt>
                <c:pt idx="411">
                  <c:v>105.90599441607046</c:v>
                </c:pt>
                <c:pt idx="412">
                  <c:v>24.780178951724658</c:v>
                </c:pt>
                <c:pt idx="413">
                  <c:v>184.40762979646817</c:v>
                </c:pt>
                <c:pt idx="414">
                  <c:v>474.49151476802729</c:v>
                </c:pt>
                <c:pt idx="415">
                  <c:v>6.3959962030740574</c:v>
                </c:pt>
                <c:pt idx="416">
                  <c:v>6.8161180834963186</c:v>
                </c:pt>
                <c:pt idx="417">
                  <c:v>14.885058251613295</c:v>
                </c:pt>
                <c:pt idx="418">
                  <c:v>713.2481887590933</c:v>
                </c:pt>
                <c:pt idx="419">
                  <c:v>552.36907062152841</c:v>
                </c:pt>
                <c:pt idx="420">
                  <c:v>317.5129305809466</c:v>
                </c:pt>
                <c:pt idx="421">
                  <c:v>7.5982885312513178</c:v>
                </c:pt>
                <c:pt idx="422">
                  <c:v>34.962816897454999</c:v>
                </c:pt>
                <c:pt idx="423">
                  <c:v>570.59633683202048</c:v>
                </c:pt>
                <c:pt idx="424">
                  <c:v>2.0325469432228638</c:v>
                </c:pt>
                <c:pt idx="425">
                  <c:v>4.1191870613414654</c:v>
                </c:pt>
                <c:pt idx="426">
                  <c:v>3.1517455461143977</c:v>
                </c:pt>
                <c:pt idx="427">
                  <c:v>2.8121777054022385</c:v>
                </c:pt>
                <c:pt idx="428">
                  <c:v>222.5143281564693</c:v>
                </c:pt>
                <c:pt idx="429">
                  <c:v>203.12567291523411</c:v>
                </c:pt>
                <c:pt idx="430">
                  <c:v>2.782565525556</c:v>
                </c:pt>
                <c:pt idx="431">
                  <c:v>21.650617894729773</c:v>
                </c:pt>
                <c:pt idx="432">
                  <c:v>219.72073853686589</c:v>
                </c:pt>
                <c:pt idx="433">
                  <c:v>21.027015518669206</c:v>
                </c:pt>
                <c:pt idx="434">
                  <c:v>39.644617331283179</c:v>
                </c:pt>
                <c:pt idx="435">
                  <c:v>76.500787846327611</c:v>
                </c:pt>
                <c:pt idx="436">
                  <c:v>144.45176520811137</c:v>
                </c:pt>
                <c:pt idx="437">
                  <c:v>137.36183238819319</c:v>
                </c:pt>
                <c:pt idx="438">
                  <c:v>196.18992800690455</c:v>
                </c:pt>
                <c:pt idx="439">
                  <c:v>118.08469534787386</c:v>
                </c:pt>
                <c:pt idx="440">
                  <c:v>206.97528324524433</c:v>
                </c:pt>
                <c:pt idx="441">
                  <c:v>25.509247289980458</c:v>
                </c:pt>
                <c:pt idx="442">
                  <c:v>29.535505309349318</c:v>
                </c:pt>
                <c:pt idx="443">
                  <c:v>21.967980670148979</c:v>
                </c:pt>
                <c:pt idx="444">
                  <c:v>13.893505549245909</c:v>
                </c:pt>
                <c:pt idx="445">
                  <c:v>164.50257139806135</c:v>
                </c:pt>
                <c:pt idx="446">
                  <c:v>106.32843676651704</c:v>
                </c:pt>
                <c:pt idx="447">
                  <c:v>2.9462534612083524</c:v>
                </c:pt>
                <c:pt idx="448">
                  <c:v>68.509811085656935</c:v>
                </c:pt>
                <c:pt idx="449">
                  <c:v>4.1464872878067842</c:v>
                </c:pt>
                <c:pt idx="450">
                  <c:v>227.8845829613125</c:v>
                </c:pt>
                <c:pt idx="451">
                  <c:v>147.00833465618294</c:v>
                </c:pt>
                <c:pt idx="452">
                  <c:v>398.14348002599542</c:v>
                </c:pt>
                <c:pt idx="453">
                  <c:v>347.70552068116473</c:v>
                </c:pt>
                <c:pt idx="454">
                  <c:v>127.63775025990114</c:v>
                </c:pt>
                <c:pt idx="455">
                  <c:v>582.71595265713859</c:v>
                </c:pt>
                <c:pt idx="456">
                  <c:v>102.43076357985181</c:v>
                </c:pt>
                <c:pt idx="457">
                  <c:v>420.37323772875118</c:v>
                </c:pt>
                <c:pt idx="458">
                  <c:v>363.36248390248863</c:v>
                </c:pt>
                <c:pt idx="459">
                  <c:v>464.02640961500003</c:v>
                </c:pt>
                <c:pt idx="460">
                  <c:v>174.77362912792614</c:v>
                </c:pt>
                <c:pt idx="461">
                  <c:v>104.59320881204272</c:v>
                </c:pt>
                <c:pt idx="462">
                  <c:v>383.26139522804203</c:v>
                </c:pt>
                <c:pt idx="463">
                  <c:v>75.706739756866256</c:v>
                </c:pt>
                <c:pt idx="464">
                  <c:v>12.056788404417842</c:v>
                </c:pt>
                <c:pt idx="465">
                  <c:v>21.537750117580909</c:v>
                </c:pt>
                <c:pt idx="466">
                  <c:v>20.267694601217727</c:v>
                </c:pt>
                <c:pt idx="467">
                  <c:v>29.036426824764998</c:v>
                </c:pt>
                <c:pt idx="468">
                  <c:v>20.664142776508182</c:v>
                </c:pt>
                <c:pt idx="469">
                  <c:v>30.194957261603978</c:v>
                </c:pt>
                <c:pt idx="470">
                  <c:v>29.538120920078523</c:v>
                </c:pt>
                <c:pt idx="471">
                  <c:v>25.363019310233977</c:v>
                </c:pt>
                <c:pt idx="472">
                  <c:v>139.33661820166137</c:v>
                </c:pt>
                <c:pt idx="473">
                  <c:v>14.907117154887613</c:v>
                </c:pt>
                <c:pt idx="474">
                  <c:v>24.12800041668784</c:v>
                </c:pt>
                <c:pt idx="475">
                  <c:v>26.123369467517843</c:v>
                </c:pt>
                <c:pt idx="476">
                  <c:v>16.84718046938659</c:v>
                </c:pt>
                <c:pt idx="477">
                  <c:v>374.49066474639665</c:v>
                </c:pt>
                <c:pt idx="478">
                  <c:v>67.85334344692977</c:v>
                </c:pt>
                <c:pt idx="479">
                  <c:v>2.7555159797837954</c:v>
                </c:pt>
                <c:pt idx="480">
                  <c:v>10.752993708360398</c:v>
                </c:pt>
                <c:pt idx="481">
                  <c:v>1.0963047147098783</c:v>
                </c:pt>
                <c:pt idx="482">
                  <c:v>29.72872224499352</c:v>
                </c:pt>
                <c:pt idx="483">
                  <c:v>2.2650526685605228</c:v>
                </c:pt>
                <c:pt idx="484">
                  <c:v>1.9282741412051021</c:v>
                </c:pt>
                <c:pt idx="485">
                  <c:v>45.410080143471362</c:v>
                </c:pt>
                <c:pt idx="486">
                  <c:v>14.962759069025113</c:v>
                </c:pt>
                <c:pt idx="487">
                  <c:v>21.06284414081</c:v>
                </c:pt>
                <c:pt idx="488">
                  <c:v>82.269860630907388</c:v>
                </c:pt>
                <c:pt idx="489">
                  <c:v>79.881458240399766</c:v>
                </c:pt>
                <c:pt idx="490">
                  <c:v>14.286700780607728</c:v>
                </c:pt>
                <c:pt idx="491">
                  <c:v>80.550374736087264</c:v>
                </c:pt>
                <c:pt idx="492">
                  <c:v>46.694940801137385</c:v>
                </c:pt>
                <c:pt idx="493">
                  <c:v>0</c:v>
                </c:pt>
                <c:pt idx="494">
                  <c:v>23.835157117115568</c:v>
                </c:pt>
                <c:pt idx="495">
                  <c:v>31.967877143376249</c:v>
                </c:pt>
                <c:pt idx="496">
                  <c:v>73.847631627137503</c:v>
                </c:pt>
                <c:pt idx="497">
                  <c:v>54.97398431309341</c:v>
                </c:pt>
                <c:pt idx="498">
                  <c:v>105.31422255817283</c:v>
                </c:pt>
                <c:pt idx="499">
                  <c:v>179.91729324931705</c:v>
                </c:pt>
                <c:pt idx="500">
                  <c:v>10.158547330261136</c:v>
                </c:pt>
                <c:pt idx="501">
                  <c:v>127.20720943738637</c:v>
                </c:pt>
                <c:pt idx="502">
                  <c:v>197.88836823111362</c:v>
                </c:pt>
                <c:pt idx="503">
                  <c:v>32.345297835281933</c:v>
                </c:pt>
                <c:pt idx="504">
                  <c:v>197.00200685183407</c:v>
                </c:pt>
                <c:pt idx="505">
                  <c:v>70.604037094828072</c:v>
                </c:pt>
                <c:pt idx="506">
                  <c:v>28.179683841051137</c:v>
                </c:pt>
                <c:pt idx="507">
                  <c:v>81.703770043406934</c:v>
                </c:pt>
                <c:pt idx="508">
                  <c:v>29.217611921460225</c:v>
                </c:pt>
                <c:pt idx="509">
                  <c:v>23.056314343413067</c:v>
                </c:pt>
                <c:pt idx="510">
                  <c:v>24.872379489713637</c:v>
                </c:pt>
                <c:pt idx="511">
                  <c:v>1.3494835881372842</c:v>
                </c:pt>
                <c:pt idx="512">
                  <c:v>339.71758875904436</c:v>
                </c:pt>
                <c:pt idx="513">
                  <c:v>114.19546054575569</c:v>
                </c:pt>
                <c:pt idx="514">
                  <c:v>144.7289859547875</c:v>
                </c:pt>
                <c:pt idx="515">
                  <c:v>104.74261114691966</c:v>
                </c:pt>
                <c:pt idx="516">
                  <c:v>108.36823040017477</c:v>
                </c:pt>
                <c:pt idx="517">
                  <c:v>59.429250507967502</c:v>
                </c:pt>
                <c:pt idx="518">
                  <c:v>61.915113794727496</c:v>
                </c:pt>
                <c:pt idx="519">
                  <c:v>62.164883667479316</c:v>
                </c:pt>
                <c:pt idx="520">
                  <c:v>25.437229626704774</c:v>
                </c:pt>
                <c:pt idx="521">
                  <c:v>68.577216878641025</c:v>
                </c:pt>
                <c:pt idx="522">
                  <c:v>154.16790141032953</c:v>
                </c:pt>
                <c:pt idx="523">
                  <c:v>28.040944670362389</c:v>
                </c:pt>
                <c:pt idx="524">
                  <c:v>24.09012379400091</c:v>
                </c:pt>
                <c:pt idx="525">
                  <c:v>50.400195649602388</c:v>
                </c:pt>
                <c:pt idx="526">
                  <c:v>49.480721528018293</c:v>
                </c:pt>
                <c:pt idx="527">
                  <c:v>110.09131928304886</c:v>
                </c:pt>
                <c:pt idx="528">
                  <c:v>57.76023707172704</c:v>
                </c:pt>
                <c:pt idx="529">
                  <c:v>103.49997897026262</c:v>
                </c:pt>
                <c:pt idx="530">
                  <c:v>150.35519602804888</c:v>
                </c:pt>
                <c:pt idx="531">
                  <c:v>116.33578132067841</c:v>
                </c:pt>
                <c:pt idx="532">
                  <c:v>71.297407229899321</c:v>
                </c:pt>
                <c:pt idx="533">
                  <c:v>160.22835839034093</c:v>
                </c:pt>
                <c:pt idx="534">
                  <c:v>160.74376183673635</c:v>
                </c:pt>
                <c:pt idx="535">
                  <c:v>43.347866269988067</c:v>
                </c:pt>
                <c:pt idx="536">
                  <c:v>46.239528536936021</c:v>
                </c:pt>
                <c:pt idx="537">
                  <c:v>140.05668099378181</c:v>
                </c:pt>
                <c:pt idx="538">
                  <c:v>44.086565701053409</c:v>
                </c:pt>
                <c:pt idx="539">
                  <c:v>285.76282356742047</c:v>
                </c:pt>
                <c:pt idx="540">
                  <c:v>61.460517943532047</c:v>
                </c:pt>
                <c:pt idx="541">
                  <c:v>257.58543013286362</c:v>
                </c:pt>
                <c:pt idx="542">
                  <c:v>288.17786534787729</c:v>
                </c:pt>
                <c:pt idx="543">
                  <c:v>385.98515632071587</c:v>
                </c:pt>
                <c:pt idx="544">
                  <c:v>759.03262693771478</c:v>
                </c:pt>
                <c:pt idx="545">
                  <c:v>524.06591636898861</c:v>
                </c:pt>
                <c:pt idx="546">
                  <c:v>300.83032278910338</c:v>
                </c:pt>
                <c:pt idx="547">
                  <c:v>23.180077616981478</c:v>
                </c:pt>
                <c:pt idx="548">
                  <c:v>485.29193347616592</c:v>
                </c:pt>
                <c:pt idx="549">
                  <c:v>120.36154673387614</c:v>
                </c:pt>
                <c:pt idx="550">
                  <c:v>143.19360086552615</c:v>
                </c:pt>
                <c:pt idx="551">
                  <c:v>8.2531416525760335</c:v>
                </c:pt>
                <c:pt idx="552">
                  <c:v>209.69603988009203</c:v>
                </c:pt>
                <c:pt idx="553">
                  <c:v>116.33578132067841</c:v>
                </c:pt>
                <c:pt idx="554">
                  <c:v>71.297407229899321</c:v>
                </c:pt>
                <c:pt idx="555">
                  <c:v>95.191354679412271</c:v>
                </c:pt>
                <c:pt idx="556">
                  <c:v>160.22835839034093</c:v>
                </c:pt>
                <c:pt idx="557">
                  <c:v>34.377624867019549</c:v>
                </c:pt>
                <c:pt idx="558">
                  <c:v>160.74376183673635</c:v>
                </c:pt>
                <c:pt idx="559">
                  <c:v>34.332966417273866</c:v>
                </c:pt>
                <c:pt idx="560">
                  <c:v>148.93316376341249</c:v>
                </c:pt>
                <c:pt idx="561">
                  <c:v>188.83889451918751</c:v>
                </c:pt>
                <c:pt idx="562">
                  <c:v>205.52306000145796</c:v>
                </c:pt>
                <c:pt idx="563">
                  <c:v>28.926646838624091</c:v>
                </c:pt>
                <c:pt idx="564">
                  <c:v>116.33578132067841</c:v>
                </c:pt>
                <c:pt idx="565">
                  <c:v>71.297407229899321</c:v>
                </c:pt>
                <c:pt idx="566">
                  <c:v>547.28692292786366</c:v>
                </c:pt>
                <c:pt idx="567">
                  <c:v>209.69603988009203</c:v>
                </c:pt>
                <c:pt idx="568">
                  <c:v>160.22835839034093</c:v>
                </c:pt>
                <c:pt idx="569">
                  <c:v>39.041027978616135</c:v>
                </c:pt>
                <c:pt idx="570">
                  <c:v>23.180077616981478</c:v>
                </c:pt>
                <c:pt idx="571">
                  <c:v>160.74376183673635</c:v>
                </c:pt>
                <c:pt idx="572">
                  <c:v>40.292505843628632</c:v>
                </c:pt>
                <c:pt idx="573">
                  <c:v>33.40095331146432</c:v>
                </c:pt>
                <c:pt idx="574">
                  <c:v>51.083569733084317</c:v>
                </c:pt>
                <c:pt idx="575">
                  <c:v>147.74024059663523</c:v>
                </c:pt>
                <c:pt idx="576">
                  <c:v>25.283863246853411</c:v>
                </c:pt>
                <c:pt idx="577">
                  <c:v>40.43648843790568</c:v>
                </c:pt>
                <c:pt idx="578">
                  <c:v>65.936756716872267</c:v>
                </c:pt>
                <c:pt idx="579">
                  <c:v>95.81341453181625</c:v>
                </c:pt>
                <c:pt idx="580">
                  <c:v>338.34335651106136</c:v>
                </c:pt>
                <c:pt idx="581">
                  <c:v>172.1232598042682</c:v>
                </c:pt>
                <c:pt idx="582">
                  <c:v>91.370252426653749</c:v>
                </c:pt>
                <c:pt idx="583">
                  <c:v>97.961467790591357</c:v>
                </c:pt>
                <c:pt idx="584">
                  <c:v>218.27367127487841</c:v>
                </c:pt>
                <c:pt idx="585">
                  <c:v>67.171640763268528</c:v>
                </c:pt>
                <c:pt idx="586">
                  <c:v>201.02995790912158</c:v>
                </c:pt>
                <c:pt idx="587">
                  <c:v>228.82034531672954</c:v>
                </c:pt>
                <c:pt idx="588">
                  <c:v>229.45604804314206</c:v>
                </c:pt>
                <c:pt idx="589">
                  <c:v>489.47703236742382</c:v>
                </c:pt>
                <c:pt idx="590">
                  <c:v>101.5853010411933</c:v>
                </c:pt>
                <c:pt idx="591">
                  <c:v>164.30404757590455</c:v>
                </c:pt>
                <c:pt idx="592">
                  <c:v>138.99848476305002</c:v>
                </c:pt>
                <c:pt idx="593">
                  <c:v>78.120554556028637</c:v>
                </c:pt>
                <c:pt idx="594">
                  <c:v>8.5212446646094087</c:v>
                </c:pt>
                <c:pt idx="595">
                  <c:v>267.82078810287157</c:v>
                </c:pt>
                <c:pt idx="596">
                  <c:v>107.7456373482034</c:v>
                </c:pt>
                <c:pt idx="597">
                  <c:v>133.06033213552953</c:v>
                </c:pt>
                <c:pt idx="598">
                  <c:v>83.033307263920236</c:v>
                </c:pt>
                <c:pt idx="599">
                  <c:v>184.08987519972956</c:v>
                </c:pt>
                <c:pt idx="600">
                  <c:v>94.013591912561367</c:v>
                </c:pt>
                <c:pt idx="601">
                  <c:v>358.23674934424321</c:v>
                </c:pt>
                <c:pt idx="602">
                  <c:v>260.7990977214136</c:v>
                </c:pt>
                <c:pt idx="603">
                  <c:v>213.18659261501818</c:v>
                </c:pt>
                <c:pt idx="604">
                  <c:v>119.40625997177953</c:v>
                </c:pt>
                <c:pt idx="605">
                  <c:v>52.620080765347048</c:v>
                </c:pt>
                <c:pt idx="606">
                  <c:v>85.070851611959327</c:v>
                </c:pt>
                <c:pt idx="607">
                  <c:v>577.6346360690261</c:v>
                </c:pt>
                <c:pt idx="608">
                  <c:v>130.73802004670227</c:v>
                </c:pt>
                <c:pt idx="609">
                  <c:v>27.116660093528065</c:v>
                </c:pt>
                <c:pt idx="610">
                  <c:v>249.01665241912386</c:v>
                </c:pt>
                <c:pt idx="611">
                  <c:v>73.153801640625574</c:v>
                </c:pt>
                <c:pt idx="612">
                  <c:v>75.703883547648857</c:v>
                </c:pt>
                <c:pt idx="613">
                  <c:v>204.80686010477726</c:v>
                </c:pt>
                <c:pt idx="614">
                  <c:v>85.358874290511366</c:v>
                </c:pt>
                <c:pt idx="615">
                  <c:v>149.7266466746841</c:v>
                </c:pt>
                <c:pt idx="616">
                  <c:v>136.44628264157839</c:v>
                </c:pt>
                <c:pt idx="617">
                  <c:v>198.46348728073977</c:v>
                </c:pt>
                <c:pt idx="618">
                  <c:v>108.79628611390238</c:v>
                </c:pt>
                <c:pt idx="619">
                  <c:v>26.375768114678184</c:v>
                </c:pt>
                <c:pt idx="620">
                  <c:v>138.58458771299317</c:v>
                </c:pt>
                <c:pt idx="621">
                  <c:v>94.463809822373406</c:v>
                </c:pt>
                <c:pt idx="622">
                  <c:v>450.71730462916025</c:v>
                </c:pt>
                <c:pt idx="623">
                  <c:v>101.07108554103011</c:v>
                </c:pt>
                <c:pt idx="624">
                  <c:v>280.03735506670682</c:v>
                </c:pt>
                <c:pt idx="625">
                  <c:v>48.387927058859319</c:v>
                </c:pt>
                <c:pt idx="626">
                  <c:v>1.0269487644196795</c:v>
                </c:pt>
                <c:pt idx="627">
                  <c:v>141.68911005890453</c:v>
                </c:pt>
                <c:pt idx="628">
                  <c:v>321.10304206679774</c:v>
                </c:pt>
                <c:pt idx="629">
                  <c:v>10.665372759600533</c:v>
                </c:pt>
                <c:pt idx="630">
                  <c:v>18.540192204074092</c:v>
                </c:pt>
                <c:pt idx="631">
                  <c:v>242.75561824017274</c:v>
                </c:pt>
                <c:pt idx="632">
                  <c:v>275.17509855371253</c:v>
                </c:pt>
                <c:pt idx="633">
                  <c:v>385.31635892725683</c:v>
                </c:pt>
                <c:pt idx="634">
                  <c:v>376.5714014413216</c:v>
                </c:pt>
                <c:pt idx="635">
                  <c:v>105.20340223223148</c:v>
                </c:pt>
                <c:pt idx="636">
                  <c:v>339.99385121106707</c:v>
                </c:pt>
                <c:pt idx="637">
                  <c:v>559.64079193903297</c:v>
                </c:pt>
                <c:pt idx="638">
                  <c:v>531.87696053700449</c:v>
                </c:pt>
                <c:pt idx="639">
                  <c:v>103.85099136674717</c:v>
                </c:pt>
                <c:pt idx="640">
                  <c:v>184.64613881295455</c:v>
                </c:pt>
                <c:pt idx="641">
                  <c:v>251.77974700089885</c:v>
                </c:pt>
                <c:pt idx="642">
                  <c:v>39.599862205528069</c:v>
                </c:pt>
                <c:pt idx="643">
                  <c:v>117.00492046284774</c:v>
                </c:pt>
                <c:pt idx="644">
                  <c:v>65.470799659341594</c:v>
                </c:pt>
                <c:pt idx="645">
                  <c:v>393.77865897236023</c:v>
                </c:pt>
                <c:pt idx="646">
                  <c:v>472.83628068399662</c:v>
                </c:pt>
                <c:pt idx="647">
                  <c:v>16.515802041412158</c:v>
                </c:pt>
                <c:pt idx="648">
                  <c:v>0.78648577723573865</c:v>
                </c:pt>
                <c:pt idx="649">
                  <c:v>23.792328079308863</c:v>
                </c:pt>
                <c:pt idx="650">
                  <c:v>47.682742404455681</c:v>
                </c:pt>
                <c:pt idx="651">
                  <c:v>46.141197312271927</c:v>
                </c:pt>
                <c:pt idx="652">
                  <c:v>21.461808206685795</c:v>
                </c:pt>
                <c:pt idx="653">
                  <c:v>95.325763233522167</c:v>
                </c:pt>
                <c:pt idx="654">
                  <c:v>25.5855164910875</c:v>
                </c:pt>
                <c:pt idx="655">
                  <c:v>105.10997151194408</c:v>
                </c:pt>
                <c:pt idx="656">
                  <c:v>7.3520230823020682</c:v>
                </c:pt>
                <c:pt idx="657">
                  <c:v>11.611821600361024</c:v>
                </c:pt>
                <c:pt idx="658">
                  <c:v>5.2028279927256476</c:v>
                </c:pt>
                <c:pt idx="659">
                  <c:v>356.87126295506255</c:v>
                </c:pt>
                <c:pt idx="660">
                  <c:v>774.07906233195342</c:v>
                </c:pt>
                <c:pt idx="661">
                  <c:v>20.392819999593296</c:v>
                </c:pt>
                <c:pt idx="662">
                  <c:v>309.49458535697954</c:v>
                </c:pt>
                <c:pt idx="663">
                  <c:v>63.437175894666936</c:v>
                </c:pt>
                <c:pt idx="664">
                  <c:v>75.090502652903183</c:v>
                </c:pt>
                <c:pt idx="665">
                  <c:v>299.53776865386931</c:v>
                </c:pt>
                <c:pt idx="666">
                  <c:v>339.99385121106707</c:v>
                </c:pt>
                <c:pt idx="667">
                  <c:v>364.66143735581591</c:v>
                </c:pt>
                <c:pt idx="668">
                  <c:v>364.66143735581591</c:v>
                </c:pt>
                <c:pt idx="669">
                  <c:v>259.54198734707387</c:v>
                </c:pt>
                <c:pt idx="670">
                  <c:v>406.2291496067989</c:v>
                </c:pt>
                <c:pt idx="671">
                  <c:v>190.2480285118875</c:v>
                </c:pt>
                <c:pt idx="672">
                  <c:v>303.10973605009775</c:v>
                </c:pt>
                <c:pt idx="673">
                  <c:v>270.63682829185456</c:v>
                </c:pt>
                <c:pt idx="674">
                  <c:v>209.81032884298293</c:v>
                </c:pt>
                <c:pt idx="675">
                  <c:v>268.2672106811807</c:v>
                </c:pt>
                <c:pt idx="676">
                  <c:v>196.42126113023181</c:v>
                </c:pt>
                <c:pt idx="677">
                  <c:v>294.65354587267274</c:v>
                </c:pt>
                <c:pt idx="678">
                  <c:v>234.98391278930228</c:v>
                </c:pt>
                <c:pt idx="679">
                  <c:v>299.53776865386931</c:v>
                </c:pt>
                <c:pt idx="680">
                  <c:v>232.04797608976818</c:v>
                </c:pt>
                <c:pt idx="681">
                  <c:v>516.74933547817727</c:v>
                </c:pt>
                <c:pt idx="682">
                  <c:v>284.08870114268638</c:v>
                </c:pt>
                <c:pt idx="683">
                  <c:v>281.06076752358069</c:v>
                </c:pt>
                <c:pt idx="684">
                  <c:v>294.65354587267274</c:v>
                </c:pt>
                <c:pt idx="685">
                  <c:v>28.842668761732842</c:v>
                </c:pt>
                <c:pt idx="686">
                  <c:v>47.205527323862846</c:v>
                </c:pt>
                <c:pt idx="687">
                  <c:v>234.98391278930228</c:v>
                </c:pt>
                <c:pt idx="688">
                  <c:v>9.1492979777387831</c:v>
                </c:pt>
                <c:pt idx="689">
                  <c:v>23.040739749876025</c:v>
                </c:pt>
                <c:pt idx="690">
                  <c:v>39.545227994871823</c:v>
                </c:pt>
                <c:pt idx="691">
                  <c:v>490.87017052086816</c:v>
                </c:pt>
                <c:pt idx="692">
                  <c:v>27.281060792088294</c:v>
                </c:pt>
                <c:pt idx="693">
                  <c:v>67.705683648332268</c:v>
                </c:pt>
                <c:pt idx="694">
                  <c:v>523.17237457435795</c:v>
                </c:pt>
                <c:pt idx="695">
                  <c:v>126.71444008063978</c:v>
                </c:pt>
                <c:pt idx="696">
                  <c:v>97.865317651100341</c:v>
                </c:pt>
                <c:pt idx="697">
                  <c:v>104.49816954540601</c:v>
                </c:pt>
                <c:pt idx="698">
                  <c:v>209.62566043621479</c:v>
                </c:pt>
                <c:pt idx="699">
                  <c:v>334.23034653352272</c:v>
                </c:pt>
                <c:pt idx="700">
                  <c:v>485.21098357318181</c:v>
                </c:pt>
                <c:pt idx="701">
                  <c:v>159.49825324598638</c:v>
                </c:pt>
                <c:pt idx="702">
                  <c:v>170.41752182291478</c:v>
                </c:pt>
                <c:pt idx="703">
                  <c:v>170.89060558731248</c:v>
                </c:pt>
                <c:pt idx="704">
                  <c:v>80.865349165514431</c:v>
                </c:pt>
                <c:pt idx="705">
                  <c:v>148.23199408961136</c:v>
                </c:pt>
                <c:pt idx="706">
                  <c:v>190.17813299073296</c:v>
                </c:pt>
                <c:pt idx="707">
                  <c:v>193.21993191394316</c:v>
                </c:pt>
                <c:pt idx="708">
                  <c:v>75.286593976715338</c:v>
                </c:pt>
                <c:pt idx="709">
                  <c:v>107.493263711975</c:v>
                </c:pt>
                <c:pt idx="710">
                  <c:v>2.472777043752</c:v>
                </c:pt>
                <c:pt idx="711">
                  <c:v>180.29202315288069</c:v>
                </c:pt>
                <c:pt idx="712">
                  <c:v>119.09239083644887</c:v>
                </c:pt>
                <c:pt idx="713">
                  <c:v>21.951150746173408</c:v>
                </c:pt>
                <c:pt idx="714">
                  <c:v>339.99385121106707</c:v>
                </c:pt>
                <c:pt idx="715">
                  <c:v>339.99385121106707</c:v>
                </c:pt>
                <c:pt idx="716">
                  <c:v>364.66143735581591</c:v>
                </c:pt>
                <c:pt idx="717">
                  <c:v>34.125927486331705</c:v>
                </c:pt>
                <c:pt idx="718">
                  <c:v>364.66143735581591</c:v>
                </c:pt>
                <c:pt idx="719">
                  <c:v>100.63855120398671</c:v>
                </c:pt>
                <c:pt idx="720">
                  <c:v>744.17526165182153</c:v>
                </c:pt>
                <c:pt idx="721">
                  <c:v>79.676012665506249</c:v>
                </c:pt>
                <c:pt idx="722">
                  <c:v>17.985261159705111</c:v>
                </c:pt>
                <c:pt idx="723">
                  <c:v>711.07603460604093</c:v>
                </c:pt>
                <c:pt idx="724">
                  <c:v>18.258580213938068</c:v>
                </c:pt>
                <c:pt idx="725">
                  <c:v>689.87176695169092</c:v>
                </c:pt>
                <c:pt idx="726">
                  <c:v>45.089506938037275</c:v>
                </c:pt>
                <c:pt idx="727">
                  <c:v>34.438147130814883</c:v>
                </c:pt>
                <c:pt idx="728">
                  <c:v>92.789343182806832</c:v>
                </c:pt>
                <c:pt idx="729">
                  <c:v>83.33532739031682</c:v>
                </c:pt>
                <c:pt idx="730">
                  <c:v>330.26822016886251</c:v>
                </c:pt>
                <c:pt idx="731">
                  <c:v>443.30551405198298</c:v>
                </c:pt>
                <c:pt idx="732">
                  <c:v>39.133337707662385</c:v>
                </c:pt>
                <c:pt idx="733">
                  <c:v>339.99385121106707</c:v>
                </c:pt>
                <c:pt idx="734">
                  <c:v>14.770821393730682</c:v>
                </c:pt>
                <c:pt idx="735">
                  <c:v>67.276238388407378</c:v>
                </c:pt>
                <c:pt idx="736">
                  <c:v>41.525968743380233</c:v>
                </c:pt>
                <c:pt idx="737">
                  <c:v>35.132546521042499</c:v>
                </c:pt>
                <c:pt idx="738">
                  <c:v>97.186333659245463</c:v>
                </c:pt>
                <c:pt idx="739">
                  <c:v>243.09340236066819</c:v>
                </c:pt>
                <c:pt idx="740">
                  <c:v>243.09338469910116</c:v>
                </c:pt>
                <c:pt idx="741">
                  <c:v>178.39383090899659</c:v>
                </c:pt>
                <c:pt idx="742">
                  <c:v>207.67968740940455</c:v>
                </c:pt>
                <c:pt idx="743">
                  <c:v>395.13406015994775</c:v>
                </c:pt>
                <c:pt idx="744">
                  <c:v>97.186333659245463</c:v>
                </c:pt>
                <c:pt idx="745">
                  <c:v>169.28214010534887</c:v>
                </c:pt>
                <c:pt idx="746">
                  <c:v>406.17188749839659</c:v>
                </c:pt>
                <c:pt idx="747">
                  <c:v>75.052540539383628</c:v>
                </c:pt>
                <c:pt idx="748">
                  <c:v>404.09429243880231</c:v>
                </c:pt>
                <c:pt idx="749">
                  <c:v>261.03087735822953</c:v>
                </c:pt>
                <c:pt idx="750">
                  <c:v>50.252695126983411</c:v>
                </c:pt>
                <c:pt idx="751">
                  <c:v>105.38020350962114</c:v>
                </c:pt>
                <c:pt idx="752">
                  <c:v>60.49293398085193</c:v>
                </c:pt>
                <c:pt idx="753">
                  <c:v>67.558972654045576</c:v>
                </c:pt>
                <c:pt idx="754">
                  <c:v>139.48479917525114</c:v>
                </c:pt>
                <c:pt idx="755">
                  <c:v>40.789517706480794</c:v>
                </c:pt>
                <c:pt idx="756">
                  <c:v>144.59876175731819</c:v>
                </c:pt>
                <c:pt idx="757">
                  <c:v>460.32407635393184</c:v>
                </c:pt>
                <c:pt idx="758">
                  <c:v>430.32487890198752</c:v>
                </c:pt>
                <c:pt idx="759">
                  <c:v>18.066211865590795</c:v>
                </c:pt>
                <c:pt idx="760">
                  <c:v>106.93715627693807</c:v>
                </c:pt>
                <c:pt idx="761">
                  <c:v>380.17404286070109</c:v>
                </c:pt>
                <c:pt idx="762">
                  <c:v>83.313062598635682</c:v>
                </c:pt>
                <c:pt idx="763">
                  <c:v>244.65138823720341</c:v>
                </c:pt>
                <c:pt idx="764">
                  <c:v>40.789517706480794</c:v>
                </c:pt>
                <c:pt idx="765">
                  <c:v>155.52074441027727</c:v>
                </c:pt>
                <c:pt idx="766">
                  <c:v>203.79124482899203</c:v>
                </c:pt>
                <c:pt idx="767">
                  <c:v>132.00365976708636</c:v>
                </c:pt>
                <c:pt idx="768">
                  <c:v>129.59088903909091</c:v>
                </c:pt>
                <c:pt idx="769">
                  <c:v>151.32056806648751</c:v>
                </c:pt>
                <c:pt idx="770">
                  <c:v>78.824508382050112</c:v>
                </c:pt>
                <c:pt idx="771">
                  <c:v>87.982548855409433</c:v>
                </c:pt>
                <c:pt idx="772">
                  <c:v>139.57903305773749</c:v>
                </c:pt>
                <c:pt idx="773">
                  <c:v>203.79124482899203</c:v>
                </c:pt>
                <c:pt idx="774">
                  <c:v>132.00365976708636</c:v>
                </c:pt>
                <c:pt idx="775">
                  <c:v>139.57903305773749</c:v>
                </c:pt>
                <c:pt idx="776">
                  <c:v>90.32512587586568</c:v>
                </c:pt>
                <c:pt idx="777">
                  <c:v>90.786219814564433</c:v>
                </c:pt>
                <c:pt idx="778">
                  <c:v>214.58234123181933</c:v>
                </c:pt>
                <c:pt idx="779">
                  <c:v>295.21510298481707</c:v>
                </c:pt>
                <c:pt idx="780">
                  <c:v>163.90476926505454</c:v>
                </c:pt>
                <c:pt idx="781">
                  <c:v>98.007402686922163</c:v>
                </c:pt>
                <c:pt idx="782">
                  <c:v>204.92046573728408</c:v>
                </c:pt>
                <c:pt idx="783">
                  <c:v>250.78656386725112</c:v>
                </c:pt>
                <c:pt idx="784">
                  <c:v>225.90512771705113</c:v>
                </c:pt>
                <c:pt idx="785">
                  <c:v>702.11583625119204</c:v>
                </c:pt>
                <c:pt idx="786">
                  <c:v>145.82178400333521</c:v>
                </c:pt>
                <c:pt idx="787">
                  <c:v>82.235524867109092</c:v>
                </c:pt>
                <c:pt idx="788">
                  <c:v>49.508166122690682</c:v>
                </c:pt>
                <c:pt idx="789">
                  <c:v>181.84198126937045</c:v>
                </c:pt>
                <c:pt idx="790">
                  <c:v>66.295789102536475</c:v>
                </c:pt>
                <c:pt idx="791">
                  <c:v>46.155865337933413</c:v>
                </c:pt>
                <c:pt idx="792">
                  <c:v>452.44155103051139</c:v>
                </c:pt>
                <c:pt idx="793">
                  <c:v>188.7452365374875</c:v>
                </c:pt>
                <c:pt idx="794">
                  <c:v>217.16864534919205</c:v>
                </c:pt>
                <c:pt idx="795">
                  <c:v>121.98105528261931</c:v>
                </c:pt>
                <c:pt idx="796">
                  <c:v>563.83634713342269</c:v>
                </c:pt>
                <c:pt idx="797">
                  <c:v>162.39438247505907</c:v>
                </c:pt>
                <c:pt idx="798">
                  <c:v>356.80674799568862</c:v>
                </c:pt>
                <c:pt idx="799">
                  <c:v>325.32922798733637</c:v>
                </c:pt>
                <c:pt idx="800">
                  <c:v>151.32056806648751</c:v>
                </c:pt>
                <c:pt idx="801">
                  <c:v>195.27295118339774</c:v>
                </c:pt>
                <c:pt idx="802">
                  <c:v>78.824508382050112</c:v>
                </c:pt>
                <c:pt idx="803">
                  <c:v>213.14227380213069</c:v>
                </c:pt>
                <c:pt idx="804">
                  <c:v>248.99888755509431</c:v>
                </c:pt>
                <c:pt idx="805">
                  <c:v>101.38014766266988</c:v>
                </c:pt>
                <c:pt idx="806">
                  <c:v>129.59088903909091</c:v>
                </c:pt>
                <c:pt idx="807">
                  <c:v>388.9759007084636</c:v>
                </c:pt>
                <c:pt idx="808">
                  <c:v>42.812574049352158</c:v>
                </c:pt>
                <c:pt idx="809">
                  <c:v>126.79976677340113</c:v>
                </c:pt>
                <c:pt idx="810">
                  <c:v>274.99732764318298</c:v>
                </c:pt>
                <c:pt idx="811">
                  <c:v>194.35706185782385</c:v>
                </c:pt>
                <c:pt idx="812">
                  <c:v>178.35444936986818</c:v>
                </c:pt>
                <c:pt idx="813">
                  <c:v>121.80666570858637</c:v>
                </c:pt>
                <c:pt idx="814">
                  <c:v>131.54569655235568</c:v>
                </c:pt>
                <c:pt idx="815">
                  <c:v>142.89719312801023</c:v>
                </c:pt>
                <c:pt idx="816">
                  <c:v>75.187322678980905</c:v>
                </c:pt>
                <c:pt idx="817">
                  <c:v>119.29659881262045</c:v>
                </c:pt>
                <c:pt idx="818">
                  <c:v>197.81612700675456</c:v>
                </c:pt>
                <c:pt idx="819">
                  <c:v>622.15158841389882</c:v>
                </c:pt>
                <c:pt idx="820">
                  <c:v>169.60238865397841</c:v>
                </c:pt>
                <c:pt idx="821">
                  <c:v>182.38309362450798</c:v>
                </c:pt>
                <c:pt idx="822">
                  <c:v>76.920512649134082</c:v>
                </c:pt>
                <c:pt idx="823">
                  <c:v>175.21527141326703</c:v>
                </c:pt>
                <c:pt idx="824">
                  <c:v>203.86516001085457</c:v>
                </c:pt>
                <c:pt idx="825">
                  <c:v>62.819542205589428</c:v>
                </c:pt>
                <c:pt idx="826">
                  <c:v>114.87718867299205</c:v>
                </c:pt>
                <c:pt idx="827">
                  <c:v>18.620879128639316</c:v>
                </c:pt>
                <c:pt idx="828">
                  <c:v>118.64159482727501</c:v>
                </c:pt>
                <c:pt idx="829">
                  <c:v>46.269941448804886</c:v>
                </c:pt>
                <c:pt idx="830">
                  <c:v>406.53459984921938</c:v>
                </c:pt>
                <c:pt idx="831">
                  <c:v>534.73929048882042</c:v>
                </c:pt>
                <c:pt idx="832">
                  <c:v>406.53459984921938</c:v>
                </c:pt>
                <c:pt idx="833">
                  <c:v>534.73929048882042</c:v>
                </c:pt>
                <c:pt idx="834">
                  <c:v>144.20506515448068</c:v>
                </c:pt>
                <c:pt idx="835">
                  <c:v>169.68641829226931</c:v>
                </c:pt>
                <c:pt idx="836">
                  <c:v>209.10096378801819</c:v>
                </c:pt>
                <c:pt idx="837">
                  <c:v>33.814042587139888</c:v>
                </c:pt>
                <c:pt idx="838">
                  <c:v>155.22289774046024</c:v>
                </c:pt>
                <c:pt idx="839">
                  <c:v>26.652195002451929</c:v>
                </c:pt>
                <c:pt idx="840">
                  <c:v>203.91518059246704</c:v>
                </c:pt>
                <c:pt idx="841">
                  <c:v>69.717589353813068</c:v>
                </c:pt>
                <c:pt idx="842">
                  <c:v>295.60452625104205</c:v>
                </c:pt>
                <c:pt idx="843">
                  <c:v>238.9634083973375</c:v>
                </c:pt>
                <c:pt idx="844">
                  <c:v>388.31877896250563</c:v>
                </c:pt>
                <c:pt idx="845">
                  <c:v>47.438994431625112</c:v>
                </c:pt>
                <c:pt idx="846">
                  <c:v>118.70676162949999</c:v>
                </c:pt>
                <c:pt idx="847">
                  <c:v>90.830950591243308</c:v>
                </c:pt>
                <c:pt idx="848">
                  <c:v>151.57042810555112</c:v>
                </c:pt>
                <c:pt idx="849">
                  <c:v>78.102288869177727</c:v>
                </c:pt>
                <c:pt idx="850">
                  <c:v>410.99811317244883</c:v>
                </c:pt>
                <c:pt idx="851">
                  <c:v>53.463413546076481</c:v>
                </c:pt>
                <c:pt idx="852">
                  <c:v>106.18382799070022</c:v>
                </c:pt>
                <c:pt idx="853">
                  <c:v>275.47931497735226</c:v>
                </c:pt>
                <c:pt idx="854">
                  <c:v>308.60859534230337</c:v>
                </c:pt>
                <c:pt idx="855">
                  <c:v>728.9842063337511</c:v>
                </c:pt>
                <c:pt idx="856">
                  <c:v>346.08062858764771</c:v>
                </c:pt>
                <c:pt idx="857">
                  <c:v>315.90582241987386</c:v>
                </c:pt>
                <c:pt idx="858">
                  <c:v>522.68766442364426</c:v>
                </c:pt>
                <c:pt idx="859">
                  <c:v>613.81010773943183</c:v>
                </c:pt>
                <c:pt idx="860">
                  <c:v>581.94286943287489</c:v>
                </c:pt>
                <c:pt idx="861">
                  <c:v>622.49950487679882</c:v>
                </c:pt>
                <c:pt idx="862">
                  <c:v>123.57638910199999</c:v>
                </c:pt>
                <c:pt idx="863">
                  <c:v>230.93921104229204</c:v>
                </c:pt>
                <c:pt idx="864">
                  <c:v>45.055420929283748</c:v>
                </c:pt>
                <c:pt idx="865">
                  <c:v>51.956249759909319</c:v>
                </c:pt>
                <c:pt idx="866">
                  <c:v>64.232322858045791</c:v>
                </c:pt>
                <c:pt idx="867">
                  <c:v>58.525080329161248</c:v>
                </c:pt>
                <c:pt idx="868">
                  <c:v>138.89277447711021</c:v>
                </c:pt>
                <c:pt idx="869">
                  <c:v>39.888678600463408</c:v>
                </c:pt>
                <c:pt idx="870">
                  <c:v>44.776089126333979</c:v>
                </c:pt>
                <c:pt idx="871">
                  <c:v>24.987538490382953</c:v>
                </c:pt>
                <c:pt idx="872">
                  <c:v>372.36365599565914</c:v>
                </c:pt>
                <c:pt idx="873">
                  <c:v>48.215777626878634</c:v>
                </c:pt>
                <c:pt idx="874">
                  <c:v>238.4530770032068</c:v>
                </c:pt>
                <c:pt idx="875">
                  <c:v>253.32674394255909</c:v>
                </c:pt>
                <c:pt idx="876">
                  <c:v>151.75874592457043</c:v>
                </c:pt>
                <c:pt idx="877">
                  <c:v>418.97281525047839</c:v>
                </c:pt>
                <c:pt idx="878">
                  <c:v>120.50411918229545</c:v>
                </c:pt>
                <c:pt idx="879">
                  <c:v>279.56259741857838</c:v>
                </c:pt>
                <c:pt idx="880">
                  <c:v>202.30067864052273</c:v>
                </c:pt>
                <c:pt idx="881">
                  <c:v>279.56259741857838</c:v>
                </c:pt>
                <c:pt idx="882">
                  <c:v>305.16101513598295</c:v>
                </c:pt>
                <c:pt idx="883">
                  <c:v>412.33562090515227</c:v>
                </c:pt>
                <c:pt idx="884">
                  <c:v>163.65320181029773</c:v>
                </c:pt>
                <c:pt idx="885">
                  <c:v>204.65979789138635</c:v>
                </c:pt>
                <c:pt idx="886">
                  <c:v>90.599813688922154</c:v>
                </c:pt>
                <c:pt idx="887">
                  <c:v>301.96882965362499</c:v>
                </c:pt>
                <c:pt idx="888">
                  <c:v>57.981668814871931</c:v>
                </c:pt>
                <c:pt idx="889">
                  <c:v>261.35582621141708</c:v>
                </c:pt>
                <c:pt idx="890">
                  <c:v>60.0617311981892</c:v>
                </c:pt>
                <c:pt idx="891">
                  <c:v>64.225027031258293</c:v>
                </c:pt>
                <c:pt idx="892">
                  <c:v>746.99205346744316</c:v>
                </c:pt>
                <c:pt idx="893">
                  <c:v>48.092003049694661</c:v>
                </c:pt>
                <c:pt idx="894">
                  <c:v>23.540139605495455</c:v>
                </c:pt>
                <c:pt idx="895">
                  <c:v>60.657826409016927</c:v>
                </c:pt>
                <c:pt idx="896">
                  <c:v>45.919071631754889</c:v>
                </c:pt>
                <c:pt idx="897">
                  <c:v>42.735519293246249</c:v>
                </c:pt>
                <c:pt idx="898">
                  <c:v>34.809315456320682</c:v>
                </c:pt>
                <c:pt idx="899">
                  <c:v>49.491439719872503</c:v>
                </c:pt>
                <c:pt idx="900">
                  <c:v>25.902554135478294</c:v>
                </c:pt>
                <c:pt idx="901">
                  <c:v>40.914646137436478</c:v>
                </c:pt>
                <c:pt idx="902">
                  <c:v>54.238563828370793</c:v>
                </c:pt>
                <c:pt idx="903">
                  <c:v>30.008514534932502</c:v>
                </c:pt>
                <c:pt idx="904">
                  <c:v>37.064934882012956</c:v>
                </c:pt>
                <c:pt idx="905">
                  <c:v>105.58365344619864</c:v>
                </c:pt>
                <c:pt idx="906">
                  <c:v>48.517373568052278</c:v>
                </c:pt>
                <c:pt idx="907">
                  <c:v>103.05277659949057</c:v>
                </c:pt>
                <c:pt idx="908">
                  <c:v>114.16425613170796</c:v>
                </c:pt>
                <c:pt idx="909">
                  <c:v>97.119813763544215</c:v>
                </c:pt>
                <c:pt idx="910">
                  <c:v>45.265462130476251</c:v>
                </c:pt>
                <c:pt idx="911">
                  <c:v>44.495442205266357</c:v>
                </c:pt>
                <c:pt idx="912">
                  <c:v>99.506971268485231</c:v>
                </c:pt>
                <c:pt idx="913">
                  <c:v>114.33799832260227</c:v>
                </c:pt>
                <c:pt idx="914">
                  <c:v>119.44397391795908</c:v>
                </c:pt>
                <c:pt idx="915">
                  <c:v>75.80543904733716</c:v>
                </c:pt>
                <c:pt idx="916">
                  <c:v>27.528999456314772</c:v>
                </c:pt>
                <c:pt idx="917">
                  <c:v>60.019599835836708</c:v>
                </c:pt>
                <c:pt idx="918">
                  <c:v>38.250702113139091</c:v>
                </c:pt>
                <c:pt idx="919">
                  <c:v>56.377990775106369</c:v>
                </c:pt>
                <c:pt idx="920">
                  <c:v>53.634033523637726</c:v>
                </c:pt>
                <c:pt idx="921">
                  <c:v>69.244945014138182</c:v>
                </c:pt>
                <c:pt idx="922">
                  <c:v>136.0402768443841</c:v>
                </c:pt>
                <c:pt idx="923">
                  <c:v>278.52893797844655</c:v>
                </c:pt>
                <c:pt idx="924">
                  <c:v>69.42086840304205</c:v>
                </c:pt>
                <c:pt idx="925">
                  <c:v>317.47089326908292</c:v>
                </c:pt>
                <c:pt idx="926">
                  <c:v>110.74801669203602</c:v>
                </c:pt>
                <c:pt idx="927">
                  <c:v>1.6061424129477386</c:v>
                </c:pt>
                <c:pt idx="928">
                  <c:v>24.407997054114205</c:v>
                </c:pt>
                <c:pt idx="929">
                  <c:v>123.74563947762273</c:v>
                </c:pt>
                <c:pt idx="930">
                  <c:v>8.435434818524989</c:v>
                </c:pt>
                <c:pt idx="931">
                  <c:v>24.180526880320684</c:v>
                </c:pt>
                <c:pt idx="932">
                  <c:v>109.88005554574194</c:v>
                </c:pt>
                <c:pt idx="933">
                  <c:v>18.480753999090457</c:v>
                </c:pt>
                <c:pt idx="934">
                  <c:v>26.202393292152387</c:v>
                </c:pt>
                <c:pt idx="935">
                  <c:v>397.14979127401591</c:v>
                </c:pt>
                <c:pt idx="936">
                  <c:v>99.898651461812833</c:v>
                </c:pt>
                <c:pt idx="937">
                  <c:v>167.84899988231248</c:v>
                </c:pt>
                <c:pt idx="938">
                  <c:v>104.57753587323091</c:v>
                </c:pt>
                <c:pt idx="939">
                  <c:v>112.28820680328933</c:v>
                </c:pt>
                <c:pt idx="940">
                  <c:v>148.77715001536589</c:v>
                </c:pt>
                <c:pt idx="941">
                  <c:v>43.859331689090006</c:v>
                </c:pt>
                <c:pt idx="942">
                  <c:v>177.99338827030456</c:v>
                </c:pt>
                <c:pt idx="943">
                  <c:v>79.128172871801254</c:v>
                </c:pt>
                <c:pt idx="944">
                  <c:v>159.5259590722784</c:v>
                </c:pt>
                <c:pt idx="945">
                  <c:v>158.05840471298183</c:v>
                </c:pt>
                <c:pt idx="946">
                  <c:v>79.640065369076368</c:v>
                </c:pt>
                <c:pt idx="947">
                  <c:v>265.11459394003293</c:v>
                </c:pt>
                <c:pt idx="948">
                  <c:v>152.6775937101182</c:v>
                </c:pt>
                <c:pt idx="949">
                  <c:v>51.796618621442725</c:v>
                </c:pt>
                <c:pt idx="950">
                  <c:v>71.720514328832948</c:v>
                </c:pt>
                <c:pt idx="951">
                  <c:v>33.916129203180795</c:v>
                </c:pt>
                <c:pt idx="952">
                  <c:v>134.76048499633862</c:v>
                </c:pt>
                <c:pt idx="953">
                  <c:v>241.72695932517726</c:v>
                </c:pt>
                <c:pt idx="954">
                  <c:v>85.336728371503412</c:v>
                </c:pt>
                <c:pt idx="955">
                  <c:v>77.273915193356828</c:v>
                </c:pt>
                <c:pt idx="956">
                  <c:v>122.1776889526591</c:v>
                </c:pt>
                <c:pt idx="957">
                  <c:v>56.819091772880341</c:v>
                </c:pt>
                <c:pt idx="958">
                  <c:v>231.09226081651022</c:v>
                </c:pt>
                <c:pt idx="959">
                  <c:v>278.90453738363635</c:v>
                </c:pt>
                <c:pt idx="960">
                  <c:v>59.494402810971479</c:v>
                </c:pt>
                <c:pt idx="961">
                  <c:v>131.54090253739773</c:v>
                </c:pt>
                <c:pt idx="962">
                  <c:v>156.02212567009317</c:v>
                </c:pt>
                <c:pt idx="963">
                  <c:v>92.782468990438176</c:v>
                </c:pt>
                <c:pt idx="964">
                  <c:v>19.924351807350682</c:v>
                </c:pt>
                <c:pt idx="965">
                  <c:v>55.484124302376699</c:v>
                </c:pt>
                <c:pt idx="966">
                  <c:v>122.74863844025568</c:v>
                </c:pt>
                <c:pt idx="967">
                  <c:v>55.229702278784437</c:v>
                </c:pt>
                <c:pt idx="968">
                  <c:v>51.924272923117499</c:v>
                </c:pt>
                <c:pt idx="969">
                  <c:v>21.644642675851706</c:v>
                </c:pt>
                <c:pt idx="970">
                  <c:v>16.962668643082047</c:v>
                </c:pt>
                <c:pt idx="971">
                  <c:v>66.638649368153295</c:v>
                </c:pt>
                <c:pt idx="972">
                  <c:v>102.54340913522374</c:v>
                </c:pt>
                <c:pt idx="973">
                  <c:v>398.23235921967955</c:v>
                </c:pt>
                <c:pt idx="974">
                  <c:v>66.917695657451361</c:v>
                </c:pt>
                <c:pt idx="975">
                  <c:v>169.86636648041932</c:v>
                </c:pt>
                <c:pt idx="976">
                  <c:v>130.77502897415002</c:v>
                </c:pt>
                <c:pt idx="977">
                  <c:v>33.926818087278178</c:v>
                </c:pt>
                <c:pt idx="978">
                  <c:v>25.891558231415342</c:v>
                </c:pt>
                <c:pt idx="979">
                  <c:v>123.10907443763294</c:v>
                </c:pt>
                <c:pt idx="980">
                  <c:v>36.71012086307114</c:v>
                </c:pt>
                <c:pt idx="981">
                  <c:v>56.499870049712271</c:v>
                </c:pt>
                <c:pt idx="982">
                  <c:v>21.422058959593183</c:v>
                </c:pt>
                <c:pt idx="983">
                  <c:v>0</c:v>
                </c:pt>
                <c:pt idx="984">
                  <c:v>108.60889287421647</c:v>
                </c:pt>
                <c:pt idx="985">
                  <c:v>134.36259003432841</c:v>
                </c:pt>
                <c:pt idx="986">
                  <c:v>82.451359529964321</c:v>
                </c:pt>
                <c:pt idx="987">
                  <c:v>81.943853479380238</c:v>
                </c:pt>
                <c:pt idx="988">
                  <c:v>126.86707954948409</c:v>
                </c:pt>
                <c:pt idx="989">
                  <c:v>125.54355178</c:v>
                </c:pt>
                <c:pt idx="990">
                  <c:v>506.91930060292844</c:v>
                </c:pt>
                <c:pt idx="991">
                  <c:v>392.97490484267723</c:v>
                </c:pt>
                <c:pt idx="992">
                  <c:v>276.98338804237841</c:v>
                </c:pt>
                <c:pt idx="993">
                  <c:v>464.25878680084998</c:v>
                </c:pt>
                <c:pt idx="994">
                  <c:v>0</c:v>
                </c:pt>
                <c:pt idx="995">
                  <c:v>325.39924828590455</c:v>
                </c:pt>
                <c:pt idx="996">
                  <c:v>347.47988696951933</c:v>
                </c:pt>
                <c:pt idx="997">
                  <c:v>0</c:v>
                </c:pt>
                <c:pt idx="998">
                  <c:v>112.05525162904466</c:v>
                </c:pt>
                <c:pt idx="999">
                  <c:v>112.62629550497228</c:v>
                </c:pt>
                <c:pt idx="1000">
                  <c:v>251.28139363244773</c:v>
                </c:pt>
                <c:pt idx="1001">
                  <c:v>224.15334169763184</c:v>
                </c:pt>
                <c:pt idx="1002">
                  <c:v>65.068786969852496</c:v>
                </c:pt>
                <c:pt idx="1003">
                  <c:v>263.20838307054885</c:v>
                </c:pt>
                <c:pt idx="1004">
                  <c:v>219.09861619756933</c:v>
                </c:pt>
                <c:pt idx="1005">
                  <c:v>512.58101681886933</c:v>
                </c:pt>
                <c:pt idx="1006">
                  <c:v>45.224526619741368</c:v>
                </c:pt>
                <c:pt idx="1007">
                  <c:v>436.18094366344434</c:v>
                </c:pt>
                <c:pt idx="1008">
                  <c:v>172.2678288443125</c:v>
                </c:pt>
                <c:pt idx="1009">
                  <c:v>215.7332499319125</c:v>
                </c:pt>
                <c:pt idx="1010">
                  <c:v>0</c:v>
                </c:pt>
                <c:pt idx="1011">
                  <c:v>456.48126560898072</c:v>
                </c:pt>
                <c:pt idx="1012">
                  <c:v>496.45542109486587</c:v>
                </c:pt>
                <c:pt idx="1013">
                  <c:v>0</c:v>
                </c:pt>
                <c:pt idx="1014">
                  <c:v>511.37656414356707</c:v>
                </c:pt>
                <c:pt idx="1015">
                  <c:v>580.21088668601249</c:v>
                </c:pt>
                <c:pt idx="1016">
                  <c:v>177.47603057838296</c:v>
                </c:pt>
                <c:pt idx="1017">
                  <c:v>301.20155945768977</c:v>
                </c:pt>
                <c:pt idx="1018">
                  <c:v>493.53443382485</c:v>
                </c:pt>
                <c:pt idx="1019">
                  <c:v>260.38982010942726</c:v>
                </c:pt>
                <c:pt idx="1020">
                  <c:v>556.39214342383298</c:v>
                </c:pt>
                <c:pt idx="1021">
                  <c:v>504.07863542240113</c:v>
                </c:pt>
                <c:pt idx="1022">
                  <c:v>510.64587277242612</c:v>
                </c:pt>
                <c:pt idx="1023">
                  <c:v>491.30947801726592</c:v>
                </c:pt>
                <c:pt idx="1024">
                  <c:v>514.86730924398978</c:v>
                </c:pt>
                <c:pt idx="1025">
                  <c:v>402.52990411035228</c:v>
                </c:pt>
                <c:pt idx="1026">
                  <c:v>365.88622688991364</c:v>
                </c:pt>
                <c:pt idx="1027">
                  <c:v>97.217252086360446</c:v>
                </c:pt>
                <c:pt idx="1028">
                  <c:v>325.94791840848183</c:v>
                </c:pt>
                <c:pt idx="1029">
                  <c:v>191.1911745007568</c:v>
                </c:pt>
                <c:pt idx="1030">
                  <c:v>192.43737784295683</c:v>
                </c:pt>
                <c:pt idx="1031">
                  <c:v>81.523871500080233</c:v>
                </c:pt>
                <c:pt idx="1032">
                  <c:v>475.05299006404664</c:v>
                </c:pt>
                <c:pt idx="1033">
                  <c:v>169.28142398302842</c:v>
                </c:pt>
                <c:pt idx="1034">
                  <c:v>131.85146684564432</c:v>
                </c:pt>
                <c:pt idx="1035">
                  <c:v>278.6806129407716</c:v>
                </c:pt>
                <c:pt idx="1036">
                  <c:v>160.14279932852386</c:v>
                </c:pt>
                <c:pt idx="1037">
                  <c:v>70.910059431722502</c:v>
                </c:pt>
                <c:pt idx="1038">
                  <c:v>67.313971454510337</c:v>
                </c:pt>
                <c:pt idx="1039">
                  <c:v>63.427106898135456</c:v>
                </c:pt>
                <c:pt idx="1040">
                  <c:v>94.409409297680455</c:v>
                </c:pt>
                <c:pt idx="1041">
                  <c:v>43.329646729230909</c:v>
                </c:pt>
                <c:pt idx="1042">
                  <c:v>37.3058173283383</c:v>
                </c:pt>
                <c:pt idx="1043">
                  <c:v>68.285296926791474</c:v>
                </c:pt>
                <c:pt idx="1044">
                  <c:v>108.75381134814567</c:v>
                </c:pt>
                <c:pt idx="1045">
                  <c:v>87.213775046675224</c:v>
                </c:pt>
                <c:pt idx="1046">
                  <c:v>94.684688826983063</c:v>
                </c:pt>
                <c:pt idx="1047">
                  <c:v>94.178425072873182</c:v>
                </c:pt>
                <c:pt idx="1048">
                  <c:v>166.76696529066021</c:v>
                </c:pt>
                <c:pt idx="1049">
                  <c:v>63.997528919396359</c:v>
                </c:pt>
                <c:pt idx="1050">
                  <c:v>53.527661411818293</c:v>
                </c:pt>
                <c:pt idx="1051">
                  <c:v>107.73452532625672</c:v>
                </c:pt>
                <c:pt idx="1052">
                  <c:v>52.862609155948981</c:v>
                </c:pt>
                <c:pt idx="1053">
                  <c:v>117.0454233656409</c:v>
                </c:pt>
                <c:pt idx="1054">
                  <c:v>122.14378432837387</c:v>
                </c:pt>
                <c:pt idx="1055">
                  <c:v>72.997852871821479</c:v>
                </c:pt>
                <c:pt idx="1056">
                  <c:v>478.95249312801025</c:v>
                </c:pt>
                <c:pt idx="1057">
                  <c:v>535.06956686439662</c:v>
                </c:pt>
                <c:pt idx="1058">
                  <c:v>423.08786905580229</c:v>
                </c:pt>
                <c:pt idx="1059">
                  <c:v>285.12918492654887</c:v>
                </c:pt>
                <c:pt idx="1060">
                  <c:v>553.45093733872841</c:v>
                </c:pt>
                <c:pt idx="1061">
                  <c:v>432.0505070084659</c:v>
                </c:pt>
                <c:pt idx="1062">
                  <c:v>331.08696534554775</c:v>
                </c:pt>
                <c:pt idx="1063">
                  <c:v>437.72995799117729</c:v>
                </c:pt>
                <c:pt idx="1064">
                  <c:v>216.40119536318522</c:v>
                </c:pt>
                <c:pt idx="1065">
                  <c:v>253.30518247666475</c:v>
                </c:pt>
                <c:pt idx="1066">
                  <c:v>220.37736164832955</c:v>
                </c:pt>
                <c:pt idx="1067">
                  <c:v>0</c:v>
                </c:pt>
                <c:pt idx="1068">
                  <c:v>134.03290034932044</c:v>
                </c:pt>
                <c:pt idx="1069">
                  <c:v>221.19894929241477</c:v>
                </c:pt>
                <c:pt idx="1070">
                  <c:v>574.60216379687961</c:v>
                </c:pt>
                <c:pt idx="1071">
                  <c:v>123.77895727422158</c:v>
                </c:pt>
                <c:pt idx="1072">
                  <c:v>562.66020370649767</c:v>
                </c:pt>
                <c:pt idx="1073">
                  <c:v>343.5660512835841</c:v>
                </c:pt>
                <c:pt idx="1074">
                  <c:v>185.57204848872161</c:v>
                </c:pt>
                <c:pt idx="1075">
                  <c:v>171.0723095681966</c:v>
                </c:pt>
                <c:pt idx="1076">
                  <c:v>176.15551809886705</c:v>
                </c:pt>
                <c:pt idx="1077">
                  <c:v>178.70659907757044</c:v>
                </c:pt>
                <c:pt idx="1078">
                  <c:v>171.92224743157499</c:v>
                </c:pt>
                <c:pt idx="1079">
                  <c:v>202.14978455087615</c:v>
                </c:pt>
                <c:pt idx="1080">
                  <c:v>144.71830182568183</c:v>
                </c:pt>
                <c:pt idx="1081">
                  <c:v>332.05225980472841</c:v>
                </c:pt>
                <c:pt idx="1082">
                  <c:v>143.55620942116363</c:v>
                </c:pt>
                <c:pt idx="1083">
                  <c:v>120.27452696036818</c:v>
                </c:pt>
                <c:pt idx="1084">
                  <c:v>390.89119320572161</c:v>
                </c:pt>
                <c:pt idx="1085">
                  <c:v>224.51484662044433</c:v>
                </c:pt>
                <c:pt idx="1086">
                  <c:v>181.67585246646138</c:v>
                </c:pt>
                <c:pt idx="1087">
                  <c:v>47.129094165020227</c:v>
                </c:pt>
                <c:pt idx="1088">
                  <c:v>53.963410161335908</c:v>
                </c:pt>
                <c:pt idx="1089">
                  <c:v>102.44397272959455</c:v>
                </c:pt>
                <c:pt idx="1090">
                  <c:v>60.79788444226773</c:v>
                </c:pt>
                <c:pt idx="1091">
                  <c:v>551.58616486041478</c:v>
                </c:pt>
                <c:pt idx="1092">
                  <c:v>491.2008528689409</c:v>
                </c:pt>
                <c:pt idx="1093">
                  <c:v>127.79005434737387</c:v>
                </c:pt>
                <c:pt idx="1094">
                  <c:v>445.02269448428638</c:v>
                </c:pt>
                <c:pt idx="1095">
                  <c:v>484.77135534653178</c:v>
                </c:pt>
                <c:pt idx="1096">
                  <c:v>477.02934765063861</c:v>
                </c:pt>
                <c:pt idx="1097">
                  <c:v>343.31490845530226</c:v>
                </c:pt>
                <c:pt idx="1098">
                  <c:v>225.16650879405114</c:v>
                </c:pt>
                <c:pt idx="1099">
                  <c:v>468.58581277833753</c:v>
                </c:pt>
                <c:pt idx="1100">
                  <c:v>242.92395158667955</c:v>
                </c:pt>
                <c:pt idx="1101">
                  <c:v>67.922559229583868</c:v>
                </c:pt>
                <c:pt idx="1102">
                  <c:v>107.55978998782862</c:v>
                </c:pt>
                <c:pt idx="1103">
                  <c:v>337.03131880455231</c:v>
                </c:pt>
                <c:pt idx="1104">
                  <c:v>308.90663586942156</c:v>
                </c:pt>
                <c:pt idx="1105">
                  <c:v>411.44039169230228</c:v>
                </c:pt>
                <c:pt idx="1106">
                  <c:v>385.61964560299543</c:v>
                </c:pt>
                <c:pt idx="1107">
                  <c:v>90.836666964075789</c:v>
                </c:pt>
                <c:pt idx="1108">
                  <c:v>80.454427394354994</c:v>
                </c:pt>
                <c:pt idx="1109">
                  <c:v>408.10581616170339</c:v>
                </c:pt>
                <c:pt idx="1110">
                  <c:v>507.21493074436137</c:v>
                </c:pt>
                <c:pt idx="1111">
                  <c:v>469.86233270531704</c:v>
                </c:pt>
                <c:pt idx="1112">
                  <c:v>181.61066323431024</c:v>
                </c:pt>
                <c:pt idx="1113">
                  <c:v>202.67029377439317</c:v>
                </c:pt>
                <c:pt idx="1114">
                  <c:v>167.79860788440683</c:v>
                </c:pt>
                <c:pt idx="1115">
                  <c:v>161.49985671010796</c:v>
                </c:pt>
                <c:pt idx="1116">
                  <c:v>28.794584870646815</c:v>
                </c:pt>
                <c:pt idx="1117">
                  <c:v>174.70130025879203</c:v>
                </c:pt>
                <c:pt idx="1118">
                  <c:v>112.78891161942624</c:v>
                </c:pt>
                <c:pt idx="1119">
                  <c:v>186.48747813203295</c:v>
                </c:pt>
                <c:pt idx="1120">
                  <c:v>91.124777749897618</c:v>
                </c:pt>
                <c:pt idx="1121">
                  <c:v>389.44913354755454</c:v>
                </c:pt>
                <c:pt idx="1122">
                  <c:v>442.24567337150108</c:v>
                </c:pt>
                <c:pt idx="1123">
                  <c:v>263.74860707587953</c:v>
                </c:pt>
                <c:pt idx="1124">
                  <c:v>212.00030447332838</c:v>
                </c:pt>
                <c:pt idx="1125">
                  <c:v>300.44399044821364</c:v>
                </c:pt>
                <c:pt idx="1126">
                  <c:v>243.63494730348069</c:v>
                </c:pt>
                <c:pt idx="1127">
                  <c:v>391.72738244937841</c:v>
                </c:pt>
                <c:pt idx="1128">
                  <c:v>92.680811794453987</c:v>
                </c:pt>
                <c:pt idx="1129">
                  <c:v>162.4901410287591</c:v>
                </c:pt>
                <c:pt idx="1130">
                  <c:v>202.68092170804431</c:v>
                </c:pt>
                <c:pt idx="1131">
                  <c:v>104.65921084709035</c:v>
                </c:pt>
                <c:pt idx="1132">
                  <c:v>141.57643314037273</c:v>
                </c:pt>
                <c:pt idx="1133">
                  <c:v>212.89944385045794</c:v>
                </c:pt>
                <c:pt idx="1134">
                  <c:v>313.24186195836137</c:v>
                </c:pt>
                <c:pt idx="1135">
                  <c:v>341.83457868716135</c:v>
                </c:pt>
                <c:pt idx="1136">
                  <c:v>18.674159089982048</c:v>
                </c:pt>
                <c:pt idx="1137">
                  <c:v>249.1889111194125</c:v>
                </c:pt>
                <c:pt idx="1138">
                  <c:v>9.3177917456632162</c:v>
                </c:pt>
                <c:pt idx="1139">
                  <c:v>15.525734282439887</c:v>
                </c:pt>
                <c:pt idx="1140">
                  <c:v>32.512929989672045</c:v>
                </c:pt>
                <c:pt idx="1141">
                  <c:v>126.31012507713864</c:v>
                </c:pt>
                <c:pt idx="1142">
                  <c:v>19.820187259260795</c:v>
                </c:pt>
                <c:pt idx="1143">
                  <c:v>31.278700443041139</c:v>
                </c:pt>
                <c:pt idx="1144">
                  <c:v>92.69337183902671</c:v>
                </c:pt>
                <c:pt idx="1145">
                  <c:v>218.22556141645228</c:v>
                </c:pt>
                <c:pt idx="1146">
                  <c:v>116.23441218027386</c:v>
                </c:pt>
                <c:pt idx="1147">
                  <c:v>21.16520044619989</c:v>
                </c:pt>
                <c:pt idx="1148">
                  <c:v>163.89854213118636</c:v>
                </c:pt>
                <c:pt idx="1149">
                  <c:v>208.74533056411363</c:v>
                </c:pt>
                <c:pt idx="1150">
                  <c:v>257.92780521814092</c:v>
                </c:pt>
                <c:pt idx="1151">
                  <c:v>191.72329637650228</c:v>
                </c:pt>
                <c:pt idx="1152">
                  <c:v>204.31141121844206</c:v>
                </c:pt>
                <c:pt idx="1153">
                  <c:v>502.01652821935909</c:v>
                </c:pt>
                <c:pt idx="1154">
                  <c:v>105.46370403241704</c:v>
                </c:pt>
                <c:pt idx="1155">
                  <c:v>460.5029007744227</c:v>
                </c:pt>
                <c:pt idx="1156">
                  <c:v>65.799826628761252</c:v>
                </c:pt>
                <c:pt idx="1157">
                  <c:v>164.57498444301365</c:v>
                </c:pt>
                <c:pt idx="1158">
                  <c:v>319.55616158217612</c:v>
                </c:pt>
                <c:pt idx="1159">
                  <c:v>22.536474955135002</c:v>
                </c:pt>
                <c:pt idx="1160">
                  <c:v>64.901271010677505</c:v>
                </c:pt>
                <c:pt idx="1161">
                  <c:v>176.29342370847044</c:v>
                </c:pt>
                <c:pt idx="1162">
                  <c:v>74.595722564725691</c:v>
                </c:pt>
                <c:pt idx="1163">
                  <c:v>126.83603790193182</c:v>
                </c:pt>
                <c:pt idx="1164">
                  <c:v>236.98893963050679</c:v>
                </c:pt>
                <c:pt idx="1165">
                  <c:v>100.39116732311932</c:v>
                </c:pt>
                <c:pt idx="1166">
                  <c:v>306.63341077715</c:v>
                </c:pt>
                <c:pt idx="1167">
                  <c:v>75.981852766622964</c:v>
                </c:pt>
                <c:pt idx="1168">
                  <c:v>315.84252784961706</c:v>
                </c:pt>
                <c:pt idx="1169">
                  <c:v>274.99278233156366</c:v>
                </c:pt>
                <c:pt idx="1170">
                  <c:v>480.95825208756025</c:v>
                </c:pt>
                <c:pt idx="1171">
                  <c:v>71.955758033231135</c:v>
                </c:pt>
                <c:pt idx="1172">
                  <c:v>243.02020044396477</c:v>
                </c:pt>
                <c:pt idx="1173">
                  <c:v>191.75488450234431</c:v>
                </c:pt>
                <c:pt idx="1174">
                  <c:v>85.139293092101923</c:v>
                </c:pt>
                <c:pt idx="1175">
                  <c:v>12.480228450303068</c:v>
                </c:pt>
                <c:pt idx="1176">
                  <c:v>10.607976315172522</c:v>
                </c:pt>
                <c:pt idx="1177">
                  <c:v>120.32713049720569</c:v>
                </c:pt>
                <c:pt idx="1178">
                  <c:v>122.54283361816022</c:v>
                </c:pt>
                <c:pt idx="1179">
                  <c:v>98.669626325440333</c:v>
                </c:pt>
                <c:pt idx="1180">
                  <c:v>52.051193843711481</c:v>
                </c:pt>
                <c:pt idx="1181">
                  <c:v>372.52950852132273</c:v>
                </c:pt>
                <c:pt idx="1182">
                  <c:v>39.036591516887725</c:v>
                </c:pt>
                <c:pt idx="1183">
                  <c:v>238.30056422680795</c:v>
                </c:pt>
                <c:pt idx="1184">
                  <c:v>77.8903168335967</c:v>
                </c:pt>
                <c:pt idx="1185">
                  <c:v>38.323210597169776</c:v>
                </c:pt>
                <c:pt idx="1186">
                  <c:v>103.6989204421175</c:v>
                </c:pt>
                <c:pt idx="1187">
                  <c:v>204.80942205404546</c:v>
                </c:pt>
                <c:pt idx="1188">
                  <c:v>10.051631586966046</c:v>
                </c:pt>
                <c:pt idx="1189">
                  <c:v>4.7150877382528869</c:v>
                </c:pt>
                <c:pt idx="1190">
                  <c:v>60.22461400056136</c:v>
                </c:pt>
                <c:pt idx="1191">
                  <c:v>142.97921962267387</c:v>
                </c:pt>
                <c:pt idx="1192">
                  <c:v>15.215633658888182</c:v>
                </c:pt>
                <c:pt idx="1193">
                  <c:v>322.68547578288752</c:v>
                </c:pt>
                <c:pt idx="1194">
                  <c:v>83.705238007180569</c:v>
                </c:pt>
                <c:pt idx="1195">
                  <c:v>267.1873872249534</c:v>
                </c:pt>
                <c:pt idx="1196">
                  <c:v>56.088316270301135</c:v>
                </c:pt>
                <c:pt idx="1197">
                  <c:v>235.46103899846705</c:v>
                </c:pt>
                <c:pt idx="1198">
                  <c:v>16.423102513243979</c:v>
                </c:pt>
                <c:pt idx="1199">
                  <c:v>110.42511551277671</c:v>
                </c:pt>
                <c:pt idx="1200">
                  <c:v>26.212072791462269</c:v>
                </c:pt>
                <c:pt idx="1201">
                  <c:v>3.2872493468635229</c:v>
                </c:pt>
                <c:pt idx="1202">
                  <c:v>237.3528576357125</c:v>
                </c:pt>
                <c:pt idx="1203">
                  <c:v>22.402925325109884</c:v>
                </c:pt>
                <c:pt idx="1204">
                  <c:v>37.144523744793979</c:v>
                </c:pt>
                <c:pt idx="1205">
                  <c:v>275.9691885142409</c:v>
                </c:pt>
                <c:pt idx="1206">
                  <c:v>147.64289278165796</c:v>
                </c:pt>
                <c:pt idx="1207">
                  <c:v>116.88292228973522</c:v>
                </c:pt>
                <c:pt idx="1208">
                  <c:v>196.55250515717725</c:v>
                </c:pt>
                <c:pt idx="1209">
                  <c:v>200.28476477587159</c:v>
                </c:pt>
                <c:pt idx="1210">
                  <c:v>120.28432748933409</c:v>
                </c:pt>
                <c:pt idx="1211">
                  <c:v>152.149588379325</c:v>
                </c:pt>
                <c:pt idx="1212">
                  <c:v>87.850607069508868</c:v>
                </c:pt>
                <c:pt idx="1213">
                  <c:v>3.0123927970303978E-2</c:v>
                </c:pt>
                <c:pt idx="1214">
                  <c:v>60.066533701696365</c:v>
                </c:pt>
                <c:pt idx="1215">
                  <c:v>141.47814798516251</c:v>
                </c:pt>
                <c:pt idx="1216">
                  <c:v>190.38716069176931</c:v>
                </c:pt>
                <c:pt idx="1217">
                  <c:v>22.367558573936023</c:v>
                </c:pt>
                <c:pt idx="1218">
                  <c:v>325.58206359602724</c:v>
                </c:pt>
                <c:pt idx="1219">
                  <c:v>240.00303725647728</c:v>
                </c:pt>
                <c:pt idx="1220">
                  <c:v>54.199840376149886</c:v>
                </c:pt>
                <c:pt idx="1221">
                  <c:v>127.0371327431034</c:v>
                </c:pt>
                <c:pt idx="1222">
                  <c:v>92.356183741851936</c:v>
                </c:pt>
                <c:pt idx="1223">
                  <c:v>240.63914731958863</c:v>
                </c:pt>
                <c:pt idx="1224">
                  <c:v>344.41091115439093</c:v>
                </c:pt>
                <c:pt idx="1225">
                  <c:v>225.61269951144661</c:v>
                </c:pt>
                <c:pt idx="1226">
                  <c:v>121.88755598033296</c:v>
                </c:pt>
                <c:pt idx="1227">
                  <c:v>172.05144082535907</c:v>
                </c:pt>
                <c:pt idx="1228">
                  <c:v>157.3071080837409</c:v>
                </c:pt>
                <c:pt idx="1229">
                  <c:v>300.32783185748065</c:v>
                </c:pt>
                <c:pt idx="1230">
                  <c:v>373.85217343106245</c:v>
                </c:pt>
                <c:pt idx="1231">
                  <c:v>21.961427034285911</c:v>
                </c:pt>
                <c:pt idx="1232">
                  <c:v>41.545992240195346</c:v>
                </c:pt>
                <c:pt idx="1233">
                  <c:v>120.31166819489887</c:v>
                </c:pt>
                <c:pt idx="1234">
                  <c:v>355.54276304480118</c:v>
                </c:pt>
                <c:pt idx="1235">
                  <c:v>334.48533412067843</c:v>
                </c:pt>
                <c:pt idx="1236">
                  <c:v>397.63446648163978</c:v>
                </c:pt>
                <c:pt idx="1237">
                  <c:v>307.34232335802955</c:v>
                </c:pt>
                <c:pt idx="1238">
                  <c:v>296.92134669324315</c:v>
                </c:pt>
                <c:pt idx="1239">
                  <c:v>433.4776965342125</c:v>
                </c:pt>
                <c:pt idx="1240">
                  <c:v>383.91087471237614</c:v>
                </c:pt>
                <c:pt idx="1241">
                  <c:v>491.19602773455455</c:v>
                </c:pt>
                <c:pt idx="1242">
                  <c:v>442.05717045544543</c:v>
                </c:pt>
                <c:pt idx="1243">
                  <c:v>111.57089091938523</c:v>
                </c:pt>
                <c:pt idx="1244">
                  <c:v>216.93072948696476</c:v>
                </c:pt>
                <c:pt idx="1245">
                  <c:v>190.16092321898864</c:v>
                </c:pt>
                <c:pt idx="1246">
                  <c:v>368.78389424637385</c:v>
                </c:pt>
                <c:pt idx="1247">
                  <c:v>376.56073288232841</c:v>
                </c:pt>
                <c:pt idx="1248">
                  <c:v>379.15877594067155</c:v>
                </c:pt>
                <c:pt idx="1249">
                  <c:v>82.001627227897387</c:v>
                </c:pt>
                <c:pt idx="1250">
                  <c:v>117.90362940427613</c:v>
                </c:pt>
                <c:pt idx="1251">
                  <c:v>105.05987776268398</c:v>
                </c:pt>
                <c:pt idx="1252">
                  <c:v>78.267182594431475</c:v>
                </c:pt>
                <c:pt idx="1253">
                  <c:v>301.73529221410001</c:v>
                </c:pt>
                <c:pt idx="1254">
                  <c:v>163.92765945174091</c:v>
                </c:pt>
                <c:pt idx="1255">
                  <c:v>125.24260213116818</c:v>
                </c:pt>
                <c:pt idx="1256">
                  <c:v>29.872100077584658</c:v>
                </c:pt>
                <c:pt idx="1257">
                  <c:v>24.046642308498409</c:v>
                </c:pt>
                <c:pt idx="1258">
                  <c:v>31.828875163835001</c:v>
                </c:pt>
                <c:pt idx="1259">
                  <c:v>21.924000417269202</c:v>
                </c:pt>
                <c:pt idx="1260">
                  <c:v>37.973653252805448</c:v>
                </c:pt>
                <c:pt idx="1261">
                  <c:v>32.940690606813178</c:v>
                </c:pt>
                <c:pt idx="1262">
                  <c:v>18.670333810629661</c:v>
                </c:pt>
                <c:pt idx="1263">
                  <c:v>18.799541469545566</c:v>
                </c:pt>
                <c:pt idx="1264">
                  <c:v>72.386893044411138</c:v>
                </c:pt>
                <c:pt idx="1265">
                  <c:v>259.41032969853524</c:v>
                </c:pt>
                <c:pt idx="1266">
                  <c:v>55.41581291673284</c:v>
                </c:pt>
                <c:pt idx="1267">
                  <c:v>279.8981783024534</c:v>
                </c:pt>
                <c:pt idx="1268">
                  <c:v>201.16152649517386</c:v>
                </c:pt>
                <c:pt idx="1269">
                  <c:v>138.64379734632385</c:v>
                </c:pt>
                <c:pt idx="1270">
                  <c:v>370.58629984140453</c:v>
                </c:pt>
                <c:pt idx="1271">
                  <c:v>73.503053128245341</c:v>
                </c:pt>
                <c:pt idx="1272">
                  <c:v>67.14637989243603</c:v>
                </c:pt>
                <c:pt idx="1273">
                  <c:v>106.00355908453523</c:v>
                </c:pt>
                <c:pt idx="1274">
                  <c:v>50.582212388635568</c:v>
                </c:pt>
                <c:pt idx="1275">
                  <c:v>138.93608017074203</c:v>
                </c:pt>
                <c:pt idx="1276">
                  <c:v>247.52943391293181</c:v>
                </c:pt>
                <c:pt idx="1277">
                  <c:v>199.16092464741817</c:v>
                </c:pt>
                <c:pt idx="1278">
                  <c:v>74.740952954947488</c:v>
                </c:pt>
                <c:pt idx="1279">
                  <c:v>222.62545414647272</c:v>
                </c:pt>
                <c:pt idx="1280">
                  <c:v>244.10002092536703</c:v>
                </c:pt>
                <c:pt idx="1281">
                  <c:v>212.08580168452386</c:v>
                </c:pt>
                <c:pt idx="1282">
                  <c:v>414.41277520182956</c:v>
                </c:pt>
                <c:pt idx="1283">
                  <c:v>321.59728714452274</c:v>
                </c:pt>
                <c:pt idx="1284">
                  <c:v>383.91087471237614</c:v>
                </c:pt>
                <c:pt idx="1285">
                  <c:v>125.93544205881477</c:v>
                </c:pt>
                <c:pt idx="1286">
                  <c:v>356.01779881625117</c:v>
                </c:pt>
                <c:pt idx="1287">
                  <c:v>75.364817561053627</c:v>
                </c:pt>
                <c:pt idx="1288">
                  <c:v>395.60197533915226</c:v>
                </c:pt>
                <c:pt idx="1289">
                  <c:v>212.30013510055682</c:v>
                </c:pt>
                <c:pt idx="1290">
                  <c:v>160.15662334054431</c:v>
                </c:pt>
                <c:pt idx="1291">
                  <c:v>203.10333233417387</c:v>
                </c:pt>
                <c:pt idx="1292">
                  <c:v>156.50789041190569</c:v>
                </c:pt>
                <c:pt idx="1293">
                  <c:v>61.984798929949768</c:v>
                </c:pt>
                <c:pt idx="1294">
                  <c:v>310.31989764707612</c:v>
                </c:pt>
                <c:pt idx="1295">
                  <c:v>13.070340990133635</c:v>
                </c:pt>
                <c:pt idx="1296">
                  <c:v>383.19453916704884</c:v>
                </c:pt>
                <c:pt idx="1297">
                  <c:v>358.8316298139182</c:v>
                </c:pt>
                <c:pt idx="1298">
                  <c:v>140.90812412609205</c:v>
                </c:pt>
                <c:pt idx="1299">
                  <c:v>124.87487263477159</c:v>
                </c:pt>
                <c:pt idx="1300">
                  <c:v>531.5345812773171</c:v>
                </c:pt>
                <c:pt idx="1301">
                  <c:v>294.12606319935907</c:v>
                </c:pt>
                <c:pt idx="1302">
                  <c:v>82.406242075575562</c:v>
                </c:pt>
                <c:pt idx="1303">
                  <c:v>321.62297638122044</c:v>
                </c:pt>
                <c:pt idx="1304">
                  <c:v>137.85086809828522</c:v>
                </c:pt>
                <c:pt idx="1305">
                  <c:v>301.98633718337499</c:v>
                </c:pt>
                <c:pt idx="1306">
                  <c:v>126.15206949421705</c:v>
                </c:pt>
                <c:pt idx="1307">
                  <c:v>216.93072948696476</c:v>
                </c:pt>
                <c:pt idx="1308">
                  <c:v>111.57089091938523</c:v>
                </c:pt>
                <c:pt idx="1309">
                  <c:v>46.550271795908635</c:v>
                </c:pt>
                <c:pt idx="1310">
                  <c:v>71.437357540337615</c:v>
                </c:pt>
                <c:pt idx="1311">
                  <c:v>43.206569322241251</c:v>
                </c:pt>
                <c:pt idx="1312">
                  <c:v>71.271499744673065</c:v>
                </c:pt>
                <c:pt idx="1313">
                  <c:v>76.353789326474555</c:v>
                </c:pt>
                <c:pt idx="1314">
                  <c:v>203.32960224367386</c:v>
                </c:pt>
                <c:pt idx="1315">
                  <c:v>92.728294775143297</c:v>
                </c:pt>
                <c:pt idx="1316">
                  <c:v>77.081208184081589</c:v>
                </c:pt>
                <c:pt idx="1317">
                  <c:v>42.585761807531249</c:v>
                </c:pt>
                <c:pt idx="1318">
                  <c:v>109.85323263716478</c:v>
                </c:pt>
                <c:pt idx="1319">
                  <c:v>191.85304013070228</c:v>
                </c:pt>
                <c:pt idx="1320">
                  <c:v>159.59944510613525</c:v>
                </c:pt>
                <c:pt idx="1321">
                  <c:v>70.373396066474996</c:v>
                </c:pt>
                <c:pt idx="1322">
                  <c:v>74.272939957236133</c:v>
                </c:pt>
                <c:pt idx="1323">
                  <c:v>56.145171286005571</c:v>
                </c:pt>
                <c:pt idx="1324">
                  <c:v>63.79229638368011</c:v>
                </c:pt>
                <c:pt idx="1325">
                  <c:v>19.089372894783864</c:v>
                </c:pt>
                <c:pt idx="1326">
                  <c:v>27.90440230797034</c:v>
                </c:pt>
                <c:pt idx="1327">
                  <c:v>18.189885449343183</c:v>
                </c:pt>
                <c:pt idx="1328">
                  <c:v>41.642318113236819</c:v>
                </c:pt>
                <c:pt idx="1329">
                  <c:v>648.65021172830916</c:v>
                </c:pt>
                <c:pt idx="1330">
                  <c:v>677.78339435401017</c:v>
                </c:pt>
                <c:pt idx="1331">
                  <c:v>39.915845150543404</c:v>
                </c:pt>
                <c:pt idx="1332">
                  <c:v>26.009653688702386</c:v>
                </c:pt>
                <c:pt idx="1333">
                  <c:v>65.03767142279807</c:v>
                </c:pt>
                <c:pt idx="1334">
                  <c:v>57.233630154031481</c:v>
                </c:pt>
                <c:pt idx="1335">
                  <c:v>79.164174839078186</c:v>
                </c:pt>
                <c:pt idx="1336">
                  <c:v>76.484587167788973</c:v>
                </c:pt>
                <c:pt idx="1337">
                  <c:v>74.146950212178183</c:v>
                </c:pt>
                <c:pt idx="1338">
                  <c:v>165.12014467275341</c:v>
                </c:pt>
                <c:pt idx="1339">
                  <c:v>530.29308357901812</c:v>
                </c:pt>
                <c:pt idx="1340">
                  <c:v>284.94007761305681</c:v>
                </c:pt>
                <c:pt idx="1341">
                  <c:v>108.73831232337091</c:v>
                </c:pt>
                <c:pt idx="1342">
                  <c:v>47.190642788718634</c:v>
                </c:pt>
                <c:pt idx="1343">
                  <c:v>229.77858936290568</c:v>
                </c:pt>
                <c:pt idx="1344">
                  <c:v>573.03678454698866</c:v>
                </c:pt>
                <c:pt idx="1345">
                  <c:v>154.33297969908182</c:v>
                </c:pt>
                <c:pt idx="1346">
                  <c:v>200.12134905572273</c:v>
                </c:pt>
                <c:pt idx="1347">
                  <c:v>95.726951161422505</c:v>
                </c:pt>
                <c:pt idx="1348">
                  <c:v>124.51021209802954</c:v>
                </c:pt>
                <c:pt idx="1349">
                  <c:v>65.478188182709204</c:v>
                </c:pt>
                <c:pt idx="1350">
                  <c:v>215.21740882898752</c:v>
                </c:pt>
                <c:pt idx="1351">
                  <c:v>101.3347001530509</c:v>
                </c:pt>
                <c:pt idx="1352">
                  <c:v>239.40419802055226</c:v>
                </c:pt>
                <c:pt idx="1353">
                  <c:v>177.3107576647443</c:v>
                </c:pt>
                <c:pt idx="1354">
                  <c:v>269.38980739377843</c:v>
                </c:pt>
                <c:pt idx="1355">
                  <c:v>120.4204111120375</c:v>
                </c:pt>
                <c:pt idx="1356">
                  <c:v>123.85395150531932</c:v>
                </c:pt>
                <c:pt idx="1357">
                  <c:v>229.10684809481251</c:v>
                </c:pt>
                <c:pt idx="1358">
                  <c:v>150.83270433288294</c:v>
                </c:pt>
                <c:pt idx="1359">
                  <c:v>491.31933733196587</c:v>
                </c:pt>
                <c:pt idx="1360">
                  <c:v>216.4962315589284</c:v>
                </c:pt>
                <c:pt idx="1361">
                  <c:v>604.06746066296364</c:v>
                </c:pt>
                <c:pt idx="1362">
                  <c:v>246.25798539481136</c:v>
                </c:pt>
                <c:pt idx="1363">
                  <c:v>654.95154457220906</c:v>
                </c:pt>
                <c:pt idx="1364">
                  <c:v>117.61619310954319</c:v>
                </c:pt>
                <c:pt idx="1365">
                  <c:v>103.79670569396249</c:v>
                </c:pt>
                <c:pt idx="1366">
                  <c:v>367.30351125351473</c:v>
                </c:pt>
                <c:pt idx="1367">
                  <c:v>280.52155195839777</c:v>
                </c:pt>
                <c:pt idx="1368">
                  <c:v>191.04223958815453</c:v>
                </c:pt>
                <c:pt idx="1369">
                  <c:v>120.35740708415796</c:v>
                </c:pt>
                <c:pt idx="1370">
                  <c:v>514.40631461839314</c:v>
                </c:pt>
                <c:pt idx="1371">
                  <c:v>77.296612846547944</c:v>
                </c:pt>
                <c:pt idx="1372">
                  <c:v>403.58093487437043</c:v>
                </c:pt>
                <c:pt idx="1373">
                  <c:v>214.85252303176136</c:v>
                </c:pt>
                <c:pt idx="1374">
                  <c:v>399.93509160394092</c:v>
                </c:pt>
                <c:pt idx="1375">
                  <c:v>319.01644830031364</c:v>
                </c:pt>
                <c:pt idx="1376">
                  <c:v>410.19256609289999</c:v>
                </c:pt>
                <c:pt idx="1377">
                  <c:v>268.60293394196248</c:v>
                </c:pt>
                <c:pt idx="1378">
                  <c:v>348.6611492568432</c:v>
                </c:pt>
                <c:pt idx="1379">
                  <c:v>227.17379231714887</c:v>
                </c:pt>
                <c:pt idx="1380">
                  <c:v>348.66114668248406</c:v>
                </c:pt>
                <c:pt idx="1381">
                  <c:v>66.160134587684894</c:v>
                </c:pt>
                <c:pt idx="1382">
                  <c:v>34.686041044013066</c:v>
                </c:pt>
                <c:pt idx="1383">
                  <c:v>16.083740874624887</c:v>
                </c:pt>
                <c:pt idx="1384">
                  <c:v>7.4288308208825793</c:v>
                </c:pt>
                <c:pt idx="1385">
                  <c:v>293.47625491016709</c:v>
                </c:pt>
                <c:pt idx="1386">
                  <c:v>239.7979759503591</c:v>
                </c:pt>
                <c:pt idx="1387">
                  <c:v>114.16852824605112</c:v>
                </c:pt>
                <c:pt idx="1388">
                  <c:v>149.04881716854544</c:v>
                </c:pt>
                <c:pt idx="1389">
                  <c:v>187.22442701995683</c:v>
                </c:pt>
                <c:pt idx="1390">
                  <c:v>266.22839531225793</c:v>
                </c:pt>
                <c:pt idx="1391">
                  <c:v>234.3512016479466</c:v>
                </c:pt>
                <c:pt idx="1392">
                  <c:v>221.01210356596022</c:v>
                </c:pt>
                <c:pt idx="1393">
                  <c:v>191.35677204049773</c:v>
                </c:pt>
                <c:pt idx="1394">
                  <c:v>310.36199844196477</c:v>
                </c:pt>
                <c:pt idx="1395">
                  <c:v>403.44572242209091</c:v>
                </c:pt>
                <c:pt idx="1396">
                  <c:v>0</c:v>
                </c:pt>
                <c:pt idx="1397">
                  <c:v>0</c:v>
                </c:pt>
                <c:pt idx="1398">
                  <c:v>350.13301924546482</c:v>
                </c:pt>
                <c:pt idx="1399">
                  <c:v>371.50848163278636</c:v>
                </c:pt>
                <c:pt idx="1400">
                  <c:v>478.48086093651591</c:v>
                </c:pt>
                <c:pt idx="1401">
                  <c:v>141.3166960674466</c:v>
                </c:pt>
                <c:pt idx="1402">
                  <c:v>93.310481550491374</c:v>
                </c:pt>
                <c:pt idx="1403">
                  <c:v>110.57912953162193</c:v>
                </c:pt>
                <c:pt idx="1404">
                  <c:v>139.33026643795796</c:v>
                </c:pt>
                <c:pt idx="1405">
                  <c:v>82.494489634281933</c:v>
                </c:pt>
                <c:pt idx="1406">
                  <c:v>199.74404071239886</c:v>
                </c:pt>
                <c:pt idx="1407">
                  <c:v>16.919082001154205</c:v>
                </c:pt>
                <c:pt idx="1408">
                  <c:v>31.212021609573409</c:v>
                </c:pt>
                <c:pt idx="1409">
                  <c:v>14.933292721002386</c:v>
                </c:pt>
                <c:pt idx="1410">
                  <c:v>43.81945068308432</c:v>
                </c:pt>
                <c:pt idx="1411">
                  <c:v>116.37495232005455</c:v>
                </c:pt>
                <c:pt idx="1412">
                  <c:v>57.32518061631955</c:v>
                </c:pt>
                <c:pt idx="1413">
                  <c:v>124.86584359016022</c:v>
                </c:pt>
                <c:pt idx="1414">
                  <c:v>455.77563192728638</c:v>
                </c:pt>
                <c:pt idx="1415">
                  <c:v>121.00485909720568</c:v>
                </c:pt>
                <c:pt idx="1416">
                  <c:v>33.433866908217389</c:v>
                </c:pt>
                <c:pt idx="1417">
                  <c:v>239.18162027879202</c:v>
                </c:pt>
                <c:pt idx="1418">
                  <c:v>232.8328674289443</c:v>
                </c:pt>
                <c:pt idx="1419">
                  <c:v>33.697209900945793</c:v>
                </c:pt>
                <c:pt idx="1420">
                  <c:v>178.47715530833295</c:v>
                </c:pt>
              </c:numCache>
            </c:numRef>
          </c:yVal>
          <c:smooth val="0"/>
          <c:extLst>
            <c:ext xmlns:c16="http://schemas.microsoft.com/office/drawing/2014/chart" uri="{C3380CC4-5D6E-409C-BE32-E72D297353CC}">
              <c16:uniqueId val="{00000001-EB2F-463A-8B0A-116E65608DEA}"/>
            </c:ext>
          </c:extLst>
        </c:ser>
        <c:ser>
          <c:idx val="0"/>
          <c:order val="1"/>
          <c:tx>
            <c:v>1:01</c:v>
          </c:tx>
          <c:spPr>
            <a:ln w="25400" cap="rnd">
              <a:solidFill>
                <a:schemeClr val="accent1"/>
              </a:solidFill>
              <a:prstDash val="dash"/>
              <a:round/>
            </a:ln>
            <a:effectLst/>
          </c:spPr>
          <c:marker>
            <c:symbol val="circle"/>
            <c:size val="5"/>
            <c:spPr>
              <a:solidFill>
                <a:schemeClr val="accent1"/>
              </a:solidFill>
              <a:ln w="9525">
                <a:solidFill>
                  <a:schemeClr val="accent1"/>
                </a:solidFill>
                <a:prstDash val="dash"/>
              </a:ln>
              <a:effectLst/>
            </c:spPr>
          </c:marker>
          <c:xVal>
            <c:numRef>
              <c:f>Sheet1!$AA$45:$AA$46</c:f>
              <c:numCache>
                <c:formatCode>General</c:formatCode>
                <c:ptCount val="2"/>
                <c:pt idx="0">
                  <c:v>0</c:v>
                </c:pt>
                <c:pt idx="1">
                  <c:v>1000</c:v>
                </c:pt>
              </c:numCache>
            </c:numRef>
          </c:xVal>
          <c:yVal>
            <c:numRef>
              <c:f>Sheet1!$AA$45:$AA$46</c:f>
              <c:numCache>
                <c:formatCode>General</c:formatCode>
                <c:ptCount val="2"/>
                <c:pt idx="0">
                  <c:v>0</c:v>
                </c:pt>
                <c:pt idx="1">
                  <c:v>1000</c:v>
                </c:pt>
              </c:numCache>
            </c:numRef>
          </c:yVal>
          <c:smooth val="0"/>
          <c:extLst>
            <c:ext xmlns:c16="http://schemas.microsoft.com/office/drawing/2014/chart" uri="{C3380CC4-5D6E-409C-BE32-E72D297353CC}">
              <c16:uniqueId val="{0000000A-3B3D-4326-B0AC-7AAB0EE1B3B3}"/>
            </c:ext>
          </c:extLst>
        </c:ser>
        <c:ser>
          <c:idx val="2"/>
          <c:order val="2"/>
          <c:tx>
            <c:v>1:01</c:v>
          </c:tx>
          <c:spPr>
            <a:ln w="25400" cap="rnd">
              <a:noFill/>
              <a:round/>
            </a:ln>
            <a:effectLst/>
          </c:spPr>
          <c:marker>
            <c:symbol val="circle"/>
            <c:size val="5"/>
            <c:spPr>
              <a:solidFill>
                <a:schemeClr val="accent3"/>
              </a:solidFill>
              <a:ln w="9525">
                <a:solidFill>
                  <a:schemeClr val="accent3"/>
                </a:solidFill>
              </a:ln>
              <a:effectLst/>
            </c:spPr>
          </c:marker>
          <c:dPt>
            <c:idx val="1"/>
            <c:marker>
              <c:symbol val="none"/>
            </c:marker>
            <c:bubble3D val="0"/>
            <c:spPr>
              <a:ln w="9525" cap="rnd">
                <a:solidFill>
                  <a:srgbClr val="FF0000"/>
                </a:solidFill>
                <a:prstDash val="sysDash"/>
                <a:round/>
              </a:ln>
              <a:effectLst/>
            </c:spPr>
            <c:extLst>
              <c:ext xmlns:c16="http://schemas.microsoft.com/office/drawing/2014/chart" uri="{C3380CC4-5D6E-409C-BE32-E72D297353CC}">
                <c16:uniqueId val="{00000005-9CF6-4F98-8E5E-410E8EC1B5C1}"/>
              </c:ext>
            </c:extLst>
          </c:dPt>
          <c:xVal>
            <c:numRef>
              <c:f>Sheet1!$AB$79:$AB$81</c:f>
              <c:numCache>
                <c:formatCode>General</c:formatCode>
                <c:ptCount val="3"/>
                <c:pt idx="0">
                  <c:v>0</c:v>
                </c:pt>
                <c:pt idx="2">
                  <c:v>1000</c:v>
                </c:pt>
              </c:numCache>
            </c:numRef>
          </c:xVal>
          <c:yVal>
            <c:numRef>
              <c:f>Sheet1!$AB$79:$AB$81</c:f>
              <c:numCache>
                <c:formatCode>General</c:formatCode>
                <c:ptCount val="3"/>
                <c:pt idx="0">
                  <c:v>0</c:v>
                </c:pt>
                <c:pt idx="2">
                  <c:v>1000</c:v>
                </c:pt>
              </c:numCache>
            </c:numRef>
          </c:yVal>
          <c:smooth val="0"/>
          <c:extLst>
            <c:ext xmlns:c16="http://schemas.microsoft.com/office/drawing/2014/chart" uri="{C3380CC4-5D6E-409C-BE32-E72D297353CC}">
              <c16:uniqueId val="{00000004-9CF6-4F98-8E5E-410E8EC1B5C1}"/>
            </c:ext>
          </c:extLst>
        </c:ser>
        <c:dLbls>
          <c:showLegendKey val="0"/>
          <c:showVal val="0"/>
          <c:showCatName val="0"/>
          <c:showSerName val="0"/>
          <c:showPercent val="0"/>
          <c:showBubbleSize val="0"/>
        </c:dLbls>
        <c:axId val="420665112"/>
        <c:axId val="420658880"/>
      </c:scatterChart>
      <c:valAx>
        <c:axId val="420665112"/>
        <c:scaling>
          <c:orientation val="minMax"/>
          <c:max val="1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Observed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658880"/>
        <c:crosses val="autoZero"/>
        <c:crossBetween val="midCat"/>
      </c:valAx>
      <c:valAx>
        <c:axId val="420658880"/>
        <c:scaling>
          <c:orientation val="minMax"/>
          <c:max val="1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Predicted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06651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25</xdr:col>
      <xdr:colOff>139885</xdr:colOff>
      <xdr:row>53</xdr:row>
      <xdr:rowOff>80985</xdr:rowOff>
    </xdr:from>
    <xdr:to>
      <xdr:col>31</xdr:col>
      <xdr:colOff>382841</xdr:colOff>
      <xdr:row>75</xdr:row>
      <xdr:rowOff>88348</xdr:rowOff>
    </xdr:to>
    <xdr:graphicFrame macro="">
      <xdr:nvGraphicFramePr>
        <xdr:cNvPr id="2" name="Chart 1">
          <a:extLst>
            <a:ext uri="{FF2B5EF4-FFF2-40B4-BE49-F238E27FC236}">
              <a16:creationId xmlns:a16="http://schemas.microsoft.com/office/drawing/2014/main" id="{0EE281F1-2C9D-4891-A237-AA1D57A620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657"/>
  <sheetViews>
    <sheetView topLeftCell="O1" workbookViewId="0">
      <pane ySplit="1" topLeftCell="A2" activePane="bottomLeft" state="frozen"/>
      <selection activeCell="B1" sqref="B1"/>
      <selection pane="bottomLeft" activeCell="AB2" sqref="AB2"/>
    </sheetView>
  </sheetViews>
  <sheetFormatPr defaultRowHeight="13.7" customHeight="1" x14ac:dyDescent="0.2"/>
  <cols>
    <col min="1" max="1" width="38" customWidth="1"/>
    <col min="38" max="38" width="21.28515625" customWidth="1"/>
    <col min="39" max="39" width="22" bestFit="1" customWidth="1"/>
    <col min="42" max="42" width="16.140625" bestFit="1" customWidth="1"/>
  </cols>
  <sheetData>
    <row r="1" spans="1:52" ht="13.7" customHeight="1" thickBot="1" x14ac:dyDescent="0.35">
      <c r="A1" s="1" t="s">
        <v>4252</v>
      </c>
      <c r="B1" s="16" t="s">
        <v>2587</v>
      </c>
      <c r="C1" s="16" t="s">
        <v>2588</v>
      </c>
      <c r="D1" s="6" t="s">
        <v>61</v>
      </c>
      <c r="E1" s="6" t="s">
        <v>3790</v>
      </c>
      <c r="F1" s="6" t="s">
        <v>1538</v>
      </c>
      <c r="G1" s="6" t="s">
        <v>1539</v>
      </c>
      <c r="H1" s="6" t="s">
        <v>990</v>
      </c>
      <c r="I1" s="6" t="s">
        <v>2578</v>
      </c>
      <c r="J1" s="6" t="s">
        <v>2577</v>
      </c>
      <c r="K1" s="6" t="s">
        <v>1540</v>
      </c>
      <c r="L1" s="6" t="s">
        <v>991</v>
      </c>
      <c r="M1" s="6" t="s">
        <v>1541</v>
      </c>
      <c r="N1" s="28" t="s">
        <v>3551</v>
      </c>
      <c r="O1" s="28" t="s">
        <v>3552</v>
      </c>
      <c r="P1" s="28" t="s">
        <v>3553</v>
      </c>
      <c r="Q1" s="28" t="s">
        <v>3554</v>
      </c>
      <c r="R1" s="28" t="s">
        <v>3555</v>
      </c>
      <c r="S1" s="28" t="s">
        <v>3556</v>
      </c>
      <c r="T1" s="28" t="s">
        <v>3907</v>
      </c>
      <c r="U1" s="28" t="s">
        <v>3557</v>
      </c>
      <c r="V1" s="28" t="s">
        <v>3558</v>
      </c>
      <c r="W1" s="28" t="s">
        <v>3559</v>
      </c>
      <c r="X1" s="28" t="s">
        <v>3560</v>
      </c>
      <c r="Y1" s="2" t="s">
        <v>2981</v>
      </c>
      <c r="Z1" s="2" t="s">
        <v>2980</v>
      </c>
      <c r="AA1" s="2" t="s">
        <v>2991</v>
      </c>
      <c r="AB1" s="2" t="s">
        <v>2992</v>
      </c>
      <c r="AC1" s="2" t="s">
        <v>983</v>
      </c>
      <c r="AD1" s="2" t="s">
        <v>984</v>
      </c>
      <c r="AE1" s="2" t="s">
        <v>985</v>
      </c>
      <c r="AF1" s="2" t="s">
        <v>2993</v>
      </c>
      <c r="AG1" s="2" t="s">
        <v>986</v>
      </c>
      <c r="AH1" s="2" t="s">
        <v>2994</v>
      </c>
      <c r="AI1" s="3" t="s">
        <v>2995</v>
      </c>
      <c r="AJ1" s="3" t="s">
        <v>2998</v>
      </c>
      <c r="AK1" s="3" t="s">
        <v>2996</v>
      </c>
      <c r="AL1" s="1" t="s">
        <v>2982</v>
      </c>
      <c r="AM1" s="1" t="s">
        <v>2983</v>
      </c>
      <c r="AN1" s="1" t="s">
        <v>2984</v>
      </c>
      <c r="AO1" s="1" t="s">
        <v>2985</v>
      </c>
      <c r="AP1" s="1" t="s">
        <v>2986</v>
      </c>
      <c r="AQ1" s="1" t="s">
        <v>2987</v>
      </c>
      <c r="AR1" s="1" t="s">
        <v>2988</v>
      </c>
      <c r="AS1" s="1" t="s">
        <v>2989</v>
      </c>
      <c r="AT1" s="1" t="s">
        <v>2990</v>
      </c>
      <c r="AU1" s="21" t="s">
        <v>136</v>
      </c>
      <c r="AV1" s="21" t="s">
        <v>135</v>
      </c>
      <c r="AW1" s="21" t="s">
        <v>103</v>
      </c>
      <c r="AX1" s="21" t="s">
        <v>8</v>
      </c>
      <c r="AY1" s="21" t="s">
        <v>137</v>
      </c>
      <c r="AZ1" s="21" t="s">
        <v>138</v>
      </c>
    </row>
    <row r="2" spans="1:52" ht="13.7" customHeight="1" x14ac:dyDescent="0.2">
      <c r="A2" t="str">
        <f>_xlfn.CONCAT(D2,"^",B2,"^",C2)</f>
        <v>2004^A and R Weidemann^Wep 1</v>
      </c>
      <c r="B2" s="10" t="s">
        <v>1542</v>
      </c>
      <c r="C2" s="10" t="s">
        <v>1709</v>
      </c>
      <c r="D2" s="5">
        <v>2004</v>
      </c>
      <c r="E2" s="5"/>
      <c r="F2" s="9"/>
      <c r="G2" s="9"/>
      <c r="H2" s="8"/>
      <c r="I2" s="5">
        <v>0.9</v>
      </c>
      <c r="J2" s="5">
        <v>15.5</v>
      </c>
      <c r="K2" s="5"/>
      <c r="L2" s="5"/>
      <c r="M2" s="5" t="s">
        <v>0</v>
      </c>
      <c r="N2" s="5"/>
      <c r="O2" s="5"/>
      <c r="P2" s="5"/>
      <c r="Q2" s="5"/>
      <c r="R2" s="5"/>
      <c r="S2" s="5"/>
      <c r="T2" s="5"/>
      <c r="U2" s="5"/>
      <c r="V2" s="5"/>
      <c r="W2" s="5"/>
      <c r="X2" s="5"/>
      <c r="Y2" s="7" t="s">
        <v>2999</v>
      </c>
      <c r="Z2" s="7"/>
      <c r="AA2" s="7" t="s">
        <v>13</v>
      </c>
      <c r="AB2" s="7" t="s">
        <v>14</v>
      </c>
      <c r="AC2" s="7">
        <v>79075</v>
      </c>
      <c r="AD2" s="7"/>
      <c r="AE2" s="7"/>
      <c r="AF2" s="24" t="s">
        <v>2997</v>
      </c>
      <c r="AG2" s="7" t="s">
        <v>13</v>
      </c>
      <c r="AH2" s="7"/>
      <c r="AI2">
        <v>2.0439999103546143</v>
      </c>
      <c r="AJ2" s="4">
        <v>16.093999862670898</v>
      </c>
      <c r="AK2" s="4">
        <v>5.070000171661377</v>
      </c>
      <c r="AL2" s="4">
        <v>31.913000106811523</v>
      </c>
      <c r="AM2" s="4">
        <v>44.518001556396484</v>
      </c>
      <c r="AN2" s="4">
        <v>240.5</v>
      </c>
      <c r="AO2" s="4">
        <v>0</v>
      </c>
      <c r="AP2" s="4">
        <v>83.489997863769531</v>
      </c>
      <c r="AQ2" s="4">
        <v>24.468999862670898</v>
      </c>
      <c r="AR2" s="4">
        <v>0</v>
      </c>
      <c r="AS2" s="4">
        <v>11</v>
      </c>
      <c r="AT2" s="4">
        <v>38</v>
      </c>
      <c r="AU2" s="22">
        <v>2.1499124343257443</v>
      </c>
      <c r="AV2" s="23">
        <v>-1.1439999103546143</v>
      </c>
      <c r="AW2" s="23">
        <v>0</v>
      </c>
      <c r="AX2" s="23">
        <v>1.3087357948913656</v>
      </c>
      <c r="AY2" s="23">
        <v>0.3528358368530462</v>
      </c>
      <c r="AZ2" s="23">
        <v>8.5269123937379341</v>
      </c>
    </row>
    <row r="3" spans="1:52" ht="13.7" customHeight="1" x14ac:dyDescent="0.2">
      <c r="A3" t="str">
        <f t="shared" ref="A3:A66" si="0">_xlfn.CONCAT(D3,"^",B3,"^",C3)</f>
        <v>2004^Andrew Hansen^Willow Dam</v>
      </c>
      <c r="B3" s="10" t="s">
        <v>1543</v>
      </c>
      <c r="C3" s="10" t="s">
        <v>1710</v>
      </c>
      <c r="D3" s="5">
        <v>2004</v>
      </c>
      <c r="E3" s="5"/>
      <c r="F3" s="9"/>
      <c r="G3" s="9"/>
      <c r="H3" s="8"/>
      <c r="I3" s="5">
        <v>3.8</v>
      </c>
      <c r="J3" s="5"/>
      <c r="K3" s="5"/>
      <c r="L3" s="5"/>
      <c r="M3" s="5"/>
      <c r="N3" s="5"/>
      <c r="O3" s="5"/>
      <c r="P3" s="5"/>
      <c r="Q3" s="5"/>
      <c r="R3" s="5"/>
      <c r="S3" s="5"/>
      <c r="T3" s="5"/>
      <c r="U3" s="5"/>
      <c r="V3" s="5"/>
      <c r="W3" s="5"/>
      <c r="X3" s="5"/>
      <c r="Y3" s="7" t="s">
        <v>2999</v>
      </c>
      <c r="Z3" s="7"/>
      <c r="AA3" s="7" t="s">
        <v>13</v>
      </c>
      <c r="AB3" s="7" t="s">
        <v>53</v>
      </c>
      <c r="AC3" s="7">
        <v>53115</v>
      </c>
      <c r="AD3" s="7"/>
      <c r="AE3" s="7"/>
      <c r="AF3" s="7" t="s">
        <v>3000</v>
      </c>
      <c r="AG3" s="7" t="s">
        <v>13</v>
      </c>
      <c r="AH3" s="7"/>
      <c r="AI3">
        <v>3.9309999942779541</v>
      </c>
      <c r="AJ3" s="4">
        <v>16.663000106811523</v>
      </c>
      <c r="AK3" s="4">
        <v>10.090000152587891</v>
      </c>
      <c r="AL3" s="4">
        <v>224.64500427246094</v>
      </c>
      <c r="AM3" s="4">
        <v>40.742000579833984</v>
      </c>
      <c r="AN3" s="4">
        <v>178</v>
      </c>
      <c r="AO3" s="4">
        <v>0</v>
      </c>
      <c r="AP3" s="4">
        <v>201.39999389648438</v>
      </c>
      <c r="AQ3" s="4">
        <v>24.87700080871582</v>
      </c>
      <c r="AR3" s="4">
        <v>0</v>
      </c>
      <c r="AS3" s="4">
        <v>69</v>
      </c>
      <c r="AT3" s="4">
        <v>35</v>
      </c>
      <c r="AU3" s="22" t="e">
        <v>#N/A</v>
      </c>
      <c r="AV3" s="23">
        <v>-0.13099999427795428</v>
      </c>
      <c r="AW3" s="23">
        <v>1</v>
      </c>
      <c r="AX3" s="23">
        <v>1.7160998500824053E-2</v>
      </c>
      <c r="AY3" s="23" t="e">
        <v>#N/A</v>
      </c>
      <c r="AZ3" s="23" t="e">
        <v>#N/A</v>
      </c>
    </row>
    <row r="4" spans="1:52" ht="13.7" customHeight="1" x14ac:dyDescent="0.2">
      <c r="A4" t="str">
        <f t="shared" si="0"/>
        <v>2004^Angus Wilson^Wisemans</v>
      </c>
      <c r="B4" s="10" t="s">
        <v>1544</v>
      </c>
      <c r="C4" s="10" t="s">
        <v>1711</v>
      </c>
      <c r="D4" s="5">
        <v>2004</v>
      </c>
      <c r="E4" s="5"/>
      <c r="F4" s="9"/>
      <c r="G4" s="9"/>
      <c r="H4" s="8"/>
      <c r="I4" s="5">
        <v>3.75</v>
      </c>
      <c r="J4" s="5">
        <v>12.9</v>
      </c>
      <c r="K4" s="5"/>
      <c r="L4" s="5"/>
      <c r="M4" s="5"/>
      <c r="N4" s="5"/>
      <c r="O4" s="5"/>
      <c r="P4" s="5"/>
      <c r="Q4" s="5"/>
      <c r="R4" s="5"/>
      <c r="S4" s="5"/>
      <c r="T4" s="5"/>
      <c r="U4" s="5"/>
      <c r="V4" s="5"/>
      <c r="W4" s="5"/>
      <c r="X4" s="5"/>
      <c r="Y4" s="7" t="s">
        <v>2999</v>
      </c>
      <c r="Z4" s="7"/>
      <c r="AA4" s="7" t="s">
        <v>13</v>
      </c>
      <c r="AB4" s="7" t="s">
        <v>132</v>
      </c>
      <c r="AC4" s="7">
        <v>53018</v>
      </c>
      <c r="AD4" s="7"/>
      <c r="AE4" s="7"/>
      <c r="AF4" s="7" t="s">
        <v>3001</v>
      </c>
      <c r="AG4" s="7" t="s">
        <v>13</v>
      </c>
      <c r="AH4" s="7"/>
      <c r="AI4">
        <v>4.0850000381469727</v>
      </c>
      <c r="AJ4" s="4">
        <v>16.516000747680664</v>
      </c>
      <c r="AK4" s="4">
        <v>10.399999618530273</v>
      </c>
      <c r="AL4" s="4">
        <v>197.58700561523438</v>
      </c>
      <c r="AM4" s="4">
        <v>48.449001312255859</v>
      </c>
      <c r="AN4" s="4">
        <v>182.60000610351563</v>
      </c>
      <c r="AO4" s="4">
        <v>0</v>
      </c>
      <c r="AP4" s="4">
        <v>236.75900268554688</v>
      </c>
      <c r="AQ4" s="4">
        <v>36.457000732421875</v>
      </c>
      <c r="AR4" s="4">
        <v>5</v>
      </c>
      <c r="AS4" s="4">
        <v>0</v>
      </c>
      <c r="AT4" s="4">
        <v>0</v>
      </c>
      <c r="AU4" s="22">
        <v>7.4553415061295976</v>
      </c>
      <c r="AV4" s="23">
        <v>-0.33500003814697266</v>
      </c>
      <c r="AW4" s="23">
        <v>1</v>
      </c>
      <c r="AX4" s="23">
        <v>0.11222502555847313</v>
      </c>
      <c r="AY4" s="23">
        <v>13.075461407227118</v>
      </c>
      <c r="AZ4" s="23">
        <v>8.6710113989271118</v>
      </c>
    </row>
    <row r="5" spans="1:52" ht="13.7" customHeight="1" x14ac:dyDescent="0.2">
      <c r="A5" t="str">
        <f t="shared" si="0"/>
        <v>2004^Anthony Patton^House</v>
      </c>
      <c r="B5" s="10" t="s">
        <v>1545</v>
      </c>
      <c r="C5" s="10" t="s">
        <v>201</v>
      </c>
      <c r="D5" s="5">
        <v>2004</v>
      </c>
      <c r="E5" s="5"/>
      <c r="F5" s="9"/>
      <c r="G5" s="9"/>
      <c r="H5" s="8"/>
      <c r="I5" s="5">
        <v>0.4</v>
      </c>
      <c r="J5" s="5">
        <v>12.7</v>
      </c>
      <c r="K5" s="5"/>
      <c r="L5" s="5"/>
      <c r="M5" s="5"/>
      <c r="N5" s="5"/>
      <c r="O5" s="5"/>
      <c r="P5" s="5"/>
      <c r="Q5" s="5"/>
      <c r="R5" s="5"/>
      <c r="S5" s="5"/>
      <c r="T5" s="5"/>
      <c r="U5" s="5"/>
      <c r="V5" s="5"/>
      <c r="W5" s="5"/>
      <c r="X5" s="5"/>
      <c r="Y5" s="7" t="s">
        <v>2999</v>
      </c>
      <c r="Z5" s="7"/>
      <c r="AA5" s="7" t="s">
        <v>13</v>
      </c>
      <c r="AB5" s="7" t="s">
        <v>779</v>
      </c>
      <c r="AC5" s="7">
        <v>78072</v>
      </c>
      <c r="AD5" s="7"/>
      <c r="AE5" s="7"/>
      <c r="AF5" s="7" t="s">
        <v>3002</v>
      </c>
      <c r="AG5" s="7" t="s">
        <v>13</v>
      </c>
      <c r="AH5" s="7"/>
      <c r="AI5">
        <v>1.2239999771118164</v>
      </c>
      <c r="AJ5" s="4">
        <v>16.697000503540039</v>
      </c>
      <c r="AK5" s="4">
        <v>3.1500000953674316</v>
      </c>
      <c r="AL5" s="4">
        <v>29.284999847412109</v>
      </c>
      <c r="AM5" s="4">
        <v>53.410999298095703</v>
      </c>
      <c r="AN5" s="4">
        <v>209.39999389648438</v>
      </c>
      <c r="AO5" s="4">
        <v>0</v>
      </c>
      <c r="AP5" s="4">
        <v>120.09200286865234</v>
      </c>
      <c r="AQ5" s="4">
        <v>55.640998840332031</v>
      </c>
      <c r="AR5" s="4">
        <v>0</v>
      </c>
      <c r="AS5" s="4">
        <v>30</v>
      </c>
      <c r="AT5" s="4">
        <v>0</v>
      </c>
      <c r="AU5" s="22">
        <v>0.78290718038528906</v>
      </c>
      <c r="AV5" s="23">
        <v>-0.82399997711181638</v>
      </c>
      <c r="AW5" s="23">
        <v>0</v>
      </c>
      <c r="AX5" s="23">
        <v>0.6789759622802739</v>
      </c>
      <c r="AY5" s="23">
        <v>15.976013025299331</v>
      </c>
      <c r="AZ5" s="23">
        <v>5.603128868158656</v>
      </c>
    </row>
    <row r="6" spans="1:52" ht="13.7" customHeight="1" x14ac:dyDescent="0.2">
      <c r="A6" t="str">
        <f t="shared" si="0"/>
        <v>2004^Brad Martin^P13</v>
      </c>
      <c r="B6" s="10" t="s">
        <v>734</v>
      </c>
      <c r="C6" s="10" t="s">
        <v>1712</v>
      </c>
      <c r="D6" s="5">
        <v>2004</v>
      </c>
      <c r="E6" s="5"/>
      <c r="F6" s="9"/>
      <c r="G6" s="9"/>
      <c r="H6" s="8"/>
      <c r="I6" s="5">
        <v>0.85</v>
      </c>
      <c r="J6" s="5">
        <v>13.85</v>
      </c>
      <c r="K6" s="5"/>
      <c r="L6" s="5"/>
      <c r="M6" s="5"/>
      <c r="N6" s="5"/>
      <c r="O6" s="5"/>
      <c r="P6" s="5"/>
      <c r="Q6" s="5"/>
      <c r="R6" s="5"/>
      <c r="S6" s="5"/>
      <c r="T6" s="5"/>
      <c r="U6" s="5"/>
      <c r="V6" s="5"/>
      <c r="W6" s="5"/>
      <c r="X6" s="5"/>
      <c r="Y6" s="7" t="s">
        <v>2999</v>
      </c>
      <c r="Z6" s="7"/>
      <c r="AA6" s="7" t="s">
        <v>13</v>
      </c>
      <c r="AB6" s="7" t="s">
        <v>14</v>
      </c>
      <c r="AC6" s="7">
        <v>78005</v>
      </c>
      <c r="AD6" s="7"/>
      <c r="AE6" s="7"/>
      <c r="AF6" s="7" t="s">
        <v>3003</v>
      </c>
      <c r="AG6" s="7" t="s">
        <v>13</v>
      </c>
      <c r="AH6" s="7"/>
      <c r="AI6">
        <v>1.7100000381469727</v>
      </c>
      <c r="AJ6" s="4">
        <v>12.350000381469727</v>
      </c>
      <c r="AK6" s="4">
        <v>3.25</v>
      </c>
      <c r="AL6" s="4">
        <v>15.428999900817871</v>
      </c>
      <c r="AM6" s="4">
        <v>48.055999755859375</v>
      </c>
      <c r="AN6" s="4">
        <v>244.10000610351563</v>
      </c>
      <c r="AO6" s="4">
        <v>0</v>
      </c>
      <c r="AP6" s="4">
        <v>68.106002807617188</v>
      </c>
      <c r="AQ6" s="4">
        <v>22.14900016784668</v>
      </c>
      <c r="AR6" s="4">
        <v>0</v>
      </c>
      <c r="AS6" s="4">
        <v>5</v>
      </c>
      <c r="AT6" s="4">
        <v>22</v>
      </c>
      <c r="AU6" s="22">
        <v>1.8143257443082308</v>
      </c>
      <c r="AV6" s="23">
        <v>-0.86000003814697268</v>
      </c>
      <c r="AW6" s="23">
        <v>0</v>
      </c>
      <c r="AX6" s="23">
        <v>0.73960006561279446</v>
      </c>
      <c r="AY6" s="23">
        <v>2.2499988555909649</v>
      </c>
      <c r="AZ6" s="23">
        <v>2.0611605684561156</v>
      </c>
    </row>
    <row r="7" spans="1:52" ht="13.7" customHeight="1" x14ac:dyDescent="0.2">
      <c r="A7" t="str">
        <f t="shared" si="0"/>
        <v>2004^C and J Kelly ^Galvins</v>
      </c>
      <c r="B7" s="10" t="s">
        <v>1546</v>
      </c>
      <c r="C7" s="10" t="s">
        <v>1713</v>
      </c>
      <c r="D7" s="5">
        <v>2004</v>
      </c>
      <c r="E7" s="5"/>
      <c r="F7" s="9"/>
      <c r="G7" s="9"/>
      <c r="H7" s="8"/>
      <c r="I7" s="5">
        <v>1.8</v>
      </c>
      <c r="J7" s="5"/>
      <c r="K7" s="5"/>
      <c r="L7" s="5"/>
      <c r="M7" s="5"/>
      <c r="N7" s="5"/>
      <c r="O7" s="5"/>
      <c r="P7" s="5"/>
      <c r="Q7" s="5"/>
      <c r="R7" s="5"/>
      <c r="S7" s="5"/>
      <c r="T7" s="5"/>
      <c r="U7" s="5"/>
      <c r="V7" s="5"/>
      <c r="W7" s="5"/>
      <c r="X7" s="5"/>
      <c r="Y7" s="7" t="s">
        <v>2999</v>
      </c>
      <c r="Z7" s="7"/>
      <c r="AA7" s="7" t="s">
        <v>13</v>
      </c>
      <c r="AB7" s="7" t="s">
        <v>14</v>
      </c>
      <c r="AC7" s="7">
        <v>77052</v>
      </c>
      <c r="AD7" s="7"/>
      <c r="AE7" s="7"/>
      <c r="AF7" s="7" t="s">
        <v>3004</v>
      </c>
      <c r="AG7" s="7" t="s">
        <v>13</v>
      </c>
      <c r="AH7" s="7"/>
      <c r="AI7">
        <v>0.52300000190734863</v>
      </c>
      <c r="AJ7" s="4">
        <v>16.431999206542969</v>
      </c>
      <c r="AK7" s="4">
        <v>1.3200000524520874</v>
      </c>
      <c r="AL7" s="4">
        <v>56.567001342773438</v>
      </c>
      <c r="AM7" s="4">
        <v>72.853996276855469</v>
      </c>
      <c r="AN7" s="4">
        <v>175</v>
      </c>
      <c r="AO7" s="4">
        <v>0</v>
      </c>
      <c r="AP7" s="4">
        <v>86.16400146484375</v>
      </c>
      <c r="AQ7" s="4">
        <v>60.721000671386719</v>
      </c>
      <c r="AR7" s="4">
        <v>0</v>
      </c>
      <c r="AS7" s="4">
        <v>4</v>
      </c>
      <c r="AT7" s="4">
        <v>0</v>
      </c>
      <c r="AU7" s="22" t="e">
        <v>#N/A</v>
      </c>
      <c r="AV7" s="23">
        <v>1.2769999980926514</v>
      </c>
      <c r="AW7" s="23">
        <v>0</v>
      </c>
      <c r="AX7" s="23">
        <v>1.6307289951286317</v>
      </c>
      <c r="AY7" s="23" t="e">
        <v>#N/A</v>
      </c>
      <c r="AZ7" s="23" t="e">
        <v>#N/A</v>
      </c>
    </row>
    <row r="8" spans="1:52" ht="13.7" customHeight="1" x14ac:dyDescent="0.2">
      <c r="A8" t="str">
        <f t="shared" si="0"/>
        <v>2004^Cameron Warne^Arnolds W2</v>
      </c>
      <c r="B8" s="10" t="s">
        <v>760</v>
      </c>
      <c r="C8" s="10" t="s">
        <v>1714</v>
      </c>
      <c r="D8" s="5">
        <v>2004</v>
      </c>
      <c r="E8" s="5"/>
      <c r="F8" s="9"/>
      <c r="G8" s="9"/>
      <c r="H8" s="8"/>
      <c r="I8" s="5">
        <v>1.6</v>
      </c>
      <c r="J8" s="5">
        <v>12</v>
      </c>
      <c r="K8" s="5"/>
      <c r="L8" s="5"/>
      <c r="M8" s="5"/>
      <c r="N8" s="5"/>
      <c r="O8" s="5"/>
      <c r="P8" s="5"/>
      <c r="Q8" s="5"/>
      <c r="R8" s="5"/>
      <c r="S8" s="5"/>
      <c r="T8" s="5"/>
      <c r="U8" s="5"/>
      <c r="V8" s="5"/>
      <c r="W8" s="5"/>
      <c r="X8" s="5"/>
      <c r="Y8" s="7" t="s">
        <v>2999</v>
      </c>
      <c r="Z8" s="7"/>
      <c r="AA8" s="7" t="s">
        <v>13</v>
      </c>
      <c r="AB8" s="7" t="s">
        <v>14</v>
      </c>
      <c r="AC8" s="7">
        <v>77014</v>
      </c>
      <c r="AD8" s="7"/>
      <c r="AE8" s="7"/>
      <c r="AF8" s="7" t="s">
        <v>3005</v>
      </c>
      <c r="AG8" s="7" t="s">
        <v>13</v>
      </c>
      <c r="AH8" s="7"/>
      <c r="AI8">
        <v>1.6019999980926514</v>
      </c>
      <c r="AJ8" s="4">
        <v>16.687999725341797</v>
      </c>
      <c r="AK8" s="4">
        <v>4.119999885559082</v>
      </c>
      <c r="AL8" s="4">
        <v>24.799999237060547</v>
      </c>
      <c r="AM8" s="4">
        <v>46.458999633789063</v>
      </c>
      <c r="AN8" s="4">
        <v>231.5</v>
      </c>
      <c r="AO8" s="4">
        <v>0</v>
      </c>
      <c r="AP8" s="4">
        <v>90.484001159667969</v>
      </c>
      <c r="AQ8" s="4">
        <v>30.423000335693359</v>
      </c>
      <c r="AR8" s="4">
        <v>0</v>
      </c>
      <c r="AS8" s="4">
        <v>25</v>
      </c>
      <c r="AT8" s="4">
        <v>23</v>
      </c>
      <c r="AU8" s="22">
        <v>2.9590192644483366</v>
      </c>
      <c r="AV8" s="23">
        <v>-1.9999980926512784E-3</v>
      </c>
      <c r="AW8" s="23">
        <v>1</v>
      </c>
      <c r="AX8" s="23">
        <v>3.9999923706087514E-6</v>
      </c>
      <c r="AY8" s="23">
        <v>21.977341424804763</v>
      </c>
      <c r="AZ8" s="23">
        <v>1.3478760025946921</v>
      </c>
    </row>
    <row r="9" spans="1:52" ht="13.7" customHeight="1" x14ac:dyDescent="0.2">
      <c r="A9" t="str">
        <f t="shared" si="0"/>
        <v>2004^Clancy Michael^Michael</v>
      </c>
      <c r="B9" s="10" t="s">
        <v>1547</v>
      </c>
      <c r="C9" s="10" t="s">
        <v>1715</v>
      </c>
      <c r="D9" s="5">
        <v>2004</v>
      </c>
      <c r="E9" s="5"/>
      <c r="F9" s="9"/>
      <c r="G9" s="9"/>
      <c r="H9" s="8"/>
      <c r="I9" s="5">
        <v>2.5499999999999998</v>
      </c>
      <c r="J9" s="5">
        <v>13</v>
      </c>
      <c r="K9" s="5"/>
      <c r="L9" s="5"/>
      <c r="M9" s="5" t="s">
        <v>7</v>
      </c>
      <c r="N9" s="5"/>
      <c r="O9" s="5"/>
      <c r="P9" s="5"/>
      <c r="Q9" s="5"/>
      <c r="R9" s="5"/>
      <c r="S9" s="5"/>
      <c r="T9" s="5"/>
      <c r="U9" s="5"/>
      <c r="V9" s="5"/>
      <c r="W9" s="5"/>
      <c r="X9" s="5"/>
      <c r="Y9" s="7" t="s">
        <v>2999</v>
      </c>
      <c r="Z9" s="7"/>
      <c r="AA9" s="7" t="s">
        <v>13</v>
      </c>
      <c r="AB9" s="7" t="s">
        <v>17</v>
      </c>
      <c r="AC9" s="7">
        <v>8051</v>
      </c>
      <c r="AD9" s="7"/>
      <c r="AE9" s="7"/>
      <c r="AF9" s="7" t="s">
        <v>3006</v>
      </c>
      <c r="AG9" s="7" t="s">
        <v>13</v>
      </c>
      <c r="AH9" s="7"/>
      <c r="AI9">
        <v>2.8169999122619629</v>
      </c>
      <c r="AJ9" s="4">
        <v>14.840000152587891</v>
      </c>
      <c r="AK9" s="4">
        <v>6.440000057220459</v>
      </c>
      <c r="AL9" s="4">
        <v>15.149999618530273</v>
      </c>
      <c r="AM9" s="4">
        <v>4.9340000152587891</v>
      </c>
      <c r="AN9" s="4">
        <v>266.60000610351563</v>
      </c>
      <c r="AO9" s="4">
        <v>0</v>
      </c>
      <c r="AP9" s="4">
        <v>140.30400085449219</v>
      </c>
      <c r="AQ9" s="4">
        <v>91.015998840332031</v>
      </c>
      <c r="AR9" s="4">
        <v>0</v>
      </c>
      <c r="AS9" s="4">
        <v>10</v>
      </c>
      <c r="AT9" s="4">
        <v>46</v>
      </c>
      <c r="AU9" s="22">
        <v>5.1089316987740805</v>
      </c>
      <c r="AV9" s="23">
        <v>-0.26699991226196307</v>
      </c>
      <c r="AW9" s="23">
        <v>1</v>
      </c>
      <c r="AX9" s="23">
        <v>7.1288953147895975E-2</v>
      </c>
      <c r="AY9" s="23">
        <v>3.3856005615234608</v>
      </c>
      <c r="AZ9" s="23">
        <v>1.7717429748571367</v>
      </c>
    </row>
    <row r="10" spans="1:52" ht="13.7" customHeight="1" x14ac:dyDescent="0.2">
      <c r="A10" t="str">
        <f t="shared" si="0"/>
        <v>2004^David Smith^Paddock 1</v>
      </c>
      <c r="B10" s="10" t="s">
        <v>240</v>
      </c>
      <c r="C10" s="10" t="s">
        <v>1506</v>
      </c>
      <c r="D10" s="5">
        <v>2004</v>
      </c>
      <c r="E10" s="5"/>
      <c r="F10" s="9"/>
      <c r="G10" s="9"/>
      <c r="H10" s="8"/>
      <c r="I10" s="5">
        <v>0.65</v>
      </c>
      <c r="J10" s="5">
        <v>14</v>
      </c>
      <c r="K10" s="5"/>
      <c r="L10" s="5"/>
      <c r="M10" s="5"/>
      <c r="N10" s="5"/>
      <c r="O10" s="5"/>
      <c r="P10" s="5"/>
      <c r="Q10" s="5"/>
      <c r="R10" s="5"/>
      <c r="S10" s="5"/>
      <c r="T10" s="5"/>
      <c r="U10" s="5"/>
      <c r="V10" s="5"/>
      <c r="W10" s="5"/>
      <c r="X10" s="5"/>
      <c r="Y10" s="7" t="s">
        <v>2999</v>
      </c>
      <c r="Z10" s="7"/>
      <c r="AA10" s="7" t="s">
        <v>13</v>
      </c>
      <c r="AB10" s="7" t="s">
        <v>14</v>
      </c>
      <c r="AC10" s="7">
        <v>77008</v>
      </c>
      <c r="AD10" s="7"/>
      <c r="AE10" s="7"/>
      <c r="AF10" s="7" t="s">
        <v>3007</v>
      </c>
      <c r="AG10" s="7" t="s">
        <v>13</v>
      </c>
      <c r="AH10" s="7"/>
      <c r="AI10">
        <v>0.87599998712539673</v>
      </c>
      <c r="AJ10" s="4">
        <v>13.487000465393066</v>
      </c>
      <c r="AK10" s="4">
        <v>1.8200000524520874</v>
      </c>
      <c r="AL10" s="4">
        <v>7.4600000381469727</v>
      </c>
      <c r="AM10" s="4">
        <v>36.587001800537109</v>
      </c>
      <c r="AN10" s="4">
        <v>212.60000610351563</v>
      </c>
      <c r="AO10" s="4">
        <v>0</v>
      </c>
      <c r="AP10" s="4">
        <v>72.141998291015625</v>
      </c>
      <c r="AQ10" s="4">
        <v>31.843000411987305</v>
      </c>
      <c r="AR10" s="4">
        <v>14</v>
      </c>
      <c r="AS10" s="4">
        <v>4</v>
      </c>
      <c r="AT10" s="4">
        <v>0</v>
      </c>
      <c r="AU10" s="22">
        <v>1.4024518388791596</v>
      </c>
      <c r="AV10" s="23">
        <v>-0.22599998712539671</v>
      </c>
      <c r="AW10" s="23">
        <v>1</v>
      </c>
      <c r="AX10" s="23">
        <v>5.1075994180679478E-2</v>
      </c>
      <c r="AY10" s="23">
        <v>0.26316852250693046</v>
      </c>
      <c r="AZ10" s="23">
        <v>0.17434651065794335</v>
      </c>
    </row>
    <row r="11" spans="1:52" ht="13.7" customHeight="1" x14ac:dyDescent="0.2">
      <c r="A11" t="str">
        <f t="shared" si="0"/>
        <v>2004^G and B Hunt^Paddock 4</v>
      </c>
      <c r="B11" s="10" t="s">
        <v>259</v>
      </c>
      <c r="C11" s="10" t="s">
        <v>1716</v>
      </c>
      <c r="D11" s="5">
        <v>2004</v>
      </c>
      <c r="E11" s="5"/>
      <c r="F11" s="9"/>
      <c r="G11" s="9"/>
      <c r="H11" s="8"/>
      <c r="I11" s="5">
        <v>1.3</v>
      </c>
      <c r="J11" s="5">
        <v>15.3</v>
      </c>
      <c r="K11" s="5"/>
      <c r="L11" s="5"/>
      <c r="M11" s="5" t="s">
        <v>108</v>
      </c>
      <c r="N11" s="5"/>
      <c r="O11" s="5"/>
      <c r="P11" s="5"/>
      <c r="Q11" s="5"/>
      <c r="R11" s="5"/>
      <c r="S11" s="5"/>
      <c r="T11" s="5"/>
      <c r="U11" s="5"/>
      <c r="V11" s="5"/>
      <c r="W11" s="5"/>
      <c r="X11" s="5"/>
      <c r="Y11" s="7" t="s">
        <v>2999</v>
      </c>
      <c r="Z11" s="7"/>
      <c r="AA11" s="7" t="s">
        <v>13</v>
      </c>
      <c r="AB11" s="7" t="s">
        <v>14</v>
      </c>
      <c r="AC11" s="7">
        <v>80024</v>
      </c>
      <c r="AD11" s="7"/>
      <c r="AE11" s="7"/>
      <c r="AF11" s="7" t="s">
        <v>3008</v>
      </c>
      <c r="AG11" s="7" t="s">
        <v>13</v>
      </c>
      <c r="AH11" s="7"/>
      <c r="AI11">
        <v>1.3669999837875366</v>
      </c>
      <c r="AJ11" s="4">
        <v>16.538000106811523</v>
      </c>
      <c r="AK11" s="4">
        <v>3.4800000190734863</v>
      </c>
      <c r="AL11" s="4">
        <v>30.270000457763672</v>
      </c>
      <c r="AM11" s="4">
        <v>90.358001708984375</v>
      </c>
      <c r="AN11" s="4">
        <v>268</v>
      </c>
      <c r="AO11" s="4">
        <v>0</v>
      </c>
      <c r="AP11" s="4">
        <v>113.67900085449219</v>
      </c>
      <c r="AQ11" s="4">
        <v>49.599998474121094</v>
      </c>
      <c r="AR11" s="4">
        <v>0</v>
      </c>
      <c r="AS11" s="4">
        <v>4</v>
      </c>
      <c r="AT11" s="4">
        <v>0</v>
      </c>
      <c r="AU11" s="22">
        <v>3.0653590192644482</v>
      </c>
      <c r="AV11" s="23">
        <v>-6.6999983787536577E-2</v>
      </c>
      <c r="AW11" s="23">
        <v>1</v>
      </c>
      <c r="AX11" s="23">
        <v>4.488997827530164E-3</v>
      </c>
      <c r="AY11" s="23">
        <v>1.5326442644653417</v>
      </c>
      <c r="AZ11" s="23">
        <v>0.17192715872263875</v>
      </c>
    </row>
    <row r="12" spans="1:52" ht="13.7" customHeight="1" x14ac:dyDescent="0.2">
      <c r="A12" t="str">
        <f t="shared" si="0"/>
        <v>2004^Gavin Sait^Mahers</v>
      </c>
      <c r="B12" s="10" t="s">
        <v>1548</v>
      </c>
      <c r="C12" s="10" t="s">
        <v>1717</v>
      </c>
      <c r="D12" s="5">
        <v>2004</v>
      </c>
      <c r="E12" s="5"/>
      <c r="F12" s="9"/>
      <c r="G12" s="9"/>
      <c r="H12" s="8"/>
      <c r="I12" s="5">
        <v>1</v>
      </c>
      <c r="J12" s="5">
        <v>13</v>
      </c>
      <c r="K12" s="5"/>
      <c r="L12" s="5"/>
      <c r="M12" s="5"/>
      <c r="N12" s="5"/>
      <c r="O12" s="5"/>
      <c r="P12" s="5"/>
      <c r="Q12" s="5"/>
      <c r="R12" s="5"/>
      <c r="S12" s="5"/>
      <c r="T12" s="5"/>
      <c r="U12" s="5"/>
      <c r="V12" s="5"/>
      <c r="W12" s="5"/>
      <c r="X12" s="5"/>
      <c r="Y12" s="7" t="s">
        <v>2999</v>
      </c>
      <c r="Z12" s="7"/>
      <c r="AA12" s="7" t="s">
        <v>13</v>
      </c>
      <c r="AB12" s="7" t="s">
        <v>779</v>
      </c>
      <c r="AC12" s="7">
        <v>80006</v>
      </c>
      <c r="AD12" s="7"/>
      <c r="AE12" s="7"/>
      <c r="AF12" s="7" t="s">
        <v>3009</v>
      </c>
      <c r="AG12" s="7" t="s">
        <v>13</v>
      </c>
      <c r="AH12" s="7"/>
      <c r="AI12">
        <v>1.7760000228881836</v>
      </c>
      <c r="AJ12" s="4">
        <v>10.777999877929688</v>
      </c>
      <c r="AK12" s="4">
        <v>2.9500000476837158</v>
      </c>
      <c r="AL12" s="4">
        <v>9.185999870300293</v>
      </c>
      <c r="AM12" s="4">
        <v>52.696998596191406</v>
      </c>
      <c r="AN12" s="4">
        <v>276.20001220703125</v>
      </c>
      <c r="AO12" s="4">
        <v>0</v>
      </c>
      <c r="AP12" s="4">
        <v>81.265998840332031</v>
      </c>
      <c r="AQ12" s="4">
        <v>28.301000595092773</v>
      </c>
      <c r="AR12" s="4">
        <v>0</v>
      </c>
      <c r="AS12" s="4">
        <v>24</v>
      </c>
      <c r="AT12" s="4">
        <v>9</v>
      </c>
      <c r="AU12" s="22">
        <v>2.0035026269702279</v>
      </c>
      <c r="AV12" s="23">
        <v>-0.77600002288818359</v>
      </c>
      <c r="AW12" s="23">
        <v>0</v>
      </c>
      <c r="AX12" s="23">
        <v>0.60217603552246146</v>
      </c>
      <c r="AY12" s="23">
        <v>4.9372845424804837</v>
      </c>
      <c r="AZ12" s="23">
        <v>0.8958573674172855</v>
      </c>
    </row>
    <row r="13" spans="1:52" ht="13.7" customHeight="1" x14ac:dyDescent="0.2">
      <c r="A13" t="str">
        <f t="shared" si="0"/>
        <v>2004^Graeme McCrow^WSM pdk</v>
      </c>
      <c r="B13" s="10" t="s">
        <v>1549</v>
      </c>
      <c r="C13" s="10" t="s">
        <v>1718</v>
      </c>
      <c r="D13" s="5">
        <v>2004</v>
      </c>
      <c r="E13" s="5"/>
      <c r="F13" s="9"/>
      <c r="G13" s="9"/>
      <c r="H13" s="8"/>
      <c r="I13" s="5">
        <v>6.1</v>
      </c>
      <c r="J13" s="5">
        <v>11.5</v>
      </c>
      <c r="K13" s="5"/>
      <c r="L13" s="5"/>
      <c r="M13" s="5"/>
      <c r="N13" s="5"/>
      <c r="O13" s="5"/>
      <c r="P13" s="5"/>
      <c r="Q13" s="5"/>
      <c r="R13" s="5"/>
      <c r="S13" s="5"/>
      <c r="T13" s="5"/>
      <c r="U13" s="5"/>
      <c r="V13" s="5"/>
      <c r="W13" s="5"/>
      <c r="X13" s="5"/>
      <c r="Y13" s="7" t="s">
        <v>2999</v>
      </c>
      <c r="Z13" s="7"/>
      <c r="AA13" s="7" t="s">
        <v>13</v>
      </c>
      <c r="AB13" s="7" t="s">
        <v>147</v>
      </c>
      <c r="AC13" s="7">
        <v>89032</v>
      </c>
      <c r="AD13" s="7"/>
      <c r="AE13" s="7"/>
      <c r="AF13" s="7" t="s">
        <v>3010</v>
      </c>
      <c r="AG13" s="7" t="s">
        <v>13</v>
      </c>
      <c r="AH13" s="7"/>
      <c r="AI13">
        <v>3.9319999217987061</v>
      </c>
      <c r="AJ13" s="4">
        <v>11.63700008392334</v>
      </c>
      <c r="AK13" s="4">
        <v>7.0500001907348633</v>
      </c>
      <c r="AL13" s="4">
        <v>17</v>
      </c>
      <c r="AM13" s="4">
        <v>62.737998962402344</v>
      </c>
      <c r="AN13" s="4">
        <v>406.60000610351563</v>
      </c>
      <c r="AO13" s="4">
        <v>0</v>
      </c>
      <c r="AP13" s="4">
        <v>120.85299682617188</v>
      </c>
      <c r="AQ13" s="4">
        <v>19.183000564575195</v>
      </c>
      <c r="AR13" s="4">
        <v>0</v>
      </c>
      <c r="AS13" s="4">
        <v>10</v>
      </c>
      <c r="AT13" s="4">
        <v>53</v>
      </c>
      <c r="AU13" s="22">
        <v>10.811208406304729</v>
      </c>
      <c r="AV13" s="23">
        <v>2.1680000782012936</v>
      </c>
      <c r="AW13" s="23">
        <v>0</v>
      </c>
      <c r="AX13" s="23">
        <v>4.7002243390808154</v>
      </c>
      <c r="AY13" s="23">
        <v>1.876902299500216E-2</v>
      </c>
      <c r="AZ13" s="23">
        <v>14.146687240870254</v>
      </c>
    </row>
    <row r="14" spans="1:52" ht="13.7" customHeight="1" x14ac:dyDescent="0.2">
      <c r="A14" t="str">
        <f t="shared" si="0"/>
        <v>2004^Harold Flett^Evans 7</v>
      </c>
      <c r="B14" s="10" t="s">
        <v>1550</v>
      </c>
      <c r="C14" s="10" t="s">
        <v>1719</v>
      </c>
      <c r="D14" s="5">
        <v>2004</v>
      </c>
      <c r="E14" s="5"/>
      <c r="F14" s="9"/>
      <c r="G14" s="9"/>
      <c r="H14" s="8"/>
      <c r="I14" s="5">
        <v>1.3</v>
      </c>
      <c r="J14" s="5">
        <v>12.5</v>
      </c>
      <c r="K14" s="5"/>
      <c r="L14" s="5"/>
      <c r="M14" s="5"/>
      <c r="N14" s="5"/>
      <c r="O14" s="5"/>
      <c r="P14" s="5"/>
      <c r="Q14" s="5"/>
      <c r="R14" s="5"/>
      <c r="S14" s="5"/>
      <c r="T14" s="5"/>
      <c r="U14" s="5"/>
      <c r="V14" s="5"/>
      <c r="W14" s="5"/>
      <c r="X14" s="5"/>
      <c r="Y14" s="7" t="s">
        <v>2999</v>
      </c>
      <c r="Z14" s="7"/>
      <c r="AA14" s="7" t="s">
        <v>13</v>
      </c>
      <c r="AB14" s="7" t="s">
        <v>16</v>
      </c>
      <c r="AC14" s="7">
        <v>78072</v>
      </c>
      <c r="AD14" s="7"/>
      <c r="AE14" s="7"/>
      <c r="AF14" s="7" t="s">
        <v>3002</v>
      </c>
      <c r="AG14" s="7" t="s">
        <v>13</v>
      </c>
      <c r="AH14" s="7"/>
      <c r="AI14">
        <v>1.1009999513626099</v>
      </c>
      <c r="AJ14" s="4">
        <v>16.809000015258789</v>
      </c>
      <c r="AK14" s="4">
        <v>2.8499999046325684</v>
      </c>
      <c r="AL14" s="4">
        <v>18.351999282836914</v>
      </c>
      <c r="AM14" s="4">
        <v>50.328998565673828</v>
      </c>
      <c r="AN14" s="4">
        <v>219.19999694824219</v>
      </c>
      <c r="AO14" s="4">
        <v>0</v>
      </c>
      <c r="AP14" s="4">
        <v>89.93499755859375</v>
      </c>
      <c r="AQ14" s="4">
        <v>30.370000839233398</v>
      </c>
      <c r="AR14" s="4">
        <v>35</v>
      </c>
      <c r="AS14" s="4">
        <v>6</v>
      </c>
      <c r="AT14" s="4">
        <v>0</v>
      </c>
      <c r="AU14" s="22">
        <v>2.5043782837127848</v>
      </c>
      <c r="AV14" s="23">
        <v>0.19900004863739018</v>
      </c>
      <c r="AW14" s="23">
        <v>1</v>
      </c>
      <c r="AX14" s="23">
        <v>3.9601019357683655E-2</v>
      </c>
      <c r="AY14" s="23">
        <v>18.567481131500244</v>
      </c>
      <c r="AZ14" s="23">
        <v>0.11945430484721856</v>
      </c>
    </row>
    <row r="15" spans="1:52" ht="13.7" customHeight="1" x14ac:dyDescent="0.2">
      <c r="A15" t="str">
        <f t="shared" si="0"/>
        <v>2004^Ian Carter^Paddock 14</v>
      </c>
      <c r="B15" s="10" t="s">
        <v>1551</v>
      </c>
      <c r="C15" s="10" t="s">
        <v>1720</v>
      </c>
      <c r="D15" s="5">
        <v>2004</v>
      </c>
      <c r="E15" s="5"/>
      <c r="F15" s="9"/>
      <c r="G15" s="9"/>
      <c r="H15" s="8"/>
      <c r="I15" s="5">
        <v>7.8</v>
      </c>
      <c r="J15" s="5"/>
      <c r="K15" s="5"/>
      <c r="L15" s="5"/>
      <c r="M15" s="5" t="s">
        <v>3</v>
      </c>
      <c r="N15" s="5"/>
      <c r="O15" s="5"/>
      <c r="P15" s="5"/>
      <c r="Q15" s="5"/>
      <c r="R15" s="5"/>
      <c r="S15" s="5"/>
      <c r="T15" s="5"/>
      <c r="U15" s="5"/>
      <c r="V15" s="5"/>
      <c r="W15" s="5"/>
      <c r="X15" s="5"/>
      <c r="Y15" s="7" t="s">
        <v>2999</v>
      </c>
      <c r="Z15" s="7"/>
      <c r="AA15" s="7" t="s">
        <v>13</v>
      </c>
      <c r="AB15" s="7" t="s">
        <v>780</v>
      </c>
      <c r="AC15" s="7">
        <v>55049</v>
      </c>
      <c r="AD15" s="7"/>
      <c r="AE15" s="7"/>
      <c r="AF15" s="7" t="s">
        <v>3011</v>
      </c>
      <c r="AG15" s="7" t="s">
        <v>13</v>
      </c>
      <c r="AH15" s="7"/>
      <c r="AI15">
        <v>7.8130002021789551</v>
      </c>
      <c r="AJ15" s="4">
        <v>16.465000152587891</v>
      </c>
      <c r="AK15" s="4">
        <v>19.819999694824219</v>
      </c>
      <c r="AL15" s="4">
        <v>255.18099975585938</v>
      </c>
      <c r="AM15" s="4">
        <v>49.296001434326172</v>
      </c>
      <c r="AN15" s="4">
        <v>316.39999389648438</v>
      </c>
      <c r="AO15" s="4">
        <v>0</v>
      </c>
      <c r="AP15" s="4">
        <v>362.94900512695313</v>
      </c>
      <c r="AQ15" s="4">
        <v>55.806999206542969</v>
      </c>
      <c r="AR15" s="4">
        <v>0</v>
      </c>
      <c r="AS15" s="4">
        <v>146</v>
      </c>
      <c r="AT15" s="4">
        <v>0</v>
      </c>
      <c r="AU15" s="22" t="e">
        <v>#N/A</v>
      </c>
      <c r="AV15" s="23">
        <v>-1.3000202178955256E-2</v>
      </c>
      <c r="AW15" s="23">
        <v>1</v>
      </c>
      <c r="AX15" s="23">
        <v>1.6900525669371298E-4</v>
      </c>
      <c r="AY15" s="23" t="e">
        <v>#N/A</v>
      </c>
      <c r="AZ15" s="23" t="e">
        <v>#N/A</v>
      </c>
    </row>
    <row r="16" spans="1:52" ht="13.7" customHeight="1" x14ac:dyDescent="0.2">
      <c r="A16" t="str">
        <f t="shared" si="0"/>
        <v>2004^Ian McClelland^Clovers</v>
      </c>
      <c r="B16" s="10" t="s">
        <v>261</v>
      </c>
      <c r="C16" s="10" t="s">
        <v>1721</v>
      </c>
      <c r="D16" s="5">
        <v>2004</v>
      </c>
      <c r="E16" s="5"/>
      <c r="F16" s="9"/>
      <c r="G16" s="9"/>
      <c r="H16" s="8"/>
      <c r="I16" s="5">
        <v>0.3</v>
      </c>
      <c r="J16" s="5">
        <v>14.5</v>
      </c>
      <c r="K16" s="5"/>
      <c r="L16" s="5"/>
      <c r="M16" s="5"/>
      <c r="N16" s="5"/>
      <c r="O16" s="5"/>
      <c r="P16" s="5"/>
      <c r="Q16" s="5"/>
      <c r="R16" s="5"/>
      <c r="S16" s="5"/>
      <c r="T16" s="5"/>
      <c r="U16" s="5"/>
      <c r="V16" s="5"/>
      <c r="W16" s="5"/>
      <c r="X16" s="5"/>
      <c r="Y16" s="7" t="s">
        <v>2999</v>
      </c>
      <c r="Z16" s="7"/>
      <c r="AA16" s="7" t="s">
        <v>13</v>
      </c>
      <c r="AB16" s="7" t="s">
        <v>14</v>
      </c>
      <c r="AC16" s="7">
        <v>77008</v>
      </c>
      <c r="AD16" s="7"/>
      <c r="AE16" s="7"/>
      <c r="AF16" s="7" t="s">
        <v>3012</v>
      </c>
      <c r="AG16" s="7" t="s">
        <v>13</v>
      </c>
      <c r="AH16" s="7"/>
      <c r="AI16">
        <v>1.0080000162124634</v>
      </c>
      <c r="AJ16" s="4">
        <v>16.704000473022461</v>
      </c>
      <c r="AK16" s="4">
        <v>2.5899999141693115</v>
      </c>
      <c r="AL16" s="4">
        <v>30.072000503540039</v>
      </c>
      <c r="AM16" s="4">
        <v>32.671001434326172</v>
      </c>
      <c r="AN16" s="4">
        <v>176</v>
      </c>
      <c r="AO16" s="4">
        <v>0</v>
      </c>
      <c r="AP16" s="4">
        <v>56.584999084472656</v>
      </c>
      <c r="AQ16" s="4">
        <v>29.559999465942383</v>
      </c>
      <c r="AR16" s="4">
        <v>3</v>
      </c>
      <c r="AS16" s="4">
        <v>0</v>
      </c>
      <c r="AT16" s="4">
        <v>25</v>
      </c>
      <c r="AU16" s="22">
        <v>0.6704028021015761</v>
      </c>
      <c r="AV16" s="23">
        <v>-0.70800001621246333</v>
      </c>
      <c r="AW16" s="23">
        <v>0</v>
      </c>
      <c r="AX16" s="23">
        <v>0.50126402295684835</v>
      </c>
      <c r="AY16" s="23">
        <v>4.8576180850832316</v>
      </c>
      <c r="AZ16" s="23">
        <v>3.6848530726587905</v>
      </c>
    </row>
    <row r="17" spans="1:52" ht="13.7" customHeight="1" x14ac:dyDescent="0.2">
      <c r="A17" t="str">
        <f t="shared" si="0"/>
        <v>2004^Jamie Simpson^B7</v>
      </c>
      <c r="B17" s="10" t="s">
        <v>1552</v>
      </c>
      <c r="C17" s="10" t="s">
        <v>1722</v>
      </c>
      <c r="D17" s="5">
        <v>2004</v>
      </c>
      <c r="E17" s="5"/>
      <c r="F17" s="9"/>
      <c r="G17" s="9"/>
      <c r="H17" s="8"/>
      <c r="I17" s="5">
        <v>0.82</v>
      </c>
      <c r="J17" s="5">
        <v>16</v>
      </c>
      <c r="K17" s="5"/>
      <c r="L17" s="5"/>
      <c r="M17" s="5"/>
      <c r="N17" s="5"/>
      <c r="O17" s="5"/>
      <c r="P17" s="5"/>
      <c r="Q17" s="5"/>
      <c r="R17" s="5"/>
      <c r="S17" s="5"/>
      <c r="T17" s="5"/>
      <c r="U17" s="5"/>
      <c r="V17" s="5"/>
      <c r="W17" s="5"/>
      <c r="X17" s="5"/>
      <c r="Y17" s="7" t="s">
        <v>2999</v>
      </c>
      <c r="Z17" s="7"/>
      <c r="AA17" s="7" t="s">
        <v>13</v>
      </c>
      <c r="AB17" s="7" t="s">
        <v>14</v>
      </c>
      <c r="AC17" s="7">
        <v>77005</v>
      </c>
      <c r="AD17" s="7"/>
      <c r="AE17" s="7"/>
      <c r="AF17" s="7" t="s">
        <v>3007</v>
      </c>
      <c r="AG17" s="7" t="s">
        <v>13</v>
      </c>
      <c r="AH17" s="7"/>
      <c r="AI17">
        <v>0.81000000238418579</v>
      </c>
      <c r="AJ17" s="4">
        <v>16.704000473022461</v>
      </c>
      <c r="AK17" s="4">
        <v>2.0799999237060547</v>
      </c>
      <c r="AL17" s="4">
        <v>26.565999984741211</v>
      </c>
      <c r="AM17" s="4">
        <v>55</v>
      </c>
      <c r="AN17" s="4">
        <v>192.69999694824219</v>
      </c>
      <c r="AO17" s="4">
        <v>0</v>
      </c>
      <c r="AP17" s="4">
        <v>80.457000732421875</v>
      </c>
      <c r="AQ17" s="4">
        <v>36.376998901367188</v>
      </c>
      <c r="AR17" s="4">
        <v>18</v>
      </c>
      <c r="AS17" s="4">
        <v>5</v>
      </c>
      <c r="AT17" s="4">
        <v>0</v>
      </c>
      <c r="AU17" s="22">
        <v>2.02199649737303</v>
      </c>
      <c r="AV17" s="23">
        <v>9.9999976158141601E-3</v>
      </c>
      <c r="AW17" s="23">
        <v>1</v>
      </c>
      <c r="AX17" s="23">
        <v>9.9999952316288886E-5</v>
      </c>
      <c r="AY17" s="23">
        <v>0.49561666601584875</v>
      </c>
      <c r="AZ17" s="23">
        <v>3.3643974663706217E-3</v>
      </c>
    </row>
    <row r="18" spans="1:52" ht="13.7" customHeight="1" x14ac:dyDescent="0.2">
      <c r="A18" t="str">
        <f t="shared" si="0"/>
        <v>2004^Jim Arnott^Receiving Paddock 1</v>
      </c>
      <c r="B18" s="10" t="s">
        <v>1553</v>
      </c>
      <c r="C18" s="10" t="s">
        <v>1723</v>
      </c>
      <c r="D18" s="5">
        <v>2004</v>
      </c>
      <c r="E18" s="5"/>
      <c r="F18" s="9"/>
      <c r="G18" s="9"/>
      <c r="H18" s="8"/>
      <c r="I18" s="5">
        <v>4.3</v>
      </c>
      <c r="J18" s="5">
        <v>10.6</v>
      </c>
      <c r="K18" s="5"/>
      <c r="L18" s="5"/>
      <c r="M18" s="5" t="s">
        <v>2</v>
      </c>
      <c r="N18" s="5"/>
      <c r="O18" s="5"/>
      <c r="P18" s="5"/>
      <c r="Q18" s="5"/>
      <c r="R18" s="5"/>
      <c r="S18" s="5"/>
      <c r="T18" s="5"/>
      <c r="U18" s="5"/>
      <c r="V18" s="5"/>
      <c r="W18" s="5"/>
      <c r="X18" s="5"/>
      <c r="Y18" s="7" t="s">
        <v>2999</v>
      </c>
      <c r="Z18" s="7"/>
      <c r="AA18" s="7" t="s">
        <v>13</v>
      </c>
      <c r="AB18" s="7" t="s">
        <v>62</v>
      </c>
      <c r="AC18" s="7">
        <v>55006</v>
      </c>
      <c r="AD18" s="7"/>
      <c r="AE18" s="7"/>
      <c r="AF18" s="7" t="s">
        <v>3013</v>
      </c>
      <c r="AG18" s="7" t="s">
        <v>13</v>
      </c>
      <c r="AH18" s="7"/>
      <c r="AI18">
        <v>3.4570000171661377</v>
      </c>
      <c r="AJ18" s="4">
        <v>16.597000122070313</v>
      </c>
      <c r="AK18" s="4">
        <v>8.8400001525878906</v>
      </c>
      <c r="AL18" s="4">
        <v>105.63300323486328</v>
      </c>
      <c r="AM18" s="4">
        <v>35.942001342773438</v>
      </c>
      <c r="AN18" s="4">
        <v>257.39999389648438</v>
      </c>
      <c r="AO18" s="4">
        <v>0</v>
      </c>
      <c r="AP18" s="4">
        <v>146.28799438476563</v>
      </c>
      <c r="AQ18" s="4">
        <v>52.349998474121094</v>
      </c>
      <c r="AR18" s="4">
        <v>0</v>
      </c>
      <c r="AS18" s="4">
        <v>50</v>
      </c>
      <c r="AT18" s="4">
        <v>51</v>
      </c>
      <c r="AU18" s="22">
        <v>7.024588441330998</v>
      </c>
      <c r="AV18" s="23">
        <v>0.84299998283386213</v>
      </c>
      <c r="AW18" s="23">
        <v>0</v>
      </c>
      <c r="AX18" s="23">
        <v>0.71064897105789182</v>
      </c>
      <c r="AY18" s="23">
        <v>35.964010464111347</v>
      </c>
      <c r="AZ18" s="23">
        <v>3.2957196813686793</v>
      </c>
    </row>
    <row r="19" spans="1:52" ht="13.7" customHeight="1" x14ac:dyDescent="0.2">
      <c r="A19" t="str">
        <f t="shared" si="0"/>
        <v>2004^Jim Arnott^Receiving Paddock 2</v>
      </c>
      <c r="B19" s="10" t="s">
        <v>1553</v>
      </c>
      <c r="C19" s="10" t="s">
        <v>1724</v>
      </c>
      <c r="D19" s="5">
        <v>2004</v>
      </c>
      <c r="E19" s="5"/>
      <c r="F19" s="9"/>
      <c r="G19" s="9"/>
      <c r="H19" s="8"/>
      <c r="I19" s="5">
        <v>4.05</v>
      </c>
      <c r="J19" s="5">
        <v>10.6</v>
      </c>
      <c r="K19" s="5"/>
      <c r="L19" s="5"/>
      <c r="M19" s="5"/>
      <c r="N19" s="5"/>
      <c r="O19" s="5"/>
      <c r="P19" s="5"/>
      <c r="Q19" s="5"/>
      <c r="R19" s="5"/>
      <c r="S19" s="5"/>
      <c r="T19" s="5"/>
      <c r="U19" s="5"/>
      <c r="V19" s="5"/>
      <c r="W19" s="5"/>
      <c r="X19" s="5"/>
      <c r="Y19" s="7" t="s">
        <v>2999</v>
      </c>
      <c r="Z19" s="7"/>
      <c r="AA19" s="7" t="s">
        <v>13</v>
      </c>
      <c r="AB19" s="7" t="s">
        <v>62</v>
      </c>
      <c r="AC19" s="7">
        <v>55006</v>
      </c>
      <c r="AD19" s="7"/>
      <c r="AE19" s="7"/>
      <c r="AF19" s="7" t="s">
        <v>3014</v>
      </c>
      <c r="AG19" s="7" t="s">
        <v>13</v>
      </c>
      <c r="AH19" s="7"/>
      <c r="AI19">
        <v>2.6210000514984131</v>
      </c>
      <c r="AJ19" s="4">
        <v>13.019000053405762</v>
      </c>
      <c r="AK19" s="4">
        <v>5.2600002288818359</v>
      </c>
      <c r="AL19" s="4">
        <v>105.74299621582031</v>
      </c>
      <c r="AM19" s="4">
        <v>50.004001617431641</v>
      </c>
      <c r="AN19" s="4">
        <v>257.39999389648438</v>
      </c>
      <c r="AO19" s="4">
        <v>0</v>
      </c>
      <c r="AP19" s="4">
        <v>105.63200378417969</v>
      </c>
      <c r="AQ19" s="4">
        <v>9.6309995651245117</v>
      </c>
      <c r="AR19" s="4">
        <v>0</v>
      </c>
      <c r="AS19" s="4">
        <v>100</v>
      </c>
      <c r="AT19" s="4">
        <v>0</v>
      </c>
      <c r="AU19" s="22">
        <v>6.6161821366024514</v>
      </c>
      <c r="AV19" s="23">
        <v>1.4289999485015867</v>
      </c>
      <c r="AW19" s="23">
        <v>0</v>
      </c>
      <c r="AX19" s="23">
        <v>2.0420408528175376</v>
      </c>
      <c r="AY19" s="23">
        <v>5.85156125837708</v>
      </c>
      <c r="AZ19" s="23">
        <v>1.8392293668287278</v>
      </c>
    </row>
    <row r="20" spans="1:52" ht="13.7" customHeight="1" x14ac:dyDescent="0.2">
      <c r="A20" t="str">
        <f t="shared" si="0"/>
        <v>2004^Jim Egan^South 6E</v>
      </c>
      <c r="B20" s="10" t="s">
        <v>1554</v>
      </c>
      <c r="C20" s="10" t="s">
        <v>1725</v>
      </c>
      <c r="D20" s="5">
        <v>2004</v>
      </c>
      <c r="E20" s="5"/>
      <c r="F20" s="9"/>
      <c r="G20" s="9"/>
      <c r="H20" s="8"/>
      <c r="I20" s="5">
        <v>1.1000000000000001</v>
      </c>
      <c r="J20" s="5"/>
      <c r="K20" s="5"/>
      <c r="L20" s="5"/>
      <c r="M20" s="5" t="s">
        <v>5</v>
      </c>
      <c r="N20" s="5"/>
      <c r="O20" s="5"/>
      <c r="P20" s="5"/>
      <c r="Q20" s="5"/>
      <c r="R20" s="5"/>
      <c r="S20" s="5"/>
      <c r="T20" s="5"/>
      <c r="U20" s="5"/>
      <c r="V20" s="5"/>
      <c r="W20" s="5"/>
      <c r="X20" s="5"/>
      <c r="Y20" s="7" t="s">
        <v>2999</v>
      </c>
      <c r="Z20" s="7"/>
      <c r="AA20" s="7" t="s">
        <v>13</v>
      </c>
      <c r="AB20" s="7" t="s">
        <v>14</v>
      </c>
      <c r="AC20" s="7">
        <v>18052</v>
      </c>
      <c r="AD20" s="7"/>
      <c r="AE20" s="7"/>
      <c r="AF20" s="7" t="s">
        <v>3015</v>
      </c>
      <c r="AG20" s="7" t="s">
        <v>13</v>
      </c>
      <c r="AH20" s="7"/>
      <c r="AI20">
        <v>1.034000039100647</v>
      </c>
      <c r="AJ20" s="4">
        <v>16.559000015258789</v>
      </c>
      <c r="AK20" s="4">
        <v>2.6400001049041748</v>
      </c>
      <c r="AL20" s="4">
        <v>2.7000000476837158</v>
      </c>
      <c r="AM20" s="4">
        <v>15.880999565124512</v>
      </c>
      <c r="AN20" s="4">
        <v>200.10000610351563</v>
      </c>
      <c r="AO20" s="4">
        <v>0</v>
      </c>
      <c r="AP20" s="4">
        <v>182.82499694824219</v>
      </c>
      <c r="AQ20" s="4">
        <v>79.964996337890625</v>
      </c>
      <c r="AR20" s="4">
        <v>0</v>
      </c>
      <c r="AS20" s="4">
        <v>12</v>
      </c>
      <c r="AT20" s="4">
        <v>0</v>
      </c>
      <c r="AU20" s="22" t="e">
        <v>#N/A</v>
      </c>
      <c r="AV20" s="23">
        <v>6.5999960899353116E-2</v>
      </c>
      <c r="AW20" s="23">
        <v>1</v>
      </c>
      <c r="AX20" s="23">
        <v>4.3559948387161401E-3</v>
      </c>
      <c r="AY20" s="23" t="e">
        <v>#N/A</v>
      </c>
      <c r="AZ20" s="23" t="e">
        <v>#N/A</v>
      </c>
    </row>
    <row r="21" spans="1:52" ht="13.7" customHeight="1" x14ac:dyDescent="0.2">
      <c r="A21" t="str">
        <f t="shared" si="0"/>
        <v>2004^Jim McDonald^South West Creek</v>
      </c>
      <c r="B21" s="10" t="s">
        <v>1555</v>
      </c>
      <c r="C21" s="10" t="s">
        <v>1726</v>
      </c>
      <c r="D21" s="5">
        <v>2004</v>
      </c>
      <c r="E21" s="5"/>
      <c r="F21" s="9"/>
      <c r="G21" s="9"/>
      <c r="H21" s="8"/>
      <c r="I21" s="5">
        <v>5.7</v>
      </c>
      <c r="J21" s="5">
        <v>10.6</v>
      </c>
      <c r="K21" s="5"/>
      <c r="L21" s="5"/>
      <c r="M21" s="5" t="s">
        <v>4</v>
      </c>
      <c r="N21" s="5"/>
      <c r="O21" s="5"/>
      <c r="P21" s="5"/>
      <c r="Q21" s="5"/>
      <c r="R21" s="5"/>
      <c r="S21" s="5"/>
      <c r="T21" s="5"/>
      <c r="U21" s="5"/>
      <c r="V21" s="5"/>
      <c r="W21" s="5"/>
      <c r="X21" s="5"/>
      <c r="Y21" s="7" t="s">
        <v>2999</v>
      </c>
      <c r="Z21" s="7"/>
      <c r="AA21" s="7" t="s">
        <v>13</v>
      </c>
      <c r="AB21" s="7" t="s">
        <v>780</v>
      </c>
      <c r="AC21" s="7">
        <v>55049</v>
      </c>
      <c r="AD21" s="7"/>
      <c r="AE21" s="7"/>
      <c r="AF21" s="7" t="s">
        <v>3016</v>
      </c>
      <c r="AG21" s="7" t="s">
        <v>13</v>
      </c>
      <c r="AH21" s="7"/>
      <c r="AI21">
        <v>5.625999927520752</v>
      </c>
      <c r="AJ21" s="4">
        <v>13.168000221252441</v>
      </c>
      <c r="AK21" s="4">
        <v>11.420000076293945</v>
      </c>
      <c r="AL21" s="4">
        <v>243.67300415039063</v>
      </c>
      <c r="AM21" s="4">
        <v>92.291999816894531</v>
      </c>
      <c r="AN21" s="4">
        <v>316.39999389648438</v>
      </c>
      <c r="AO21" s="4">
        <v>0</v>
      </c>
      <c r="AP21" s="4">
        <v>215.31900024414063</v>
      </c>
      <c r="AQ21" s="4">
        <v>23.197999954223633</v>
      </c>
      <c r="AR21" s="4">
        <v>96</v>
      </c>
      <c r="AS21" s="4">
        <v>9</v>
      </c>
      <c r="AT21" s="4">
        <v>0</v>
      </c>
      <c r="AU21" s="22">
        <v>9.3116637478108579</v>
      </c>
      <c r="AV21" s="23">
        <v>7.4000072479248225E-2</v>
      </c>
      <c r="AW21" s="23">
        <v>1</v>
      </c>
      <c r="AX21" s="23">
        <v>5.4760107269339903E-3</v>
      </c>
      <c r="AY21" s="23">
        <v>6.5946251363525894</v>
      </c>
      <c r="AZ21" s="23">
        <v>4.4450820740015446</v>
      </c>
    </row>
    <row r="22" spans="1:52" ht="13.7" customHeight="1" x14ac:dyDescent="0.2">
      <c r="A22" t="str">
        <f t="shared" si="0"/>
        <v>2004^John Ferrier^John South 26</v>
      </c>
      <c r="B22" s="10" t="s">
        <v>273</v>
      </c>
      <c r="C22" s="10" t="s">
        <v>1727</v>
      </c>
      <c r="D22" s="5">
        <v>2004</v>
      </c>
      <c r="E22" s="5"/>
      <c r="F22" s="9"/>
      <c r="G22" s="9"/>
      <c r="H22" s="8"/>
      <c r="I22" s="5">
        <v>0.3</v>
      </c>
      <c r="J22" s="5">
        <v>16.5</v>
      </c>
      <c r="K22" s="5"/>
      <c r="L22" s="5"/>
      <c r="M22" s="5"/>
      <c r="N22" s="5"/>
      <c r="O22" s="5"/>
      <c r="P22" s="5"/>
      <c r="Q22" s="5"/>
      <c r="R22" s="5"/>
      <c r="S22" s="5"/>
      <c r="T22" s="5"/>
      <c r="U22" s="5"/>
      <c r="V22" s="5"/>
      <c r="W22" s="5"/>
      <c r="X22" s="5"/>
      <c r="Y22" s="7" t="s">
        <v>2999</v>
      </c>
      <c r="Z22" s="7"/>
      <c r="AA22" s="7" t="s">
        <v>13</v>
      </c>
      <c r="AB22" s="7" t="s">
        <v>14</v>
      </c>
      <c r="AC22" s="7">
        <v>77014</v>
      </c>
      <c r="AD22" s="7"/>
      <c r="AE22" s="7"/>
      <c r="AF22" s="7" t="s">
        <v>3007</v>
      </c>
      <c r="AG22" s="7" t="s">
        <v>13</v>
      </c>
      <c r="AH22" s="7"/>
      <c r="AI22">
        <v>1.0449999570846558</v>
      </c>
      <c r="AJ22" s="4">
        <v>10.810999870300293</v>
      </c>
      <c r="AK22" s="4">
        <v>1.7400000095367432</v>
      </c>
      <c r="AL22" s="4">
        <v>25.812999725341797</v>
      </c>
      <c r="AM22" s="4">
        <v>45.453998565673828</v>
      </c>
      <c r="AN22" s="4">
        <v>204.89999389648438</v>
      </c>
      <c r="AO22" s="4">
        <v>0</v>
      </c>
      <c r="AP22" s="4">
        <v>72.596000671386719</v>
      </c>
      <c r="AQ22" s="4">
        <v>37.215999603271484</v>
      </c>
      <c r="AR22" s="4">
        <v>0</v>
      </c>
      <c r="AS22" s="4">
        <v>4</v>
      </c>
      <c r="AT22" s="4">
        <v>0</v>
      </c>
      <c r="AU22" s="22">
        <v>0.76287215411558662</v>
      </c>
      <c r="AV22" s="23">
        <v>-0.74499995708465572</v>
      </c>
      <c r="AW22" s="23">
        <v>0</v>
      </c>
      <c r="AX22" s="23">
        <v>0.5550249360561389</v>
      </c>
      <c r="AY22" s="23">
        <v>32.364722475723283</v>
      </c>
      <c r="AZ22" s="23">
        <v>0.95477884583994865</v>
      </c>
    </row>
    <row r="23" spans="1:52" ht="13.7" customHeight="1" x14ac:dyDescent="0.2">
      <c r="A23" t="str">
        <f t="shared" si="0"/>
        <v>2004^Jon Whykes^Whites West</v>
      </c>
      <c r="B23" s="10" t="s">
        <v>1556</v>
      </c>
      <c r="C23" s="10" t="s">
        <v>1728</v>
      </c>
      <c r="D23" s="5">
        <v>2004</v>
      </c>
      <c r="E23" s="5"/>
      <c r="F23" s="9"/>
      <c r="G23" s="9"/>
      <c r="H23" s="8"/>
      <c r="I23" s="5">
        <v>0.86399999999999999</v>
      </c>
      <c r="J23" s="5">
        <v>13.3</v>
      </c>
      <c r="K23" s="5"/>
      <c r="L23" s="5"/>
      <c r="M23" s="5"/>
      <c r="N23" s="5"/>
      <c r="O23" s="5"/>
      <c r="P23" s="5"/>
      <c r="Q23" s="5"/>
      <c r="R23" s="5"/>
      <c r="S23" s="5"/>
      <c r="T23" s="5"/>
      <c r="U23" s="5"/>
      <c r="V23" s="5"/>
      <c r="W23" s="5"/>
      <c r="X23" s="5"/>
      <c r="Y23" s="7" t="s">
        <v>2999</v>
      </c>
      <c r="Z23" s="7"/>
      <c r="AA23" s="7" t="s">
        <v>13</v>
      </c>
      <c r="AB23" s="7" t="s">
        <v>14</v>
      </c>
      <c r="AC23" s="7">
        <v>80006</v>
      </c>
      <c r="AD23" s="7"/>
      <c r="AE23" s="7"/>
      <c r="AF23" s="7" t="s">
        <v>3002</v>
      </c>
      <c r="AG23" s="7" t="s">
        <v>13</v>
      </c>
      <c r="AH23" s="7"/>
      <c r="AI23">
        <v>1.315000057220459</v>
      </c>
      <c r="AJ23" s="4">
        <v>7.9060001373291016</v>
      </c>
      <c r="AK23" s="4">
        <v>1.6000000238418579</v>
      </c>
      <c r="AL23" s="4">
        <v>10.5</v>
      </c>
      <c r="AM23" s="4">
        <v>61.757999420166016</v>
      </c>
      <c r="AN23" s="4">
        <v>280.20001220703125</v>
      </c>
      <c r="AO23" s="4">
        <v>0</v>
      </c>
      <c r="AP23" s="4">
        <v>67.2760009765625</v>
      </c>
      <c r="AQ23" s="4">
        <v>32.469001770019531</v>
      </c>
      <c r="AR23" s="4">
        <v>0</v>
      </c>
      <c r="AS23" s="4">
        <v>0</v>
      </c>
      <c r="AT23" s="4">
        <v>5</v>
      </c>
      <c r="AU23" s="22">
        <v>1.7709730297723296</v>
      </c>
      <c r="AV23" s="23">
        <v>-0.45100005722045899</v>
      </c>
      <c r="AW23" s="23">
        <v>1</v>
      </c>
      <c r="AX23" s="23">
        <v>0.20340105161285729</v>
      </c>
      <c r="AY23" s="23">
        <v>29.09523451849368</v>
      </c>
      <c r="AZ23" s="23">
        <v>2.9231768756901116E-2</v>
      </c>
    </row>
    <row r="24" spans="1:52" ht="13.7" customHeight="1" x14ac:dyDescent="0.2">
      <c r="A24" t="str">
        <f t="shared" si="0"/>
        <v>2004^Lindsay Martin^Paddock 6</v>
      </c>
      <c r="B24" s="10" t="s">
        <v>1557</v>
      </c>
      <c r="C24" s="10" t="s">
        <v>1729</v>
      </c>
      <c r="D24" s="5">
        <v>2004</v>
      </c>
      <c r="E24" s="5"/>
      <c r="F24" s="9"/>
      <c r="G24" s="9"/>
      <c r="H24" s="8"/>
      <c r="I24" s="5">
        <v>0.12</v>
      </c>
      <c r="J24" s="5">
        <v>16</v>
      </c>
      <c r="K24" s="5"/>
      <c r="L24" s="5"/>
      <c r="M24" s="5"/>
      <c r="N24" s="5"/>
      <c r="O24" s="5"/>
      <c r="P24" s="5"/>
      <c r="Q24" s="5"/>
      <c r="R24" s="5"/>
      <c r="S24" s="5"/>
      <c r="T24" s="5"/>
      <c r="U24" s="5"/>
      <c r="V24" s="5"/>
      <c r="W24" s="5"/>
      <c r="X24" s="5"/>
      <c r="Y24" s="7" t="s">
        <v>2999</v>
      </c>
      <c r="Z24" s="7"/>
      <c r="AA24" s="7" t="s">
        <v>13</v>
      </c>
      <c r="AB24" s="7" t="s">
        <v>53</v>
      </c>
      <c r="AC24" s="7">
        <v>78005</v>
      </c>
      <c r="AD24" s="7"/>
      <c r="AE24" s="7"/>
      <c r="AF24" s="7" t="s">
        <v>3007</v>
      </c>
      <c r="AG24" s="7" t="s">
        <v>13</v>
      </c>
      <c r="AH24" s="7"/>
      <c r="AI24">
        <v>1.1670000553131104</v>
      </c>
      <c r="AJ24" s="4">
        <v>16.753999710083008</v>
      </c>
      <c r="AK24" s="4">
        <v>3.0099999904632568</v>
      </c>
      <c r="AL24" s="4">
        <v>16.964000701904297</v>
      </c>
      <c r="AM24" s="4">
        <v>34.5989990234375</v>
      </c>
      <c r="AN24" s="4">
        <v>221.39999389648438</v>
      </c>
      <c r="AO24" s="4">
        <v>0</v>
      </c>
      <c r="AP24" s="4">
        <v>247.93699645996094</v>
      </c>
      <c r="AQ24" s="4">
        <v>135.14199829101563</v>
      </c>
      <c r="AR24" s="4">
        <v>46</v>
      </c>
      <c r="AS24" s="4">
        <v>5</v>
      </c>
      <c r="AT24" s="4">
        <v>0</v>
      </c>
      <c r="AU24" s="22">
        <v>0.29590192644483365</v>
      </c>
      <c r="AV24" s="23">
        <v>-1.0470000553131102</v>
      </c>
      <c r="AW24" s="23">
        <v>0</v>
      </c>
      <c r="AX24" s="23">
        <v>1.0962091158256559</v>
      </c>
      <c r="AY24" s="23">
        <v>0.56851556280525983</v>
      </c>
      <c r="AZ24" s="23">
        <v>7.3663283011085534</v>
      </c>
    </row>
    <row r="25" spans="1:52" ht="13.7" customHeight="1" x14ac:dyDescent="0.2">
      <c r="A25" t="str">
        <f t="shared" si="0"/>
        <v>2004^Malcolm Knight^Cotnells</v>
      </c>
      <c r="B25" s="10" t="s">
        <v>1558</v>
      </c>
      <c r="C25" s="10" t="s">
        <v>1730</v>
      </c>
      <c r="D25" s="5">
        <v>2004</v>
      </c>
      <c r="E25" s="5"/>
      <c r="F25" s="9"/>
      <c r="G25" s="9"/>
      <c r="H25" s="8"/>
      <c r="I25" s="5">
        <v>1.2</v>
      </c>
      <c r="J25" s="5">
        <v>15.5</v>
      </c>
      <c r="K25" s="5"/>
      <c r="L25" s="5"/>
      <c r="M25" s="5"/>
      <c r="N25" s="5"/>
      <c r="O25" s="5"/>
      <c r="P25" s="5"/>
      <c r="Q25" s="5"/>
      <c r="R25" s="5"/>
      <c r="S25" s="5"/>
      <c r="T25" s="5"/>
      <c r="U25" s="5"/>
      <c r="V25" s="5"/>
      <c r="W25" s="5"/>
      <c r="X25" s="5"/>
      <c r="Y25" s="7" t="s">
        <v>2999</v>
      </c>
      <c r="Z25" s="7"/>
      <c r="AA25" s="7" t="s">
        <v>13</v>
      </c>
      <c r="AB25" s="7" t="s">
        <v>14</v>
      </c>
      <c r="AC25" s="7">
        <v>77056</v>
      </c>
      <c r="AD25" s="7"/>
      <c r="AE25" s="7"/>
      <c r="AF25" s="7" t="s">
        <v>3017</v>
      </c>
      <c r="AG25" s="7" t="s">
        <v>13</v>
      </c>
      <c r="AH25" s="7"/>
      <c r="AI25">
        <v>2.1449999809265137</v>
      </c>
      <c r="AJ25" s="4">
        <v>16.687999725341797</v>
      </c>
      <c r="AK25" s="4">
        <v>5.5199999809265137</v>
      </c>
      <c r="AL25" s="4">
        <v>56.590000152587891</v>
      </c>
      <c r="AM25" s="4">
        <v>55.326000213623047</v>
      </c>
      <c r="AN25" s="4">
        <v>231.60000610351563</v>
      </c>
      <c r="AO25" s="4">
        <v>0</v>
      </c>
      <c r="AP25" s="4">
        <v>127.46499633789063</v>
      </c>
      <c r="AQ25" s="4">
        <v>29.827999114990234</v>
      </c>
      <c r="AR25" s="4">
        <v>0</v>
      </c>
      <c r="AS25" s="4">
        <v>0</v>
      </c>
      <c r="AT25" s="4">
        <v>0</v>
      </c>
      <c r="AU25" s="22">
        <v>2.8665499124343254</v>
      </c>
      <c r="AV25" s="23">
        <v>-0.94499998092651372</v>
      </c>
      <c r="AW25" s="23">
        <v>0</v>
      </c>
      <c r="AX25" s="23">
        <v>0.89302496395111131</v>
      </c>
      <c r="AY25" s="23">
        <v>1.4113433474121848</v>
      </c>
      <c r="AZ25" s="23">
        <v>7.0407972659811984</v>
      </c>
    </row>
    <row r="26" spans="1:52" ht="13.7" customHeight="1" x14ac:dyDescent="0.2">
      <c r="A26" t="str">
        <f t="shared" si="0"/>
        <v>2004^Mark Appleyard^Appleyard</v>
      </c>
      <c r="B26" s="10" t="s">
        <v>1559</v>
      </c>
      <c r="C26" s="10" t="s">
        <v>1731</v>
      </c>
      <c r="D26" s="5">
        <v>2004</v>
      </c>
      <c r="E26" s="5"/>
      <c r="F26" s="9"/>
      <c r="G26" s="9"/>
      <c r="H26" s="8"/>
      <c r="I26" s="5">
        <v>4.0999999999999996</v>
      </c>
      <c r="J26" s="5">
        <v>11.7</v>
      </c>
      <c r="K26" s="5"/>
      <c r="L26" s="5"/>
      <c r="M26" s="5" t="s">
        <v>6</v>
      </c>
      <c r="N26" s="5"/>
      <c r="O26" s="5"/>
      <c r="P26" s="5"/>
      <c r="Q26" s="5"/>
      <c r="R26" s="5"/>
      <c r="S26" s="5"/>
      <c r="T26" s="5"/>
      <c r="U26" s="5"/>
      <c r="V26" s="5"/>
      <c r="W26" s="5"/>
      <c r="X26" s="5"/>
      <c r="Y26" s="7" t="s">
        <v>2999</v>
      </c>
      <c r="Z26" s="7"/>
      <c r="AA26" s="7" t="s">
        <v>13</v>
      </c>
      <c r="AB26" s="7" t="s">
        <v>17</v>
      </c>
      <c r="AC26" s="7">
        <v>8051</v>
      </c>
      <c r="AD26" s="7"/>
      <c r="AE26" s="7"/>
      <c r="AF26" s="7" t="s">
        <v>3006</v>
      </c>
      <c r="AG26" s="7" t="s">
        <v>13</v>
      </c>
      <c r="AH26" s="7"/>
      <c r="AI26">
        <v>3.7579998970031738</v>
      </c>
      <c r="AJ26" s="4">
        <v>13.670000076293945</v>
      </c>
      <c r="AK26" s="4">
        <v>7.9200000762939453</v>
      </c>
      <c r="AL26" s="4">
        <v>24</v>
      </c>
      <c r="AM26" s="4">
        <v>10.39900016784668</v>
      </c>
      <c r="AN26" s="4">
        <v>292.60000610351563</v>
      </c>
      <c r="AO26" s="4">
        <v>0</v>
      </c>
      <c r="AP26" s="4">
        <v>163.95399475097656</v>
      </c>
      <c r="AQ26" s="4">
        <v>72.78900146484375</v>
      </c>
      <c r="AR26" s="4">
        <v>0</v>
      </c>
      <c r="AS26" s="4">
        <v>50</v>
      </c>
      <c r="AT26" s="4">
        <v>78</v>
      </c>
      <c r="AU26" s="22">
        <v>7.3929246935201389</v>
      </c>
      <c r="AV26" s="23">
        <v>0.34200010299682582</v>
      </c>
      <c r="AW26" s="23">
        <v>1</v>
      </c>
      <c r="AX26" s="23">
        <v>0.11696407044983946</v>
      </c>
      <c r="AY26" s="23">
        <v>3.8809003005981531</v>
      </c>
      <c r="AZ26" s="23">
        <v>0.27780845912615454</v>
      </c>
    </row>
    <row r="27" spans="1:52" ht="13.7" customHeight="1" x14ac:dyDescent="0.2">
      <c r="A27" t="str">
        <f t="shared" si="0"/>
        <v>2004^Mark Harmer^Yabba 8</v>
      </c>
      <c r="B27" s="10" t="s">
        <v>1560</v>
      </c>
      <c r="C27" s="10" t="s">
        <v>1732</v>
      </c>
      <c r="D27" s="5">
        <v>2004</v>
      </c>
      <c r="E27" s="5"/>
      <c r="F27" s="9"/>
      <c r="G27" s="9"/>
      <c r="H27" s="8"/>
      <c r="I27" s="5">
        <v>3.58</v>
      </c>
      <c r="J27" s="5">
        <v>12.7</v>
      </c>
      <c r="K27" s="5"/>
      <c r="L27" s="5"/>
      <c r="M27" s="5"/>
      <c r="N27" s="5"/>
      <c r="O27" s="5"/>
      <c r="P27" s="5"/>
      <c r="Q27" s="5"/>
      <c r="R27" s="5"/>
      <c r="S27" s="5"/>
      <c r="T27" s="5"/>
      <c r="U27" s="5"/>
      <c r="V27" s="5"/>
      <c r="W27" s="5"/>
      <c r="X27" s="5"/>
      <c r="Y27" s="7" t="s">
        <v>2999</v>
      </c>
      <c r="Z27" s="7"/>
      <c r="AA27" s="7" t="s">
        <v>13</v>
      </c>
      <c r="AB27" s="7" t="s">
        <v>133</v>
      </c>
      <c r="AC27" s="7">
        <v>81013</v>
      </c>
      <c r="AD27" s="7"/>
      <c r="AE27" s="7"/>
      <c r="AF27" s="7" t="s">
        <v>3018</v>
      </c>
      <c r="AG27" s="7" t="s">
        <v>13</v>
      </c>
      <c r="AH27" s="7"/>
      <c r="AI27">
        <v>2.6930000782012939</v>
      </c>
      <c r="AJ27" s="4">
        <v>13.461999893188477</v>
      </c>
      <c r="AK27" s="4">
        <v>5.5900001525878906</v>
      </c>
      <c r="AL27" s="4">
        <v>10.333999633789063</v>
      </c>
      <c r="AM27" s="4">
        <v>36.113998413085938</v>
      </c>
      <c r="AN27" s="4">
        <v>306.29998779296875</v>
      </c>
      <c r="AO27" s="4">
        <v>0</v>
      </c>
      <c r="AP27" s="4">
        <v>115.447998046875</v>
      </c>
      <c r="AQ27" s="4">
        <v>28.454000473022461</v>
      </c>
      <c r="AR27" s="4">
        <v>0</v>
      </c>
      <c r="AS27" s="4">
        <v>37</v>
      </c>
      <c r="AT27" s="4">
        <v>30</v>
      </c>
      <c r="AU27" s="22">
        <v>7.0070192644483367</v>
      </c>
      <c r="AV27" s="23">
        <v>0.88699992179870613</v>
      </c>
      <c r="AW27" s="23">
        <v>0</v>
      </c>
      <c r="AX27" s="23">
        <v>0.78676886127091084</v>
      </c>
      <c r="AY27" s="23">
        <v>0.58064383721925072</v>
      </c>
      <c r="AZ27" s="23">
        <v>2.0079431633777673</v>
      </c>
    </row>
    <row r="28" spans="1:52" ht="13.7" customHeight="1" x14ac:dyDescent="0.2">
      <c r="A28" t="str">
        <f t="shared" si="0"/>
        <v>2004^Mary Paula Williamson^Cannie Turnoff</v>
      </c>
      <c r="B28" s="10" t="s">
        <v>1561</v>
      </c>
      <c r="C28" s="10" t="s">
        <v>1733</v>
      </c>
      <c r="D28" s="5">
        <v>2004</v>
      </c>
      <c r="E28" s="5"/>
      <c r="F28" s="9"/>
      <c r="G28" s="9"/>
      <c r="H28" s="8"/>
      <c r="I28" s="5">
        <v>2</v>
      </c>
      <c r="J28" s="5">
        <v>11</v>
      </c>
      <c r="K28" s="5"/>
      <c r="L28" s="5"/>
      <c r="M28" s="5"/>
      <c r="N28" s="5"/>
      <c r="O28" s="5"/>
      <c r="P28" s="5"/>
      <c r="Q28" s="5"/>
      <c r="R28" s="5"/>
      <c r="S28" s="5"/>
      <c r="T28" s="5"/>
      <c r="U28" s="5"/>
      <c r="V28" s="5"/>
      <c r="W28" s="5"/>
      <c r="X28" s="5"/>
      <c r="Y28" s="7" t="s">
        <v>2999</v>
      </c>
      <c r="Z28" s="7"/>
      <c r="AA28" s="7" t="s">
        <v>13</v>
      </c>
      <c r="AB28" s="7" t="s">
        <v>14</v>
      </c>
      <c r="AC28" s="7">
        <v>77056</v>
      </c>
      <c r="AD28" s="7"/>
      <c r="AE28" s="7"/>
      <c r="AF28" s="7" t="s">
        <v>3007</v>
      </c>
      <c r="AG28" s="7" t="s">
        <v>13</v>
      </c>
      <c r="AH28" s="7"/>
      <c r="AI28">
        <v>1.8819999694824219</v>
      </c>
      <c r="AJ28" s="4">
        <v>8.369999885559082</v>
      </c>
      <c r="AK28" s="4">
        <v>2.4300000667572021</v>
      </c>
      <c r="AL28" s="4">
        <v>62.159999847412109</v>
      </c>
      <c r="AM28" s="4">
        <v>73.782997131347656</v>
      </c>
      <c r="AN28" s="4">
        <v>241</v>
      </c>
      <c r="AO28" s="4">
        <v>0</v>
      </c>
      <c r="AP28" s="4">
        <v>65.053001403808594</v>
      </c>
      <c r="AQ28" s="4">
        <v>14.230999946594238</v>
      </c>
      <c r="AR28" s="4">
        <v>0</v>
      </c>
      <c r="AS28" s="4">
        <v>5</v>
      </c>
      <c r="AT28" s="4">
        <v>0</v>
      </c>
      <c r="AU28" s="22">
        <v>3.3905429071803854</v>
      </c>
      <c r="AV28" s="23">
        <v>0.11800003051757813</v>
      </c>
      <c r="AW28" s="23">
        <v>1</v>
      </c>
      <c r="AX28" s="23">
        <v>1.3924007202149369E-2</v>
      </c>
      <c r="AY28" s="23">
        <v>6.9169006019592416</v>
      </c>
      <c r="AZ28" s="23">
        <v>0.92264254828823689</v>
      </c>
    </row>
    <row r="29" spans="1:52" ht="13.7" customHeight="1" x14ac:dyDescent="0.2">
      <c r="A29" t="str">
        <f t="shared" si="0"/>
        <v>2004^Nathan Gellatly^Leahs</v>
      </c>
      <c r="B29" s="10" t="s">
        <v>1562</v>
      </c>
      <c r="C29" s="10" t="s">
        <v>1734</v>
      </c>
      <c r="D29" s="5">
        <v>2004</v>
      </c>
      <c r="E29" s="5"/>
      <c r="F29" s="9"/>
      <c r="G29" s="9"/>
      <c r="H29" s="8"/>
      <c r="I29" s="5">
        <v>1.6</v>
      </c>
      <c r="J29" s="5">
        <v>12.25</v>
      </c>
      <c r="K29" s="5"/>
      <c r="L29" s="5"/>
      <c r="M29" s="5"/>
      <c r="N29" s="5"/>
      <c r="O29" s="5"/>
      <c r="P29" s="5"/>
      <c r="Q29" s="5"/>
      <c r="R29" s="5"/>
      <c r="S29" s="5"/>
      <c r="T29" s="5"/>
      <c r="U29" s="5"/>
      <c r="V29" s="5"/>
      <c r="W29" s="5"/>
      <c r="X29" s="5"/>
      <c r="Y29" s="7" t="s">
        <v>2999</v>
      </c>
      <c r="Z29" s="7"/>
      <c r="AA29" s="7" t="s">
        <v>13</v>
      </c>
      <c r="AB29" s="7" t="s">
        <v>16</v>
      </c>
      <c r="AC29" s="7">
        <v>79035</v>
      </c>
      <c r="AD29" s="7"/>
      <c r="AE29" s="7"/>
      <c r="AF29" s="7" t="s">
        <v>3002</v>
      </c>
      <c r="AG29" s="7" t="s">
        <v>13</v>
      </c>
      <c r="AH29" s="7"/>
      <c r="AI29">
        <v>1.2200000286102295</v>
      </c>
      <c r="AJ29" s="4">
        <v>10.078000068664551</v>
      </c>
      <c r="AK29" s="4">
        <v>1.8899999856948853</v>
      </c>
      <c r="AL29" s="4">
        <v>35.167999267578125</v>
      </c>
      <c r="AM29" s="4">
        <v>55.159999847412109</v>
      </c>
      <c r="AN29" s="4">
        <v>220.60000610351563</v>
      </c>
      <c r="AO29" s="4">
        <v>0</v>
      </c>
      <c r="AP29" s="4">
        <v>87.258003234863281</v>
      </c>
      <c r="AQ29" s="4">
        <v>46.486000061035156</v>
      </c>
      <c r="AR29" s="4">
        <v>0</v>
      </c>
      <c r="AS29" s="4">
        <v>5</v>
      </c>
      <c r="AT29" s="4">
        <v>0</v>
      </c>
      <c r="AU29" s="22">
        <v>3.0206654991243433</v>
      </c>
      <c r="AV29" s="23">
        <v>0.3799999713897706</v>
      </c>
      <c r="AW29" s="23">
        <v>1</v>
      </c>
      <c r="AX29" s="23">
        <v>0.14439997825622647</v>
      </c>
      <c r="AY29" s="23">
        <v>4.7175837017211961</v>
      </c>
      <c r="AZ29" s="23">
        <v>1.2784045032587001</v>
      </c>
    </row>
    <row r="30" spans="1:52" ht="13.7" customHeight="1" x14ac:dyDescent="0.2">
      <c r="A30" t="str">
        <f t="shared" si="0"/>
        <v>2004^Peter Martin^prickle 3</v>
      </c>
      <c r="B30" s="10" t="s">
        <v>1563</v>
      </c>
      <c r="C30" s="10" t="s">
        <v>1735</v>
      </c>
      <c r="D30" s="5">
        <v>2004</v>
      </c>
      <c r="E30" s="5"/>
      <c r="F30" s="9"/>
      <c r="G30" s="9"/>
      <c r="H30" s="8"/>
      <c r="I30" s="5">
        <v>0.92</v>
      </c>
      <c r="J30" s="5">
        <v>16.399999999999999</v>
      </c>
      <c r="K30" s="5"/>
      <c r="L30" s="5"/>
      <c r="M30" s="5"/>
      <c r="N30" s="5"/>
      <c r="O30" s="5"/>
      <c r="P30" s="5"/>
      <c r="Q30" s="5"/>
      <c r="R30" s="5"/>
      <c r="S30" s="5"/>
      <c r="T30" s="5"/>
      <c r="U30" s="5"/>
      <c r="V30" s="5"/>
      <c r="W30" s="5"/>
      <c r="X30" s="5"/>
      <c r="Y30" s="7" t="s">
        <v>2999</v>
      </c>
      <c r="Z30" s="7"/>
      <c r="AA30" s="7" t="s">
        <v>13</v>
      </c>
      <c r="AB30" s="7" t="s">
        <v>14</v>
      </c>
      <c r="AC30" s="7">
        <v>78005</v>
      </c>
      <c r="AD30" s="7"/>
      <c r="AE30" s="7"/>
      <c r="AF30" s="7" t="s">
        <v>3019</v>
      </c>
      <c r="AG30" s="7" t="s">
        <v>13</v>
      </c>
      <c r="AH30" s="7"/>
      <c r="AI30">
        <v>1.0850000381469727</v>
      </c>
      <c r="AJ30" s="4">
        <v>16.75</v>
      </c>
      <c r="AK30" s="4">
        <v>2.7999999523162842</v>
      </c>
      <c r="AL30" s="4">
        <v>8.1610002517700195</v>
      </c>
      <c r="AM30" s="4">
        <v>37.708999633789063</v>
      </c>
      <c r="AN30" s="4">
        <v>221.39999389648438</v>
      </c>
      <c r="AO30" s="4">
        <v>0</v>
      </c>
      <c r="AP30" s="4">
        <v>140.5989990234375</v>
      </c>
      <c r="AQ30" s="4">
        <v>60.726001739501953</v>
      </c>
      <c r="AR30" s="4">
        <v>0</v>
      </c>
      <c r="AS30" s="4">
        <v>0</v>
      </c>
      <c r="AT30" s="4">
        <v>0</v>
      </c>
      <c r="AU30" s="22">
        <v>2.3252959719789836</v>
      </c>
      <c r="AV30" s="23">
        <v>-0.16500003814697262</v>
      </c>
      <c r="AW30" s="23">
        <v>1</v>
      </c>
      <c r="AX30" s="23">
        <v>2.722501258850242E-2</v>
      </c>
      <c r="AY30" s="23">
        <v>0.122500000000001</v>
      </c>
      <c r="AZ30" s="23">
        <v>0.22534386894807623</v>
      </c>
    </row>
    <row r="31" spans="1:52" ht="13.7" customHeight="1" x14ac:dyDescent="0.2">
      <c r="A31" t="str">
        <f t="shared" si="0"/>
        <v>2004^Peter Quick^TQ02</v>
      </c>
      <c r="B31" s="10" t="s">
        <v>1214</v>
      </c>
      <c r="C31" s="10" t="s">
        <v>1736</v>
      </c>
      <c r="D31" s="5">
        <v>2004</v>
      </c>
      <c r="E31" s="5"/>
      <c r="F31" s="9"/>
      <c r="G31" s="9"/>
      <c r="H31" s="8"/>
      <c r="I31" s="5">
        <v>0.1</v>
      </c>
      <c r="J31" s="5">
        <v>16</v>
      </c>
      <c r="K31" s="5"/>
      <c r="L31" s="5"/>
      <c r="M31" s="5"/>
      <c r="N31" s="5"/>
      <c r="O31" s="5"/>
      <c r="P31" s="5"/>
      <c r="Q31" s="5"/>
      <c r="R31" s="5"/>
      <c r="S31" s="5"/>
      <c r="T31" s="5"/>
      <c r="U31" s="5"/>
      <c r="V31" s="5"/>
      <c r="W31" s="5"/>
      <c r="X31" s="5"/>
      <c r="Y31" s="7" t="s">
        <v>2999</v>
      </c>
      <c r="Z31" s="7"/>
      <c r="AA31" s="7" t="s">
        <v>13</v>
      </c>
      <c r="AB31" s="7" t="s">
        <v>14</v>
      </c>
      <c r="AC31" s="7">
        <v>78005</v>
      </c>
      <c r="AD31" s="7"/>
      <c r="AE31" s="7"/>
      <c r="AF31" s="7" t="s">
        <v>3007</v>
      </c>
      <c r="AG31" s="7" t="s">
        <v>13</v>
      </c>
      <c r="AH31" s="7"/>
      <c r="AI31">
        <v>1.1940000057220459</v>
      </c>
      <c r="AJ31" s="4">
        <v>8.180999755859375</v>
      </c>
      <c r="AK31" s="4">
        <v>1.5099999904632568</v>
      </c>
      <c r="AL31" s="4">
        <v>50.304000854492188</v>
      </c>
      <c r="AM31" s="4">
        <v>49.705001831054688</v>
      </c>
      <c r="AN31" s="4">
        <v>182.89999389648438</v>
      </c>
      <c r="AO31" s="4">
        <v>0</v>
      </c>
      <c r="AP31" s="4">
        <v>46.46099853515625</v>
      </c>
      <c r="AQ31" s="4">
        <v>18.920999526977539</v>
      </c>
      <c r="AR31" s="4">
        <v>41</v>
      </c>
      <c r="AS31" s="4">
        <v>6</v>
      </c>
      <c r="AT31" s="4">
        <v>0</v>
      </c>
      <c r="AU31" s="22">
        <v>0.24658493870402803</v>
      </c>
      <c r="AV31" s="23">
        <v>-1.0940000057220458</v>
      </c>
      <c r="AW31" s="23">
        <v>0</v>
      </c>
      <c r="AX31" s="23">
        <v>1.1968360125198363</v>
      </c>
      <c r="AY31" s="23">
        <v>61.136764817871153</v>
      </c>
      <c r="AZ31" s="23">
        <v>1.596217593011775</v>
      </c>
    </row>
    <row r="32" spans="1:52" ht="13.7" customHeight="1" x14ac:dyDescent="0.2">
      <c r="A32" t="str">
        <f t="shared" si="0"/>
        <v>2004^Peter Taylor^Sheepyards</v>
      </c>
      <c r="B32" s="10" t="s">
        <v>591</v>
      </c>
      <c r="C32" s="10" t="s">
        <v>1737</v>
      </c>
      <c r="D32" s="5">
        <v>2004</v>
      </c>
      <c r="E32" s="5"/>
      <c r="F32" s="9"/>
      <c r="G32" s="9"/>
      <c r="H32" s="8"/>
      <c r="I32" s="5">
        <v>2.5</v>
      </c>
      <c r="J32" s="5">
        <v>13</v>
      </c>
      <c r="K32" s="5"/>
      <c r="L32" s="5"/>
      <c r="M32" s="5"/>
      <c r="N32" s="5"/>
      <c r="O32" s="5"/>
      <c r="P32" s="5"/>
      <c r="Q32" s="5"/>
      <c r="R32" s="5"/>
      <c r="S32" s="5"/>
      <c r="T32" s="5"/>
      <c r="U32" s="5"/>
      <c r="V32" s="5"/>
      <c r="W32" s="5"/>
      <c r="X32" s="5"/>
      <c r="Y32" s="7" t="s">
        <v>2999</v>
      </c>
      <c r="Z32" s="7"/>
      <c r="AA32" s="7" t="s">
        <v>13</v>
      </c>
      <c r="AB32" s="7" t="s">
        <v>19</v>
      </c>
      <c r="AC32" s="7">
        <v>79028</v>
      </c>
      <c r="AD32" s="7"/>
      <c r="AE32" s="7"/>
      <c r="AF32" s="7" t="s">
        <v>3020</v>
      </c>
      <c r="AG32" s="7" t="s">
        <v>13</v>
      </c>
      <c r="AH32" s="7"/>
      <c r="AI32">
        <v>0.52600002288818359</v>
      </c>
      <c r="AJ32" s="4">
        <v>16.754999160766602</v>
      </c>
      <c r="AK32" s="4">
        <v>1.3600000143051147</v>
      </c>
      <c r="AL32" s="4">
        <v>7.6059999465942383</v>
      </c>
      <c r="AM32" s="4">
        <v>21.78700065612793</v>
      </c>
      <c r="AN32" s="4">
        <v>218.89999389648438</v>
      </c>
      <c r="AO32" s="4">
        <v>0</v>
      </c>
      <c r="AP32" s="4">
        <v>97.2030029296875</v>
      </c>
      <c r="AQ32" s="4">
        <v>70.170997619628906</v>
      </c>
      <c r="AR32" s="4">
        <v>30</v>
      </c>
      <c r="AS32" s="4">
        <v>5</v>
      </c>
      <c r="AT32" s="4">
        <v>40</v>
      </c>
      <c r="AU32" s="22">
        <v>5.0087565674255696</v>
      </c>
      <c r="AV32" s="23">
        <v>1.9739999771118164</v>
      </c>
      <c r="AW32" s="23">
        <v>0</v>
      </c>
      <c r="AX32" s="23">
        <v>3.8966759096374517</v>
      </c>
      <c r="AY32" s="23">
        <v>14.100018697357882</v>
      </c>
      <c r="AZ32" s="23">
        <v>13.313424383939463</v>
      </c>
    </row>
    <row r="33" spans="1:52" ht="13.7" customHeight="1" x14ac:dyDescent="0.2">
      <c r="A33" t="str">
        <f t="shared" si="0"/>
        <v>2004^Peter Walch^Mat W</v>
      </c>
      <c r="B33" s="10" t="s">
        <v>1564</v>
      </c>
      <c r="C33" s="10" t="s">
        <v>1738</v>
      </c>
      <c r="D33" s="5">
        <v>2004</v>
      </c>
      <c r="E33" s="5"/>
      <c r="F33" s="9"/>
      <c r="G33" s="9"/>
      <c r="H33" s="8"/>
      <c r="I33" s="5">
        <v>1.2</v>
      </c>
      <c r="J33" s="5">
        <v>14</v>
      </c>
      <c r="K33" s="5"/>
      <c r="L33" s="5"/>
      <c r="M33" s="5"/>
      <c r="N33" s="5"/>
      <c r="O33" s="5"/>
      <c r="P33" s="5"/>
      <c r="Q33" s="5"/>
      <c r="R33" s="5"/>
      <c r="S33" s="5"/>
      <c r="T33" s="5"/>
      <c r="U33" s="5"/>
      <c r="V33" s="5"/>
      <c r="W33" s="5"/>
      <c r="X33" s="5"/>
      <c r="Y33" s="7" t="s">
        <v>2999</v>
      </c>
      <c r="Z33" s="7"/>
      <c r="AA33" s="7" t="s">
        <v>13</v>
      </c>
      <c r="AB33" s="7" t="s">
        <v>14</v>
      </c>
      <c r="AC33" s="7">
        <v>76064</v>
      </c>
      <c r="AD33" s="7"/>
      <c r="AE33" s="7"/>
      <c r="AF33" s="7" t="s">
        <v>3021</v>
      </c>
      <c r="AG33" s="7" t="s">
        <v>13</v>
      </c>
      <c r="AH33" s="7"/>
      <c r="AI33">
        <v>0.56000000238418579</v>
      </c>
      <c r="AJ33" s="4">
        <v>16.445999145507813</v>
      </c>
      <c r="AK33" s="4">
        <v>1.4199999570846558</v>
      </c>
      <c r="AL33" s="4">
        <v>17.367000579833984</v>
      </c>
      <c r="AM33" s="4">
        <v>31.791000366210938</v>
      </c>
      <c r="AN33" s="4">
        <v>160.39999389648438</v>
      </c>
      <c r="AO33" s="4">
        <v>0</v>
      </c>
      <c r="AP33" s="4">
        <v>63.147998809814453</v>
      </c>
      <c r="AQ33" s="4">
        <v>42.626998901367188</v>
      </c>
      <c r="AR33" s="4">
        <v>0</v>
      </c>
      <c r="AS33" s="4">
        <v>0</v>
      </c>
      <c r="AT33" s="4">
        <v>0</v>
      </c>
      <c r="AU33" s="22">
        <v>2.5891418563922945</v>
      </c>
      <c r="AV33" s="23">
        <v>0.63999999761581416</v>
      </c>
      <c r="AW33" s="23">
        <v>0</v>
      </c>
      <c r="AX33" s="23">
        <v>0.40959999694824212</v>
      </c>
      <c r="AY33" s="23">
        <v>5.9829118198249489</v>
      </c>
      <c r="AZ33" s="23">
        <v>1.3668927807166731</v>
      </c>
    </row>
    <row r="34" spans="1:52" ht="13.7" customHeight="1" x14ac:dyDescent="0.2">
      <c r="A34" t="str">
        <f t="shared" si="0"/>
        <v>2004^R and J Postlethwaite^River</v>
      </c>
      <c r="B34" s="10" t="s">
        <v>303</v>
      </c>
      <c r="C34" s="10" t="s">
        <v>1739</v>
      </c>
      <c r="D34" s="5">
        <v>2004</v>
      </c>
      <c r="E34" s="5"/>
      <c r="F34" s="9"/>
      <c r="G34" s="9"/>
      <c r="H34" s="8"/>
      <c r="I34" s="5">
        <v>1</v>
      </c>
      <c r="J34" s="5">
        <v>14.8</v>
      </c>
      <c r="K34" s="5"/>
      <c r="L34" s="5"/>
      <c r="M34" s="5"/>
      <c r="N34" s="5"/>
      <c r="O34" s="5"/>
      <c r="P34" s="5"/>
      <c r="Q34" s="5"/>
      <c r="R34" s="5"/>
      <c r="S34" s="5"/>
      <c r="T34" s="5"/>
      <c r="U34" s="5"/>
      <c r="V34" s="5"/>
      <c r="W34" s="5"/>
      <c r="X34" s="5"/>
      <c r="Y34" s="7" t="s">
        <v>2999</v>
      </c>
      <c r="Z34" s="7"/>
      <c r="AA34" s="7" t="s">
        <v>13</v>
      </c>
      <c r="AB34" s="7" t="s">
        <v>17</v>
      </c>
      <c r="AC34" s="7">
        <v>80006</v>
      </c>
      <c r="AD34" s="7"/>
      <c r="AE34" s="7"/>
      <c r="AF34" s="7" t="s">
        <v>3022</v>
      </c>
      <c r="AG34" s="7" t="s">
        <v>13</v>
      </c>
      <c r="AH34" s="7"/>
      <c r="AI34">
        <v>1.0390000343322754</v>
      </c>
      <c r="AJ34" s="4">
        <v>16.701000213623047</v>
      </c>
      <c r="AK34" s="4">
        <v>2.6800000667572021</v>
      </c>
      <c r="AL34" s="4">
        <v>12.88599967956543</v>
      </c>
      <c r="AM34" s="4">
        <v>39.748001098632813</v>
      </c>
      <c r="AN34" s="4">
        <v>216.10000610351563</v>
      </c>
      <c r="AO34" s="4">
        <v>0</v>
      </c>
      <c r="AP34" s="4">
        <v>110.09500122070313</v>
      </c>
      <c r="AQ34" s="4">
        <v>47.578998565673828</v>
      </c>
      <c r="AR34" s="4">
        <v>38</v>
      </c>
      <c r="AS34" s="4">
        <v>0</v>
      </c>
      <c r="AT34" s="4">
        <v>0</v>
      </c>
      <c r="AU34" s="22">
        <v>2.2809106830122592</v>
      </c>
      <c r="AV34" s="23">
        <v>-3.9000034332275391E-2</v>
      </c>
      <c r="AW34" s="23">
        <v>1</v>
      </c>
      <c r="AX34" s="23">
        <v>1.5210026779186592E-3</v>
      </c>
      <c r="AY34" s="23">
        <v>3.613801812194867</v>
      </c>
      <c r="AZ34" s="23">
        <v>0.15927233621791834</v>
      </c>
    </row>
    <row r="35" spans="1:52" ht="13.7" customHeight="1" x14ac:dyDescent="0.2">
      <c r="A35" t="str">
        <f t="shared" si="0"/>
        <v>2004^Roger Matthews^Veslos-George</v>
      </c>
      <c r="B35" s="10" t="s">
        <v>1565</v>
      </c>
      <c r="C35" s="10" t="s">
        <v>1740</v>
      </c>
      <c r="D35" s="5">
        <v>2004</v>
      </c>
      <c r="E35" s="5"/>
      <c r="F35" s="9"/>
      <c r="G35" s="9"/>
      <c r="H35" s="8"/>
      <c r="I35" s="5">
        <v>2.1760000000000002</v>
      </c>
      <c r="J35" s="5">
        <v>14</v>
      </c>
      <c r="K35" s="5"/>
      <c r="L35" s="5"/>
      <c r="M35" s="5" t="s">
        <v>1</v>
      </c>
      <c r="N35" s="5"/>
      <c r="O35" s="5"/>
      <c r="P35" s="5"/>
      <c r="Q35" s="5"/>
      <c r="R35" s="5"/>
      <c r="S35" s="5"/>
      <c r="T35" s="5"/>
      <c r="U35" s="5"/>
      <c r="V35" s="5"/>
      <c r="W35" s="5"/>
      <c r="X35" s="5"/>
      <c r="Y35" s="7" t="s">
        <v>2999</v>
      </c>
      <c r="Z35" s="7"/>
      <c r="AA35" s="7" t="s">
        <v>13</v>
      </c>
      <c r="AB35" s="7" t="s">
        <v>133</v>
      </c>
      <c r="AC35" s="7">
        <v>74034</v>
      </c>
      <c r="AD35" s="7"/>
      <c r="AE35" s="7"/>
      <c r="AF35" s="7" t="s">
        <v>3018</v>
      </c>
      <c r="AG35" s="7" t="s">
        <v>13</v>
      </c>
      <c r="AH35" s="7"/>
      <c r="AI35">
        <v>3.0130000114440918</v>
      </c>
      <c r="AJ35" s="4">
        <v>16.13599967956543</v>
      </c>
      <c r="AK35" s="4">
        <v>7.4899997711181641</v>
      </c>
      <c r="AL35" s="4">
        <v>15.618000030517578</v>
      </c>
      <c r="AM35" s="4">
        <v>49.272998809814453</v>
      </c>
      <c r="AN35" s="4">
        <v>316.60000610351563</v>
      </c>
      <c r="AO35" s="4">
        <v>0</v>
      </c>
      <c r="AP35" s="4">
        <v>129.43299865722656</v>
      </c>
      <c r="AQ35" s="4">
        <v>25.207000732421875</v>
      </c>
      <c r="AR35" s="4">
        <v>0</v>
      </c>
      <c r="AS35" s="4">
        <v>12</v>
      </c>
      <c r="AT35" s="4">
        <v>37</v>
      </c>
      <c r="AU35" s="22">
        <v>4.6949772329246944</v>
      </c>
      <c r="AV35" s="23">
        <v>-0.83700001144409164</v>
      </c>
      <c r="AW35" s="23">
        <v>0</v>
      </c>
      <c r="AX35" s="23">
        <v>0.70056901915740954</v>
      </c>
      <c r="AY35" s="23">
        <v>4.5624946311036183</v>
      </c>
      <c r="AZ35" s="23">
        <v>7.8121509890094654</v>
      </c>
    </row>
    <row r="36" spans="1:52" ht="13.7" customHeight="1" x14ac:dyDescent="0.2">
      <c r="A36" t="str">
        <f t="shared" si="0"/>
        <v>2004^Rolf Hedt^Kalkee nth-sth</v>
      </c>
      <c r="B36" s="10" t="s">
        <v>1566</v>
      </c>
      <c r="C36" s="10" t="s">
        <v>1741</v>
      </c>
      <c r="D36" s="5">
        <v>2004</v>
      </c>
      <c r="E36" s="5"/>
      <c r="F36" s="9"/>
      <c r="G36" s="9"/>
      <c r="H36" s="8"/>
      <c r="I36" s="5">
        <v>0.31</v>
      </c>
      <c r="J36" s="5">
        <v>17</v>
      </c>
      <c r="K36" s="5"/>
      <c r="L36" s="5"/>
      <c r="M36" s="5"/>
      <c r="N36" s="5"/>
      <c r="O36" s="5"/>
      <c r="P36" s="5"/>
      <c r="Q36" s="5"/>
      <c r="R36" s="5"/>
      <c r="S36" s="5"/>
      <c r="T36" s="5"/>
      <c r="U36" s="5"/>
      <c r="V36" s="5"/>
      <c r="W36" s="5"/>
      <c r="X36" s="5"/>
      <c r="Y36" s="7" t="s">
        <v>2999</v>
      </c>
      <c r="Z36" s="7"/>
      <c r="AA36" s="7" t="s">
        <v>13</v>
      </c>
      <c r="AB36" s="7" t="s">
        <v>14</v>
      </c>
      <c r="AC36" s="7">
        <v>78029</v>
      </c>
      <c r="AD36" s="7"/>
      <c r="AE36" s="7"/>
      <c r="AF36" s="7" t="s">
        <v>3002</v>
      </c>
      <c r="AG36" s="7" t="s">
        <v>13</v>
      </c>
      <c r="AH36" s="7"/>
      <c r="AI36">
        <v>1.4800000190734863</v>
      </c>
      <c r="AJ36" s="4">
        <v>10.972999572753906</v>
      </c>
      <c r="AK36" s="4">
        <v>2.5</v>
      </c>
      <c r="AL36" s="4">
        <v>4.6539998054504395</v>
      </c>
      <c r="AM36" s="4">
        <v>36.032001495361328</v>
      </c>
      <c r="AN36" s="4">
        <v>254.69999694824219</v>
      </c>
      <c r="AO36" s="4">
        <v>0</v>
      </c>
      <c r="AP36" s="4">
        <v>95.245002746582031</v>
      </c>
      <c r="AQ36" s="4">
        <v>41.738998413085938</v>
      </c>
      <c r="AR36" s="4">
        <v>26</v>
      </c>
      <c r="AS36" s="4">
        <v>0</v>
      </c>
      <c r="AT36" s="4">
        <v>0</v>
      </c>
      <c r="AU36" s="22">
        <v>0.81218914185639246</v>
      </c>
      <c r="AV36" s="23">
        <v>-1.1700000190734863</v>
      </c>
      <c r="AW36" s="23">
        <v>0</v>
      </c>
      <c r="AX36" s="23">
        <v>1.3689000446319584</v>
      </c>
      <c r="AY36" s="23">
        <v>36.324734150024597</v>
      </c>
      <c r="AZ36" s="23">
        <v>2.8487054928674609</v>
      </c>
    </row>
    <row r="37" spans="1:52" ht="13.7" customHeight="1" x14ac:dyDescent="0.2">
      <c r="A37" t="str">
        <f t="shared" si="0"/>
        <v>2004^Ron and Deid Schlitz^Uondo 9</v>
      </c>
      <c r="B37" s="10" t="s">
        <v>1239</v>
      </c>
      <c r="C37" s="10" t="s">
        <v>1742</v>
      </c>
      <c r="D37" s="5">
        <v>2004</v>
      </c>
      <c r="E37" s="5"/>
      <c r="F37" s="9"/>
      <c r="G37" s="9"/>
      <c r="H37" s="8"/>
      <c r="I37" s="5">
        <v>1.22</v>
      </c>
      <c r="J37" s="5">
        <v>11.3</v>
      </c>
      <c r="K37" s="5"/>
      <c r="L37" s="5"/>
      <c r="M37" s="5"/>
      <c r="N37" s="5"/>
      <c r="O37" s="5"/>
      <c r="P37" s="5"/>
      <c r="Q37" s="5"/>
      <c r="R37" s="5"/>
      <c r="S37" s="5"/>
      <c r="T37" s="5"/>
      <c r="U37" s="5"/>
      <c r="V37" s="5"/>
      <c r="W37" s="5"/>
      <c r="X37" s="5"/>
      <c r="Y37" s="7" t="s">
        <v>2999</v>
      </c>
      <c r="Z37" s="7"/>
      <c r="AA37" s="7" t="s">
        <v>13</v>
      </c>
      <c r="AB37" s="7" t="s">
        <v>14</v>
      </c>
      <c r="AC37" s="7">
        <v>80024</v>
      </c>
      <c r="AD37" s="7"/>
      <c r="AE37" s="7"/>
      <c r="AF37" s="7" t="s">
        <v>3007</v>
      </c>
      <c r="AG37" s="7" t="s">
        <v>13</v>
      </c>
      <c r="AH37" s="7"/>
      <c r="AI37">
        <v>1.909000039100647</v>
      </c>
      <c r="AJ37" s="4">
        <v>16.781000137329102</v>
      </c>
      <c r="AK37" s="4">
        <v>4.940000057220459</v>
      </c>
      <c r="AL37" s="4">
        <v>49.2760009765625</v>
      </c>
      <c r="AM37" s="4">
        <v>60.395000457763672</v>
      </c>
      <c r="AN37" s="4">
        <v>222</v>
      </c>
      <c r="AO37" s="4">
        <v>0</v>
      </c>
      <c r="AP37" s="4">
        <v>42.830001831054688</v>
      </c>
      <c r="AQ37" s="4">
        <v>20.045999526977539</v>
      </c>
      <c r="AR37" s="4">
        <v>14</v>
      </c>
      <c r="AS37" s="4">
        <v>80</v>
      </c>
      <c r="AT37" s="4">
        <v>0</v>
      </c>
      <c r="AU37" s="22">
        <v>2.1246374781085815</v>
      </c>
      <c r="AV37" s="23">
        <v>-0.689000039100647</v>
      </c>
      <c r="AW37" s="23">
        <v>0</v>
      </c>
      <c r="AX37" s="23">
        <v>0.47472105388069308</v>
      </c>
      <c r="AY37" s="23">
        <v>30.041362505401622</v>
      </c>
      <c r="AZ37" s="23">
        <v>7.9262664518634827</v>
      </c>
    </row>
    <row r="38" spans="1:52" ht="13.7" customHeight="1" x14ac:dyDescent="0.2">
      <c r="A38" t="str">
        <f t="shared" si="0"/>
        <v>2004^Russell Dunlop^Barneys</v>
      </c>
      <c r="B38" s="10" t="s">
        <v>1567</v>
      </c>
      <c r="C38" s="10" t="s">
        <v>1743</v>
      </c>
      <c r="D38" s="5">
        <v>2004</v>
      </c>
      <c r="E38" s="5"/>
      <c r="F38" s="9"/>
      <c r="G38" s="9"/>
      <c r="H38" s="8"/>
      <c r="I38" s="5">
        <v>1.4</v>
      </c>
      <c r="J38" s="5">
        <v>11.8</v>
      </c>
      <c r="K38" s="5"/>
      <c r="L38" s="5"/>
      <c r="M38" s="5"/>
      <c r="N38" s="5"/>
      <c r="O38" s="5"/>
      <c r="P38" s="5"/>
      <c r="Q38" s="5"/>
      <c r="R38" s="5"/>
      <c r="S38" s="5"/>
      <c r="T38" s="5"/>
      <c r="U38" s="5"/>
      <c r="V38" s="5"/>
      <c r="W38" s="5"/>
      <c r="X38" s="5"/>
      <c r="Y38" s="7" t="s">
        <v>2999</v>
      </c>
      <c r="Z38" s="7"/>
      <c r="AA38" s="7" t="s">
        <v>13</v>
      </c>
      <c r="AB38" s="7" t="s">
        <v>14</v>
      </c>
      <c r="AC38" s="7">
        <v>79075</v>
      </c>
      <c r="AD38" s="7"/>
      <c r="AE38" s="7"/>
      <c r="AF38" s="7" t="s">
        <v>3002</v>
      </c>
      <c r="AG38" s="7" t="s">
        <v>13</v>
      </c>
      <c r="AH38" s="7"/>
      <c r="AI38">
        <v>1.6440000534057617</v>
      </c>
      <c r="AJ38" s="4">
        <v>16.371000289916992</v>
      </c>
      <c r="AK38" s="4">
        <v>4.1500000953674316</v>
      </c>
      <c r="AL38" s="4">
        <v>18.099000930786133</v>
      </c>
      <c r="AM38" s="4">
        <v>43.034000396728516</v>
      </c>
      <c r="AN38" s="4">
        <v>240.5</v>
      </c>
      <c r="AO38" s="4">
        <v>0</v>
      </c>
      <c r="AP38" s="4">
        <v>84.219001770019531</v>
      </c>
      <c r="AQ38" s="4">
        <v>30.250999450683594</v>
      </c>
      <c r="AR38" s="4">
        <v>25</v>
      </c>
      <c r="AS38" s="4">
        <v>6</v>
      </c>
      <c r="AT38" s="4">
        <v>30</v>
      </c>
      <c r="AU38" s="22">
        <v>2.5459894921190895</v>
      </c>
      <c r="AV38" s="23">
        <v>-0.24400005340576181</v>
      </c>
      <c r="AW38" s="23">
        <v>1</v>
      </c>
      <c r="AX38" s="23">
        <v>5.9536026062014615E-2</v>
      </c>
      <c r="AY38" s="23">
        <v>20.894043650421221</v>
      </c>
      <c r="AZ38" s="23">
        <v>2.5728500153331102</v>
      </c>
    </row>
    <row r="39" spans="1:52" ht="13.7" customHeight="1" x14ac:dyDescent="0.2">
      <c r="A39" t="str">
        <f t="shared" si="0"/>
        <v>2004^Steve Nankevill^Paddock 9</v>
      </c>
      <c r="B39" s="10" t="s">
        <v>1568</v>
      </c>
      <c r="C39" s="10" t="s">
        <v>1744</v>
      </c>
      <c r="D39" s="5">
        <v>2004</v>
      </c>
      <c r="E39" s="5"/>
      <c r="F39" s="9"/>
      <c r="G39" s="9"/>
      <c r="H39" s="8"/>
      <c r="I39" s="5">
        <v>1.3</v>
      </c>
      <c r="J39" s="5">
        <v>14</v>
      </c>
      <c r="K39" s="5"/>
      <c r="L39" s="5"/>
      <c r="M39" s="5"/>
      <c r="N39" s="5"/>
      <c r="O39" s="5"/>
      <c r="P39" s="5"/>
      <c r="Q39" s="5"/>
      <c r="R39" s="5"/>
      <c r="S39" s="5"/>
      <c r="T39" s="5"/>
      <c r="U39" s="5"/>
      <c r="V39" s="5"/>
      <c r="W39" s="5"/>
      <c r="X39" s="5"/>
      <c r="Y39" s="7" t="s">
        <v>2999</v>
      </c>
      <c r="Z39" s="7"/>
      <c r="AA39" s="7" t="s">
        <v>13</v>
      </c>
      <c r="AB39" s="7" t="s">
        <v>82</v>
      </c>
      <c r="AC39" s="7">
        <v>18087</v>
      </c>
      <c r="AD39" s="7"/>
      <c r="AE39" s="7"/>
      <c r="AF39" s="7" t="s">
        <v>3023</v>
      </c>
      <c r="AG39" s="7" t="s">
        <v>13</v>
      </c>
      <c r="AH39" s="7"/>
      <c r="AI39">
        <v>0.52600002288818359</v>
      </c>
      <c r="AJ39" s="4">
        <v>16.649999618530273</v>
      </c>
      <c r="AK39" s="4">
        <v>1.3500000238418579</v>
      </c>
      <c r="AL39" s="4">
        <v>10.661999702453613</v>
      </c>
      <c r="AM39" s="4">
        <v>1.343999981880188</v>
      </c>
      <c r="AN39" s="4">
        <v>150</v>
      </c>
      <c r="AO39" s="4">
        <v>0</v>
      </c>
      <c r="AP39" s="4">
        <v>198.64500427246094</v>
      </c>
      <c r="AQ39" s="4">
        <v>148.593994140625</v>
      </c>
      <c r="AR39" s="4">
        <v>0</v>
      </c>
      <c r="AS39" s="4">
        <v>11</v>
      </c>
      <c r="AT39" s="4">
        <v>0</v>
      </c>
      <c r="AU39" s="22">
        <v>2.8049036777583192</v>
      </c>
      <c r="AV39" s="23">
        <v>0.77399997711181645</v>
      </c>
      <c r="AW39" s="23">
        <v>0</v>
      </c>
      <c r="AX39" s="23">
        <v>0.5990759645690924</v>
      </c>
      <c r="AY39" s="23">
        <v>7.0224979782105947</v>
      </c>
      <c r="AZ39" s="23">
        <v>2.1167446421794702</v>
      </c>
    </row>
    <row r="40" spans="1:52" ht="13.7" customHeight="1" x14ac:dyDescent="0.2">
      <c r="A40" t="str">
        <f t="shared" si="0"/>
        <v>2004^Stuart McQueen^PERS</v>
      </c>
      <c r="B40" s="10" t="s">
        <v>1569</v>
      </c>
      <c r="C40" s="10" t="s">
        <v>1745</v>
      </c>
      <c r="D40" s="5">
        <v>2004</v>
      </c>
      <c r="E40" s="5"/>
      <c r="F40" s="9"/>
      <c r="G40" s="9"/>
      <c r="H40" s="8"/>
      <c r="I40" s="5">
        <v>1.3</v>
      </c>
      <c r="J40" s="5">
        <v>14</v>
      </c>
      <c r="K40" s="5"/>
      <c r="L40" s="5"/>
      <c r="M40" s="5"/>
      <c r="N40" s="5"/>
      <c r="O40" s="5"/>
      <c r="P40" s="5"/>
      <c r="Q40" s="5"/>
      <c r="R40" s="5"/>
      <c r="S40" s="5"/>
      <c r="T40" s="5"/>
      <c r="U40" s="5"/>
      <c r="V40" s="5"/>
      <c r="W40" s="5"/>
      <c r="X40" s="5"/>
      <c r="Y40" s="7" t="s">
        <v>2999</v>
      </c>
      <c r="Z40" s="7"/>
      <c r="AA40" s="7" t="s">
        <v>13</v>
      </c>
      <c r="AB40" s="7" t="s">
        <v>14</v>
      </c>
      <c r="AC40" s="7">
        <v>76025</v>
      </c>
      <c r="AD40" s="7"/>
      <c r="AE40" s="7"/>
      <c r="AF40" s="7" t="s">
        <v>3024</v>
      </c>
      <c r="AG40" s="7" t="s">
        <v>13</v>
      </c>
      <c r="AH40" s="7"/>
      <c r="AI40">
        <v>1.3550000190734863</v>
      </c>
      <c r="AJ40" s="4">
        <v>16.591999053955078</v>
      </c>
      <c r="AK40" s="4">
        <v>3.4600000381469727</v>
      </c>
      <c r="AL40" s="4">
        <v>42.182998657226563</v>
      </c>
      <c r="AM40" s="4">
        <v>42.337001800537109</v>
      </c>
      <c r="AN40" s="4">
        <v>160</v>
      </c>
      <c r="AO40" s="4">
        <v>0</v>
      </c>
      <c r="AP40" s="4">
        <v>92.415000915527344</v>
      </c>
      <c r="AQ40" s="4">
        <v>30.784000396728516</v>
      </c>
      <c r="AR40" s="4">
        <v>0</v>
      </c>
      <c r="AS40" s="4">
        <v>16</v>
      </c>
      <c r="AT40" s="4">
        <v>23</v>
      </c>
      <c r="AU40" s="22">
        <v>2.8049036777583192</v>
      </c>
      <c r="AV40" s="23">
        <v>-5.5000019073486284E-2</v>
      </c>
      <c r="AW40" s="23">
        <v>1</v>
      </c>
      <c r="AX40" s="23">
        <v>3.025002098083855E-3</v>
      </c>
      <c r="AY40" s="23">
        <v>6.71845909570402</v>
      </c>
      <c r="AZ40" s="23">
        <v>0.42915124139446059</v>
      </c>
    </row>
    <row r="41" spans="1:52" ht="13.7" customHeight="1" x14ac:dyDescent="0.2">
      <c r="A41" t="str">
        <f t="shared" si="0"/>
        <v>2004^Tony Gregson^Paddock 14</v>
      </c>
      <c r="B41" s="10" t="s">
        <v>327</v>
      </c>
      <c r="C41" s="10" t="s">
        <v>1720</v>
      </c>
      <c r="D41" s="5">
        <v>2004</v>
      </c>
      <c r="E41" s="5"/>
      <c r="F41" s="9"/>
      <c r="G41" s="9"/>
      <c r="H41" s="8"/>
      <c r="I41" s="5">
        <v>1.4</v>
      </c>
      <c r="J41" s="5">
        <v>10.75</v>
      </c>
      <c r="K41" s="5"/>
      <c r="L41" s="5"/>
      <c r="M41" s="5" t="s">
        <v>107</v>
      </c>
      <c r="N41" s="5"/>
      <c r="O41" s="5"/>
      <c r="P41" s="5"/>
      <c r="Q41" s="5"/>
      <c r="R41" s="5"/>
      <c r="S41" s="5"/>
      <c r="T41" s="5"/>
      <c r="U41" s="5"/>
      <c r="V41" s="5"/>
      <c r="W41" s="5"/>
      <c r="X41" s="5"/>
      <c r="Y41" s="7" t="s">
        <v>2999</v>
      </c>
      <c r="Z41" s="7"/>
      <c r="AA41" s="7" t="s">
        <v>13</v>
      </c>
      <c r="AB41" s="7" t="s">
        <v>16</v>
      </c>
      <c r="AC41" s="7">
        <v>78010</v>
      </c>
      <c r="AD41" s="7"/>
      <c r="AE41" s="7"/>
      <c r="AF41" s="7" t="s">
        <v>3002</v>
      </c>
      <c r="AG41" s="7" t="s">
        <v>13</v>
      </c>
      <c r="AH41" s="7"/>
      <c r="AI41">
        <v>0.88099998235702515</v>
      </c>
      <c r="AJ41" s="4">
        <v>15.991000175476074</v>
      </c>
      <c r="AK41" s="4">
        <v>2.1700000762939453</v>
      </c>
      <c r="AL41" s="4">
        <v>25.420000076293945</v>
      </c>
      <c r="AM41" s="4">
        <v>24.569000244140625</v>
      </c>
      <c r="AN41" s="4">
        <v>196.5</v>
      </c>
      <c r="AO41" s="4">
        <v>0</v>
      </c>
      <c r="AP41" s="4">
        <v>64.59100341796875</v>
      </c>
      <c r="AQ41" s="4">
        <v>16.708999633789063</v>
      </c>
      <c r="AR41" s="4">
        <v>42</v>
      </c>
      <c r="AS41" s="4">
        <v>4</v>
      </c>
      <c r="AT41" s="4">
        <v>0</v>
      </c>
      <c r="AU41" s="22">
        <v>2.3194395796847633</v>
      </c>
      <c r="AV41" s="23">
        <v>0.51900001764297476</v>
      </c>
      <c r="AW41" s="23">
        <v>0</v>
      </c>
      <c r="AX41" s="23">
        <v>0.26936101831340814</v>
      </c>
      <c r="AY41" s="23">
        <v>27.468082839340241</v>
      </c>
      <c r="AZ41" s="23">
        <v>2.233216517369431E-2</v>
      </c>
    </row>
    <row r="42" spans="1:52" ht="13.7" customHeight="1" x14ac:dyDescent="0.2">
      <c r="A42" t="str">
        <f t="shared" si="0"/>
        <v>2004^Trevor James^1 East</v>
      </c>
      <c r="B42" s="10" t="s">
        <v>777</v>
      </c>
      <c r="C42" s="10" t="s">
        <v>1746</v>
      </c>
      <c r="D42" s="5">
        <v>2004</v>
      </c>
      <c r="E42" s="5"/>
      <c r="F42" s="9"/>
      <c r="G42" s="9"/>
      <c r="H42" s="8"/>
      <c r="I42" s="5">
        <v>8</v>
      </c>
      <c r="J42" s="5">
        <v>11.5</v>
      </c>
      <c r="K42" s="5"/>
      <c r="L42" s="5"/>
      <c r="M42" s="5"/>
      <c r="N42" s="5"/>
      <c r="O42" s="5"/>
      <c r="P42" s="5"/>
      <c r="Q42" s="5"/>
      <c r="R42" s="5"/>
      <c r="S42" s="5"/>
      <c r="T42" s="5"/>
      <c r="U42" s="5"/>
      <c r="V42" s="5"/>
      <c r="W42" s="5"/>
      <c r="X42" s="5"/>
      <c r="Y42" s="7" t="s">
        <v>2999</v>
      </c>
      <c r="Z42" s="7"/>
      <c r="AA42" s="7" t="s">
        <v>13</v>
      </c>
      <c r="AB42" s="7" t="s">
        <v>18</v>
      </c>
      <c r="AC42" s="7">
        <v>80051</v>
      </c>
      <c r="AD42" s="7"/>
      <c r="AE42" s="7"/>
      <c r="AF42" s="7" t="s">
        <v>3009</v>
      </c>
      <c r="AG42" s="7" t="s">
        <v>13</v>
      </c>
      <c r="AH42" s="7"/>
      <c r="AI42">
        <v>6.3550000190734863</v>
      </c>
      <c r="AJ42" s="4">
        <v>15.996000289916992</v>
      </c>
      <c r="AK42" s="4">
        <v>15.670000076293945</v>
      </c>
      <c r="AL42" s="4">
        <v>72.022003173828125</v>
      </c>
      <c r="AM42" s="4">
        <v>82.097000122070313</v>
      </c>
      <c r="AN42" s="4">
        <v>248.89999389648438</v>
      </c>
      <c r="AO42" s="4">
        <v>132</v>
      </c>
      <c r="AP42" s="4">
        <v>79.327003479003906</v>
      </c>
      <c r="AQ42" s="4">
        <v>30.110000610351563</v>
      </c>
      <c r="AR42" s="4">
        <v>0</v>
      </c>
      <c r="AS42" s="4">
        <v>6</v>
      </c>
      <c r="AT42" s="4">
        <v>184</v>
      </c>
      <c r="AU42" s="22">
        <v>14.178633975481613</v>
      </c>
      <c r="AV42" s="23">
        <v>1.6449999809265137</v>
      </c>
      <c r="AW42" s="23">
        <v>0</v>
      </c>
      <c r="AX42" s="23">
        <v>2.7060249372482303</v>
      </c>
      <c r="AY42" s="23">
        <v>20.214018606933678</v>
      </c>
      <c r="AZ42" s="23">
        <v>2.2241728466521788</v>
      </c>
    </row>
    <row r="43" spans="1:52" ht="13.7" customHeight="1" x14ac:dyDescent="0.2">
      <c r="A43" t="str">
        <f t="shared" si="0"/>
        <v>2005^A and R Weidemann^Gardies</v>
      </c>
      <c r="B43" s="10" t="s">
        <v>1542</v>
      </c>
      <c r="C43" s="10" t="s">
        <v>1747</v>
      </c>
      <c r="D43" s="5">
        <v>2005</v>
      </c>
      <c r="E43" s="5"/>
      <c r="F43" s="9"/>
      <c r="G43" s="9"/>
      <c r="H43" s="8"/>
      <c r="I43" s="5">
        <v>3.84</v>
      </c>
      <c r="J43" s="5">
        <v>9.8000000000000007</v>
      </c>
      <c r="K43" s="5"/>
      <c r="L43" s="5"/>
      <c r="M43" s="5" t="s">
        <v>63</v>
      </c>
      <c r="N43" s="5"/>
      <c r="O43" s="5"/>
      <c r="P43" s="5"/>
      <c r="Q43" s="5"/>
      <c r="R43" s="5"/>
      <c r="S43" s="5"/>
      <c r="T43" s="5"/>
      <c r="U43" s="5"/>
      <c r="V43" s="5"/>
      <c r="W43" s="5"/>
      <c r="X43" s="5"/>
      <c r="Y43" s="7" t="s">
        <v>2999</v>
      </c>
      <c r="Z43" s="7"/>
      <c r="AA43" s="7" t="s">
        <v>13</v>
      </c>
      <c r="AB43" s="7" t="s">
        <v>104</v>
      </c>
      <c r="AC43" s="7">
        <v>79075</v>
      </c>
      <c r="AD43" s="7"/>
      <c r="AE43" s="7"/>
      <c r="AF43" s="7" t="s">
        <v>2997</v>
      </c>
      <c r="AG43" s="7" t="s">
        <v>13</v>
      </c>
      <c r="AH43" s="7"/>
      <c r="AI43">
        <v>2.621999979019165</v>
      </c>
      <c r="AJ43" s="4">
        <v>10.998000144958496</v>
      </c>
      <c r="AK43" s="4">
        <v>4.440000057220459</v>
      </c>
      <c r="AL43" s="4">
        <v>6.0710000991821289</v>
      </c>
      <c r="AM43" s="4">
        <v>40.925998687744141</v>
      </c>
      <c r="AN43" s="4">
        <v>296.79998779296875</v>
      </c>
      <c r="AO43" s="4">
        <v>0</v>
      </c>
      <c r="AP43" s="4">
        <v>92.13800048828125</v>
      </c>
      <c r="AQ43" s="4">
        <v>29.951000213623047</v>
      </c>
      <c r="AR43" s="4">
        <v>0</v>
      </c>
      <c r="AS43" s="4">
        <v>10</v>
      </c>
      <c r="AT43" s="4">
        <v>30</v>
      </c>
      <c r="AU43" s="22">
        <v>5.7996777583187393</v>
      </c>
      <c r="AV43" s="23">
        <v>1.2180000209808348</v>
      </c>
      <c r="AW43" s="23">
        <v>0</v>
      </c>
      <c r="AX43" s="23">
        <v>1.483524051109314</v>
      </c>
      <c r="AY43" s="23">
        <v>1.435204347320576</v>
      </c>
      <c r="AZ43" s="23">
        <v>1.8487234508639045</v>
      </c>
    </row>
    <row r="44" spans="1:52" ht="13.7" customHeight="1" x14ac:dyDescent="0.2">
      <c r="A44" t="str">
        <f t="shared" si="0"/>
        <v>2005^A and R Weidemann^Wep 20</v>
      </c>
      <c r="B44" s="10" t="s">
        <v>1542</v>
      </c>
      <c r="C44" s="10" t="s">
        <v>1748</v>
      </c>
      <c r="D44" s="5">
        <v>2005</v>
      </c>
      <c r="E44" s="5"/>
      <c r="F44" s="9"/>
      <c r="G44" s="9"/>
      <c r="H44" s="8"/>
      <c r="I44" s="5">
        <v>4.2</v>
      </c>
      <c r="J44" s="5">
        <v>11.2</v>
      </c>
      <c r="K44" s="5"/>
      <c r="L44" s="5"/>
      <c r="M44" s="5" t="s">
        <v>106</v>
      </c>
      <c r="N44" s="5"/>
      <c r="O44" s="5"/>
      <c r="P44" s="5"/>
      <c r="Q44" s="5"/>
      <c r="R44" s="5"/>
      <c r="S44" s="5"/>
      <c r="T44" s="5"/>
      <c r="U44" s="5"/>
      <c r="V44" s="5"/>
      <c r="W44" s="5"/>
      <c r="X44" s="5"/>
      <c r="Y44" s="7" t="s">
        <v>2999</v>
      </c>
      <c r="Z44" s="7"/>
      <c r="AA44" s="7" t="s">
        <v>13</v>
      </c>
      <c r="AB44" s="7" t="s">
        <v>14</v>
      </c>
      <c r="AC44" s="7">
        <v>79075</v>
      </c>
      <c r="AD44" s="7"/>
      <c r="AE44" s="7"/>
      <c r="AF44" s="7" t="s">
        <v>2997</v>
      </c>
      <c r="AG44" s="7" t="s">
        <v>13</v>
      </c>
      <c r="AH44" s="7"/>
      <c r="AI44">
        <v>2.6530001163482666</v>
      </c>
      <c r="AJ44" s="4">
        <v>11.48799991607666</v>
      </c>
      <c r="AK44" s="4">
        <v>4.6999998092651367</v>
      </c>
      <c r="AL44" s="4">
        <v>61.862998962402344</v>
      </c>
      <c r="AM44" s="4">
        <v>45.673999786376953</v>
      </c>
      <c r="AN44" s="4">
        <v>231.80000305175781</v>
      </c>
      <c r="AO44" s="4">
        <v>0</v>
      </c>
      <c r="AP44" s="4">
        <v>77.981002807617188</v>
      </c>
      <c r="AQ44" s="4">
        <v>27.719999313354492</v>
      </c>
      <c r="AR44" s="4">
        <v>0</v>
      </c>
      <c r="AS44" s="4">
        <v>10</v>
      </c>
      <c r="AT44" s="4">
        <v>37</v>
      </c>
      <c r="AU44" s="22">
        <v>7.2495971978984235</v>
      </c>
      <c r="AV44" s="23">
        <v>1.5469998836517336</v>
      </c>
      <c r="AW44" s="23">
        <v>0</v>
      </c>
      <c r="AX44" s="23">
        <v>2.3932086400184773</v>
      </c>
      <c r="AY44" s="23">
        <v>8.2943951660163703E-2</v>
      </c>
      <c r="AZ44" s="23">
        <v>6.5004468441256753</v>
      </c>
    </row>
    <row r="45" spans="1:52" ht="13.7" customHeight="1" x14ac:dyDescent="0.2">
      <c r="A45" t="str">
        <f t="shared" si="0"/>
        <v>2005^ashton^Byculla</v>
      </c>
      <c r="B45" s="10" t="s">
        <v>1570</v>
      </c>
      <c r="C45" s="10" t="s">
        <v>1749</v>
      </c>
      <c r="D45" s="5">
        <v>2005</v>
      </c>
      <c r="E45" s="5"/>
      <c r="F45" s="9"/>
      <c r="G45" s="9"/>
      <c r="H45" s="8"/>
      <c r="I45" s="5">
        <v>2.1</v>
      </c>
      <c r="J45" s="5"/>
      <c r="K45" s="5"/>
      <c r="L45" s="5"/>
      <c r="M45" s="5"/>
      <c r="N45" s="5"/>
      <c r="O45" s="5"/>
      <c r="P45" s="5"/>
      <c r="Q45" s="5"/>
      <c r="R45" s="5"/>
      <c r="S45" s="5"/>
      <c r="T45" s="5"/>
      <c r="U45" s="5"/>
      <c r="V45" s="5"/>
      <c r="W45" s="5"/>
      <c r="X45" s="5"/>
      <c r="Y45" s="7" t="s">
        <v>2999</v>
      </c>
      <c r="Z45" s="7"/>
      <c r="AA45" s="7" t="s">
        <v>13</v>
      </c>
      <c r="AB45" s="7" t="s">
        <v>94</v>
      </c>
      <c r="AC45" s="7">
        <v>41082</v>
      </c>
      <c r="AD45" s="7"/>
      <c r="AE45" s="7"/>
      <c r="AF45" s="7" t="s">
        <v>3025</v>
      </c>
      <c r="AG45" s="7" t="s">
        <v>13</v>
      </c>
      <c r="AH45" s="7"/>
      <c r="AI45">
        <v>2.5499999523162842</v>
      </c>
      <c r="AJ45" s="4">
        <v>16.767000198364258</v>
      </c>
      <c r="AK45" s="4">
        <v>6.5900001525878906</v>
      </c>
      <c r="AL45" s="4">
        <v>130.30999755859375</v>
      </c>
      <c r="AM45" s="4">
        <v>109.6510009765625</v>
      </c>
      <c r="AN45" s="4">
        <v>203</v>
      </c>
      <c r="AO45" s="4">
        <v>0</v>
      </c>
      <c r="AP45" s="4">
        <v>586.51300048828125</v>
      </c>
      <c r="AQ45" s="4">
        <v>375.08599853515625</v>
      </c>
      <c r="AR45" s="4">
        <v>72</v>
      </c>
      <c r="AS45" s="4">
        <v>4</v>
      </c>
      <c r="AT45" s="4">
        <v>0</v>
      </c>
      <c r="AU45" s="22" t="e">
        <v>#N/A</v>
      </c>
      <c r="AV45" s="23">
        <v>-0.44999995231628409</v>
      </c>
      <c r="AW45" s="23">
        <v>1</v>
      </c>
      <c r="AX45" s="23">
        <v>0.20249995708465796</v>
      </c>
      <c r="AY45" s="23" t="e">
        <v>#N/A</v>
      </c>
      <c r="AZ45" s="23" t="e">
        <v>#N/A</v>
      </c>
    </row>
    <row r="46" spans="1:52" ht="13.7" customHeight="1" x14ac:dyDescent="0.2">
      <c r="A46" t="str">
        <f t="shared" si="0"/>
        <v>2005^ashton^Condamine</v>
      </c>
      <c r="B46" s="10" t="s">
        <v>1570</v>
      </c>
      <c r="C46" s="10" t="s">
        <v>1750</v>
      </c>
      <c r="D46" s="5">
        <v>2005</v>
      </c>
      <c r="E46" s="5"/>
      <c r="F46" s="9"/>
      <c r="G46" s="9"/>
      <c r="H46" s="8"/>
      <c r="I46" s="5">
        <v>0.9</v>
      </c>
      <c r="J46" s="5"/>
      <c r="K46" s="5"/>
      <c r="L46" s="5"/>
      <c r="M46" s="5"/>
      <c r="N46" s="5"/>
      <c r="O46" s="5"/>
      <c r="P46" s="5"/>
      <c r="Q46" s="5"/>
      <c r="R46" s="5"/>
      <c r="S46" s="5"/>
      <c r="T46" s="5"/>
      <c r="U46" s="5"/>
      <c r="V46" s="5"/>
      <c r="W46" s="5"/>
      <c r="X46" s="5"/>
      <c r="Y46" s="7" t="s">
        <v>2999</v>
      </c>
      <c r="Z46" s="7"/>
      <c r="AA46" s="7" t="s">
        <v>13</v>
      </c>
      <c r="AB46" s="7" t="s">
        <v>94</v>
      </c>
      <c r="AC46" s="7">
        <v>41069</v>
      </c>
      <c r="AD46" s="7"/>
      <c r="AE46" s="7"/>
      <c r="AF46" s="7" t="s">
        <v>3026</v>
      </c>
      <c r="AG46" s="7" t="s">
        <v>13</v>
      </c>
      <c r="AH46" s="7"/>
      <c r="AI46">
        <v>0</v>
      </c>
      <c r="AJ46" s="4">
        <v>0</v>
      </c>
      <c r="AK46" s="4">
        <v>0</v>
      </c>
      <c r="AL46" s="4">
        <v>0.72600001096725464</v>
      </c>
      <c r="AM46" s="4">
        <v>0.25</v>
      </c>
      <c r="AN46" s="4">
        <v>4.5</v>
      </c>
      <c r="AO46" s="4">
        <v>0</v>
      </c>
      <c r="AP46" s="4">
        <v>437.96499633789063</v>
      </c>
      <c r="AQ46" s="4">
        <v>486.03298950195313</v>
      </c>
      <c r="AR46" s="4">
        <v>0</v>
      </c>
      <c r="AS46" s="4">
        <v>48</v>
      </c>
      <c r="AT46" s="4"/>
      <c r="AU46" s="22" t="e">
        <v>#N/A</v>
      </c>
      <c r="AV46" s="23">
        <v>0.9</v>
      </c>
      <c r="AW46" s="23">
        <v>0</v>
      </c>
      <c r="AX46" s="23">
        <v>0.81</v>
      </c>
      <c r="AY46" s="23" t="e">
        <v>#N/A</v>
      </c>
      <c r="AZ46" s="23" t="e">
        <v>#N/A</v>
      </c>
    </row>
    <row r="47" spans="1:52" ht="13.7" customHeight="1" x14ac:dyDescent="0.2">
      <c r="A47" t="str">
        <f t="shared" si="0"/>
        <v>2005^bardell^1</v>
      </c>
      <c r="B47" s="10" t="s">
        <v>1571</v>
      </c>
      <c r="C47" s="10">
        <v>1</v>
      </c>
      <c r="D47" s="8">
        <v>2005</v>
      </c>
      <c r="E47" s="8"/>
      <c r="F47" s="9"/>
      <c r="G47" s="9"/>
      <c r="H47" s="8"/>
      <c r="I47" s="8">
        <v>3.03</v>
      </c>
      <c r="J47" s="8">
        <v>11</v>
      </c>
      <c r="K47" s="8"/>
      <c r="L47" s="8"/>
      <c r="M47" s="10"/>
      <c r="N47" s="10"/>
      <c r="O47" s="10"/>
      <c r="P47" s="10"/>
      <c r="Q47" s="10"/>
      <c r="R47" s="10"/>
      <c r="S47" s="10"/>
      <c r="T47" s="10"/>
      <c r="U47" s="10"/>
      <c r="V47" s="10"/>
      <c r="W47" s="10"/>
      <c r="X47" s="10"/>
      <c r="Y47" s="7" t="s">
        <v>2999</v>
      </c>
      <c r="Z47" s="7"/>
      <c r="AA47" s="7" t="s">
        <v>13</v>
      </c>
      <c r="AB47" s="7" t="s">
        <v>129</v>
      </c>
      <c r="AC47" s="7">
        <v>79023</v>
      </c>
      <c r="AD47" s="7"/>
      <c r="AE47" s="7"/>
      <c r="AF47" s="7" t="s">
        <v>3027</v>
      </c>
      <c r="AG47" s="7" t="s">
        <v>13</v>
      </c>
      <c r="AH47" s="7"/>
      <c r="AI47">
        <v>0.50599998235702515</v>
      </c>
      <c r="AJ47" s="4">
        <v>14.284000396728516</v>
      </c>
      <c r="AK47" s="4">
        <v>1.1100000143051147</v>
      </c>
      <c r="AL47" s="4">
        <v>0</v>
      </c>
      <c r="AM47" s="4">
        <v>0.30399999022483826</v>
      </c>
      <c r="AN47" s="4">
        <v>236</v>
      </c>
      <c r="AO47" s="4">
        <v>0</v>
      </c>
      <c r="AP47" s="4">
        <v>130.68899536132813</v>
      </c>
      <c r="AQ47" s="4">
        <v>112.91699981689453</v>
      </c>
      <c r="AR47" s="4">
        <v>0</v>
      </c>
      <c r="AS47" s="4">
        <v>8</v>
      </c>
      <c r="AT47" s="4">
        <v>0</v>
      </c>
      <c r="AU47" s="22">
        <v>5.136672504378283</v>
      </c>
      <c r="AV47" s="23">
        <v>2.5240000176429747</v>
      </c>
      <c r="AW47" s="23">
        <v>0</v>
      </c>
      <c r="AX47" s="23">
        <v>6.3705760890617364</v>
      </c>
      <c r="AY47" s="23">
        <v>10.784658605713048</v>
      </c>
      <c r="AZ47" s="23">
        <v>16.214091342312049</v>
      </c>
    </row>
    <row r="48" spans="1:52" ht="13.7" customHeight="1" x14ac:dyDescent="0.2">
      <c r="A48" t="str">
        <f t="shared" si="0"/>
        <v>2005^black^Cecilvale C</v>
      </c>
      <c r="B48" s="10" t="s">
        <v>1572</v>
      </c>
      <c r="C48" s="10" t="s">
        <v>1751</v>
      </c>
      <c r="D48" s="5">
        <v>2005</v>
      </c>
      <c r="E48" s="5"/>
      <c r="F48" s="9"/>
      <c r="G48" s="9"/>
      <c r="H48" s="8"/>
      <c r="I48" s="5">
        <v>2.2000000000000002</v>
      </c>
      <c r="J48" s="5"/>
      <c r="K48" s="5"/>
      <c r="L48" s="5"/>
      <c r="M48" s="5"/>
      <c r="N48" s="5"/>
      <c r="O48" s="5"/>
      <c r="P48" s="5"/>
      <c r="Q48" s="5"/>
      <c r="R48" s="5"/>
      <c r="S48" s="5"/>
      <c r="T48" s="5"/>
      <c r="U48" s="5"/>
      <c r="V48" s="5"/>
      <c r="W48" s="5"/>
      <c r="X48" s="5"/>
      <c r="Y48" s="7" t="s">
        <v>2999</v>
      </c>
      <c r="Z48" s="7"/>
      <c r="AA48" s="7" t="s">
        <v>13</v>
      </c>
      <c r="AB48" s="7" t="s">
        <v>94</v>
      </c>
      <c r="AC48" s="7">
        <v>41314</v>
      </c>
      <c r="AD48" s="7"/>
      <c r="AE48" s="7"/>
      <c r="AF48" s="7" t="s">
        <v>3029</v>
      </c>
      <c r="AG48" s="7" t="s">
        <v>13</v>
      </c>
      <c r="AH48" s="7"/>
      <c r="AI48">
        <v>0.31400001049041748</v>
      </c>
      <c r="AJ48" s="4">
        <v>16.589000701904297</v>
      </c>
      <c r="AK48" s="4">
        <v>0.80000001192092896</v>
      </c>
      <c r="AL48" s="4">
        <v>27.149999618530273</v>
      </c>
      <c r="AM48" s="4">
        <v>61.498001098632813</v>
      </c>
      <c r="AN48" s="4">
        <v>113.40000152587891</v>
      </c>
      <c r="AO48" s="4">
        <v>0</v>
      </c>
      <c r="AP48" s="4">
        <v>174.70799255371094</v>
      </c>
      <c r="AQ48" s="4">
        <v>129.38299560546875</v>
      </c>
      <c r="AR48" s="4">
        <v>72</v>
      </c>
      <c r="AS48" s="4">
        <v>5</v>
      </c>
      <c r="AT48" s="4">
        <v>0</v>
      </c>
      <c r="AU48" s="22" t="e">
        <v>#N/A</v>
      </c>
      <c r="AV48" s="23">
        <v>1.8859999895095827</v>
      </c>
      <c r="AW48" s="23">
        <v>0</v>
      </c>
      <c r="AX48" s="23">
        <v>3.5569959604301462</v>
      </c>
      <c r="AY48" s="23" t="e">
        <v>#N/A</v>
      </c>
      <c r="AZ48" s="23" t="e">
        <v>#N/A</v>
      </c>
    </row>
    <row r="49" spans="1:52" ht="13.7" customHeight="1" x14ac:dyDescent="0.2">
      <c r="A49" t="str">
        <f t="shared" si="0"/>
        <v>2005^black^Karmel</v>
      </c>
      <c r="B49" s="10" t="s">
        <v>1572</v>
      </c>
      <c r="C49" s="10" t="s">
        <v>1752</v>
      </c>
      <c r="D49" s="5">
        <v>2005</v>
      </c>
      <c r="E49" s="5"/>
      <c r="F49" s="9"/>
      <c r="G49" s="9"/>
      <c r="H49" s="8"/>
      <c r="I49" s="5">
        <v>0.2</v>
      </c>
      <c r="J49" s="5"/>
      <c r="K49" s="5"/>
      <c r="L49" s="5"/>
      <c r="M49" s="5"/>
      <c r="N49" s="5"/>
      <c r="O49" s="5"/>
      <c r="P49" s="5"/>
      <c r="Q49" s="5"/>
      <c r="R49" s="5"/>
      <c r="S49" s="5"/>
      <c r="T49" s="5"/>
      <c r="U49" s="5"/>
      <c r="V49" s="5"/>
      <c r="W49" s="5"/>
      <c r="X49" s="5"/>
      <c r="Y49" s="7" t="s">
        <v>2999</v>
      </c>
      <c r="Z49" s="7"/>
      <c r="AA49" s="7" t="s">
        <v>13</v>
      </c>
      <c r="AB49" s="7" t="s">
        <v>94</v>
      </c>
      <c r="AC49" s="7">
        <v>41314</v>
      </c>
      <c r="AD49" s="7"/>
      <c r="AE49" s="7"/>
      <c r="AF49" s="7" t="s">
        <v>3030</v>
      </c>
      <c r="AG49" s="7" t="s">
        <v>13</v>
      </c>
      <c r="AH49" s="7"/>
      <c r="AI49">
        <v>0.44800001382827759</v>
      </c>
      <c r="AJ49" s="4">
        <v>16.61400032043457</v>
      </c>
      <c r="AK49" s="4">
        <v>1.1499999761581421</v>
      </c>
      <c r="AL49" s="4">
        <v>55.650001525878906</v>
      </c>
      <c r="AM49" s="4">
        <v>46.875999450683594</v>
      </c>
      <c r="AN49" s="4">
        <v>113.40000152587891</v>
      </c>
      <c r="AO49" s="4">
        <v>0</v>
      </c>
      <c r="AP49" s="4">
        <v>89.947998046875</v>
      </c>
      <c r="AQ49" s="4">
        <v>41.483001708984375</v>
      </c>
      <c r="AR49" s="4">
        <v>90</v>
      </c>
      <c r="AS49" s="4">
        <v>0</v>
      </c>
      <c r="AT49" s="4">
        <v>0</v>
      </c>
      <c r="AU49" s="22" t="e">
        <v>#N/A</v>
      </c>
      <c r="AV49" s="23">
        <v>-0.24800001382827758</v>
      </c>
      <c r="AW49" s="23">
        <v>1</v>
      </c>
      <c r="AX49" s="23">
        <v>6.1504006858825871E-2</v>
      </c>
      <c r="AY49" s="23" t="e">
        <v>#N/A</v>
      </c>
      <c r="AZ49" s="23" t="e">
        <v>#N/A</v>
      </c>
    </row>
    <row r="50" spans="1:52" ht="13.7" customHeight="1" x14ac:dyDescent="0.2">
      <c r="A50" t="str">
        <f t="shared" si="0"/>
        <v>2005^bmcalpine^Deep Sand</v>
      </c>
      <c r="B50" s="10" t="s">
        <v>1573</v>
      </c>
      <c r="C50" s="10" t="s">
        <v>1753</v>
      </c>
      <c r="D50" s="5">
        <v>2005</v>
      </c>
      <c r="E50" s="5"/>
      <c r="F50" s="9"/>
      <c r="G50" s="9"/>
      <c r="H50" s="8"/>
      <c r="I50" s="5">
        <v>2.7</v>
      </c>
      <c r="J50" s="5"/>
      <c r="K50" s="5"/>
      <c r="L50" s="5"/>
      <c r="M50" s="5"/>
      <c r="N50" s="5"/>
      <c r="O50" s="5"/>
      <c r="P50" s="5"/>
      <c r="Q50" s="5"/>
      <c r="R50" s="5"/>
      <c r="S50" s="5"/>
      <c r="T50" s="5"/>
      <c r="U50" s="5"/>
      <c r="V50" s="5"/>
      <c r="W50" s="5"/>
      <c r="X50" s="5"/>
      <c r="Y50" s="7" t="s">
        <v>2999</v>
      </c>
      <c r="Z50" s="7"/>
      <c r="AA50" s="7" t="s">
        <v>13</v>
      </c>
      <c r="AB50" s="7" t="s">
        <v>79</v>
      </c>
      <c r="AC50" s="7">
        <v>8017</v>
      </c>
      <c r="AD50" s="7"/>
      <c r="AE50" s="7"/>
      <c r="AF50" s="7" t="s">
        <v>3031</v>
      </c>
      <c r="AG50" s="7" t="s">
        <v>13</v>
      </c>
      <c r="AH50" s="7"/>
      <c r="AI50">
        <v>2.062999963760376</v>
      </c>
      <c r="AJ50" s="4">
        <v>16.562999725341797</v>
      </c>
      <c r="AK50" s="4">
        <v>5.2699999809265137</v>
      </c>
      <c r="AL50" s="4">
        <v>34.016998291015625</v>
      </c>
      <c r="AM50" s="4">
        <v>8.3999998867511749E-2</v>
      </c>
      <c r="AN50" s="4">
        <v>199.39999389648438</v>
      </c>
      <c r="AO50" s="4">
        <v>0</v>
      </c>
      <c r="AP50" s="4">
        <v>153.96299743652344</v>
      </c>
      <c r="AQ50" s="4">
        <v>61.105998992919922</v>
      </c>
      <c r="AR50" s="4">
        <v>0</v>
      </c>
      <c r="AS50" s="4">
        <v>7</v>
      </c>
      <c r="AT50" s="4">
        <v>16</v>
      </c>
      <c r="AU50" s="22" t="e">
        <v>#N/A</v>
      </c>
      <c r="AV50" s="23">
        <v>0.6370000362396242</v>
      </c>
      <c r="AW50" s="23">
        <v>0</v>
      </c>
      <c r="AX50" s="23">
        <v>0.40576904616928255</v>
      </c>
      <c r="AY50" s="23" t="e">
        <v>#N/A</v>
      </c>
      <c r="AZ50" s="23" t="e">
        <v>#N/A</v>
      </c>
    </row>
    <row r="51" spans="1:52" ht="13.7" customHeight="1" x14ac:dyDescent="0.2">
      <c r="A51" t="str">
        <f t="shared" si="0"/>
        <v>2005^bmcalpine^Medium Gravel</v>
      </c>
      <c r="B51" s="10" t="s">
        <v>1573</v>
      </c>
      <c r="C51" s="10" t="s">
        <v>781</v>
      </c>
      <c r="D51" s="5">
        <v>2005</v>
      </c>
      <c r="E51" s="5"/>
      <c r="F51" s="9"/>
      <c r="G51" s="9"/>
      <c r="H51" s="8"/>
      <c r="I51" s="5">
        <v>2.35</v>
      </c>
      <c r="J51" s="5"/>
      <c r="K51" s="5"/>
      <c r="L51" s="5"/>
      <c r="M51" s="5"/>
      <c r="N51" s="5"/>
      <c r="O51" s="5"/>
      <c r="P51" s="5"/>
      <c r="Q51" s="5"/>
      <c r="R51" s="5"/>
      <c r="S51" s="5"/>
      <c r="T51" s="5"/>
      <c r="U51" s="5"/>
      <c r="V51" s="5"/>
      <c r="W51" s="5"/>
      <c r="X51" s="5"/>
      <c r="Y51" s="7" t="s">
        <v>2999</v>
      </c>
      <c r="Z51" s="7"/>
      <c r="AA51" s="7" t="s">
        <v>13</v>
      </c>
      <c r="AB51" s="7" t="s">
        <v>79</v>
      </c>
      <c r="AC51" s="7">
        <v>8017</v>
      </c>
      <c r="AD51" s="7"/>
      <c r="AE51" s="7"/>
      <c r="AF51" s="7" t="s">
        <v>781</v>
      </c>
      <c r="AG51" s="7" t="s">
        <v>13</v>
      </c>
      <c r="AH51" s="7"/>
      <c r="AI51">
        <v>1.781999945640564</v>
      </c>
      <c r="AJ51" s="4">
        <v>14.923000335693359</v>
      </c>
      <c r="AK51" s="4">
        <v>4.0999999046325684</v>
      </c>
      <c r="AL51" s="4">
        <v>26.545999526977539</v>
      </c>
      <c r="AM51" s="4">
        <v>5.1449999809265137</v>
      </c>
      <c r="AN51" s="4">
        <v>199.39999389648438</v>
      </c>
      <c r="AO51" s="4">
        <v>0</v>
      </c>
      <c r="AP51" s="4">
        <v>90.029998779296875</v>
      </c>
      <c r="AQ51" s="4">
        <v>22.257999420166016</v>
      </c>
      <c r="AR51" s="4">
        <v>0</v>
      </c>
      <c r="AS51" s="4">
        <v>6</v>
      </c>
      <c r="AT51" s="4">
        <v>16</v>
      </c>
      <c r="AU51" s="22" t="e">
        <v>#N/A</v>
      </c>
      <c r="AV51" s="23">
        <v>0.56800005435943612</v>
      </c>
      <c r="AW51" s="23">
        <v>0</v>
      </c>
      <c r="AX51" s="23">
        <v>0.32262406175232239</v>
      </c>
      <c r="AY51" s="23" t="e">
        <v>#N/A</v>
      </c>
      <c r="AZ51" s="23" t="e">
        <v>#N/A</v>
      </c>
    </row>
    <row r="52" spans="1:52" ht="13.7" customHeight="1" x14ac:dyDescent="0.2">
      <c r="A52" t="str">
        <f t="shared" si="0"/>
        <v>2005^bmcalpine^Red Clay</v>
      </c>
      <c r="B52" s="10" t="s">
        <v>1573</v>
      </c>
      <c r="C52" s="10" t="s">
        <v>782</v>
      </c>
      <c r="D52" s="5">
        <v>2005</v>
      </c>
      <c r="E52" s="5"/>
      <c r="F52" s="9"/>
      <c r="G52" s="9"/>
      <c r="H52" s="8"/>
      <c r="I52" s="5">
        <v>2.5299999999999998</v>
      </c>
      <c r="J52" s="5"/>
      <c r="K52" s="5"/>
      <c r="L52" s="5"/>
      <c r="M52" s="5"/>
      <c r="N52" s="5"/>
      <c r="O52" s="5"/>
      <c r="P52" s="5"/>
      <c r="Q52" s="5"/>
      <c r="R52" s="5"/>
      <c r="S52" s="5"/>
      <c r="T52" s="5"/>
      <c r="U52" s="5"/>
      <c r="V52" s="5"/>
      <c r="W52" s="5"/>
      <c r="X52" s="5"/>
      <c r="Y52" s="7" t="s">
        <v>2999</v>
      </c>
      <c r="Z52" s="7"/>
      <c r="AA52" s="7" t="s">
        <v>13</v>
      </c>
      <c r="AB52" s="7" t="s">
        <v>79</v>
      </c>
      <c r="AC52" s="7">
        <v>8017</v>
      </c>
      <c r="AD52" s="7"/>
      <c r="AE52" s="7"/>
      <c r="AF52" s="7" t="s">
        <v>782</v>
      </c>
      <c r="AG52" s="7" t="s">
        <v>13</v>
      </c>
      <c r="AH52" s="7"/>
      <c r="AI52">
        <v>1.6169999837875366</v>
      </c>
      <c r="AJ52" s="4">
        <v>16.51300048828125</v>
      </c>
      <c r="AK52" s="4">
        <v>4.119999885559082</v>
      </c>
      <c r="AL52" s="4">
        <v>18.308000564575195</v>
      </c>
      <c r="AM52" s="4">
        <v>0</v>
      </c>
      <c r="AN52" s="4">
        <v>199.39999389648438</v>
      </c>
      <c r="AO52" s="4">
        <v>0</v>
      </c>
      <c r="AP52" s="4">
        <v>148.14900207519531</v>
      </c>
      <c r="AQ52" s="4">
        <v>56.111000061035156</v>
      </c>
      <c r="AR52" s="4">
        <v>0</v>
      </c>
      <c r="AS52" s="4">
        <v>6</v>
      </c>
      <c r="AT52" s="4">
        <v>0</v>
      </c>
      <c r="AU52" s="22" t="e">
        <v>#N/A</v>
      </c>
      <c r="AV52" s="23">
        <v>0.91300001621246318</v>
      </c>
      <c r="AW52" s="23">
        <v>0</v>
      </c>
      <c r="AX52" s="23">
        <v>0.83356902960395807</v>
      </c>
      <c r="AY52" s="23" t="e">
        <v>#N/A</v>
      </c>
      <c r="AZ52" s="23" t="e">
        <v>#N/A</v>
      </c>
    </row>
    <row r="53" spans="1:52" ht="13.7" customHeight="1" x14ac:dyDescent="0.2">
      <c r="A53" t="str">
        <f t="shared" si="0"/>
        <v>2005^boyd^Chamberlain SF Control</v>
      </c>
      <c r="B53" s="10" t="s">
        <v>1574</v>
      </c>
      <c r="C53" s="10" t="s">
        <v>1754</v>
      </c>
      <c r="D53" s="5">
        <v>2005</v>
      </c>
      <c r="E53" s="5"/>
      <c r="F53" s="9"/>
      <c r="G53" s="9"/>
      <c r="H53" s="8"/>
      <c r="I53" s="5">
        <v>2.93</v>
      </c>
      <c r="J53" s="5"/>
      <c r="K53" s="5"/>
      <c r="L53" s="5"/>
      <c r="M53" s="5"/>
      <c r="N53" s="5"/>
      <c r="O53" s="5"/>
      <c r="P53" s="5"/>
      <c r="Q53" s="5"/>
      <c r="R53" s="5"/>
      <c r="S53" s="5"/>
      <c r="T53" s="5"/>
      <c r="U53" s="5"/>
      <c r="V53" s="5"/>
      <c r="W53" s="5"/>
      <c r="X53" s="5"/>
      <c r="Y53" s="7" t="s">
        <v>2999</v>
      </c>
      <c r="Z53" s="7"/>
      <c r="AA53" s="7" t="s">
        <v>13</v>
      </c>
      <c r="AB53" s="7" t="s">
        <v>14</v>
      </c>
      <c r="AC53" s="7">
        <v>80024</v>
      </c>
      <c r="AD53" s="7"/>
      <c r="AE53" s="7"/>
      <c r="AF53" s="7" t="s">
        <v>3024</v>
      </c>
      <c r="AG53" s="7" t="s">
        <v>13</v>
      </c>
      <c r="AH53" s="7"/>
      <c r="AI53">
        <v>1.0180000066757202</v>
      </c>
      <c r="AJ53" s="4">
        <v>14.682000160217285</v>
      </c>
      <c r="AK53" s="4">
        <v>2.2999999523162842</v>
      </c>
      <c r="AL53" s="4">
        <v>32.562999725341797</v>
      </c>
      <c r="AM53" s="4">
        <v>39.243999481201172</v>
      </c>
      <c r="AN53" s="4">
        <v>186.39999389648438</v>
      </c>
      <c r="AO53" s="4">
        <v>0</v>
      </c>
      <c r="AP53" s="4">
        <v>91.122001647949219</v>
      </c>
      <c r="AQ53" s="4">
        <v>51.216999053955078</v>
      </c>
      <c r="AR53" s="4">
        <v>0</v>
      </c>
      <c r="AS53" s="4">
        <v>0</v>
      </c>
      <c r="AT53" s="4">
        <v>0</v>
      </c>
      <c r="AU53" s="22" t="e">
        <v>#N/A</v>
      </c>
      <c r="AV53" s="23">
        <v>1.9119999933242799</v>
      </c>
      <c r="AW53" s="23">
        <v>0</v>
      </c>
      <c r="AX53" s="23">
        <v>3.6557439744720464</v>
      </c>
      <c r="AY53" s="23" t="e">
        <v>#N/A</v>
      </c>
      <c r="AZ53" s="23" t="e">
        <v>#N/A</v>
      </c>
    </row>
    <row r="54" spans="1:52" ht="13.7" customHeight="1" x14ac:dyDescent="0.2">
      <c r="A54" t="str">
        <f t="shared" si="0"/>
        <v>2005^Brad Martin^Pad 16</v>
      </c>
      <c r="B54" s="10" t="s">
        <v>734</v>
      </c>
      <c r="C54" s="10" t="s">
        <v>735</v>
      </c>
      <c r="D54" s="5">
        <v>2005</v>
      </c>
      <c r="E54" s="5"/>
      <c r="F54" s="9"/>
      <c r="G54" s="9"/>
      <c r="H54" s="8"/>
      <c r="I54" s="5">
        <v>2.8</v>
      </c>
      <c r="J54" s="5">
        <v>10.7</v>
      </c>
      <c r="K54" s="5"/>
      <c r="L54" s="5"/>
      <c r="M54" s="5"/>
      <c r="N54" s="5"/>
      <c r="O54" s="5"/>
      <c r="P54" s="5"/>
      <c r="Q54" s="5"/>
      <c r="R54" s="5"/>
      <c r="S54" s="5"/>
      <c r="T54" s="5"/>
      <c r="U54" s="5"/>
      <c r="V54" s="5"/>
      <c r="W54" s="5"/>
      <c r="X54" s="5"/>
      <c r="Y54" s="7" t="s">
        <v>2999</v>
      </c>
      <c r="Z54" s="7"/>
      <c r="AA54" s="7" t="s">
        <v>13</v>
      </c>
      <c r="AB54" s="7" t="s">
        <v>14</v>
      </c>
      <c r="AC54" s="7">
        <v>77004</v>
      </c>
      <c r="AD54" s="7"/>
      <c r="AE54" s="7"/>
      <c r="AF54" s="7" t="s">
        <v>3003</v>
      </c>
      <c r="AG54" s="7" t="s">
        <v>13</v>
      </c>
      <c r="AH54" s="7"/>
      <c r="AI54">
        <v>2.505000114440918</v>
      </c>
      <c r="AJ54" s="4">
        <v>9.7919998168945313</v>
      </c>
      <c r="AK54" s="4">
        <v>3.7799999713897705</v>
      </c>
      <c r="AL54" s="4">
        <v>18.400999069213867</v>
      </c>
      <c r="AM54" s="4">
        <v>47.120998382568359</v>
      </c>
      <c r="AN54" s="4">
        <v>278.39999389648438</v>
      </c>
      <c r="AO54" s="4">
        <v>0</v>
      </c>
      <c r="AP54" s="4">
        <v>91.9219970703125</v>
      </c>
      <c r="AQ54" s="4">
        <v>16.906999588012695</v>
      </c>
      <c r="AR54" s="4">
        <v>0</v>
      </c>
      <c r="AS54" s="4">
        <v>4</v>
      </c>
      <c r="AT54" s="4">
        <v>0</v>
      </c>
      <c r="AU54" s="22">
        <v>4.6173029772329244</v>
      </c>
      <c r="AV54" s="23">
        <v>0.29499988555908185</v>
      </c>
      <c r="AW54" s="23">
        <v>1</v>
      </c>
      <c r="AX54" s="23">
        <v>8.7024932479871392E-2</v>
      </c>
      <c r="AY54" s="23">
        <v>0.82446433251956353</v>
      </c>
      <c r="AZ54" s="23">
        <v>0.70107632359398053</v>
      </c>
    </row>
    <row r="55" spans="1:52" ht="13.7" customHeight="1" x14ac:dyDescent="0.2">
      <c r="A55" t="str">
        <f t="shared" si="0"/>
        <v>2005^Brad Martin^Pad 23</v>
      </c>
      <c r="B55" s="10" t="s">
        <v>734</v>
      </c>
      <c r="C55" s="10" t="s">
        <v>1755</v>
      </c>
      <c r="D55" s="5">
        <v>2005</v>
      </c>
      <c r="E55" s="5"/>
      <c r="F55" s="9"/>
      <c r="G55" s="9"/>
      <c r="H55" s="8"/>
      <c r="I55" s="5">
        <v>2.7</v>
      </c>
      <c r="J55" s="5">
        <v>10.4</v>
      </c>
      <c r="K55" s="5"/>
      <c r="L55" s="5"/>
      <c r="M55" s="5"/>
      <c r="N55" s="5"/>
      <c r="O55" s="5"/>
      <c r="P55" s="5"/>
      <c r="Q55" s="5"/>
      <c r="R55" s="5"/>
      <c r="S55" s="5"/>
      <c r="T55" s="5"/>
      <c r="U55" s="5"/>
      <c r="V55" s="5"/>
      <c r="W55" s="5"/>
      <c r="X55" s="5"/>
      <c r="Y55" s="7" t="s">
        <v>2999</v>
      </c>
      <c r="Z55" s="7"/>
      <c r="AA55" s="7" t="s">
        <v>13</v>
      </c>
      <c r="AB55" s="7" t="s">
        <v>82</v>
      </c>
      <c r="AC55" s="7">
        <v>77004</v>
      </c>
      <c r="AD55" s="7"/>
      <c r="AE55" s="7"/>
      <c r="AF55" s="7" t="s">
        <v>3003</v>
      </c>
      <c r="AG55" s="7" t="s">
        <v>13</v>
      </c>
      <c r="AH55" s="7"/>
      <c r="AI55">
        <v>2.877000093460083</v>
      </c>
      <c r="AJ55" s="4">
        <v>11.392000198364258</v>
      </c>
      <c r="AK55" s="4">
        <v>5.0500001907348633</v>
      </c>
      <c r="AL55" s="4">
        <v>87.082000732421875</v>
      </c>
      <c r="AM55" s="4">
        <v>32.304000854492188</v>
      </c>
      <c r="AN55" s="4">
        <v>189.80000305175781</v>
      </c>
      <c r="AO55" s="4">
        <v>0</v>
      </c>
      <c r="AP55" s="4">
        <v>101.14900207519531</v>
      </c>
      <c r="AQ55" s="4">
        <v>20.569999694824219</v>
      </c>
      <c r="AR55" s="4">
        <v>32</v>
      </c>
      <c r="AS55" s="4">
        <v>0</v>
      </c>
      <c r="AT55" s="4">
        <v>0</v>
      </c>
      <c r="AU55" s="22">
        <v>4.3275656742556921</v>
      </c>
      <c r="AV55" s="23">
        <v>-0.17700009346008283</v>
      </c>
      <c r="AW55" s="23">
        <v>1</v>
      </c>
      <c r="AX55" s="23">
        <v>3.1329033084878055E-2</v>
      </c>
      <c r="AY55" s="23">
        <v>0.98406439355472619</v>
      </c>
      <c r="AZ55" s="23">
        <v>0.52191163060049395</v>
      </c>
    </row>
    <row r="56" spans="1:52" ht="13.7" customHeight="1" x14ac:dyDescent="0.2">
      <c r="A56" t="str">
        <f t="shared" si="0"/>
        <v>2005^brindal^Breakaway</v>
      </c>
      <c r="B56" s="10" t="s">
        <v>1575</v>
      </c>
      <c r="C56" s="10" t="s">
        <v>1756</v>
      </c>
      <c r="D56" s="5">
        <v>2005</v>
      </c>
      <c r="E56" s="5"/>
      <c r="F56" s="9"/>
      <c r="G56" s="9"/>
      <c r="H56" s="8"/>
      <c r="I56" s="5">
        <v>4.5</v>
      </c>
      <c r="J56" s="5">
        <v>12.5</v>
      </c>
      <c r="K56" s="5"/>
      <c r="L56" s="5"/>
      <c r="M56" s="5" t="s">
        <v>84</v>
      </c>
      <c r="N56" s="5"/>
      <c r="O56" s="5"/>
      <c r="P56" s="5"/>
      <c r="Q56" s="5"/>
      <c r="R56" s="5"/>
      <c r="S56" s="5"/>
      <c r="T56" s="5"/>
      <c r="U56" s="5"/>
      <c r="V56" s="5"/>
      <c r="W56" s="5"/>
      <c r="X56" s="5"/>
      <c r="Y56" s="7" t="s">
        <v>2999</v>
      </c>
      <c r="Z56" s="7"/>
      <c r="AA56" s="7" t="s">
        <v>13</v>
      </c>
      <c r="AB56" s="7" t="s">
        <v>79</v>
      </c>
      <c r="AC56" s="7">
        <v>8086</v>
      </c>
      <c r="AD56" s="7"/>
      <c r="AE56" s="7"/>
      <c r="AF56" s="7" t="s">
        <v>3033</v>
      </c>
      <c r="AG56" s="7" t="s">
        <v>13</v>
      </c>
      <c r="AH56" s="7"/>
      <c r="AI56">
        <v>3.5290000438690186</v>
      </c>
      <c r="AJ56" s="4">
        <v>16.572000503540039</v>
      </c>
      <c r="AK56" s="4">
        <v>9.0100002288818359</v>
      </c>
      <c r="AL56" s="4">
        <v>43.909999847412109</v>
      </c>
      <c r="AM56" s="4">
        <v>8.2799997329711914</v>
      </c>
      <c r="AN56" s="4">
        <v>265</v>
      </c>
      <c r="AO56" s="4">
        <v>0</v>
      </c>
      <c r="AP56" s="4">
        <v>122.65799713134766</v>
      </c>
      <c r="AQ56" s="4">
        <v>40.381999969482422</v>
      </c>
      <c r="AR56" s="4">
        <v>0</v>
      </c>
      <c r="AS56" s="4">
        <v>15</v>
      </c>
      <c r="AT56" s="4">
        <v>93</v>
      </c>
      <c r="AU56" s="22">
        <v>8.6690017513134858</v>
      </c>
      <c r="AV56" s="23">
        <v>0.97099995613098145</v>
      </c>
      <c r="AW56" s="23">
        <v>0</v>
      </c>
      <c r="AX56" s="23">
        <v>0.94284091480636789</v>
      </c>
      <c r="AY56" s="23">
        <v>16.581188100830332</v>
      </c>
      <c r="AZ56" s="23">
        <v>0.11627996170393258</v>
      </c>
    </row>
    <row r="57" spans="1:52" ht="13.7" customHeight="1" x14ac:dyDescent="0.2">
      <c r="A57" t="str">
        <f t="shared" si="0"/>
        <v>2005^bryant^Bryant</v>
      </c>
      <c r="B57" s="10" t="s">
        <v>1576</v>
      </c>
      <c r="C57" s="10" t="s">
        <v>1757</v>
      </c>
      <c r="D57" s="5">
        <v>2005</v>
      </c>
      <c r="E57" s="5"/>
      <c r="F57" s="9"/>
      <c r="G57" s="9"/>
      <c r="H57" s="8"/>
      <c r="I57" s="5">
        <v>3.3</v>
      </c>
      <c r="J57" s="5"/>
      <c r="K57" s="5"/>
      <c r="L57" s="5"/>
      <c r="M57" s="5"/>
      <c r="N57" s="5"/>
      <c r="O57" s="5"/>
      <c r="P57" s="5"/>
      <c r="Q57" s="5"/>
      <c r="R57" s="5"/>
      <c r="S57" s="5"/>
      <c r="T57" s="5"/>
      <c r="U57" s="5"/>
      <c r="V57" s="5"/>
      <c r="W57" s="5"/>
      <c r="X57" s="5"/>
      <c r="Y57" s="7" t="s">
        <v>2999</v>
      </c>
      <c r="Z57" s="7"/>
      <c r="AA57" s="7" t="s">
        <v>13</v>
      </c>
      <c r="AB57" s="7" t="s">
        <v>130</v>
      </c>
      <c r="AC57" s="7">
        <v>8072</v>
      </c>
      <c r="AD57" s="7"/>
      <c r="AE57" s="7"/>
      <c r="AF57" s="7" t="s">
        <v>3034</v>
      </c>
      <c r="AG57" s="7" t="s">
        <v>13</v>
      </c>
      <c r="AH57" s="7"/>
      <c r="AI57">
        <v>2.1380000114440918</v>
      </c>
      <c r="AJ57" s="4">
        <v>16.53700065612793</v>
      </c>
      <c r="AK57" s="4">
        <v>5.4499998092651367</v>
      </c>
      <c r="AL57" s="4">
        <v>32.258998870849609</v>
      </c>
      <c r="AM57" s="4">
        <v>3.7279999256134033</v>
      </c>
      <c r="AN57" s="4">
        <v>174.5</v>
      </c>
      <c r="AO57" s="4">
        <v>0</v>
      </c>
      <c r="AP57" s="4">
        <v>127.48500061035156</v>
      </c>
      <c r="AQ57" s="4">
        <v>22.955999374389648</v>
      </c>
      <c r="AR57" s="4">
        <v>0</v>
      </c>
      <c r="AS57" s="4">
        <v>44</v>
      </c>
      <c r="AT57" s="4">
        <v>0</v>
      </c>
      <c r="AU57" s="22" t="e">
        <v>#N/A</v>
      </c>
      <c r="AV57" s="23">
        <v>1.161999988555908</v>
      </c>
      <c r="AW57" s="23">
        <v>0</v>
      </c>
      <c r="AX57" s="23">
        <v>1.3502439734039304</v>
      </c>
      <c r="AY57" s="23" t="e">
        <v>#N/A</v>
      </c>
      <c r="AZ57" s="23" t="e">
        <v>#N/A</v>
      </c>
    </row>
    <row r="58" spans="1:52" ht="13.7" customHeight="1" x14ac:dyDescent="0.2">
      <c r="A58" t="str">
        <f t="shared" si="0"/>
        <v>2005^butcher^R175 Gary</v>
      </c>
      <c r="B58" s="10" t="s">
        <v>1577</v>
      </c>
      <c r="C58" s="10" t="s">
        <v>1758</v>
      </c>
      <c r="D58" s="5">
        <v>2005</v>
      </c>
      <c r="E58" s="5"/>
      <c r="F58" s="9"/>
      <c r="G58" s="9"/>
      <c r="H58" s="8"/>
      <c r="I58" s="5">
        <v>1.45</v>
      </c>
      <c r="J58" s="5"/>
      <c r="K58" s="5"/>
      <c r="L58" s="5"/>
      <c r="M58" s="5"/>
      <c r="N58" s="5"/>
      <c r="O58" s="5"/>
      <c r="P58" s="5"/>
      <c r="Q58" s="5"/>
      <c r="R58" s="5"/>
      <c r="S58" s="5"/>
      <c r="T58" s="5"/>
      <c r="U58" s="5"/>
      <c r="V58" s="5"/>
      <c r="W58" s="5"/>
      <c r="X58" s="5"/>
      <c r="Y58" s="7" t="s">
        <v>2999</v>
      </c>
      <c r="Z58" s="7"/>
      <c r="AA58" s="7" t="s">
        <v>13</v>
      </c>
      <c r="AB58" s="7" t="s">
        <v>80</v>
      </c>
      <c r="AC58" s="7">
        <v>8230</v>
      </c>
      <c r="AD58" s="7"/>
      <c r="AE58" s="7"/>
      <c r="AF58" s="7" t="s">
        <v>3034</v>
      </c>
      <c r="AG58" s="7" t="s">
        <v>13</v>
      </c>
      <c r="AH58" s="7"/>
      <c r="AI58">
        <v>1.2589999437332153</v>
      </c>
      <c r="AJ58" s="4">
        <v>16.533000946044922</v>
      </c>
      <c r="AK58" s="4">
        <v>3.2100000381469727</v>
      </c>
      <c r="AL58" s="4">
        <v>18.104999542236328</v>
      </c>
      <c r="AM58" s="4">
        <v>1.6230000257492065</v>
      </c>
      <c r="AN58" s="4">
        <v>155</v>
      </c>
      <c r="AO58" s="4">
        <v>0</v>
      </c>
      <c r="AP58" s="4">
        <v>100.51000213623047</v>
      </c>
      <c r="AQ58" s="4">
        <v>27.506999969482422</v>
      </c>
      <c r="AR58" s="4">
        <v>0</v>
      </c>
      <c r="AS58" s="4">
        <v>23</v>
      </c>
      <c r="AT58" s="4">
        <v>0</v>
      </c>
      <c r="AU58" s="22" t="e">
        <v>#N/A</v>
      </c>
      <c r="AV58" s="23">
        <v>0.19100005626678462</v>
      </c>
      <c r="AW58" s="23">
        <v>1</v>
      </c>
      <c r="AX58" s="23">
        <v>3.6481021493914891E-2</v>
      </c>
      <c r="AY58" s="23" t="e">
        <v>#N/A</v>
      </c>
      <c r="AZ58" s="23" t="e">
        <v>#N/A</v>
      </c>
    </row>
    <row r="59" spans="1:52" ht="13.7" customHeight="1" x14ac:dyDescent="0.2">
      <c r="A59" t="str">
        <f t="shared" si="0"/>
        <v>2005^Cameron Warne^Arnolds West 1</v>
      </c>
      <c r="B59" s="10" t="s">
        <v>760</v>
      </c>
      <c r="C59" s="10" t="s">
        <v>1759</v>
      </c>
      <c r="D59" s="8">
        <v>2005</v>
      </c>
      <c r="E59" s="8"/>
      <c r="F59" s="9"/>
      <c r="G59" s="9"/>
      <c r="H59" s="8"/>
      <c r="I59" s="8">
        <v>3</v>
      </c>
      <c r="J59" s="8">
        <v>11.5</v>
      </c>
      <c r="K59" s="8"/>
      <c r="L59" s="8"/>
      <c r="M59" s="10" t="s">
        <v>105</v>
      </c>
      <c r="N59" s="10"/>
      <c r="O59" s="10"/>
      <c r="P59" s="10"/>
      <c r="Q59" s="10"/>
      <c r="R59" s="10"/>
      <c r="S59" s="10"/>
      <c r="T59" s="10"/>
      <c r="U59" s="10"/>
      <c r="V59" s="10"/>
      <c r="W59" s="10"/>
      <c r="X59" s="10"/>
      <c r="Y59" s="7" t="s">
        <v>2999</v>
      </c>
      <c r="Z59" s="7"/>
      <c r="AA59" s="7" t="s">
        <v>13</v>
      </c>
      <c r="AB59" s="7" t="s">
        <v>20</v>
      </c>
      <c r="AC59" s="7">
        <v>77014</v>
      </c>
      <c r="AD59" s="7"/>
      <c r="AE59" s="7"/>
      <c r="AF59" s="7" t="s">
        <v>3005</v>
      </c>
      <c r="AG59" s="7" t="s">
        <v>13</v>
      </c>
      <c r="AH59" s="7"/>
      <c r="AI59">
        <v>1.7280000448226929</v>
      </c>
      <c r="AJ59" s="4">
        <v>16.625999450683594</v>
      </c>
      <c r="AK59" s="4">
        <v>4.429999828338623</v>
      </c>
      <c r="AL59" s="4">
        <v>2.0000000949949026E-3</v>
      </c>
      <c r="AM59" s="4">
        <v>16.490999221801758</v>
      </c>
      <c r="AN59" s="4">
        <v>248.60000610351563</v>
      </c>
      <c r="AO59" s="4">
        <v>0</v>
      </c>
      <c r="AP59" s="4">
        <v>184.50199890136719</v>
      </c>
      <c r="AQ59" s="4">
        <v>94.967002868652344</v>
      </c>
      <c r="AR59" s="4">
        <v>12</v>
      </c>
      <c r="AS59" s="4">
        <v>0</v>
      </c>
      <c r="AT59" s="4">
        <v>0</v>
      </c>
      <c r="AU59" s="22">
        <v>5.3169877408056045</v>
      </c>
      <c r="AV59" s="23">
        <v>1.2719999551773071</v>
      </c>
      <c r="AW59" s="23">
        <v>0</v>
      </c>
      <c r="AX59" s="23">
        <v>1.6179838859710713</v>
      </c>
      <c r="AY59" s="23">
        <v>26.275870368408505</v>
      </c>
      <c r="AZ59" s="23">
        <v>0.78674755686253361</v>
      </c>
    </row>
    <row r="60" spans="1:52" ht="13.7" customHeight="1" x14ac:dyDescent="0.2">
      <c r="A60" t="str">
        <f t="shared" si="0"/>
        <v>2005^Cameron Warne^Lowry East</v>
      </c>
      <c r="B60" s="10" t="s">
        <v>760</v>
      </c>
      <c r="C60" s="10" t="s">
        <v>1760</v>
      </c>
      <c r="D60" s="5">
        <v>2005</v>
      </c>
      <c r="E60" s="5"/>
      <c r="F60" s="9"/>
      <c r="G60" s="9"/>
      <c r="H60" s="8"/>
      <c r="I60" s="5">
        <v>2.64</v>
      </c>
      <c r="J60" s="5">
        <v>10</v>
      </c>
      <c r="K60" s="5"/>
      <c r="L60" s="5"/>
      <c r="M60" s="5"/>
      <c r="N60" s="5"/>
      <c r="O60" s="5"/>
      <c r="P60" s="5"/>
      <c r="Q60" s="5"/>
      <c r="R60" s="5"/>
      <c r="S60" s="5"/>
      <c r="T60" s="5"/>
      <c r="U60" s="5"/>
      <c r="V60" s="5"/>
      <c r="W60" s="5"/>
      <c r="X60" s="5"/>
      <c r="Y60" s="7" t="s">
        <v>2999</v>
      </c>
      <c r="Z60" s="7"/>
      <c r="AA60" s="7" t="s">
        <v>13</v>
      </c>
      <c r="AB60" s="7" t="s">
        <v>14</v>
      </c>
      <c r="AC60" s="7">
        <v>77014</v>
      </c>
      <c r="AD60" s="7"/>
      <c r="AE60" s="7"/>
      <c r="AF60" s="7" t="s">
        <v>3005</v>
      </c>
      <c r="AG60" s="7" t="s">
        <v>13</v>
      </c>
      <c r="AH60" s="7"/>
      <c r="AI60">
        <v>2.3020000457763672</v>
      </c>
      <c r="AJ60" s="4">
        <v>16.613000869750977</v>
      </c>
      <c r="AK60" s="4">
        <v>5.8899998664855957</v>
      </c>
      <c r="AL60" s="4">
        <v>5.8379998207092285</v>
      </c>
      <c r="AM60" s="4">
        <v>17.101999282836914</v>
      </c>
      <c r="AN60" s="4">
        <v>248.60000610351563</v>
      </c>
      <c r="AO60" s="4">
        <v>0</v>
      </c>
      <c r="AP60" s="4">
        <v>158.08599853515625</v>
      </c>
      <c r="AQ60" s="4">
        <v>58.950000762939453</v>
      </c>
      <c r="AR60" s="4">
        <v>0</v>
      </c>
      <c r="AS60" s="4">
        <v>12</v>
      </c>
      <c r="AT60" s="4">
        <v>0</v>
      </c>
      <c r="AU60" s="22">
        <v>4.068651488616462</v>
      </c>
      <c r="AV60" s="23">
        <v>0.33799995422363294</v>
      </c>
      <c r="AW60" s="23">
        <v>1</v>
      </c>
      <c r="AX60" s="23">
        <v>0.11424396905517796</v>
      </c>
      <c r="AY60" s="23">
        <v>43.731780503327172</v>
      </c>
      <c r="AZ60" s="23">
        <v>3.3173099135665249</v>
      </c>
    </row>
    <row r="61" spans="1:52" ht="13.7" customHeight="1" x14ac:dyDescent="0.2">
      <c r="A61" t="str">
        <f t="shared" si="0"/>
        <v>2005^Cameron Warne^Paddock 13</v>
      </c>
      <c r="B61" s="10" t="s">
        <v>760</v>
      </c>
      <c r="C61" s="10" t="s">
        <v>1761</v>
      </c>
      <c r="D61" s="5">
        <v>2005</v>
      </c>
      <c r="E61" s="5"/>
      <c r="F61" s="9"/>
      <c r="G61" s="9"/>
      <c r="H61" s="8"/>
      <c r="I61" s="5">
        <v>3.5</v>
      </c>
      <c r="J61" s="5">
        <v>11.5</v>
      </c>
      <c r="K61" s="5"/>
      <c r="L61" s="5"/>
      <c r="M61" s="5"/>
      <c r="N61" s="5"/>
      <c r="O61" s="5"/>
      <c r="P61" s="5"/>
      <c r="Q61" s="5"/>
      <c r="R61" s="5"/>
      <c r="S61" s="5"/>
      <c r="T61" s="5"/>
      <c r="U61" s="5"/>
      <c r="V61" s="5"/>
      <c r="W61" s="5"/>
      <c r="X61" s="5"/>
      <c r="Y61" s="7" t="s">
        <v>2999</v>
      </c>
      <c r="Z61" s="7"/>
      <c r="AA61" s="7" t="s">
        <v>13</v>
      </c>
      <c r="AB61" s="7" t="s">
        <v>14</v>
      </c>
      <c r="AC61" s="7">
        <v>77014</v>
      </c>
      <c r="AD61" s="7"/>
      <c r="AE61" s="7"/>
      <c r="AF61" s="7" t="s">
        <v>3005</v>
      </c>
      <c r="AG61" s="7" t="s">
        <v>13</v>
      </c>
      <c r="AH61" s="7"/>
      <c r="AI61">
        <v>2.5769999027252197</v>
      </c>
      <c r="AJ61" s="4">
        <v>16.638999938964844</v>
      </c>
      <c r="AK61" s="4">
        <v>6.6100001335144043</v>
      </c>
      <c r="AL61" s="4">
        <v>5.9330000877380371</v>
      </c>
      <c r="AM61" s="4">
        <v>12.381999969482422</v>
      </c>
      <c r="AN61" s="4">
        <v>248.60000610351563</v>
      </c>
      <c r="AO61" s="4">
        <v>0</v>
      </c>
      <c r="AP61" s="4">
        <v>190.91000366210938</v>
      </c>
      <c r="AQ61" s="4">
        <v>80.363998413085938</v>
      </c>
      <c r="AR61" s="4">
        <v>12</v>
      </c>
      <c r="AS61" s="4">
        <v>0</v>
      </c>
      <c r="AT61" s="4">
        <v>0</v>
      </c>
      <c r="AU61" s="22">
        <v>6.2031523642732056</v>
      </c>
      <c r="AV61" s="23">
        <v>0.92300009727478027</v>
      </c>
      <c r="AW61" s="23">
        <v>0</v>
      </c>
      <c r="AX61" s="23">
        <v>0.85192917956925385</v>
      </c>
      <c r="AY61" s="23">
        <v>26.409320372680668</v>
      </c>
      <c r="AZ61" s="23">
        <v>0.16552510733653966</v>
      </c>
    </row>
    <row r="62" spans="1:52" ht="13.7" customHeight="1" x14ac:dyDescent="0.2">
      <c r="A62" t="str">
        <f t="shared" si="0"/>
        <v>2005^cobram^Katamatite</v>
      </c>
      <c r="B62" s="10" t="s">
        <v>1578</v>
      </c>
      <c r="C62" s="10" t="s">
        <v>1762</v>
      </c>
      <c r="D62" s="5">
        <v>2005</v>
      </c>
      <c r="E62" s="5"/>
      <c r="F62" s="9"/>
      <c r="G62" s="9"/>
      <c r="H62" s="8"/>
      <c r="I62" s="5">
        <v>3.7</v>
      </c>
      <c r="J62" s="5"/>
      <c r="K62" s="5"/>
      <c r="L62" s="5"/>
      <c r="M62" s="5"/>
      <c r="N62" s="5"/>
      <c r="O62" s="5"/>
      <c r="P62" s="5"/>
      <c r="Q62" s="5"/>
      <c r="R62" s="5"/>
      <c r="S62" s="5"/>
      <c r="T62" s="5"/>
      <c r="U62" s="5"/>
      <c r="V62" s="5"/>
      <c r="W62" s="5"/>
      <c r="X62" s="5"/>
      <c r="Y62" s="7" t="s">
        <v>2999</v>
      </c>
      <c r="Z62" s="7"/>
      <c r="AA62" s="7" t="s">
        <v>13</v>
      </c>
      <c r="AB62" s="7" t="s">
        <v>72</v>
      </c>
      <c r="AC62" s="7">
        <v>80043</v>
      </c>
      <c r="AD62" s="7"/>
      <c r="AE62" s="7"/>
      <c r="AF62" s="7" t="s">
        <v>3035</v>
      </c>
      <c r="AG62" s="7" t="s">
        <v>13</v>
      </c>
      <c r="AH62" s="7"/>
      <c r="AI62">
        <v>3.684999942779541</v>
      </c>
      <c r="AJ62" s="4">
        <v>11.52400016784668</v>
      </c>
      <c r="AK62" s="4">
        <v>6.5399999618530273</v>
      </c>
      <c r="AL62" s="4">
        <v>29.134000778198242</v>
      </c>
      <c r="AM62" s="4">
        <v>38.316001892089844</v>
      </c>
      <c r="AN62" s="4">
        <v>293.89999389648438</v>
      </c>
      <c r="AO62" s="4">
        <v>0</v>
      </c>
      <c r="AP62" s="4">
        <v>91.905998229980469</v>
      </c>
      <c r="AQ62" s="4">
        <v>24.260000228881836</v>
      </c>
      <c r="AR62" s="4">
        <v>0</v>
      </c>
      <c r="AS62" s="4">
        <v>10</v>
      </c>
      <c r="AT62" s="4">
        <v>41</v>
      </c>
      <c r="AU62" s="22" t="e">
        <v>#N/A</v>
      </c>
      <c r="AV62" s="23">
        <v>1.5000057220459162E-2</v>
      </c>
      <c r="AW62" s="23">
        <v>1</v>
      </c>
      <c r="AX62" s="23">
        <v>2.2500171661704905E-4</v>
      </c>
      <c r="AY62" s="23" t="e">
        <v>#N/A</v>
      </c>
      <c r="AZ62" s="23" t="e">
        <v>#N/A</v>
      </c>
    </row>
    <row r="63" spans="1:52" ht="13.7" customHeight="1" x14ac:dyDescent="0.2">
      <c r="A63" t="str">
        <f t="shared" si="0"/>
        <v>2005^cobram^Miepol</v>
      </c>
      <c r="B63" s="10" t="s">
        <v>1578</v>
      </c>
      <c r="C63" s="10" t="s">
        <v>1763</v>
      </c>
      <c r="D63" s="5">
        <v>2005</v>
      </c>
      <c r="E63" s="5"/>
      <c r="F63" s="9"/>
      <c r="G63" s="9"/>
      <c r="H63" s="8"/>
      <c r="I63" s="5">
        <v>3.25</v>
      </c>
      <c r="J63" s="5"/>
      <c r="K63" s="5"/>
      <c r="L63" s="5"/>
      <c r="M63" s="5"/>
      <c r="N63" s="5"/>
      <c r="O63" s="5"/>
      <c r="P63" s="5"/>
      <c r="Q63" s="5"/>
      <c r="R63" s="5"/>
      <c r="S63" s="5"/>
      <c r="T63" s="5"/>
      <c r="U63" s="5"/>
      <c r="V63" s="5"/>
      <c r="W63" s="5"/>
      <c r="X63" s="5"/>
      <c r="Y63" s="7" t="s">
        <v>2999</v>
      </c>
      <c r="Z63" s="7"/>
      <c r="AA63" s="7" t="s">
        <v>13</v>
      </c>
      <c r="AB63" s="7" t="s">
        <v>18</v>
      </c>
      <c r="AC63" s="7">
        <v>81032</v>
      </c>
      <c r="AD63" s="7"/>
      <c r="AE63" s="7"/>
      <c r="AF63" s="7" t="s">
        <v>3036</v>
      </c>
      <c r="AG63" s="7" t="s">
        <v>13</v>
      </c>
      <c r="AH63" s="7"/>
      <c r="AI63">
        <v>3.9119999408721924</v>
      </c>
      <c r="AJ63" s="4">
        <v>11.324999809265137</v>
      </c>
      <c r="AK63" s="4">
        <v>6.8299999237060547</v>
      </c>
      <c r="AL63" s="4">
        <v>41.608001708984375</v>
      </c>
      <c r="AM63" s="4">
        <v>52.683998107910156</v>
      </c>
      <c r="AN63" s="4">
        <v>344.79998779296875</v>
      </c>
      <c r="AO63" s="4">
        <v>0</v>
      </c>
      <c r="AP63" s="4">
        <v>135.74600219726563</v>
      </c>
      <c r="AQ63" s="4">
        <v>14.189999580383301</v>
      </c>
      <c r="AR63" s="4">
        <v>10</v>
      </c>
      <c r="AS63" s="4">
        <v>0</v>
      </c>
      <c r="AT63" s="4">
        <v>0</v>
      </c>
      <c r="AU63" s="22" t="e">
        <v>#N/A</v>
      </c>
      <c r="AV63" s="23">
        <v>-0.66199994087219238</v>
      </c>
      <c r="AW63" s="23">
        <v>0</v>
      </c>
      <c r="AX63" s="23">
        <v>0.43824392171478621</v>
      </c>
      <c r="AY63" s="23" t="e">
        <v>#N/A</v>
      </c>
      <c r="AZ63" s="23" t="e">
        <v>#N/A</v>
      </c>
    </row>
    <row r="64" spans="1:52" ht="13.7" customHeight="1" x14ac:dyDescent="0.2">
      <c r="A64" t="str">
        <f t="shared" si="0"/>
        <v>2005^cobram^Picola</v>
      </c>
      <c r="B64" s="10" t="s">
        <v>1578</v>
      </c>
      <c r="C64" s="10" t="s">
        <v>1764</v>
      </c>
      <c r="D64" s="5">
        <v>2005</v>
      </c>
      <c r="E64" s="5"/>
      <c r="F64" s="9"/>
      <c r="G64" s="9"/>
      <c r="H64" s="8"/>
      <c r="I64" s="5">
        <v>3</v>
      </c>
      <c r="J64" s="5"/>
      <c r="K64" s="5"/>
      <c r="L64" s="5"/>
      <c r="M64" s="5"/>
      <c r="N64" s="5"/>
      <c r="O64" s="5"/>
      <c r="P64" s="5"/>
      <c r="Q64" s="5"/>
      <c r="R64" s="5"/>
      <c r="S64" s="5"/>
      <c r="T64" s="5"/>
      <c r="U64" s="5"/>
      <c r="V64" s="5"/>
      <c r="W64" s="5"/>
      <c r="X64" s="5"/>
      <c r="Y64" s="7" t="s">
        <v>2999</v>
      </c>
      <c r="Z64" s="7"/>
      <c r="AA64" s="7" t="s">
        <v>13</v>
      </c>
      <c r="AB64" s="7" t="s">
        <v>18</v>
      </c>
      <c r="AC64" s="7">
        <v>80045</v>
      </c>
      <c r="AD64" s="7"/>
      <c r="AE64" s="7"/>
      <c r="AF64" s="7" t="s">
        <v>3037</v>
      </c>
      <c r="AG64" s="7" t="s">
        <v>13</v>
      </c>
      <c r="AH64" s="7"/>
      <c r="AI64">
        <v>3.2009999752044678</v>
      </c>
      <c r="AJ64" s="4">
        <v>14.128000259399414</v>
      </c>
      <c r="AK64" s="4">
        <v>6.9699997901916504</v>
      </c>
      <c r="AL64" s="4">
        <v>19.204000473022461</v>
      </c>
      <c r="AM64" s="4">
        <v>30.041999816894531</v>
      </c>
      <c r="AN64" s="4">
        <v>271</v>
      </c>
      <c r="AO64" s="4">
        <v>0</v>
      </c>
      <c r="AP64" s="4">
        <v>109.22599792480469</v>
      </c>
      <c r="AQ64" s="4">
        <v>25.392000198364258</v>
      </c>
      <c r="AR64" s="4">
        <v>0</v>
      </c>
      <c r="AS64" s="4">
        <v>6</v>
      </c>
      <c r="AT64" s="4">
        <v>26</v>
      </c>
      <c r="AU64" s="22" t="e">
        <v>#N/A</v>
      </c>
      <c r="AV64" s="23">
        <v>-0.20099997520446777</v>
      </c>
      <c r="AW64" s="23">
        <v>1</v>
      </c>
      <c r="AX64" s="23">
        <v>4.040099003219666E-2</v>
      </c>
      <c r="AY64" s="23" t="e">
        <v>#N/A</v>
      </c>
      <c r="AZ64" s="23" t="e">
        <v>#N/A</v>
      </c>
    </row>
    <row r="65" spans="1:52" ht="13.7" customHeight="1" x14ac:dyDescent="0.2">
      <c r="A65" t="str">
        <f t="shared" si="0"/>
        <v>2005^cronin^Devon 1</v>
      </c>
      <c r="B65" s="10" t="s">
        <v>547</v>
      </c>
      <c r="C65" s="10" t="s">
        <v>1765</v>
      </c>
      <c r="D65" s="5">
        <v>2005</v>
      </c>
      <c r="E65" s="5"/>
      <c r="F65" s="9"/>
      <c r="G65" s="9"/>
      <c r="H65" s="8"/>
      <c r="I65" s="5">
        <v>3.7</v>
      </c>
      <c r="J65" s="5">
        <v>10.5</v>
      </c>
      <c r="K65" s="5"/>
      <c r="L65" s="5"/>
      <c r="M65" s="5" t="s">
        <v>101</v>
      </c>
      <c r="N65" s="5"/>
      <c r="O65" s="5"/>
      <c r="P65" s="5"/>
      <c r="Q65" s="5"/>
      <c r="R65" s="5"/>
      <c r="S65" s="5"/>
      <c r="T65" s="5"/>
      <c r="U65" s="5"/>
      <c r="V65" s="5"/>
      <c r="W65" s="5"/>
      <c r="X65" s="5"/>
      <c r="Y65" s="7" t="s">
        <v>2999</v>
      </c>
      <c r="Z65" s="7"/>
      <c r="AA65" s="7" t="s">
        <v>13</v>
      </c>
      <c r="AB65" s="7" t="s">
        <v>12</v>
      </c>
      <c r="AC65" s="7">
        <v>65016</v>
      </c>
      <c r="AD65" s="7"/>
      <c r="AE65" s="7"/>
      <c r="AF65" s="7" t="s">
        <v>3038</v>
      </c>
      <c r="AG65" s="7" t="s">
        <v>13</v>
      </c>
      <c r="AH65" s="7"/>
      <c r="AI65">
        <v>2.2809998989105225</v>
      </c>
      <c r="AJ65" s="4">
        <v>8.4270000457763672</v>
      </c>
      <c r="AK65" s="4">
        <v>2.9600000381469727</v>
      </c>
      <c r="AL65" s="4">
        <v>0</v>
      </c>
      <c r="AM65" s="4">
        <v>67.842002868652344</v>
      </c>
      <c r="AN65" s="4">
        <v>358.79998779296875</v>
      </c>
      <c r="AO65" s="4">
        <v>0</v>
      </c>
      <c r="AP65" s="4">
        <v>51.604000091552734</v>
      </c>
      <c r="AQ65" s="4">
        <v>14.829000473022461</v>
      </c>
      <c r="AR65" s="4">
        <v>0</v>
      </c>
      <c r="AS65" s="4">
        <v>18</v>
      </c>
      <c r="AT65" s="4">
        <v>23</v>
      </c>
      <c r="AU65" s="22">
        <v>5.987390542907181</v>
      </c>
      <c r="AV65" s="23">
        <v>1.4190001010894777</v>
      </c>
      <c r="AW65" s="23">
        <v>0</v>
      </c>
      <c r="AX65" s="23">
        <v>2.0135612868919481</v>
      </c>
      <c r="AY65" s="23">
        <v>4.2973288102111837</v>
      </c>
      <c r="AZ65" s="23">
        <v>9.165093268312269</v>
      </c>
    </row>
    <row r="66" spans="1:52" ht="13.7" customHeight="1" x14ac:dyDescent="0.2">
      <c r="A66" t="str">
        <f t="shared" si="0"/>
        <v>2005^cronin^Joandre</v>
      </c>
      <c r="B66" s="10" t="s">
        <v>547</v>
      </c>
      <c r="C66" s="10" t="s">
        <v>1766</v>
      </c>
      <c r="D66" s="5">
        <v>2005</v>
      </c>
      <c r="E66" s="5"/>
      <c r="F66" s="9"/>
      <c r="G66" s="9"/>
      <c r="H66" s="8"/>
      <c r="I66" s="5">
        <v>3</v>
      </c>
      <c r="J66" s="5">
        <v>11.7</v>
      </c>
      <c r="K66" s="5"/>
      <c r="L66" s="5"/>
      <c r="M66" s="5" t="s">
        <v>102</v>
      </c>
      <c r="N66" s="5"/>
      <c r="O66" s="5"/>
      <c r="P66" s="5"/>
      <c r="Q66" s="5"/>
      <c r="R66" s="5"/>
      <c r="S66" s="5"/>
      <c r="T66" s="5"/>
      <c r="U66" s="5"/>
      <c r="V66" s="5"/>
      <c r="W66" s="5"/>
      <c r="X66" s="5"/>
      <c r="Y66" s="7" t="s">
        <v>2999</v>
      </c>
      <c r="Z66" s="7"/>
      <c r="AA66" s="7" t="s">
        <v>13</v>
      </c>
      <c r="AB66" s="7" t="s">
        <v>18</v>
      </c>
      <c r="AC66" s="7">
        <v>65016</v>
      </c>
      <c r="AD66" s="7"/>
      <c r="AE66" s="7"/>
      <c r="AF66" s="7" t="s">
        <v>3038</v>
      </c>
      <c r="AG66" s="7" t="s">
        <v>13</v>
      </c>
      <c r="AH66" s="7"/>
      <c r="AI66">
        <v>1.559999942779541</v>
      </c>
      <c r="AJ66" s="4">
        <v>7.7989997863769531</v>
      </c>
      <c r="AK66" s="4">
        <v>1.8799999952316284</v>
      </c>
      <c r="AL66" s="4">
        <v>0</v>
      </c>
      <c r="AM66" s="4">
        <v>98.300003051757813</v>
      </c>
      <c r="AN66" s="4">
        <v>358.79998779296875</v>
      </c>
      <c r="AO66" s="4">
        <v>0</v>
      </c>
      <c r="AP66" s="4">
        <v>49.645999908447266</v>
      </c>
      <c r="AQ66" s="4">
        <v>16.5</v>
      </c>
      <c r="AR66" s="4">
        <v>0</v>
      </c>
      <c r="AS66" s="4">
        <v>5</v>
      </c>
      <c r="AT66" s="4">
        <v>0</v>
      </c>
      <c r="AU66" s="22">
        <v>5.4094570928196148</v>
      </c>
      <c r="AV66" s="23">
        <v>1.440000057220459</v>
      </c>
      <c r="AW66" s="23">
        <v>0</v>
      </c>
      <c r="AX66" s="23">
        <v>2.0736001647949251</v>
      </c>
      <c r="AY66" s="23">
        <v>15.217802666687051</v>
      </c>
      <c r="AZ66" s="23">
        <v>12.457067403714213</v>
      </c>
    </row>
    <row r="67" spans="1:52" ht="13.7" customHeight="1" x14ac:dyDescent="0.2">
      <c r="A67" t="str">
        <f t="shared" ref="A67:A130" si="1">_xlfn.CONCAT(D67,"^",B67,"^",C67)</f>
        <v>2005^cronin^Verbeena 111</v>
      </c>
      <c r="B67" s="10" t="s">
        <v>547</v>
      </c>
      <c r="C67" s="10" t="s">
        <v>1767</v>
      </c>
      <c r="D67" s="5">
        <v>2005</v>
      </c>
      <c r="E67" s="5"/>
      <c r="F67" s="9"/>
      <c r="G67" s="9"/>
      <c r="H67" s="8"/>
      <c r="I67" s="5">
        <v>6.2</v>
      </c>
      <c r="J67" s="5">
        <v>11.7</v>
      </c>
      <c r="K67" s="5"/>
      <c r="L67" s="5"/>
      <c r="M67" s="5" t="s">
        <v>101</v>
      </c>
      <c r="N67" s="5"/>
      <c r="O67" s="5"/>
      <c r="P67" s="5"/>
      <c r="Q67" s="5"/>
      <c r="R67" s="5"/>
      <c r="S67" s="5"/>
      <c r="T67" s="5"/>
      <c r="U67" s="5"/>
      <c r="V67" s="5"/>
      <c r="W67" s="5"/>
      <c r="X67" s="5"/>
      <c r="Y67" s="7" t="s">
        <v>2999</v>
      </c>
      <c r="Z67" s="7"/>
      <c r="AA67" s="7" t="s">
        <v>13</v>
      </c>
      <c r="AB67" s="7" t="s">
        <v>18</v>
      </c>
      <c r="AC67" s="7">
        <v>73038</v>
      </c>
      <c r="AD67" s="7"/>
      <c r="AE67" s="7"/>
      <c r="AF67" s="7" t="s">
        <v>3039</v>
      </c>
      <c r="AG67" s="7" t="s">
        <v>13</v>
      </c>
      <c r="AH67" s="7"/>
      <c r="AI67">
        <v>3.9769999980926514</v>
      </c>
      <c r="AJ67" s="4">
        <v>10.213000297546387</v>
      </c>
      <c r="AK67" s="4">
        <v>6.2600002288818359</v>
      </c>
      <c r="AL67" s="4">
        <v>22.910999298095703</v>
      </c>
      <c r="AM67" s="4">
        <v>79.508003234863281</v>
      </c>
      <c r="AN67" s="4">
        <v>399</v>
      </c>
      <c r="AO67" s="4">
        <v>0</v>
      </c>
      <c r="AP67" s="4">
        <v>147.177001953125</v>
      </c>
      <c r="AQ67" s="4">
        <v>28.084999084472656</v>
      </c>
      <c r="AR67" s="4">
        <v>0</v>
      </c>
      <c r="AS67" s="4">
        <v>8</v>
      </c>
      <c r="AT67" s="4">
        <v>0</v>
      </c>
      <c r="AU67" s="22">
        <v>11.179544658493871</v>
      </c>
      <c r="AV67" s="23">
        <v>2.2230000019073488</v>
      </c>
      <c r="AW67" s="23">
        <v>0</v>
      </c>
      <c r="AX67" s="23">
        <v>4.9417290084800731</v>
      </c>
      <c r="AY67" s="23">
        <v>2.2111681150971325</v>
      </c>
      <c r="AZ67" s="23">
        <v>24.201917394926802</v>
      </c>
    </row>
    <row r="68" spans="1:52" ht="13.7" customHeight="1" x14ac:dyDescent="0.2">
      <c r="A68" t="str">
        <f t="shared" si="1"/>
        <v>2005^cropfacts^Keith OT</v>
      </c>
      <c r="B68" s="10" t="s">
        <v>1579</v>
      </c>
      <c r="C68" s="10" t="s">
        <v>1768</v>
      </c>
      <c r="D68" s="5">
        <v>2005</v>
      </c>
      <c r="E68" s="5"/>
      <c r="F68" s="9"/>
      <c r="G68" s="9"/>
      <c r="H68" s="8"/>
      <c r="I68" s="5">
        <v>2.5</v>
      </c>
      <c r="J68" s="5">
        <v>11.8</v>
      </c>
      <c r="K68" s="5"/>
      <c r="L68" s="5"/>
      <c r="M68" s="5"/>
      <c r="N68" s="5"/>
      <c r="O68" s="5"/>
      <c r="P68" s="5"/>
      <c r="Q68" s="5"/>
      <c r="R68" s="5"/>
      <c r="S68" s="5"/>
      <c r="T68" s="5"/>
      <c r="U68" s="5"/>
      <c r="V68" s="5"/>
      <c r="W68" s="5"/>
      <c r="X68" s="5"/>
      <c r="Y68" s="7" t="s">
        <v>2999</v>
      </c>
      <c r="Z68" s="7"/>
      <c r="AA68" s="7" t="s">
        <v>13</v>
      </c>
      <c r="AB68" s="7" t="s">
        <v>14</v>
      </c>
      <c r="AC68" s="7">
        <v>80037</v>
      </c>
      <c r="AD68" s="7"/>
      <c r="AE68" s="7"/>
      <c r="AF68" s="7" t="s">
        <v>3037</v>
      </c>
      <c r="AG68" s="7" t="s">
        <v>13</v>
      </c>
      <c r="AH68" s="7"/>
      <c r="AI68">
        <v>1.2790000438690186</v>
      </c>
      <c r="AJ68" s="4">
        <v>16.416000366210938</v>
      </c>
      <c r="AK68" s="4">
        <v>3.2400000095367432</v>
      </c>
      <c r="AL68" s="4">
        <v>23.535999298095703</v>
      </c>
      <c r="AM68" s="4">
        <v>38.229000091552734</v>
      </c>
      <c r="AN68" s="4">
        <v>202.69999694824219</v>
      </c>
      <c r="AO68" s="4">
        <v>0</v>
      </c>
      <c r="AP68" s="4">
        <v>86.136001586914063</v>
      </c>
      <c r="AQ68" s="4">
        <v>27.695999145507813</v>
      </c>
      <c r="AR68" s="4">
        <v>0</v>
      </c>
      <c r="AS68" s="4">
        <v>25</v>
      </c>
      <c r="AT68" s="4">
        <v>0</v>
      </c>
      <c r="AU68" s="22">
        <v>4.5464098073555173</v>
      </c>
      <c r="AV68" s="23">
        <v>1.2209999561309814</v>
      </c>
      <c r="AW68" s="23">
        <v>0</v>
      </c>
      <c r="AX68" s="23">
        <v>1.4908408928718586</v>
      </c>
      <c r="AY68" s="23">
        <v>21.307459380859502</v>
      </c>
      <c r="AZ68" s="23">
        <v>1.7067065598368902</v>
      </c>
    </row>
    <row r="69" spans="1:52" ht="13.7" customHeight="1" x14ac:dyDescent="0.2">
      <c r="A69" t="str">
        <f t="shared" si="1"/>
        <v>2005^cropfacts^Trevor J</v>
      </c>
      <c r="B69" s="10" t="s">
        <v>1579</v>
      </c>
      <c r="C69" s="10" t="s">
        <v>778</v>
      </c>
      <c r="D69" s="5">
        <v>2005</v>
      </c>
      <c r="E69" s="5"/>
      <c r="F69" s="9"/>
      <c r="G69" s="9"/>
      <c r="H69" s="8"/>
      <c r="I69" s="5">
        <v>5</v>
      </c>
      <c r="J69" s="5">
        <v>13</v>
      </c>
      <c r="K69" s="5"/>
      <c r="L69" s="5"/>
      <c r="M69" s="5"/>
      <c r="N69" s="5"/>
      <c r="O69" s="5"/>
      <c r="P69" s="5"/>
      <c r="Q69" s="5"/>
      <c r="R69" s="5"/>
      <c r="S69" s="5"/>
      <c r="T69" s="5"/>
      <c r="U69" s="5"/>
      <c r="V69" s="5"/>
      <c r="W69" s="5"/>
      <c r="X69" s="5"/>
      <c r="Y69" s="7" t="s">
        <v>2999</v>
      </c>
      <c r="Z69" s="7"/>
      <c r="AA69" s="7" t="s">
        <v>13</v>
      </c>
      <c r="AB69" s="7" t="s">
        <v>18</v>
      </c>
      <c r="AC69" s="7">
        <v>80051</v>
      </c>
      <c r="AD69" s="7"/>
      <c r="AE69" s="7"/>
      <c r="AF69" s="7" t="s">
        <v>3009</v>
      </c>
      <c r="AG69" s="7" t="s">
        <v>13</v>
      </c>
      <c r="AH69" s="7"/>
      <c r="AI69">
        <v>2.9579999446868896</v>
      </c>
      <c r="AJ69" s="4">
        <v>16.489999771118164</v>
      </c>
      <c r="AK69" s="4">
        <v>7.5199999809265137</v>
      </c>
      <c r="AL69" s="4">
        <v>62.624000549316406</v>
      </c>
      <c r="AM69" s="4">
        <v>32.811000823974609</v>
      </c>
      <c r="AN69" s="4">
        <v>198.69999694824219</v>
      </c>
      <c r="AO69" s="4">
        <v>0</v>
      </c>
      <c r="AP69" s="4">
        <v>55.831001281738281</v>
      </c>
      <c r="AQ69" s="4">
        <v>46.287998199462891</v>
      </c>
      <c r="AR69" s="4">
        <v>0</v>
      </c>
      <c r="AS69" s="4">
        <v>12</v>
      </c>
      <c r="AT69" s="4">
        <v>140</v>
      </c>
      <c r="AU69" s="22">
        <v>10.017513134851139</v>
      </c>
      <c r="AV69" s="23">
        <v>2.0420000553131104</v>
      </c>
      <c r="AW69" s="23">
        <v>0</v>
      </c>
      <c r="AX69" s="23">
        <v>4.1697642258987457</v>
      </c>
      <c r="AY69" s="23">
        <v>12.180098402404838</v>
      </c>
      <c r="AZ69" s="23">
        <v>6.2375719540265306</v>
      </c>
    </row>
    <row r="70" spans="1:52" ht="13.7" customHeight="1" x14ac:dyDescent="0.2">
      <c r="A70" t="str">
        <f t="shared" si="1"/>
        <v>2005^David Smith^11 n cnr</v>
      </c>
      <c r="B70" s="10" t="s">
        <v>240</v>
      </c>
      <c r="C70" s="10" t="s">
        <v>1769</v>
      </c>
      <c r="D70" s="8">
        <v>2005</v>
      </c>
      <c r="E70" s="8"/>
      <c r="F70" s="9"/>
      <c r="G70" s="9"/>
      <c r="H70" s="8"/>
      <c r="I70" s="8">
        <v>1.6</v>
      </c>
      <c r="J70" s="8">
        <v>15</v>
      </c>
      <c r="K70" s="8"/>
      <c r="L70" s="8"/>
      <c r="M70" s="10" t="s">
        <v>99</v>
      </c>
      <c r="N70" s="10"/>
      <c r="O70" s="10"/>
      <c r="P70" s="10"/>
      <c r="Q70" s="10"/>
      <c r="R70" s="10"/>
      <c r="S70" s="10"/>
      <c r="T70" s="10"/>
      <c r="U70" s="10"/>
      <c r="V70" s="10"/>
      <c r="W70" s="10"/>
      <c r="X70" s="10"/>
      <c r="Y70" s="7" t="s">
        <v>2999</v>
      </c>
      <c r="Z70" s="7"/>
      <c r="AA70" s="7" t="s">
        <v>13</v>
      </c>
      <c r="AB70" s="7" t="s">
        <v>14</v>
      </c>
      <c r="AC70" s="7">
        <v>77008</v>
      </c>
      <c r="AD70" s="7"/>
      <c r="AE70" s="7"/>
      <c r="AF70" s="7" t="s">
        <v>3040</v>
      </c>
      <c r="AG70" s="7" t="s">
        <v>13</v>
      </c>
      <c r="AH70" s="7"/>
      <c r="AI70">
        <v>1.1139999628067017</v>
      </c>
      <c r="AJ70" s="4">
        <v>16.701000213623047</v>
      </c>
      <c r="AK70" s="4">
        <v>2.869999885559082</v>
      </c>
      <c r="AL70" s="4">
        <v>2.4189999103546143</v>
      </c>
      <c r="AM70" s="4">
        <v>33.372001647949219</v>
      </c>
      <c r="AN70" s="4">
        <v>236.60000610351563</v>
      </c>
      <c r="AO70" s="4">
        <v>0</v>
      </c>
      <c r="AP70" s="4">
        <v>181.01400756835938</v>
      </c>
      <c r="AQ70" s="4">
        <v>112.64600372314453</v>
      </c>
      <c r="AR70" s="4">
        <v>3</v>
      </c>
      <c r="AS70" s="4">
        <v>0</v>
      </c>
      <c r="AT70" s="4">
        <v>0</v>
      </c>
      <c r="AU70" s="22">
        <v>3.6987740805604203</v>
      </c>
      <c r="AV70" s="23">
        <v>0.48600003719329843</v>
      </c>
      <c r="AW70" s="23">
        <v>1</v>
      </c>
      <c r="AX70" s="23">
        <v>0.23619603615188745</v>
      </c>
      <c r="AY70" s="23">
        <v>2.8934017267456511</v>
      </c>
      <c r="AZ70" s="23">
        <v>0.68686666630011639</v>
      </c>
    </row>
    <row r="71" spans="1:52" ht="13.7" customHeight="1" x14ac:dyDescent="0.2">
      <c r="A71" t="str">
        <f t="shared" si="1"/>
        <v>2005^David Smith^24 stoney</v>
      </c>
      <c r="B71" s="10" t="s">
        <v>240</v>
      </c>
      <c r="C71" s="10" t="s">
        <v>1770</v>
      </c>
      <c r="D71" s="8">
        <v>2005</v>
      </c>
      <c r="E71" s="8"/>
      <c r="F71" s="9"/>
      <c r="G71" s="9"/>
      <c r="H71" s="8"/>
      <c r="I71" s="8">
        <v>1.6</v>
      </c>
      <c r="J71" s="8">
        <v>13.5</v>
      </c>
      <c r="K71" s="8"/>
      <c r="L71" s="8"/>
      <c r="M71" s="10" t="s">
        <v>100</v>
      </c>
      <c r="N71" s="10"/>
      <c r="O71" s="10"/>
      <c r="P71" s="10"/>
      <c r="Q71" s="10"/>
      <c r="R71" s="10"/>
      <c r="S71" s="10"/>
      <c r="T71" s="10"/>
      <c r="U71" s="10"/>
      <c r="V71" s="10"/>
      <c r="W71" s="10"/>
      <c r="X71" s="10"/>
      <c r="Y71" s="7" t="s">
        <v>2999</v>
      </c>
      <c r="Z71" s="7"/>
      <c r="AA71" s="7" t="s">
        <v>13</v>
      </c>
      <c r="AB71" s="7" t="s">
        <v>14</v>
      </c>
      <c r="AC71" s="7">
        <v>77008</v>
      </c>
      <c r="AD71" s="7"/>
      <c r="AE71" s="7"/>
      <c r="AF71" s="7" t="s">
        <v>3040</v>
      </c>
      <c r="AG71" s="7" t="s">
        <v>13</v>
      </c>
      <c r="AH71" s="7"/>
      <c r="AI71">
        <v>0.90200001001358032</v>
      </c>
      <c r="AJ71" s="4">
        <v>16.229999542236328</v>
      </c>
      <c r="AK71" s="4">
        <v>2.2599999904632568</v>
      </c>
      <c r="AL71" s="4">
        <v>4.000999927520752</v>
      </c>
      <c r="AM71" s="4">
        <v>39.875999450683594</v>
      </c>
      <c r="AN71" s="4">
        <v>236.60000610351563</v>
      </c>
      <c r="AO71" s="4">
        <v>0</v>
      </c>
      <c r="AP71" s="4">
        <v>107.24099731445313</v>
      </c>
      <c r="AQ71" s="4">
        <v>59.331001281738281</v>
      </c>
      <c r="AR71" s="4">
        <v>0</v>
      </c>
      <c r="AS71" s="4">
        <v>3</v>
      </c>
      <c r="AT71" s="4">
        <v>0</v>
      </c>
      <c r="AU71" s="22">
        <v>3.3288966725043787</v>
      </c>
      <c r="AV71" s="23">
        <v>0.69799998998641977</v>
      </c>
      <c r="AW71" s="23">
        <v>0</v>
      </c>
      <c r="AX71" s="23">
        <v>0.48720398602104209</v>
      </c>
      <c r="AY71" s="23">
        <v>7.4528975006105611</v>
      </c>
      <c r="AZ71" s="23">
        <v>1.1425401168785192</v>
      </c>
    </row>
    <row r="72" spans="1:52" ht="13.7" customHeight="1" x14ac:dyDescent="0.2">
      <c r="A72" t="str">
        <f t="shared" si="1"/>
        <v>2005^de grussa^E1</v>
      </c>
      <c r="B72" s="10" t="s">
        <v>1580</v>
      </c>
      <c r="C72" s="10" t="s">
        <v>1771</v>
      </c>
      <c r="D72" s="5">
        <v>2005</v>
      </c>
      <c r="E72" s="5"/>
      <c r="F72" s="9"/>
      <c r="G72" s="9"/>
      <c r="H72" s="8"/>
      <c r="I72" s="5">
        <v>3.29</v>
      </c>
      <c r="J72" s="5"/>
      <c r="K72" s="5"/>
      <c r="L72" s="5"/>
      <c r="M72" s="5"/>
      <c r="N72" s="5"/>
      <c r="O72" s="5"/>
      <c r="P72" s="5"/>
      <c r="Q72" s="5"/>
      <c r="R72" s="5"/>
      <c r="S72" s="5"/>
      <c r="T72" s="5"/>
      <c r="U72" s="5"/>
      <c r="V72" s="5"/>
      <c r="W72" s="5"/>
      <c r="X72" s="5"/>
      <c r="Y72" s="7" t="s">
        <v>2999</v>
      </c>
      <c r="Z72" s="7"/>
      <c r="AA72" s="7" t="s">
        <v>13</v>
      </c>
      <c r="AB72" s="7" t="s">
        <v>9</v>
      </c>
      <c r="AC72" s="7">
        <v>9631</v>
      </c>
      <c r="AD72" s="7"/>
      <c r="AE72" s="7"/>
      <c r="AF72" s="7" t="s">
        <v>3041</v>
      </c>
      <c r="AG72" s="7" t="s">
        <v>13</v>
      </c>
      <c r="AH72" s="7"/>
      <c r="AI72">
        <v>2.6019999980926514</v>
      </c>
      <c r="AJ72" s="4">
        <v>7.6170001029968262</v>
      </c>
      <c r="AK72" s="4">
        <v>3.0499999523162842</v>
      </c>
      <c r="AL72" s="4">
        <v>10.571999549865723</v>
      </c>
      <c r="AM72" s="4">
        <v>99.162002563476563</v>
      </c>
      <c r="AN72" s="4">
        <v>381.39999389648438</v>
      </c>
      <c r="AO72" s="4">
        <v>0</v>
      </c>
      <c r="AP72" s="4">
        <v>71.981002807617188</v>
      </c>
      <c r="AQ72" s="4">
        <v>12.027000427246094</v>
      </c>
      <c r="AR72" s="4">
        <v>0</v>
      </c>
      <c r="AS72" s="4">
        <v>6</v>
      </c>
      <c r="AT72" s="4">
        <v>0</v>
      </c>
      <c r="AU72" s="22" t="e">
        <v>#N/A</v>
      </c>
      <c r="AV72" s="23">
        <v>0.68800000190734867</v>
      </c>
      <c r="AW72" s="23">
        <v>0</v>
      </c>
      <c r="AX72" s="23">
        <v>0.47334400262451176</v>
      </c>
      <c r="AY72" s="23" t="e">
        <v>#N/A</v>
      </c>
      <c r="AZ72" s="23" t="e">
        <v>#N/A</v>
      </c>
    </row>
    <row r="73" spans="1:52" ht="13.7" customHeight="1" x14ac:dyDescent="0.2">
      <c r="A73" t="str">
        <f t="shared" si="1"/>
        <v>2005^delahunty^Gregorys nth</v>
      </c>
      <c r="B73" s="10" t="s">
        <v>727</v>
      </c>
      <c r="C73" s="10" t="s">
        <v>1772</v>
      </c>
      <c r="D73" s="5">
        <v>2005</v>
      </c>
      <c r="E73" s="5"/>
      <c r="F73" s="9"/>
      <c r="G73" s="9"/>
      <c r="H73" s="8"/>
      <c r="I73" s="5">
        <v>3.19</v>
      </c>
      <c r="J73" s="5">
        <v>11.3</v>
      </c>
      <c r="K73" s="5"/>
      <c r="L73" s="5"/>
      <c r="M73" s="5" t="s">
        <v>66</v>
      </c>
      <c r="N73" s="5"/>
      <c r="O73" s="5"/>
      <c r="P73" s="5"/>
      <c r="Q73" s="5"/>
      <c r="R73" s="5"/>
      <c r="S73" s="5"/>
      <c r="T73" s="5"/>
      <c r="U73" s="5"/>
      <c r="V73" s="5"/>
      <c r="W73" s="5"/>
      <c r="X73" s="5"/>
      <c r="Y73" s="7" t="s">
        <v>2999</v>
      </c>
      <c r="Z73" s="7"/>
      <c r="AA73" s="7" t="s">
        <v>13</v>
      </c>
      <c r="AB73" s="7" t="s">
        <v>65</v>
      </c>
      <c r="AC73" s="7">
        <v>79028</v>
      </c>
      <c r="AD73" s="7"/>
      <c r="AE73" s="7"/>
      <c r="AF73" s="7" t="s">
        <v>3042</v>
      </c>
      <c r="AG73" s="7" t="s">
        <v>13</v>
      </c>
      <c r="AH73" s="7"/>
      <c r="AI73">
        <v>3.7620000839233398</v>
      </c>
      <c r="AJ73" s="4">
        <v>12.171999931335449</v>
      </c>
      <c r="AK73" s="4">
        <v>7.059999942779541</v>
      </c>
      <c r="AL73" s="4">
        <v>37.680999755859375</v>
      </c>
      <c r="AM73" s="4">
        <v>43.736000061035156</v>
      </c>
      <c r="AN73" s="4">
        <v>271.20001220703125</v>
      </c>
      <c r="AO73" s="4">
        <v>0</v>
      </c>
      <c r="AP73" s="4">
        <v>72.628997802734375</v>
      </c>
      <c r="AQ73" s="4">
        <v>19.465000152587891</v>
      </c>
      <c r="AR73" s="4">
        <v>0</v>
      </c>
      <c r="AS73" s="4">
        <v>0</v>
      </c>
      <c r="AT73" s="4">
        <v>66</v>
      </c>
      <c r="AU73" s="22">
        <v>5.5554045534150625</v>
      </c>
      <c r="AV73" s="23">
        <v>-0.5720000839233399</v>
      </c>
      <c r="AW73" s="23">
        <v>0</v>
      </c>
      <c r="AX73" s="23">
        <v>0.32718409600830789</v>
      </c>
      <c r="AY73" s="23">
        <v>0.76038388024902692</v>
      </c>
      <c r="AZ73" s="23">
        <v>2.263807285696847</v>
      </c>
    </row>
    <row r="74" spans="1:52" ht="13.7" customHeight="1" x14ac:dyDescent="0.2">
      <c r="A74" t="str">
        <f t="shared" si="1"/>
        <v>2005^delahunty^Hudson 4</v>
      </c>
      <c r="B74" s="10" t="s">
        <v>727</v>
      </c>
      <c r="C74" s="10" t="s">
        <v>1773</v>
      </c>
      <c r="D74" s="5">
        <v>2005</v>
      </c>
      <c r="E74" s="5"/>
      <c r="F74" s="9"/>
      <c r="G74" s="9"/>
      <c r="H74" s="8"/>
      <c r="I74" s="5">
        <v>3.8</v>
      </c>
      <c r="J74" s="5">
        <v>10.98</v>
      </c>
      <c r="K74" s="5"/>
      <c r="L74" s="5"/>
      <c r="M74" s="5" t="s">
        <v>66</v>
      </c>
      <c r="N74" s="5"/>
      <c r="O74" s="5"/>
      <c r="P74" s="5"/>
      <c r="Q74" s="5"/>
      <c r="R74" s="5"/>
      <c r="S74" s="5"/>
      <c r="T74" s="5"/>
      <c r="U74" s="5"/>
      <c r="V74" s="5"/>
      <c r="W74" s="5"/>
      <c r="X74" s="5"/>
      <c r="Y74" s="7" t="s">
        <v>2999</v>
      </c>
      <c r="Z74" s="7"/>
      <c r="AA74" s="7" t="s">
        <v>13</v>
      </c>
      <c r="AB74" s="7" t="s">
        <v>14</v>
      </c>
      <c r="AC74" s="7">
        <v>79035</v>
      </c>
      <c r="AD74" s="7"/>
      <c r="AE74" s="7"/>
      <c r="AF74" s="7" t="s">
        <v>3043</v>
      </c>
      <c r="AG74" s="7" t="s">
        <v>13</v>
      </c>
      <c r="AH74" s="7"/>
      <c r="AI74">
        <v>3.5360000133514404</v>
      </c>
      <c r="AJ74" s="4">
        <v>11.255999565124512</v>
      </c>
      <c r="AK74" s="4">
        <v>6.130000114440918</v>
      </c>
      <c r="AL74" s="4">
        <v>34.481998443603516</v>
      </c>
      <c r="AM74" s="4">
        <v>53.824001312255859</v>
      </c>
      <c r="AN74" s="4">
        <v>291.79998779296875</v>
      </c>
      <c r="AO74" s="4">
        <v>0</v>
      </c>
      <c r="AP74" s="4">
        <v>69.580001831054688</v>
      </c>
      <c r="AQ74" s="4">
        <v>17.854000091552734</v>
      </c>
      <c r="AR74" s="4">
        <v>0</v>
      </c>
      <c r="AS74" s="4">
        <v>0</v>
      </c>
      <c r="AT74" s="4">
        <v>55</v>
      </c>
      <c r="AU74" s="22">
        <v>6.4303187390542913</v>
      </c>
      <c r="AV74" s="23">
        <v>0.26399998664855939</v>
      </c>
      <c r="AW74" s="23">
        <v>1</v>
      </c>
      <c r="AX74" s="23">
        <v>6.9695992950439531E-2</v>
      </c>
      <c r="AY74" s="23">
        <v>7.6175759948919355E-2</v>
      </c>
      <c r="AZ74" s="23">
        <v>9.0191276289668249E-2</v>
      </c>
    </row>
    <row r="75" spans="1:52" ht="13.7" customHeight="1" x14ac:dyDescent="0.2">
      <c r="A75" t="str">
        <f t="shared" si="1"/>
        <v>2005^delmenico^MD-6</v>
      </c>
      <c r="B75" s="10" t="s">
        <v>1581</v>
      </c>
      <c r="C75" s="10" t="s">
        <v>1774</v>
      </c>
      <c r="D75" s="5">
        <v>2005</v>
      </c>
      <c r="E75" s="5"/>
      <c r="F75" s="9"/>
      <c r="G75" s="9"/>
      <c r="H75" s="8"/>
      <c r="I75" s="5">
        <v>3.48</v>
      </c>
      <c r="J75" s="5">
        <v>11.53</v>
      </c>
      <c r="K75" s="5"/>
      <c r="L75" s="5"/>
      <c r="M75" s="5" t="s">
        <v>66</v>
      </c>
      <c r="N75" s="5"/>
      <c r="O75" s="5"/>
      <c r="P75" s="5"/>
      <c r="Q75" s="5"/>
      <c r="R75" s="5"/>
      <c r="S75" s="5"/>
      <c r="T75" s="5"/>
      <c r="U75" s="5"/>
      <c r="V75" s="5"/>
      <c r="W75" s="5"/>
      <c r="X75" s="5"/>
      <c r="Y75" s="7" t="s">
        <v>2999</v>
      </c>
      <c r="Z75" s="7"/>
      <c r="AA75" s="7" t="s">
        <v>13</v>
      </c>
      <c r="AB75" s="7" t="s">
        <v>14</v>
      </c>
      <c r="AC75" s="7">
        <v>77042</v>
      </c>
      <c r="AD75" s="7"/>
      <c r="AE75" s="7"/>
      <c r="AF75" s="7" t="s">
        <v>3007</v>
      </c>
      <c r="AG75" s="7" t="s">
        <v>13</v>
      </c>
      <c r="AH75" s="7"/>
      <c r="AI75">
        <v>1.718999981880188</v>
      </c>
      <c r="AJ75" s="4">
        <v>12.812999725341797</v>
      </c>
      <c r="AK75" s="4">
        <v>3.3900001049041748</v>
      </c>
      <c r="AL75" s="4">
        <v>22.73699951171875</v>
      </c>
      <c r="AM75" s="4">
        <v>44.955001831054688</v>
      </c>
      <c r="AN75" s="4">
        <v>216.30000305175781</v>
      </c>
      <c r="AO75" s="4">
        <v>0</v>
      </c>
      <c r="AP75" s="4">
        <v>161.52499389648438</v>
      </c>
      <c r="AQ75" s="4">
        <v>98.193000793457031</v>
      </c>
      <c r="AR75" s="4">
        <v>0</v>
      </c>
      <c r="AS75" s="4">
        <v>6</v>
      </c>
      <c r="AT75" s="4">
        <v>0</v>
      </c>
      <c r="AU75" s="22">
        <v>6.1837954465849387</v>
      </c>
      <c r="AV75" s="23">
        <v>1.761000018119812</v>
      </c>
      <c r="AW75" s="23">
        <v>0</v>
      </c>
      <c r="AX75" s="23">
        <v>3.101121063817978</v>
      </c>
      <c r="AY75" s="23">
        <v>1.6460882952271279</v>
      </c>
      <c r="AZ75" s="23">
        <v>7.8052924111971365</v>
      </c>
    </row>
    <row r="76" spans="1:52" ht="13.7" customHeight="1" x14ac:dyDescent="0.2">
      <c r="A76" t="str">
        <f t="shared" si="1"/>
        <v>2005^delmenico^P-5</v>
      </c>
      <c r="B76" s="10" t="s">
        <v>1581</v>
      </c>
      <c r="C76" s="10" t="s">
        <v>1775</v>
      </c>
      <c r="D76" s="5">
        <v>2005</v>
      </c>
      <c r="E76" s="5"/>
      <c r="F76" s="9"/>
      <c r="G76" s="9"/>
      <c r="H76" s="8"/>
      <c r="I76" s="5">
        <v>6</v>
      </c>
      <c r="J76" s="5">
        <v>14</v>
      </c>
      <c r="K76" s="5"/>
      <c r="L76" s="5"/>
      <c r="M76" s="5"/>
      <c r="N76" s="5"/>
      <c r="O76" s="5"/>
      <c r="P76" s="5"/>
      <c r="Q76" s="5"/>
      <c r="R76" s="5"/>
      <c r="S76" s="5"/>
      <c r="T76" s="5"/>
      <c r="U76" s="5"/>
      <c r="V76" s="5"/>
      <c r="W76" s="5"/>
      <c r="X76" s="5"/>
      <c r="Y76" s="7" t="s">
        <v>2999</v>
      </c>
      <c r="Z76" s="7"/>
      <c r="AA76" s="7" t="s">
        <v>13</v>
      </c>
      <c r="AB76" s="7" t="s">
        <v>18</v>
      </c>
      <c r="AC76" s="7">
        <v>77042</v>
      </c>
      <c r="AD76" s="7"/>
      <c r="AE76" s="7"/>
      <c r="AF76" s="7" t="s">
        <v>3007</v>
      </c>
      <c r="AG76" s="7" t="s">
        <v>13</v>
      </c>
      <c r="AH76" s="7"/>
      <c r="AI76">
        <v>1.6440000534057617</v>
      </c>
      <c r="AJ76" s="4">
        <v>16.586000442504883</v>
      </c>
      <c r="AK76" s="4">
        <v>4.1999998092651367</v>
      </c>
      <c r="AL76" s="4">
        <v>0</v>
      </c>
      <c r="AM76" s="4">
        <v>31.840999603271484</v>
      </c>
      <c r="AN76" s="4">
        <v>256.89999389648438</v>
      </c>
      <c r="AO76" s="4">
        <v>0</v>
      </c>
      <c r="AP76" s="4">
        <v>281.114013671875</v>
      </c>
      <c r="AQ76" s="4">
        <v>304.1400146484375</v>
      </c>
      <c r="AR76" s="4">
        <v>14</v>
      </c>
      <c r="AS76" s="4">
        <v>0</v>
      </c>
      <c r="AT76" s="4">
        <v>115</v>
      </c>
      <c r="AU76" s="22">
        <v>12.945709281961472</v>
      </c>
      <c r="AV76" s="23">
        <v>4.3559999465942383</v>
      </c>
      <c r="AW76" s="23">
        <v>0</v>
      </c>
      <c r="AX76" s="23">
        <v>18.974735534729007</v>
      </c>
      <c r="AY76" s="23">
        <v>6.6873982886354497</v>
      </c>
      <c r="AZ76" s="23">
        <v>76.487434180810411</v>
      </c>
    </row>
    <row r="77" spans="1:52" ht="13.7" customHeight="1" x14ac:dyDescent="0.2">
      <c r="A77" t="str">
        <f t="shared" si="1"/>
        <v>2005^delmenico^Pryors</v>
      </c>
      <c r="B77" s="10" t="s">
        <v>1581</v>
      </c>
      <c r="C77" s="10" t="s">
        <v>1776</v>
      </c>
      <c r="D77" s="8">
        <v>2005</v>
      </c>
      <c r="E77" s="8"/>
      <c r="F77" s="9"/>
      <c r="G77" s="9"/>
      <c r="H77" s="8"/>
      <c r="I77" s="8">
        <v>3.9</v>
      </c>
      <c r="J77" s="8">
        <v>12.23</v>
      </c>
      <c r="K77" s="8"/>
      <c r="L77" s="8"/>
      <c r="M77" s="10" t="s">
        <v>67</v>
      </c>
      <c r="N77" s="10"/>
      <c r="O77" s="10"/>
      <c r="P77" s="10"/>
      <c r="Q77" s="10"/>
      <c r="R77" s="10"/>
      <c r="S77" s="10"/>
      <c r="T77" s="10"/>
      <c r="U77" s="10"/>
      <c r="V77" s="10"/>
      <c r="W77" s="10"/>
      <c r="X77" s="10"/>
      <c r="Y77" s="7" t="s">
        <v>2999</v>
      </c>
      <c r="Z77" s="7"/>
      <c r="AA77" s="7" t="s">
        <v>13</v>
      </c>
      <c r="AB77" s="7" t="s">
        <v>14</v>
      </c>
      <c r="AC77" s="7">
        <v>77042</v>
      </c>
      <c r="AD77" s="7"/>
      <c r="AE77" s="7"/>
      <c r="AF77" s="7" t="s">
        <v>3032</v>
      </c>
      <c r="AG77" s="7" t="s">
        <v>13</v>
      </c>
      <c r="AH77" s="7"/>
      <c r="AI77">
        <v>1.9900000095367432</v>
      </c>
      <c r="AJ77" s="4">
        <v>16.632999420166016</v>
      </c>
      <c r="AK77" s="4">
        <v>5.0999999046325684</v>
      </c>
      <c r="AL77" s="4">
        <v>7.2709999084472656</v>
      </c>
      <c r="AM77" s="4">
        <v>29.923000335693359</v>
      </c>
      <c r="AN77" s="4">
        <v>237</v>
      </c>
      <c r="AO77" s="4">
        <v>0</v>
      </c>
      <c r="AP77" s="4">
        <v>195.93899536132813</v>
      </c>
      <c r="AQ77" s="4">
        <v>106.69899749755859</v>
      </c>
      <c r="AR77" s="4">
        <v>0</v>
      </c>
      <c r="AS77" s="4">
        <v>6</v>
      </c>
      <c r="AT77" s="4">
        <v>0</v>
      </c>
      <c r="AU77" s="22">
        <v>7.3508511383537654</v>
      </c>
      <c r="AV77" s="23">
        <v>1.9099999904632567</v>
      </c>
      <c r="AW77" s="23">
        <v>0</v>
      </c>
      <c r="AX77" s="23">
        <v>3.6480999635696407</v>
      </c>
      <c r="AY77" s="23">
        <v>19.386403893982266</v>
      </c>
      <c r="AZ77" s="23">
        <v>5.0663312763442345</v>
      </c>
    </row>
    <row r="78" spans="1:52" ht="13.7" customHeight="1" x14ac:dyDescent="0.2">
      <c r="A78" t="str">
        <f t="shared" si="1"/>
        <v>2005^djheitman^#18</v>
      </c>
      <c r="B78" s="10" t="s">
        <v>1582</v>
      </c>
      <c r="C78" s="10" t="s">
        <v>1777</v>
      </c>
      <c r="D78" s="5">
        <v>2005</v>
      </c>
      <c r="E78" s="5"/>
      <c r="F78" s="9"/>
      <c r="G78" s="9"/>
      <c r="H78" s="8"/>
      <c r="I78" s="5">
        <v>3.6</v>
      </c>
      <c r="J78" s="5">
        <v>11.5</v>
      </c>
      <c r="K78" s="5"/>
      <c r="L78" s="5"/>
      <c r="M78" s="5"/>
      <c r="N78" s="5"/>
      <c r="O78" s="5"/>
      <c r="P78" s="5"/>
      <c r="Q78" s="5"/>
      <c r="R78" s="5"/>
      <c r="S78" s="5"/>
      <c r="T78" s="5"/>
      <c r="U78" s="5"/>
      <c r="V78" s="5"/>
      <c r="W78" s="5"/>
      <c r="X78" s="5"/>
      <c r="Y78" s="7" t="s">
        <v>2999</v>
      </c>
      <c r="Z78" s="7"/>
      <c r="AA78" s="7" t="s">
        <v>13</v>
      </c>
      <c r="AB78" s="7" t="s">
        <v>15</v>
      </c>
      <c r="AC78" s="7">
        <v>8273</v>
      </c>
      <c r="AD78" s="7"/>
      <c r="AE78" s="7"/>
      <c r="AF78" s="7" t="s">
        <v>3044</v>
      </c>
      <c r="AG78" s="7" t="s">
        <v>13</v>
      </c>
      <c r="AH78" s="7"/>
      <c r="AI78">
        <v>2.1359999179840088</v>
      </c>
      <c r="AJ78" s="4">
        <v>16.417999267578125</v>
      </c>
      <c r="AK78" s="4">
        <v>5.4000000953674316</v>
      </c>
      <c r="AL78" s="4">
        <v>27.141000747680664</v>
      </c>
      <c r="AM78" s="4">
        <v>60.782001495361328</v>
      </c>
      <c r="AN78" s="4">
        <v>280.5</v>
      </c>
      <c r="AO78" s="4">
        <v>0</v>
      </c>
      <c r="AP78" s="4">
        <v>136.47099304199219</v>
      </c>
      <c r="AQ78" s="4">
        <v>90.282997131347656</v>
      </c>
      <c r="AR78" s="4">
        <v>0</v>
      </c>
      <c r="AS78" s="4">
        <v>14</v>
      </c>
      <c r="AT78" s="4">
        <v>69</v>
      </c>
      <c r="AU78" s="22">
        <v>6.3803852889667256</v>
      </c>
      <c r="AV78" s="23">
        <v>1.4640000820159913</v>
      </c>
      <c r="AW78" s="23">
        <v>0</v>
      </c>
      <c r="AX78" s="23">
        <v>2.143296240142829</v>
      </c>
      <c r="AY78" s="23">
        <v>24.186716795898974</v>
      </c>
      <c r="AZ78" s="23">
        <v>0.96115512782872514</v>
      </c>
    </row>
    <row r="79" spans="1:52" ht="13.7" customHeight="1" x14ac:dyDescent="0.2">
      <c r="A79" t="str">
        <f t="shared" si="1"/>
        <v>2005^fels^fels</v>
      </c>
      <c r="B79" s="10" t="s">
        <v>1583</v>
      </c>
      <c r="C79" s="10" t="s">
        <v>1583</v>
      </c>
      <c r="D79" s="5">
        <v>2005</v>
      </c>
      <c r="E79" s="5"/>
      <c r="F79" s="9"/>
      <c r="G79" s="9"/>
      <c r="H79" s="8"/>
      <c r="I79" s="5">
        <v>4.3</v>
      </c>
      <c r="J79" s="5"/>
      <c r="K79" s="5"/>
      <c r="L79" s="5"/>
      <c r="M79" s="5"/>
      <c r="N79" s="5"/>
      <c r="O79" s="5"/>
      <c r="P79" s="5"/>
      <c r="Q79" s="5"/>
      <c r="R79" s="5"/>
      <c r="S79" s="5"/>
      <c r="T79" s="5"/>
      <c r="U79" s="5"/>
      <c r="V79" s="5"/>
      <c r="W79" s="5"/>
      <c r="X79" s="5"/>
      <c r="Y79" s="7" t="s">
        <v>2999</v>
      </c>
      <c r="Z79" s="7"/>
      <c r="AA79" s="7" t="s">
        <v>13</v>
      </c>
      <c r="AB79" s="7" t="s">
        <v>129</v>
      </c>
      <c r="AC79" s="7">
        <v>9631</v>
      </c>
      <c r="AD79" s="7"/>
      <c r="AE79" s="7"/>
      <c r="AF79" s="7" t="s">
        <v>3045</v>
      </c>
      <c r="AG79" s="7" t="s">
        <v>13</v>
      </c>
      <c r="AH79" s="7"/>
      <c r="AI79">
        <v>3.4159998893737793</v>
      </c>
      <c r="AJ79" s="4">
        <v>8.1820001602172852</v>
      </c>
      <c r="AK79" s="4">
        <v>4.309999942779541</v>
      </c>
      <c r="AL79" s="4">
        <v>28.878000259399414</v>
      </c>
      <c r="AM79" s="4">
        <v>71.569000244140625</v>
      </c>
      <c r="AN79" s="4">
        <v>394.60000610351563</v>
      </c>
      <c r="AO79" s="4">
        <v>0</v>
      </c>
      <c r="AP79" s="4">
        <v>58.113998413085938</v>
      </c>
      <c r="AQ79" s="4">
        <v>23.160999298095703</v>
      </c>
      <c r="AR79" s="4">
        <v>0</v>
      </c>
      <c r="AS79" s="4">
        <v>11</v>
      </c>
      <c r="AT79" s="4">
        <v>45</v>
      </c>
      <c r="AU79" s="22" t="e">
        <v>#N/A</v>
      </c>
      <c r="AV79" s="23">
        <v>0.88400011062622053</v>
      </c>
      <c r="AW79" s="23">
        <v>0</v>
      </c>
      <c r="AX79" s="23">
        <v>0.78145619558717017</v>
      </c>
      <c r="AY79" s="23" t="e">
        <v>#N/A</v>
      </c>
      <c r="AZ79" s="23" t="e">
        <v>#N/A</v>
      </c>
    </row>
    <row r="80" spans="1:52" ht="13.7" customHeight="1" x14ac:dyDescent="0.2">
      <c r="A80" t="str">
        <f t="shared" si="1"/>
        <v>2005^fischer^P8</v>
      </c>
      <c r="B80" s="10" t="s">
        <v>1584</v>
      </c>
      <c r="C80" s="10" t="s">
        <v>1778</v>
      </c>
      <c r="D80" s="5">
        <v>2005</v>
      </c>
      <c r="E80" s="5"/>
      <c r="F80" s="9"/>
      <c r="G80" s="9"/>
      <c r="H80" s="8"/>
      <c r="I80" s="5">
        <v>4.8</v>
      </c>
      <c r="J80" s="5">
        <v>12</v>
      </c>
      <c r="K80" s="5"/>
      <c r="L80" s="5"/>
      <c r="M80" s="5" t="s">
        <v>69</v>
      </c>
      <c r="N80" s="5"/>
      <c r="O80" s="5"/>
      <c r="P80" s="5"/>
      <c r="Q80" s="5"/>
      <c r="R80" s="5"/>
      <c r="S80" s="5"/>
      <c r="T80" s="5"/>
      <c r="U80" s="5"/>
      <c r="V80" s="5"/>
      <c r="W80" s="5"/>
      <c r="X80" s="5"/>
      <c r="Y80" s="7" t="s">
        <v>2999</v>
      </c>
      <c r="Z80" s="7"/>
      <c r="AA80" s="7" t="s">
        <v>13</v>
      </c>
      <c r="AB80" s="7" t="s">
        <v>21</v>
      </c>
      <c r="AC80" s="7">
        <v>74064</v>
      </c>
      <c r="AD80" s="7"/>
      <c r="AE80" s="7"/>
      <c r="AF80" s="7" t="s">
        <v>3046</v>
      </c>
      <c r="AG80" s="7" t="s">
        <v>13</v>
      </c>
      <c r="AH80" s="7"/>
      <c r="AI80">
        <v>5.9819998741149902</v>
      </c>
      <c r="AJ80" s="4">
        <v>16.160999298095703</v>
      </c>
      <c r="AK80" s="4">
        <v>14.899999618530273</v>
      </c>
      <c r="AL80" s="4">
        <v>42.91400146484375</v>
      </c>
      <c r="AM80" s="4">
        <v>54.425998687744141</v>
      </c>
      <c r="AN80" s="4">
        <v>434.20001220703125</v>
      </c>
      <c r="AO80" s="4">
        <v>0</v>
      </c>
      <c r="AP80" s="4">
        <v>248.41999816894531</v>
      </c>
      <c r="AQ80" s="4">
        <v>31.732999801635742</v>
      </c>
      <c r="AR80" s="4">
        <v>0</v>
      </c>
      <c r="AS80" s="4">
        <v>9</v>
      </c>
      <c r="AT80" s="4">
        <v>0</v>
      </c>
      <c r="AU80" s="22">
        <v>8.8770577933450081</v>
      </c>
      <c r="AV80" s="23">
        <v>-1.1819998741149904</v>
      </c>
      <c r="AW80" s="23">
        <v>0</v>
      </c>
      <c r="AX80" s="23">
        <v>1.3971237024078531</v>
      </c>
      <c r="AY80" s="23">
        <v>17.313915158752934</v>
      </c>
      <c r="AZ80" s="23">
        <v>36.275828229566017</v>
      </c>
    </row>
    <row r="81" spans="1:52" ht="13.7" customHeight="1" x14ac:dyDescent="0.2">
      <c r="A81" t="str">
        <f t="shared" si="1"/>
        <v>2005^forward^Gas Pipe</v>
      </c>
      <c r="B81" s="10" t="s">
        <v>1585</v>
      </c>
      <c r="C81" s="10" t="s">
        <v>1779</v>
      </c>
      <c r="D81" s="5">
        <v>2005</v>
      </c>
      <c r="E81" s="5"/>
      <c r="F81" s="9"/>
      <c r="G81" s="9"/>
      <c r="H81" s="8"/>
      <c r="I81" s="5">
        <v>2.1</v>
      </c>
      <c r="J81" s="5"/>
      <c r="K81" s="5"/>
      <c r="L81" s="5"/>
      <c r="M81" s="5"/>
      <c r="N81" s="5"/>
      <c r="O81" s="5"/>
      <c r="P81" s="5"/>
      <c r="Q81" s="5"/>
      <c r="R81" s="5"/>
      <c r="S81" s="5"/>
      <c r="T81" s="5"/>
      <c r="U81" s="5"/>
      <c r="V81" s="5"/>
      <c r="W81" s="5"/>
      <c r="X81" s="5"/>
      <c r="Y81" s="7" t="s">
        <v>2999</v>
      </c>
      <c r="Z81" s="7"/>
      <c r="AA81" s="7" t="s">
        <v>13</v>
      </c>
      <c r="AB81" s="7" t="s">
        <v>15</v>
      </c>
      <c r="AC81" s="7">
        <v>8086</v>
      </c>
      <c r="AD81" s="7"/>
      <c r="AE81" s="7"/>
      <c r="AF81" s="7" t="s">
        <v>3047</v>
      </c>
      <c r="AG81" s="7" t="s">
        <v>13</v>
      </c>
      <c r="AH81" s="7"/>
      <c r="AI81">
        <v>2.0199999809265137</v>
      </c>
      <c r="AJ81" s="4">
        <v>16.417999267578125</v>
      </c>
      <c r="AK81" s="4">
        <v>5.1100001335144043</v>
      </c>
      <c r="AL81" s="4">
        <v>53.057998657226563</v>
      </c>
      <c r="AM81" s="4">
        <v>48.570999145507813</v>
      </c>
      <c r="AN81" s="4">
        <v>265</v>
      </c>
      <c r="AO81" s="4">
        <v>0</v>
      </c>
      <c r="AP81" s="4">
        <v>113.21700286865234</v>
      </c>
      <c r="AQ81" s="4">
        <v>51.069000244140625</v>
      </c>
      <c r="AR81" s="4">
        <v>0</v>
      </c>
      <c r="AS81" s="4">
        <v>14</v>
      </c>
      <c r="AT81" s="4">
        <v>37</v>
      </c>
      <c r="AU81" s="22" t="e">
        <v>#N/A</v>
      </c>
      <c r="AV81" s="23">
        <v>8.0000019073486417E-2</v>
      </c>
      <c r="AW81" s="23">
        <v>1</v>
      </c>
      <c r="AX81" s="23">
        <v>6.4000030517581902E-3</v>
      </c>
      <c r="AY81" s="23" t="e">
        <v>#N/A</v>
      </c>
      <c r="AZ81" s="23" t="e">
        <v>#N/A</v>
      </c>
    </row>
    <row r="82" spans="1:52" ht="13.7" customHeight="1" x14ac:dyDescent="0.2">
      <c r="A82" t="str">
        <f t="shared" si="1"/>
        <v>2005^G and B Hunt^14</v>
      </c>
      <c r="B82" s="10" t="s">
        <v>259</v>
      </c>
      <c r="C82" s="10">
        <v>14</v>
      </c>
      <c r="D82" s="5">
        <v>2005</v>
      </c>
      <c r="E82" s="5"/>
      <c r="F82" s="9"/>
      <c r="G82" s="9"/>
      <c r="H82" s="8"/>
      <c r="I82" s="5">
        <v>3.11</v>
      </c>
      <c r="J82" s="5">
        <v>9.5</v>
      </c>
      <c r="K82" s="5"/>
      <c r="L82" s="5"/>
      <c r="M82" s="5" t="s">
        <v>76</v>
      </c>
      <c r="N82" s="5"/>
      <c r="O82" s="5"/>
      <c r="P82" s="5"/>
      <c r="Q82" s="5"/>
      <c r="R82" s="5"/>
      <c r="S82" s="5"/>
      <c r="T82" s="5"/>
      <c r="U82" s="5"/>
      <c r="V82" s="5"/>
      <c r="W82" s="5"/>
      <c r="X82" s="5"/>
      <c r="Y82" s="7" t="s">
        <v>2999</v>
      </c>
      <c r="Z82" s="7"/>
      <c r="AA82" s="7" t="s">
        <v>13</v>
      </c>
      <c r="AB82" s="7" t="s">
        <v>14</v>
      </c>
      <c r="AC82" s="7">
        <v>80024</v>
      </c>
      <c r="AD82" s="7"/>
      <c r="AE82" s="7"/>
      <c r="AF82" s="7" t="s">
        <v>3048</v>
      </c>
      <c r="AG82" s="7" t="s">
        <v>13</v>
      </c>
      <c r="AH82" s="7"/>
      <c r="AI82">
        <v>0.65499997138977051</v>
      </c>
      <c r="AJ82" s="4">
        <v>14.965000152587891</v>
      </c>
      <c r="AK82" s="4">
        <v>1.5099999904632568</v>
      </c>
      <c r="AL82" s="4">
        <v>0</v>
      </c>
      <c r="AM82" s="4">
        <v>27.551000595092773</v>
      </c>
      <c r="AN82" s="4">
        <v>225.39999389648438</v>
      </c>
      <c r="AO82" s="4">
        <v>0</v>
      </c>
      <c r="AP82" s="4">
        <v>84.0780029296875</v>
      </c>
      <c r="AQ82" s="4">
        <v>58.387001037597656</v>
      </c>
      <c r="AR82" s="4">
        <v>0</v>
      </c>
      <c r="AS82" s="4">
        <v>4</v>
      </c>
      <c r="AT82" s="4">
        <v>0</v>
      </c>
      <c r="AU82" s="22">
        <v>4.5533450087565672</v>
      </c>
      <c r="AV82" s="23">
        <v>2.4550000286102294</v>
      </c>
      <c r="AW82" s="23">
        <v>0</v>
      </c>
      <c r="AX82" s="23">
        <v>6.0270251404762272</v>
      </c>
      <c r="AY82" s="23">
        <v>29.866226667785668</v>
      </c>
      <c r="AZ82" s="23">
        <v>9.2619489003707098</v>
      </c>
    </row>
    <row r="83" spans="1:52" ht="13.7" customHeight="1" x14ac:dyDescent="0.2">
      <c r="A83" t="str">
        <f t="shared" si="1"/>
        <v>2005^Gavin Sait^Maher</v>
      </c>
      <c r="B83" s="10" t="s">
        <v>1548</v>
      </c>
      <c r="C83" s="10" t="s">
        <v>1780</v>
      </c>
      <c r="D83" s="5">
        <v>2005</v>
      </c>
      <c r="E83" s="5"/>
      <c r="F83" s="9"/>
      <c r="G83" s="9"/>
      <c r="H83" s="8"/>
      <c r="I83" s="5">
        <v>1.6</v>
      </c>
      <c r="J83" s="5">
        <v>11.3</v>
      </c>
      <c r="K83" s="5"/>
      <c r="L83" s="5"/>
      <c r="M83" s="5"/>
      <c r="N83" s="5"/>
      <c r="O83" s="5"/>
      <c r="P83" s="5"/>
      <c r="Q83" s="5"/>
      <c r="R83" s="5"/>
      <c r="S83" s="5"/>
      <c r="T83" s="5"/>
      <c r="U83" s="5"/>
      <c r="V83" s="5"/>
      <c r="W83" s="5"/>
      <c r="X83" s="5"/>
      <c r="Y83" s="7" t="s">
        <v>2999</v>
      </c>
      <c r="Z83" s="7"/>
      <c r="AA83" s="7" t="s">
        <v>13</v>
      </c>
      <c r="AB83" s="7" t="s">
        <v>23</v>
      </c>
      <c r="AC83" s="7">
        <v>80006</v>
      </c>
      <c r="AD83" s="7"/>
      <c r="AE83" s="7"/>
      <c r="AF83" s="7" t="s">
        <v>3049</v>
      </c>
      <c r="AG83" s="7" t="s">
        <v>13</v>
      </c>
      <c r="AH83" s="7"/>
      <c r="AI83">
        <v>1.5659999847412109</v>
      </c>
      <c r="AJ83" s="4">
        <v>12.74899959564209</v>
      </c>
      <c r="AK83" s="4">
        <v>3.0799999237060547</v>
      </c>
      <c r="AL83" s="4">
        <v>0</v>
      </c>
      <c r="AM83" s="4">
        <v>28.152000427246094</v>
      </c>
      <c r="AN83" s="4">
        <v>258.70001220703125</v>
      </c>
      <c r="AO83" s="4">
        <v>0</v>
      </c>
      <c r="AP83" s="4">
        <v>80.46099853515625</v>
      </c>
      <c r="AQ83" s="4">
        <v>32.895999908447266</v>
      </c>
      <c r="AR83" s="4">
        <v>0</v>
      </c>
      <c r="AS83" s="4">
        <v>0</v>
      </c>
      <c r="AT83" s="4">
        <v>12</v>
      </c>
      <c r="AU83" s="22">
        <v>2.786409807355517</v>
      </c>
      <c r="AV83" s="23">
        <v>3.4000015258789151E-2</v>
      </c>
      <c r="AW83" s="23">
        <v>1</v>
      </c>
      <c r="AX83" s="23">
        <v>1.1560010375978951E-3</v>
      </c>
      <c r="AY83" s="23">
        <v>2.0995998281709376</v>
      </c>
      <c r="AZ83" s="23">
        <v>8.6195156418722246E-2</v>
      </c>
    </row>
    <row r="84" spans="1:52" ht="13.7" customHeight="1" x14ac:dyDescent="0.2">
      <c r="A84" t="str">
        <f t="shared" si="1"/>
        <v>2005^Gavin Sait^McConnell</v>
      </c>
      <c r="B84" s="10" t="s">
        <v>1548</v>
      </c>
      <c r="C84" s="10" t="s">
        <v>1781</v>
      </c>
      <c r="D84" s="5">
        <v>2005</v>
      </c>
      <c r="E84" s="5"/>
      <c r="F84" s="9"/>
      <c r="G84" s="9"/>
      <c r="H84" s="8"/>
      <c r="I84" s="5">
        <v>1.7</v>
      </c>
      <c r="J84" s="5">
        <v>11</v>
      </c>
      <c r="K84" s="5"/>
      <c r="L84" s="5"/>
      <c r="M84" s="5"/>
      <c r="N84" s="5"/>
      <c r="O84" s="5"/>
      <c r="P84" s="5"/>
      <c r="Q84" s="5"/>
      <c r="R84" s="5"/>
      <c r="S84" s="5"/>
      <c r="T84" s="5"/>
      <c r="U84" s="5"/>
      <c r="V84" s="5"/>
      <c r="W84" s="5"/>
      <c r="X84" s="5"/>
      <c r="Y84" s="7" t="s">
        <v>2999</v>
      </c>
      <c r="Z84" s="7"/>
      <c r="AA84" s="7" t="s">
        <v>13</v>
      </c>
      <c r="AB84" s="7" t="s">
        <v>133</v>
      </c>
      <c r="AC84" s="7">
        <v>78042</v>
      </c>
      <c r="AD84" s="7"/>
      <c r="AE84" s="7"/>
      <c r="AF84" s="7" t="s">
        <v>3050</v>
      </c>
      <c r="AG84" s="7" t="s">
        <v>13</v>
      </c>
      <c r="AH84" s="7"/>
      <c r="AI84">
        <v>1.031000018119812</v>
      </c>
      <c r="AJ84" s="4">
        <v>14.305000305175781</v>
      </c>
      <c r="AK84" s="4">
        <v>2.2699999809265137</v>
      </c>
      <c r="AL84" s="4">
        <v>1.7089999914169312</v>
      </c>
      <c r="AM84" s="4">
        <v>18.954000473022461</v>
      </c>
      <c r="AN84" s="4">
        <v>212.30000305175781</v>
      </c>
      <c r="AO84" s="4">
        <v>0</v>
      </c>
      <c r="AP84" s="4">
        <v>78.863998413085938</v>
      </c>
      <c r="AQ84" s="4">
        <v>36.548999786376953</v>
      </c>
      <c r="AR84" s="4">
        <v>0</v>
      </c>
      <c r="AS84" s="4">
        <v>3</v>
      </c>
      <c r="AT84" s="4">
        <v>0</v>
      </c>
      <c r="AU84" s="22">
        <v>2.8819614711033275</v>
      </c>
      <c r="AV84" s="23">
        <v>0.66899998188018794</v>
      </c>
      <c r="AW84" s="23">
        <v>0</v>
      </c>
      <c r="AX84" s="23">
        <v>0.44756097575569181</v>
      </c>
      <c r="AY84" s="23">
        <v>10.923027017212007</v>
      </c>
      <c r="AZ84" s="23">
        <v>0.37449686545942656</v>
      </c>
    </row>
    <row r="85" spans="1:52" ht="13.7" customHeight="1" x14ac:dyDescent="0.2">
      <c r="A85" t="str">
        <f t="shared" si="1"/>
        <v>2005^Gavin Sait^Pattersons</v>
      </c>
      <c r="B85" s="10" t="s">
        <v>1548</v>
      </c>
      <c r="C85" s="10" t="s">
        <v>1782</v>
      </c>
      <c r="D85" s="5">
        <v>2005</v>
      </c>
      <c r="E85" s="5"/>
      <c r="F85" s="9"/>
      <c r="G85" s="9"/>
      <c r="H85" s="8"/>
      <c r="I85" s="5">
        <v>1.6</v>
      </c>
      <c r="J85" s="5">
        <v>11</v>
      </c>
      <c r="K85" s="5"/>
      <c r="L85" s="5"/>
      <c r="M85" s="5"/>
      <c r="N85" s="5"/>
      <c r="O85" s="5"/>
      <c r="P85" s="5"/>
      <c r="Q85" s="5"/>
      <c r="R85" s="5"/>
      <c r="S85" s="5"/>
      <c r="T85" s="5"/>
      <c r="U85" s="5"/>
      <c r="V85" s="5"/>
      <c r="W85" s="5"/>
      <c r="X85" s="5"/>
      <c r="Y85" s="7" t="s">
        <v>2999</v>
      </c>
      <c r="Z85" s="7"/>
      <c r="AA85" s="7" t="s">
        <v>13</v>
      </c>
      <c r="AB85" s="7" t="s">
        <v>23</v>
      </c>
      <c r="AC85" s="7">
        <v>80006</v>
      </c>
      <c r="AD85" s="7"/>
      <c r="AE85" s="7"/>
      <c r="AF85" s="7" t="s">
        <v>3050</v>
      </c>
      <c r="AG85" s="7" t="s">
        <v>13</v>
      </c>
      <c r="AH85" s="7"/>
      <c r="AI85">
        <v>1.4730000495910645</v>
      </c>
      <c r="AJ85" s="4">
        <v>12.868000030517578</v>
      </c>
      <c r="AK85" s="4">
        <v>2.9200000762939453</v>
      </c>
      <c r="AL85" s="4">
        <v>0.77700001001358032</v>
      </c>
      <c r="AM85" s="4">
        <v>28.195999145507813</v>
      </c>
      <c r="AN85" s="4">
        <v>258.70001220703125</v>
      </c>
      <c r="AO85" s="4">
        <v>0</v>
      </c>
      <c r="AP85" s="4">
        <v>78.725997924804688</v>
      </c>
      <c r="AQ85" s="4">
        <v>35.140998840332031</v>
      </c>
      <c r="AR85" s="4">
        <v>0</v>
      </c>
      <c r="AS85" s="4">
        <v>3</v>
      </c>
      <c r="AT85" s="4">
        <v>12</v>
      </c>
      <c r="AU85" s="22">
        <v>2.7124343257443084</v>
      </c>
      <c r="AV85" s="23">
        <v>0.12699995040893564</v>
      </c>
      <c r="AW85" s="23">
        <v>1</v>
      </c>
      <c r="AX85" s="23">
        <v>1.612898740387211E-2</v>
      </c>
      <c r="AY85" s="23">
        <v>3.4894241140136728</v>
      </c>
      <c r="AZ85" s="23">
        <v>4.3083540801234083E-2</v>
      </c>
    </row>
    <row r="86" spans="1:52" ht="13.7" customHeight="1" x14ac:dyDescent="0.2">
      <c r="A86" t="str">
        <f t="shared" si="1"/>
        <v>2005^gillam^Parkfield</v>
      </c>
      <c r="B86" s="10" t="s">
        <v>1586</v>
      </c>
      <c r="C86" s="10" t="s">
        <v>1783</v>
      </c>
      <c r="D86" s="5">
        <v>2005</v>
      </c>
      <c r="E86" s="5"/>
      <c r="F86" s="9"/>
      <c r="G86" s="9"/>
      <c r="H86" s="8"/>
      <c r="I86" s="5">
        <v>6.2</v>
      </c>
      <c r="J86" s="5">
        <v>10.3</v>
      </c>
      <c r="K86" s="5"/>
      <c r="L86" s="5"/>
      <c r="M86" s="5"/>
      <c r="N86" s="5"/>
      <c r="O86" s="5"/>
      <c r="P86" s="5"/>
      <c r="Q86" s="5"/>
      <c r="R86" s="5"/>
      <c r="S86" s="5"/>
      <c r="T86" s="5"/>
      <c r="U86" s="5"/>
      <c r="V86" s="5"/>
      <c r="W86" s="5"/>
      <c r="X86" s="5"/>
      <c r="Y86" s="7" t="s">
        <v>2999</v>
      </c>
      <c r="Z86" s="7"/>
      <c r="AA86" s="7" t="s">
        <v>13</v>
      </c>
      <c r="AB86" s="7" t="s">
        <v>15</v>
      </c>
      <c r="AC86" s="7">
        <v>8086</v>
      </c>
      <c r="AD86" s="7"/>
      <c r="AE86" s="7"/>
      <c r="AF86" s="7" t="s">
        <v>3051</v>
      </c>
      <c r="AG86" s="7" t="s">
        <v>13</v>
      </c>
      <c r="AH86" s="7"/>
      <c r="AI86">
        <v>3.5669999122619629</v>
      </c>
      <c r="AJ86" s="4">
        <v>12.557000160217285</v>
      </c>
      <c r="AK86" s="4">
        <v>6.9000000953674316</v>
      </c>
      <c r="AL86" s="4">
        <v>23.841999053955078</v>
      </c>
      <c r="AM86" s="4">
        <v>4.3319997787475586</v>
      </c>
      <c r="AN86" s="4">
        <v>261</v>
      </c>
      <c r="AO86" s="4">
        <v>0</v>
      </c>
      <c r="AP86" s="4">
        <v>178.14999389648438</v>
      </c>
      <c r="AQ86" s="4">
        <v>64.9739990234375</v>
      </c>
      <c r="AR86" s="4">
        <v>0</v>
      </c>
      <c r="AS86" s="4">
        <v>65</v>
      </c>
      <c r="AT86" s="4">
        <v>0</v>
      </c>
      <c r="AU86" s="22">
        <v>9.8418213660245204</v>
      </c>
      <c r="AV86" s="23">
        <v>2.6330000877380373</v>
      </c>
      <c r="AW86" s="23">
        <v>0</v>
      </c>
      <c r="AX86" s="23">
        <v>6.9326894620285122</v>
      </c>
      <c r="AY86" s="23">
        <v>5.0940497232208477</v>
      </c>
      <c r="AZ86" s="23">
        <v>8.6543123884904887</v>
      </c>
    </row>
    <row r="87" spans="1:52" ht="13.7" customHeight="1" x14ac:dyDescent="0.2">
      <c r="A87" t="str">
        <f t="shared" si="1"/>
        <v>2005^graham^House</v>
      </c>
      <c r="B87" s="10" t="s">
        <v>1587</v>
      </c>
      <c r="C87" s="10" t="s">
        <v>201</v>
      </c>
      <c r="D87" s="5">
        <v>2005</v>
      </c>
      <c r="E87" s="5"/>
      <c r="F87" s="9"/>
      <c r="G87" s="9"/>
      <c r="H87" s="8"/>
      <c r="I87" s="5">
        <v>2.66</v>
      </c>
      <c r="J87" s="5"/>
      <c r="K87" s="5"/>
      <c r="L87" s="5"/>
      <c r="M87" s="5"/>
      <c r="N87" s="5"/>
      <c r="O87" s="5"/>
      <c r="P87" s="5"/>
      <c r="Q87" s="5"/>
      <c r="R87" s="5"/>
      <c r="S87" s="5"/>
      <c r="T87" s="5"/>
      <c r="U87" s="5"/>
      <c r="V87" s="5"/>
      <c r="W87" s="5"/>
      <c r="X87" s="5"/>
      <c r="Y87" s="7" t="s">
        <v>2999</v>
      </c>
      <c r="Z87" s="7"/>
      <c r="AA87" s="7" t="s">
        <v>13</v>
      </c>
      <c r="AB87" s="7" t="s">
        <v>15</v>
      </c>
      <c r="AC87" s="7">
        <v>12071</v>
      </c>
      <c r="AD87" s="7"/>
      <c r="AE87" s="7"/>
      <c r="AF87" s="7" t="s">
        <v>3052</v>
      </c>
      <c r="AG87" s="7" t="s">
        <v>13</v>
      </c>
      <c r="AH87" s="7"/>
      <c r="AI87">
        <v>1.7000000476837158</v>
      </c>
      <c r="AJ87" s="4">
        <v>12.432000160217285</v>
      </c>
      <c r="AK87" s="4">
        <v>3.2599999904632568</v>
      </c>
      <c r="AL87" s="4">
        <v>25.650999069213867</v>
      </c>
      <c r="AM87" s="4">
        <v>26.74799919128418</v>
      </c>
      <c r="AN87" s="4">
        <v>243</v>
      </c>
      <c r="AO87" s="4">
        <v>0</v>
      </c>
      <c r="AP87" s="4">
        <v>106.54100036621094</v>
      </c>
      <c r="AQ87" s="4">
        <v>58.983001708984375</v>
      </c>
      <c r="AR87" s="4">
        <v>12</v>
      </c>
      <c r="AS87" s="4">
        <v>8</v>
      </c>
      <c r="AT87" s="4">
        <v>13</v>
      </c>
      <c r="AU87" s="22" t="e">
        <v>#N/A</v>
      </c>
      <c r="AV87" s="23">
        <v>0.95999995231628432</v>
      </c>
      <c r="AW87" s="23">
        <v>0</v>
      </c>
      <c r="AX87" s="23">
        <v>0.92159990844726813</v>
      </c>
      <c r="AY87" s="23" t="e">
        <v>#N/A</v>
      </c>
      <c r="AZ87" s="23" t="e">
        <v>#N/A</v>
      </c>
    </row>
    <row r="88" spans="1:52" ht="13.7" customHeight="1" x14ac:dyDescent="0.2">
      <c r="A88" t="str">
        <f t="shared" si="1"/>
        <v>2005^hanns^Lazrus`s</v>
      </c>
      <c r="B88" s="10" t="s">
        <v>1588</v>
      </c>
      <c r="C88" s="10" t="s">
        <v>1784</v>
      </c>
      <c r="D88" s="5">
        <v>2005</v>
      </c>
      <c r="E88" s="5"/>
      <c r="F88" s="9"/>
      <c r="G88" s="9"/>
      <c r="H88" s="8"/>
      <c r="I88" s="5">
        <v>3.06</v>
      </c>
      <c r="J88" s="5">
        <v>11.8</v>
      </c>
      <c r="K88" s="5"/>
      <c r="L88" s="5"/>
      <c r="M88" s="5" t="s">
        <v>73</v>
      </c>
      <c r="N88" s="5"/>
      <c r="O88" s="5"/>
      <c r="P88" s="5"/>
      <c r="Q88" s="5"/>
      <c r="R88" s="5"/>
      <c r="S88" s="5"/>
      <c r="T88" s="5"/>
      <c r="U88" s="5"/>
      <c r="V88" s="5"/>
      <c r="W88" s="5"/>
      <c r="X88" s="5"/>
      <c r="Y88" s="7" t="s">
        <v>2999</v>
      </c>
      <c r="Z88" s="7"/>
      <c r="AA88" s="7" t="s">
        <v>13</v>
      </c>
      <c r="AB88" s="7" t="s">
        <v>14</v>
      </c>
      <c r="AC88" s="7">
        <v>77039</v>
      </c>
      <c r="AD88" s="7"/>
      <c r="AE88" s="7"/>
      <c r="AF88" s="7" t="s">
        <v>3053</v>
      </c>
      <c r="AG88" s="7" t="s">
        <v>13</v>
      </c>
      <c r="AH88" s="7"/>
      <c r="AI88">
        <v>0.97699999809265137</v>
      </c>
      <c r="AJ88" s="4">
        <v>16.471000671386719</v>
      </c>
      <c r="AK88" s="4">
        <v>2.4800000190734863</v>
      </c>
      <c r="AL88" s="4">
        <v>15.243000030517578</v>
      </c>
      <c r="AM88" s="4">
        <v>10.189000129699707</v>
      </c>
      <c r="AN88" s="4">
        <v>166.19999694824219</v>
      </c>
      <c r="AO88" s="4">
        <v>0</v>
      </c>
      <c r="AP88" s="4">
        <v>189.52799987792969</v>
      </c>
      <c r="AQ88" s="4">
        <v>127.68199920654297</v>
      </c>
      <c r="AR88" s="4">
        <v>26</v>
      </c>
      <c r="AS88" s="4">
        <v>0</v>
      </c>
      <c r="AT88" s="4">
        <v>0</v>
      </c>
      <c r="AU88" s="22">
        <v>5.5648056042031531</v>
      </c>
      <c r="AV88" s="23">
        <v>2.0830000019073487</v>
      </c>
      <c r="AW88" s="23">
        <v>0</v>
      </c>
      <c r="AX88" s="23">
        <v>4.3388890079460145</v>
      </c>
      <c r="AY88" s="23">
        <v>21.818247272095171</v>
      </c>
      <c r="AZ88" s="23">
        <v>9.5160254980471848</v>
      </c>
    </row>
    <row r="89" spans="1:52" ht="13.7" customHeight="1" x14ac:dyDescent="0.2">
      <c r="A89" t="str">
        <f t="shared" si="1"/>
        <v>2005^hart^Hart Fieldsite Wheat N</v>
      </c>
      <c r="B89" s="10" t="s">
        <v>260</v>
      </c>
      <c r="C89" s="10" t="s">
        <v>1785</v>
      </c>
      <c r="D89" s="5">
        <v>2005</v>
      </c>
      <c r="E89" s="5"/>
      <c r="F89" s="9"/>
      <c r="G89" s="9"/>
      <c r="H89" s="8"/>
      <c r="I89" s="5">
        <v>2.5</v>
      </c>
      <c r="J89" s="5">
        <v>11.5</v>
      </c>
      <c r="K89" s="5"/>
      <c r="L89" s="5"/>
      <c r="M89" s="5" t="s">
        <v>74</v>
      </c>
      <c r="N89" s="5"/>
      <c r="O89" s="5"/>
      <c r="P89" s="5"/>
      <c r="Q89" s="5"/>
      <c r="R89" s="5"/>
      <c r="S89" s="5"/>
      <c r="T89" s="5"/>
      <c r="U89" s="5"/>
      <c r="V89" s="5"/>
      <c r="W89" s="5"/>
      <c r="X89" s="5"/>
      <c r="Y89" s="7" t="s">
        <v>2999</v>
      </c>
      <c r="Z89" s="7"/>
      <c r="AA89" s="7" t="s">
        <v>13</v>
      </c>
      <c r="AB89" s="7" t="s">
        <v>19</v>
      </c>
      <c r="AC89" s="7">
        <v>21007</v>
      </c>
      <c r="AD89" s="7"/>
      <c r="AE89" s="7"/>
      <c r="AF89" s="7" t="s">
        <v>3054</v>
      </c>
      <c r="AG89" s="7" t="s">
        <v>13</v>
      </c>
      <c r="AH89" s="7"/>
      <c r="AI89">
        <v>1.9129999876022339</v>
      </c>
      <c r="AJ89" s="4">
        <v>7.9180002212524414</v>
      </c>
      <c r="AK89" s="4">
        <v>2.3299999237060547</v>
      </c>
      <c r="AL89" s="4">
        <v>13.456000328063965</v>
      </c>
      <c r="AM89" s="4">
        <v>53.152000427246094</v>
      </c>
      <c r="AN89" s="4">
        <v>317</v>
      </c>
      <c r="AO89" s="4">
        <v>0</v>
      </c>
      <c r="AP89" s="4">
        <v>96.5780029296875</v>
      </c>
      <c r="AQ89" s="4">
        <v>49.242000579833984</v>
      </c>
      <c r="AR89" s="4">
        <v>0</v>
      </c>
      <c r="AS89" s="4">
        <v>30</v>
      </c>
      <c r="AT89" s="4">
        <v>0</v>
      </c>
      <c r="AU89" s="22">
        <v>4.4308231173380035</v>
      </c>
      <c r="AV89" s="23">
        <v>0.58700001239776611</v>
      </c>
      <c r="AW89" s="23">
        <v>0</v>
      </c>
      <c r="AX89" s="23">
        <v>0.34456901455497757</v>
      </c>
      <c r="AY89" s="23">
        <v>12.830722414947559</v>
      </c>
      <c r="AZ89" s="23">
        <v>4.4134580909019405</v>
      </c>
    </row>
    <row r="90" spans="1:52" ht="13.7" customHeight="1" x14ac:dyDescent="0.2">
      <c r="A90" t="str">
        <f t="shared" si="1"/>
        <v>2005^hewitt^Hewitt 7</v>
      </c>
      <c r="B90" s="10" t="s">
        <v>1589</v>
      </c>
      <c r="C90" s="10" t="s">
        <v>1786</v>
      </c>
      <c r="D90" s="5">
        <v>2005</v>
      </c>
      <c r="E90" s="5"/>
      <c r="F90" s="9"/>
      <c r="G90" s="9"/>
      <c r="H90" s="8"/>
      <c r="I90" s="5">
        <v>2.78</v>
      </c>
      <c r="J90" s="5">
        <v>14</v>
      </c>
      <c r="K90" s="5"/>
      <c r="L90" s="5"/>
      <c r="M90" s="5"/>
      <c r="N90" s="5"/>
      <c r="O90" s="5"/>
      <c r="P90" s="5"/>
      <c r="Q90" s="5"/>
      <c r="R90" s="5"/>
      <c r="S90" s="5"/>
      <c r="T90" s="5"/>
      <c r="U90" s="5"/>
      <c r="V90" s="5"/>
      <c r="W90" s="5"/>
      <c r="X90" s="5"/>
      <c r="Y90" s="7" t="s">
        <v>2999</v>
      </c>
      <c r="Z90" s="7"/>
      <c r="AA90" s="7" t="s">
        <v>13</v>
      </c>
      <c r="AB90" s="7" t="s">
        <v>14</v>
      </c>
      <c r="AC90" s="7">
        <v>78077</v>
      </c>
      <c r="AD90" s="7"/>
      <c r="AE90" s="7"/>
      <c r="AF90" s="7" t="s">
        <v>3027</v>
      </c>
      <c r="AG90" s="7" t="s">
        <v>13</v>
      </c>
      <c r="AH90" s="7"/>
      <c r="AI90">
        <v>1.9769999980926514</v>
      </c>
      <c r="AJ90" s="4">
        <v>10.586000442504883</v>
      </c>
      <c r="AK90" s="4">
        <v>3.2300000190734863</v>
      </c>
      <c r="AL90" s="4">
        <v>43.674999237060547</v>
      </c>
      <c r="AM90" s="4">
        <v>33.089000701904297</v>
      </c>
      <c r="AN90" s="4">
        <v>204.5</v>
      </c>
      <c r="AO90" s="4">
        <v>0</v>
      </c>
      <c r="AP90" s="4">
        <v>117.59100341796875</v>
      </c>
      <c r="AQ90" s="4">
        <v>61.743000030517578</v>
      </c>
      <c r="AR90" s="4">
        <v>0</v>
      </c>
      <c r="AS90" s="4">
        <v>5</v>
      </c>
      <c r="AT90" s="4">
        <v>0</v>
      </c>
      <c r="AU90" s="22">
        <v>5.998178633975483</v>
      </c>
      <c r="AV90" s="23">
        <v>0.80300000190734844</v>
      </c>
      <c r="AW90" s="23">
        <v>0</v>
      </c>
      <c r="AX90" s="23">
        <v>0.64480900306320155</v>
      </c>
      <c r="AY90" s="23">
        <v>11.655392978576856</v>
      </c>
      <c r="AZ90" s="23">
        <v>7.6628128440007366</v>
      </c>
    </row>
    <row r="91" spans="1:52" ht="13.7" customHeight="1" x14ac:dyDescent="0.2">
      <c r="A91" t="str">
        <f t="shared" si="1"/>
        <v>2005^holmes^Newtons</v>
      </c>
      <c r="B91" s="10" t="s">
        <v>1590</v>
      </c>
      <c r="C91" s="10" t="s">
        <v>1787</v>
      </c>
      <c r="D91" s="5">
        <v>2005</v>
      </c>
      <c r="E91" s="5"/>
      <c r="F91" s="9"/>
      <c r="G91" s="9"/>
      <c r="H91" s="8"/>
      <c r="I91" s="5">
        <v>4.5</v>
      </c>
      <c r="J91" s="5">
        <v>12.2</v>
      </c>
      <c r="K91" s="5"/>
      <c r="L91" s="5"/>
      <c r="M91" s="5"/>
      <c r="N91" s="5"/>
      <c r="O91" s="5"/>
      <c r="P91" s="5"/>
      <c r="Q91" s="5"/>
      <c r="R91" s="5"/>
      <c r="S91" s="5"/>
      <c r="T91" s="5"/>
      <c r="U91" s="5"/>
      <c r="V91" s="5"/>
      <c r="W91" s="5"/>
      <c r="X91" s="5"/>
      <c r="Y91" s="7" t="s">
        <v>2999</v>
      </c>
      <c r="Z91" s="7"/>
      <c r="AA91" s="7" t="s">
        <v>13</v>
      </c>
      <c r="AB91" s="7" t="s">
        <v>15</v>
      </c>
      <c r="AC91" s="7">
        <v>8088</v>
      </c>
      <c r="AD91" s="7"/>
      <c r="AE91" s="7"/>
      <c r="AF91" s="7" t="s">
        <v>3055</v>
      </c>
      <c r="AG91" s="7" t="s">
        <v>13</v>
      </c>
      <c r="AH91" s="7"/>
      <c r="AI91">
        <v>1.5740000009536743</v>
      </c>
      <c r="AJ91" s="4">
        <v>16.434000015258789</v>
      </c>
      <c r="AK91" s="4">
        <v>3.9900000095367432</v>
      </c>
      <c r="AL91" s="4">
        <v>0</v>
      </c>
      <c r="AM91" s="4">
        <v>10.746999740600586</v>
      </c>
      <c r="AN91" s="4">
        <v>299.70001220703125</v>
      </c>
      <c r="AO91" s="4">
        <v>0</v>
      </c>
      <c r="AP91" s="4">
        <v>180.63800048828125</v>
      </c>
      <c r="AQ91" s="4">
        <v>118.04900360107422</v>
      </c>
      <c r="AR91" s="4">
        <v>0</v>
      </c>
      <c r="AS91" s="4">
        <v>13</v>
      </c>
      <c r="AT91" s="4">
        <v>37</v>
      </c>
      <c r="AU91" s="22">
        <v>8.4609457092819618</v>
      </c>
      <c r="AV91" s="23">
        <v>2.9259999990463257</v>
      </c>
      <c r="AW91" s="23">
        <v>0</v>
      </c>
      <c r="AX91" s="23">
        <v>8.5614759944190979</v>
      </c>
      <c r="AY91" s="23">
        <v>17.926756129211434</v>
      </c>
      <c r="AZ91" s="23">
        <v>19.989355450070263</v>
      </c>
    </row>
    <row r="92" spans="1:52" ht="13.7" customHeight="1" x14ac:dyDescent="0.2">
      <c r="A92" t="str">
        <f t="shared" si="1"/>
        <v>2005^howie^Adler</v>
      </c>
      <c r="B92" s="10" t="s">
        <v>1591</v>
      </c>
      <c r="C92" s="10" t="s">
        <v>1788</v>
      </c>
      <c r="D92" s="8">
        <v>2005</v>
      </c>
      <c r="E92" s="8"/>
      <c r="F92" s="9"/>
      <c r="G92" s="9"/>
      <c r="H92" s="8"/>
      <c r="I92" s="8">
        <v>3.04</v>
      </c>
      <c r="J92" s="8">
        <v>9.8000000000000007</v>
      </c>
      <c r="K92" s="8"/>
      <c r="L92" s="8"/>
      <c r="M92" s="10" t="s">
        <v>75</v>
      </c>
      <c r="N92" s="10"/>
      <c r="O92" s="10"/>
      <c r="P92" s="10"/>
      <c r="Q92" s="10"/>
      <c r="R92" s="10"/>
      <c r="S92" s="10"/>
      <c r="T92" s="10"/>
      <c r="U92" s="10"/>
      <c r="V92" s="10"/>
      <c r="W92" s="10"/>
      <c r="X92" s="10"/>
      <c r="Y92" s="7" t="s">
        <v>2999</v>
      </c>
      <c r="Z92" s="7"/>
      <c r="AA92" s="7" t="s">
        <v>13</v>
      </c>
      <c r="AB92" s="7" t="s">
        <v>14</v>
      </c>
      <c r="AC92" s="7">
        <v>79035</v>
      </c>
      <c r="AD92" s="7"/>
      <c r="AE92" s="7"/>
      <c r="AF92" s="7" t="s">
        <v>3043</v>
      </c>
      <c r="AG92" s="7" t="s">
        <v>13</v>
      </c>
      <c r="AH92" s="7"/>
      <c r="AI92">
        <v>1.7020000219345093</v>
      </c>
      <c r="AJ92" s="4">
        <v>7.6020002365112305</v>
      </c>
      <c r="AK92" s="4">
        <v>1.9900000095367432</v>
      </c>
      <c r="AL92" s="4">
        <v>42.923000335693359</v>
      </c>
      <c r="AM92" s="4">
        <v>46.527000427246094</v>
      </c>
      <c r="AN92" s="4">
        <v>234.60000610351563</v>
      </c>
      <c r="AO92" s="4">
        <v>0</v>
      </c>
      <c r="AP92" s="4">
        <v>64.285003662109375</v>
      </c>
      <c r="AQ92" s="4">
        <v>18.86199951171875</v>
      </c>
      <c r="AR92" s="4">
        <v>0</v>
      </c>
      <c r="AS92" s="4">
        <v>28</v>
      </c>
      <c r="AT92" s="4">
        <v>0</v>
      </c>
      <c r="AU92" s="22">
        <v>4.5914115586690016</v>
      </c>
      <c r="AV92" s="23">
        <v>1.3379999780654908</v>
      </c>
      <c r="AW92" s="23">
        <v>0</v>
      </c>
      <c r="AX92" s="23">
        <v>1.7902439413032538</v>
      </c>
      <c r="AY92" s="23">
        <v>4.8312029602966895</v>
      </c>
      <c r="AZ92" s="23">
        <v>6.7673420479586968</v>
      </c>
    </row>
    <row r="93" spans="1:52" ht="13.7" customHeight="1" x14ac:dyDescent="0.2">
      <c r="A93" t="str">
        <f t="shared" si="1"/>
        <v>2005^Ian McClelland^Bishes</v>
      </c>
      <c r="B93" s="10" t="s">
        <v>261</v>
      </c>
      <c r="C93" s="10" t="s">
        <v>1789</v>
      </c>
      <c r="D93" s="5">
        <v>2005</v>
      </c>
      <c r="E93" s="5"/>
      <c r="F93" s="9"/>
      <c r="G93" s="9"/>
      <c r="H93" s="8"/>
      <c r="I93" s="5">
        <v>2.48</v>
      </c>
      <c r="J93" s="5">
        <v>11</v>
      </c>
      <c r="K93" s="5"/>
      <c r="L93" s="5"/>
      <c r="M93" s="5"/>
      <c r="N93" s="5"/>
      <c r="O93" s="5"/>
      <c r="P93" s="5"/>
      <c r="Q93" s="5"/>
      <c r="R93" s="5"/>
      <c r="S93" s="5"/>
      <c r="T93" s="5"/>
      <c r="U93" s="5"/>
      <c r="V93" s="5"/>
      <c r="W93" s="5"/>
      <c r="X93" s="5"/>
      <c r="Y93" s="7" t="s">
        <v>2999</v>
      </c>
      <c r="Z93" s="7"/>
      <c r="AA93" s="7" t="s">
        <v>13</v>
      </c>
      <c r="AB93" s="7" t="s">
        <v>14</v>
      </c>
      <c r="AC93" s="7">
        <v>77005</v>
      </c>
      <c r="AD93" s="7"/>
      <c r="AE93" s="7"/>
      <c r="AF93" s="7" t="s">
        <v>3048</v>
      </c>
      <c r="AG93" s="7" t="s">
        <v>13</v>
      </c>
      <c r="AH93" s="7"/>
      <c r="AI93">
        <v>2.119999885559082</v>
      </c>
      <c r="AJ93" s="4">
        <v>15.64799976348877</v>
      </c>
      <c r="AK93" s="4">
        <v>5.1100001335144043</v>
      </c>
      <c r="AL93" s="4">
        <v>32.715000152587891</v>
      </c>
      <c r="AM93" s="4">
        <v>14.814000129699707</v>
      </c>
      <c r="AN93" s="4">
        <v>189.80000305175781</v>
      </c>
      <c r="AO93" s="4">
        <v>0</v>
      </c>
      <c r="AP93" s="4">
        <v>132.75999450683594</v>
      </c>
      <c r="AQ93" s="4">
        <v>49.686000823974609</v>
      </c>
      <c r="AR93" s="4">
        <v>0</v>
      </c>
      <c r="AS93" s="4">
        <v>3</v>
      </c>
      <c r="AT93" s="4">
        <v>0</v>
      </c>
      <c r="AU93" s="22">
        <v>4.2042732049036786</v>
      </c>
      <c r="AV93" s="23">
        <v>0.36000011444091795</v>
      </c>
      <c r="AW93" s="23">
        <v>1</v>
      </c>
      <c r="AX93" s="23">
        <v>0.12960008239747403</v>
      </c>
      <c r="AY93" s="23">
        <v>21.603901801391658</v>
      </c>
      <c r="AZ93" s="23">
        <v>0.82034126921061856</v>
      </c>
    </row>
    <row r="94" spans="1:52" ht="13.7" customHeight="1" x14ac:dyDescent="0.2">
      <c r="A94" t="str">
        <f t="shared" si="1"/>
        <v>2005^Ian McClelland^McKenzie N</v>
      </c>
      <c r="B94" s="10" t="s">
        <v>261</v>
      </c>
      <c r="C94" s="10" t="s">
        <v>1790</v>
      </c>
      <c r="D94" s="5">
        <v>2005</v>
      </c>
      <c r="E94" s="5"/>
      <c r="F94" s="9"/>
      <c r="G94" s="9"/>
      <c r="H94" s="8"/>
      <c r="I94" s="5">
        <v>1.6</v>
      </c>
      <c r="J94" s="5">
        <v>14.2</v>
      </c>
      <c r="K94" s="5"/>
      <c r="L94" s="5"/>
      <c r="M94" s="5"/>
      <c r="N94" s="5"/>
      <c r="O94" s="5"/>
      <c r="P94" s="5"/>
      <c r="Q94" s="5"/>
      <c r="R94" s="5"/>
      <c r="S94" s="5"/>
      <c r="T94" s="5"/>
      <c r="U94" s="5"/>
      <c r="V94" s="5"/>
      <c r="W94" s="5"/>
      <c r="X94" s="5"/>
      <c r="Y94" s="7" t="s">
        <v>2999</v>
      </c>
      <c r="Z94" s="7"/>
      <c r="AA94" s="7" t="s">
        <v>13</v>
      </c>
      <c r="AB94" s="7" t="s">
        <v>14</v>
      </c>
      <c r="AC94" s="7">
        <v>77007</v>
      </c>
      <c r="AD94" s="7"/>
      <c r="AE94" s="7"/>
      <c r="AF94" s="7" t="s">
        <v>3032</v>
      </c>
      <c r="AG94" s="7" t="s">
        <v>13</v>
      </c>
      <c r="AH94" s="7"/>
      <c r="AI94">
        <v>1.6710000038146973</v>
      </c>
      <c r="AJ94" s="4">
        <v>16.478000640869141</v>
      </c>
      <c r="AK94" s="4">
        <v>4.2399997711181641</v>
      </c>
      <c r="AL94" s="4">
        <v>20.479000091552734</v>
      </c>
      <c r="AM94" s="4">
        <v>9.4849996566772461</v>
      </c>
      <c r="AN94" s="4">
        <v>185.39999389648438</v>
      </c>
      <c r="AO94" s="4">
        <v>0</v>
      </c>
      <c r="AP94" s="4">
        <v>177.02699279785156</v>
      </c>
      <c r="AQ94" s="4">
        <v>90.290000915527344</v>
      </c>
      <c r="AR94" s="4">
        <v>0</v>
      </c>
      <c r="AS94" s="4">
        <v>3</v>
      </c>
      <c r="AT94" s="4">
        <v>0</v>
      </c>
      <c r="AU94" s="22">
        <v>3.5015061295971979</v>
      </c>
      <c r="AV94" s="23">
        <v>-7.1000003814697177E-2</v>
      </c>
      <c r="AW94" s="23">
        <v>1</v>
      </c>
      <c r="AX94" s="23">
        <v>5.0410005416870133E-3</v>
      </c>
      <c r="AY94" s="23">
        <v>5.1892869198002183</v>
      </c>
      <c r="AZ94" s="23">
        <v>0.54537285856689732</v>
      </c>
    </row>
    <row r="95" spans="1:52" ht="13.7" customHeight="1" x14ac:dyDescent="0.2">
      <c r="A95" t="str">
        <f t="shared" si="1"/>
        <v>2005^ihyde^MTS - Heavy</v>
      </c>
      <c r="B95" s="10" t="s">
        <v>1592</v>
      </c>
      <c r="C95" s="10" t="s">
        <v>1791</v>
      </c>
      <c r="D95" s="5">
        <v>2005</v>
      </c>
      <c r="E95" s="5"/>
      <c r="F95" s="9"/>
      <c r="G95" s="9"/>
      <c r="H95" s="8"/>
      <c r="I95" s="5">
        <v>1.6</v>
      </c>
      <c r="J95" s="5"/>
      <c r="K95" s="5"/>
      <c r="L95" s="5"/>
      <c r="M95" s="5"/>
      <c r="N95" s="5"/>
      <c r="O95" s="5"/>
      <c r="P95" s="5"/>
      <c r="Q95" s="5"/>
      <c r="R95" s="5"/>
      <c r="S95" s="5"/>
      <c r="T95" s="5"/>
      <c r="U95" s="5"/>
      <c r="V95" s="5"/>
      <c r="W95" s="5"/>
      <c r="X95" s="5"/>
      <c r="Y95" s="7" t="s">
        <v>2999</v>
      </c>
      <c r="Z95" s="7"/>
      <c r="AA95" s="7" t="s">
        <v>13</v>
      </c>
      <c r="AB95" s="7" t="s">
        <v>15</v>
      </c>
      <c r="AC95" s="7">
        <v>8039</v>
      </c>
      <c r="AD95" s="7"/>
      <c r="AE95" s="7"/>
      <c r="AF95" s="7" t="s">
        <v>782</v>
      </c>
      <c r="AG95" s="7" t="s">
        <v>13</v>
      </c>
      <c r="AH95" s="7"/>
      <c r="AI95">
        <v>2.7569999694824219</v>
      </c>
      <c r="AJ95" s="4">
        <v>11.934000015258789</v>
      </c>
      <c r="AK95" s="4">
        <v>5.070000171661377</v>
      </c>
      <c r="AL95" s="4">
        <v>13.364999771118164</v>
      </c>
      <c r="AM95" s="4">
        <v>2.3039999008178711</v>
      </c>
      <c r="AN95" s="4">
        <v>212.39999389648438</v>
      </c>
      <c r="AO95" s="4">
        <v>0</v>
      </c>
      <c r="AP95" s="4">
        <v>99.541000366210938</v>
      </c>
      <c r="AQ95" s="4">
        <v>12.47700023651123</v>
      </c>
      <c r="AR95" s="4">
        <v>0</v>
      </c>
      <c r="AS95" s="4">
        <v>34</v>
      </c>
      <c r="AT95" s="4">
        <v>0</v>
      </c>
      <c r="AU95" s="22" t="e">
        <v>#N/A</v>
      </c>
      <c r="AV95" s="23">
        <v>-1.1569999694824218</v>
      </c>
      <c r="AW95" s="23">
        <v>0</v>
      </c>
      <c r="AX95" s="23">
        <v>1.3386489293823249</v>
      </c>
      <c r="AY95" s="23" t="e">
        <v>#N/A</v>
      </c>
      <c r="AZ95" s="23" t="e">
        <v>#N/A</v>
      </c>
    </row>
    <row r="96" spans="1:52" ht="13.7" customHeight="1" x14ac:dyDescent="0.2">
      <c r="A96" t="str">
        <f t="shared" si="1"/>
        <v>2005^ihyde^MTS Light</v>
      </c>
      <c r="B96" s="10" t="s">
        <v>1592</v>
      </c>
      <c r="C96" s="10" t="s">
        <v>1792</v>
      </c>
      <c r="D96" s="5">
        <v>2005</v>
      </c>
      <c r="E96" s="5"/>
      <c r="F96" s="9"/>
      <c r="G96" s="9"/>
      <c r="H96" s="8"/>
      <c r="I96" s="5">
        <v>2.7</v>
      </c>
      <c r="J96" s="5"/>
      <c r="K96" s="5"/>
      <c r="L96" s="5"/>
      <c r="M96" s="5"/>
      <c r="N96" s="5"/>
      <c r="O96" s="5"/>
      <c r="P96" s="5"/>
      <c r="Q96" s="5"/>
      <c r="R96" s="5"/>
      <c r="S96" s="5"/>
      <c r="T96" s="5"/>
      <c r="U96" s="5"/>
      <c r="V96" s="5"/>
      <c r="W96" s="5"/>
      <c r="X96" s="5"/>
      <c r="Y96" s="7" t="s">
        <v>2999</v>
      </c>
      <c r="Z96" s="7"/>
      <c r="AA96" s="7" t="s">
        <v>13</v>
      </c>
      <c r="AB96" s="7" t="s">
        <v>79</v>
      </c>
      <c r="AC96" s="7">
        <v>8039</v>
      </c>
      <c r="AD96" s="7"/>
      <c r="AE96" s="7"/>
      <c r="AF96" s="7" t="s">
        <v>3034</v>
      </c>
      <c r="AG96" s="7" t="s">
        <v>13</v>
      </c>
      <c r="AH96" s="7"/>
      <c r="AI96">
        <v>2.0699999332427979</v>
      </c>
      <c r="AJ96" s="4">
        <v>16.570999145507813</v>
      </c>
      <c r="AK96" s="4">
        <v>5.2899999618530273</v>
      </c>
      <c r="AL96" s="4">
        <v>15.428999900817871</v>
      </c>
      <c r="AM96" s="4">
        <v>2.4170000553131104</v>
      </c>
      <c r="AN96" s="4">
        <v>214.5</v>
      </c>
      <c r="AO96" s="4">
        <v>0</v>
      </c>
      <c r="AP96" s="4">
        <v>132.55000305175781</v>
      </c>
      <c r="AQ96" s="4">
        <v>23.496000289916992</v>
      </c>
      <c r="AR96" s="4">
        <v>0</v>
      </c>
      <c r="AS96" s="4">
        <v>35</v>
      </c>
      <c r="AT96" s="4">
        <v>23</v>
      </c>
      <c r="AU96" s="22" t="e">
        <v>#N/A</v>
      </c>
      <c r="AV96" s="23">
        <v>0.63000006675720233</v>
      </c>
      <c r="AW96" s="23">
        <v>0</v>
      </c>
      <c r="AX96" s="23">
        <v>0.3969000841140794</v>
      </c>
      <c r="AY96" s="23" t="e">
        <v>#N/A</v>
      </c>
      <c r="AZ96" s="23" t="e">
        <v>#N/A</v>
      </c>
    </row>
    <row r="97" spans="1:52" ht="13.7" customHeight="1" x14ac:dyDescent="0.2">
      <c r="A97" t="str">
        <f t="shared" si="1"/>
        <v>2005^Jamie Simpson^CW</v>
      </c>
      <c r="B97" s="10" t="s">
        <v>1552</v>
      </c>
      <c r="C97" s="10" t="s">
        <v>1793</v>
      </c>
      <c r="D97" s="8">
        <v>2005</v>
      </c>
      <c r="E97" s="8"/>
      <c r="F97" s="9"/>
      <c r="G97" s="9"/>
      <c r="H97" s="8"/>
      <c r="I97" s="8">
        <v>2.94</v>
      </c>
      <c r="J97" s="8">
        <v>10.5</v>
      </c>
      <c r="K97" s="8"/>
      <c r="L97" s="8"/>
      <c r="M97" s="10" t="s">
        <v>98</v>
      </c>
      <c r="N97" s="10"/>
      <c r="O97" s="10"/>
      <c r="P97" s="10"/>
      <c r="Q97" s="10"/>
      <c r="R97" s="10"/>
      <c r="S97" s="10"/>
      <c r="T97" s="10"/>
      <c r="U97" s="10"/>
      <c r="V97" s="10"/>
      <c r="W97" s="10"/>
      <c r="X97" s="10"/>
      <c r="Y97" s="7" t="s">
        <v>2999</v>
      </c>
      <c r="Z97" s="7"/>
      <c r="AA97" s="7" t="s">
        <v>13</v>
      </c>
      <c r="AB97" s="7" t="s">
        <v>14</v>
      </c>
      <c r="AC97" s="7">
        <v>77005</v>
      </c>
      <c r="AD97" s="7"/>
      <c r="AE97" s="7"/>
      <c r="AF97" s="7" t="s">
        <v>3007</v>
      </c>
      <c r="AG97" s="7" t="s">
        <v>13</v>
      </c>
      <c r="AH97" s="7"/>
      <c r="AI97">
        <v>2.0940001010894775</v>
      </c>
      <c r="AJ97" s="4">
        <v>10.371000289916992</v>
      </c>
      <c r="AK97" s="4">
        <v>3.3499999046325684</v>
      </c>
      <c r="AL97" s="4">
        <v>57.601001739501953</v>
      </c>
      <c r="AM97" s="4">
        <v>33.570999145507813</v>
      </c>
      <c r="AN97" s="4">
        <v>189.80000305175781</v>
      </c>
      <c r="AO97" s="4">
        <v>0</v>
      </c>
      <c r="AP97" s="4">
        <v>77.606002807617188</v>
      </c>
      <c r="AQ97" s="4">
        <v>16.702999114990234</v>
      </c>
      <c r="AR97" s="4">
        <v>25</v>
      </c>
      <c r="AS97" s="4">
        <v>9</v>
      </c>
      <c r="AT97" s="4">
        <v>0</v>
      </c>
      <c r="AU97" s="22">
        <v>4.757548161120841</v>
      </c>
      <c r="AV97" s="23">
        <v>0.84599989891052241</v>
      </c>
      <c r="AW97" s="23">
        <v>0</v>
      </c>
      <c r="AX97" s="23">
        <v>0.71571582895661412</v>
      </c>
      <c r="AY97" s="23">
        <v>1.6640925201500067E-2</v>
      </c>
      <c r="AZ97" s="23">
        <v>1.9811920943431762</v>
      </c>
    </row>
    <row r="98" spans="1:52" ht="13.7" customHeight="1" x14ac:dyDescent="0.2">
      <c r="A98" t="str">
        <f t="shared" si="1"/>
        <v>2005^Jim Egan^High EC</v>
      </c>
      <c r="B98" s="10" t="s">
        <v>1554</v>
      </c>
      <c r="C98" s="10" t="s">
        <v>1794</v>
      </c>
      <c r="D98" s="5">
        <v>2005</v>
      </c>
      <c r="E98" s="5"/>
      <c r="F98" s="9"/>
      <c r="G98" s="9"/>
      <c r="H98" s="8"/>
      <c r="I98" s="5">
        <v>2.38</v>
      </c>
      <c r="J98" s="5"/>
      <c r="K98" s="5"/>
      <c r="L98" s="5"/>
      <c r="M98" s="5"/>
      <c r="N98" s="5"/>
      <c r="O98" s="5"/>
      <c r="P98" s="5"/>
      <c r="Q98" s="5"/>
      <c r="R98" s="5"/>
      <c r="S98" s="5"/>
      <c r="T98" s="5"/>
      <c r="U98" s="5"/>
      <c r="V98" s="5"/>
      <c r="W98" s="5"/>
      <c r="X98" s="5"/>
      <c r="Y98" s="7" t="s">
        <v>2999</v>
      </c>
      <c r="Z98" s="7"/>
      <c r="AA98" s="7" t="s">
        <v>13</v>
      </c>
      <c r="AB98" s="7" t="s">
        <v>23</v>
      </c>
      <c r="AC98" s="7">
        <v>18052</v>
      </c>
      <c r="AD98" s="7"/>
      <c r="AE98" s="7"/>
      <c r="AF98" s="7" t="s">
        <v>3056</v>
      </c>
      <c r="AG98" s="7" t="s">
        <v>13</v>
      </c>
      <c r="AH98" s="7"/>
      <c r="AI98">
        <v>2.3510000705718994</v>
      </c>
      <c r="AJ98" s="4">
        <v>16.600000381469727</v>
      </c>
      <c r="AK98" s="4">
        <v>6.0100002288818359</v>
      </c>
      <c r="AL98" s="4">
        <v>41.139999389648438</v>
      </c>
      <c r="AM98" s="4">
        <v>9.6789999008178711</v>
      </c>
      <c r="AN98" s="4">
        <v>188.89999389648438</v>
      </c>
      <c r="AO98" s="4">
        <v>0</v>
      </c>
      <c r="AP98" s="4">
        <v>194.74899291992188</v>
      </c>
      <c r="AQ98" s="4">
        <v>89.956001281738281</v>
      </c>
      <c r="AR98" s="4">
        <v>0</v>
      </c>
      <c r="AS98" s="4">
        <v>12</v>
      </c>
      <c r="AT98" s="4">
        <v>0</v>
      </c>
      <c r="AU98" s="22" t="e">
        <v>#N/A</v>
      </c>
      <c r="AV98" s="23">
        <v>2.8999929428100479E-2</v>
      </c>
      <c r="AW98" s="23">
        <v>1</v>
      </c>
      <c r="AX98" s="23">
        <v>8.4099590683480818E-4</v>
      </c>
      <c r="AY98" s="23" t="e">
        <v>#N/A</v>
      </c>
      <c r="AZ98" s="23" t="e">
        <v>#N/A</v>
      </c>
    </row>
    <row r="99" spans="1:52" ht="13.7" customHeight="1" x14ac:dyDescent="0.2">
      <c r="A99" t="str">
        <f t="shared" si="1"/>
        <v>2005^Jim Egan^Low EC</v>
      </c>
      <c r="B99" s="10" t="s">
        <v>1554</v>
      </c>
      <c r="C99" s="10" t="s">
        <v>1795</v>
      </c>
      <c r="D99" s="5">
        <v>2005</v>
      </c>
      <c r="E99" s="5"/>
      <c r="F99" s="9"/>
      <c r="G99" s="9"/>
      <c r="H99" s="8"/>
      <c r="I99" s="5">
        <v>2.09</v>
      </c>
      <c r="J99" s="5"/>
      <c r="K99" s="5"/>
      <c r="L99" s="5"/>
      <c r="M99" s="5"/>
      <c r="N99" s="5"/>
      <c r="O99" s="5"/>
      <c r="P99" s="5"/>
      <c r="Q99" s="5"/>
      <c r="R99" s="5"/>
      <c r="S99" s="5"/>
      <c r="T99" s="5"/>
      <c r="U99" s="5"/>
      <c r="V99" s="5"/>
      <c r="W99" s="5"/>
      <c r="X99" s="5"/>
      <c r="Y99" s="7" t="s">
        <v>2999</v>
      </c>
      <c r="Z99" s="7"/>
      <c r="AA99" s="7" t="s">
        <v>13</v>
      </c>
      <c r="AB99" s="7" t="s">
        <v>23</v>
      </c>
      <c r="AC99" s="7">
        <v>18052</v>
      </c>
      <c r="AD99" s="7"/>
      <c r="AE99" s="7"/>
      <c r="AF99" s="7" t="s">
        <v>3057</v>
      </c>
      <c r="AG99" s="7" t="s">
        <v>13</v>
      </c>
      <c r="AH99" s="7"/>
      <c r="AI99">
        <v>1.9989999532699585</v>
      </c>
      <c r="AJ99" s="4">
        <v>12.958000183105469</v>
      </c>
      <c r="AK99" s="4">
        <v>3.9900000095367432</v>
      </c>
      <c r="AL99" s="4">
        <v>44.396999359130859</v>
      </c>
      <c r="AM99" s="4">
        <v>19.882999420166016</v>
      </c>
      <c r="AN99" s="4">
        <v>188.89999389648438</v>
      </c>
      <c r="AO99" s="4">
        <v>0</v>
      </c>
      <c r="AP99" s="4">
        <v>147.97599792480469</v>
      </c>
      <c r="AQ99" s="4">
        <v>75.278999328613281</v>
      </c>
      <c r="AR99" s="4">
        <v>0</v>
      </c>
      <c r="AS99" s="4">
        <v>12</v>
      </c>
      <c r="AT99" s="4">
        <v>0</v>
      </c>
      <c r="AU99" s="22" t="e">
        <v>#N/A</v>
      </c>
      <c r="AV99" s="23">
        <v>9.1000046730041362E-2</v>
      </c>
      <c r="AW99" s="23">
        <v>1</v>
      </c>
      <c r="AX99" s="23">
        <v>8.2810085048697114E-3</v>
      </c>
      <c r="AY99" s="23" t="e">
        <v>#N/A</v>
      </c>
      <c r="AZ99" s="23" t="e">
        <v>#N/A</v>
      </c>
    </row>
    <row r="100" spans="1:52" ht="13.7" customHeight="1" x14ac:dyDescent="0.2">
      <c r="A100" t="str">
        <f t="shared" si="1"/>
        <v>2005^Jim Egan^Moderate EC</v>
      </c>
      <c r="B100" s="10" t="s">
        <v>1554</v>
      </c>
      <c r="C100" s="10" t="s">
        <v>2579</v>
      </c>
      <c r="D100" s="5">
        <v>2005</v>
      </c>
      <c r="E100" s="5"/>
      <c r="F100" s="9"/>
      <c r="G100" s="9"/>
      <c r="H100" s="8"/>
      <c r="I100" s="5">
        <v>2.4700000000000002</v>
      </c>
      <c r="J100" s="5"/>
      <c r="K100" s="5"/>
      <c r="L100" s="5"/>
      <c r="M100" s="5"/>
      <c r="N100" s="5"/>
      <c r="O100" s="5"/>
      <c r="P100" s="5"/>
      <c r="Q100" s="5"/>
      <c r="R100" s="5"/>
      <c r="S100" s="5"/>
      <c r="T100" s="5"/>
      <c r="U100" s="5"/>
      <c r="V100" s="5"/>
      <c r="W100" s="5"/>
      <c r="X100" s="5"/>
      <c r="Y100" s="7" t="s">
        <v>2999</v>
      </c>
      <c r="Z100" s="7"/>
      <c r="AA100" s="7" t="s">
        <v>13</v>
      </c>
      <c r="AB100" s="7" t="s">
        <v>23</v>
      </c>
      <c r="AC100" s="7">
        <v>18052</v>
      </c>
      <c r="AD100" s="7"/>
      <c r="AE100" s="7"/>
      <c r="AF100" s="7" t="s">
        <v>3058</v>
      </c>
      <c r="AG100" s="7" t="s">
        <v>13</v>
      </c>
      <c r="AH100" s="7"/>
      <c r="AI100">
        <v>2.0090000629425049</v>
      </c>
      <c r="AJ100" s="4">
        <v>14.409999847412109</v>
      </c>
      <c r="AK100" s="4">
        <v>4.4600000381469727</v>
      </c>
      <c r="AL100" s="4">
        <v>42.891998291015625</v>
      </c>
      <c r="AM100" s="4">
        <v>18.211999893188477</v>
      </c>
      <c r="AN100" s="4">
        <v>188.89999389648438</v>
      </c>
      <c r="AO100" s="4">
        <v>0</v>
      </c>
      <c r="AP100" s="4">
        <v>125.83999633789063</v>
      </c>
      <c r="AQ100" s="4">
        <v>46.730998992919922</v>
      </c>
      <c r="AR100" s="4">
        <v>0</v>
      </c>
      <c r="AS100" s="4">
        <v>12</v>
      </c>
      <c r="AT100" s="4">
        <v>0</v>
      </c>
      <c r="AU100" s="22" t="e">
        <v>#N/A</v>
      </c>
      <c r="AV100" s="23">
        <v>0.46099993705749531</v>
      </c>
      <c r="AW100" s="23">
        <v>1</v>
      </c>
      <c r="AX100" s="23">
        <v>0.21252094196701465</v>
      </c>
      <c r="AY100" s="23" t="e">
        <v>#N/A</v>
      </c>
      <c r="AZ100" s="23" t="e">
        <v>#N/A</v>
      </c>
    </row>
    <row r="101" spans="1:52" ht="13.7" customHeight="1" x14ac:dyDescent="0.2">
      <c r="A101" t="str">
        <f t="shared" si="1"/>
        <v>2005^John Ferrier^4 Lockwoods</v>
      </c>
      <c r="B101" s="10" t="s">
        <v>273</v>
      </c>
      <c r="C101" s="10" t="s">
        <v>1796</v>
      </c>
      <c r="D101" s="8">
        <v>2005</v>
      </c>
      <c r="E101" s="8"/>
      <c r="F101" s="9"/>
      <c r="G101" s="9"/>
      <c r="H101" s="8"/>
      <c r="I101" s="8">
        <v>2.2000000000000002</v>
      </c>
      <c r="J101" s="8">
        <v>10.5</v>
      </c>
      <c r="K101" s="8"/>
      <c r="L101" s="8"/>
      <c r="M101" s="10"/>
      <c r="N101" s="10"/>
      <c r="O101" s="10"/>
      <c r="P101" s="10"/>
      <c r="Q101" s="10"/>
      <c r="R101" s="10"/>
      <c r="S101" s="10"/>
      <c r="T101" s="10"/>
      <c r="U101" s="10"/>
      <c r="V101" s="10"/>
      <c r="W101" s="10"/>
      <c r="X101" s="10"/>
      <c r="Y101" s="7" t="s">
        <v>2999</v>
      </c>
      <c r="Z101" s="7"/>
      <c r="AA101" s="7" t="s">
        <v>13</v>
      </c>
      <c r="AB101" s="7" t="s">
        <v>14</v>
      </c>
      <c r="AC101" s="7">
        <v>77008</v>
      </c>
      <c r="AD101" s="7"/>
      <c r="AE101" s="7"/>
      <c r="AF101" s="7" t="s">
        <v>3007</v>
      </c>
      <c r="AG101" s="7" t="s">
        <v>13</v>
      </c>
      <c r="AH101" s="7"/>
      <c r="AI101">
        <v>1.8339999914169312</v>
      </c>
      <c r="AJ101" s="4">
        <v>12.277999877929688</v>
      </c>
      <c r="AK101" s="4">
        <v>3.4700000286102295</v>
      </c>
      <c r="AL101" s="4">
        <v>45.137001037597656</v>
      </c>
      <c r="AM101" s="4">
        <v>32.929000854492188</v>
      </c>
      <c r="AN101" s="4">
        <v>187</v>
      </c>
      <c r="AO101" s="4">
        <v>0</v>
      </c>
      <c r="AP101" s="4">
        <v>82.871002197265625</v>
      </c>
      <c r="AQ101" s="4">
        <v>18.077999114990234</v>
      </c>
      <c r="AR101" s="4">
        <v>12</v>
      </c>
      <c r="AS101" s="4">
        <v>0</v>
      </c>
      <c r="AT101" s="4">
        <v>0</v>
      </c>
      <c r="AU101" s="22">
        <v>3.5600700525394049</v>
      </c>
      <c r="AV101" s="23">
        <v>0.36600000858306903</v>
      </c>
      <c r="AW101" s="23">
        <v>1</v>
      </c>
      <c r="AX101" s="23">
        <v>0.1339560062828066</v>
      </c>
      <c r="AY101" s="23">
        <v>3.1612835659179837</v>
      </c>
      <c r="AZ101" s="23">
        <v>8.1126092106022299E-3</v>
      </c>
    </row>
    <row r="102" spans="1:52" ht="13.7" customHeight="1" x14ac:dyDescent="0.2">
      <c r="A102" t="str">
        <f t="shared" si="1"/>
        <v>2005^John Ferrier^53 Davids</v>
      </c>
      <c r="B102" s="10" t="s">
        <v>273</v>
      </c>
      <c r="C102" s="10" t="s">
        <v>1797</v>
      </c>
      <c r="D102" s="8">
        <v>2005</v>
      </c>
      <c r="E102" s="8"/>
      <c r="F102" s="9"/>
      <c r="G102" s="9"/>
      <c r="H102" s="8"/>
      <c r="I102" s="8">
        <v>2.19</v>
      </c>
      <c r="J102" s="8">
        <v>11.5</v>
      </c>
      <c r="K102" s="8"/>
      <c r="L102" s="8"/>
      <c r="M102" s="10" t="s">
        <v>68</v>
      </c>
      <c r="N102" s="10"/>
      <c r="O102" s="10"/>
      <c r="P102" s="10"/>
      <c r="Q102" s="10"/>
      <c r="R102" s="10"/>
      <c r="S102" s="10"/>
      <c r="T102" s="10"/>
      <c r="U102" s="10"/>
      <c r="V102" s="10"/>
      <c r="W102" s="10"/>
      <c r="X102" s="10"/>
      <c r="Y102" s="7" t="s">
        <v>2999</v>
      </c>
      <c r="Z102" s="7"/>
      <c r="AA102" s="7" t="s">
        <v>13</v>
      </c>
      <c r="AB102" s="7" t="s">
        <v>129</v>
      </c>
      <c r="AC102" s="7">
        <v>77008</v>
      </c>
      <c r="AD102" s="7"/>
      <c r="AE102" s="7"/>
      <c r="AF102" s="7" t="s">
        <v>3007</v>
      </c>
      <c r="AG102" s="7" t="s">
        <v>13</v>
      </c>
      <c r="AH102" s="7"/>
      <c r="AI102">
        <v>1.8339999914169312</v>
      </c>
      <c r="AJ102" s="4">
        <v>15.812999725341797</v>
      </c>
      <c r="AK102" s="4">
        <v>4.4699997901916504</v>
      </c>
      <c r="AL102" s="4">
        <v>31.757999420166016</v>
      </c>
      <c r="AM102" s="4">
        <v>29.205999374389648</v>
      </c>
      <c r="AN102" s="4">
        <v>205.60000610351563</v>
      </c>
      <c r="AO102" s="4">
        <v>0</v>
      </c>
      <c r="AP102" s="4">
        <v>109.18000030517578</v>
      </c>
      <c r="AQ102" s="4">
        <v>24.995000839233398</v>
      </c>
      <c r="AR102" s="4">
        <v>0</v>
      </c>
      <c r="AS102" s="4">
        <v>28</v>
      </c>
      <c r="AT102" s="4">
        <v>0</v>
      </c>
      <c r="AU102" s="22">
        <v>3.8814010507880914</v>
      </c>
      <c r="AV102" s="23">
        <v>0.35600000858306879</v>
      </c>
      <c r="AW102" s="23">
        <v>1</v>
      </c>
      <c r="AX102" s="23">
        <v>0.12673600611114505</v>
      </c>
      <c r="AY102" s="23">
        <v>18.601966630798415</v>
      </c>
      <c r="AZ102" s="23">
        <v>0.34644847602745876</v>
      </c>
    </row>
    <row r="103" spans="1:52" ht="13.7" customHeight="1" x14ac:dyDescent="0.2">
      <c r="A103" t="str">
        <f t="shared" si="1"/>
        <v>2005^John Ferrier^54 North</v>
      </c>
      <c r="B103" s="10" t="s">
        <v>273</v>
      </c>
      <c r="C103" s="10" t="s">
        <v>1798</v>
      </c>
      <c r="D103" s="8">
        <v>2005</v>
      </c>
      <c r="E103" s="8"/>
      <c r="F103" s="9"/>
      <c r="G103" s="9"/>
      <c r="H103" s="8"/>
      <c r="I103" s="8">
        <v>2.4</v>
      </c>
      <c r="J103" s="8">
        <v>14</v>
      </c>
      <c r="K103" s="8"/>
      <c r="L103" s="8"/>
      <c r="M103" s="10"/>
      <c r="N103" s="10"/>
      <c r="O103" s="10"/>
      <c r="P103" s="10"/>
      <c r="Q103" s="10"/>
      <c r="R103" s="10"/>
      <c r="S103" s="10"/>
      <c r="T103" s="10"/>
      <c r="U103" s="10"/>
      <c r="V103" s="10"/>
      <c r="W103" s="10"/>
      <c r="X103" s="10"/>
      <c r="Y103" s="7" t="s">
        <v>2999</v>
      </c>
      <c r="Z103" s="7"/>
      <c r="AA103" s="7" t="s">
        <v>13</v>
      </c>
      <c r="AB103" s="7" t="s">
        <v>14</v>
      </c>
      <c r="AC103" s="7">
        <v>77008</v>
      </c>
      <c r="AD103" s="7"/>
      <c r="AE103" s="7"/>
      <c r="AF103" s="7" t="s">
        <v>3007</v>
      </c>
      <c r="AG103" s="7" t="s">
        <v>13</v>
      </c>
      <c r="AH103" s="7"/>
      <c r="AI103">
        <v>2.4830000400543213</v>
      </c>
      <c r="AJ103" s="4">
        <v>16.447999954223633</v>
      </c>
      <c r="AK103" s="4">
        <v>6.2899999618530273</v>
      </c>
      <c r="AL103" s="4">
        <v>39.895000457763672</v>
      </c>
      <c r="AM103" s="4">
        <v>18.311000823974609</v>
      </c>
      <c r="AN103" s="4">
        <v>191.60000610351563</v>
      </c>
      <c r="AO103" s="4">
        <v>0</v>
      </c>
      <c r="AP103" s="4">
        <v>195.44099426269531</v>
      </c>
      <c r="AQ103" s="4">
        <v>64.624000549316406</v>
      </c>
      <c r="AR103" s="4">
        <v>0</v>
      </c>
      <c r="AS103" s="4">
        <v>28</v>
      </c>
      <c r="AT103" s="4">
        <v>0</v>
      </c>
      <c r="AU103" s="22">
        <v>5.1782837127845891</v>
      </c>
      <c r="AV103" s="23">
        <v>-8.3000040054321378E-2</v>
      </c>
      <c r="AW103" s="23">
        <v>1</v>
      </c>
      <c r="AX103" s="23">
        <v>6.8890066490189528E-3</v>
      </c>
      <c r="AY103" s="23">
        <v>5.9927037758789083</v>
      </c>
      <c r="AZ103" s="23">
        <v>1.2359130184427978</v>
      </c>
    </row>
    <row r="104" spans="1:52" ht="13.7" customHeight="1" x14ac:dyDescent="0.2">
      <c r="A104" t="str">
        <f t="shared" si="1"/>
        <v>2005^Jon Whykes^P34 Flat</v>
      </c>
      <c r="B104" s="10" t="s">
        <v>1556</v>
      </c>
      <c r="C104" s="10" t="s">
        <v>1799</v>
      </c>
      <c r="D104" s="8">
        <v>2005</v>
      </c>
      <c r="E104" s="8"/>
      <c r="F104" s="9"/>
      <c r="G104" s="9"/>
      <c r="H104" s="8"/>
      <c r="I104" s="8">
        <v>3.4</v>
      </c>
      <c r="J104" s="8"/>
      <c r="K104" s="8"/>
      <c r="L104" s="8"/>
      <c r="M104" s="10"/>
      <c r="N104" s="10"/>
      <c r="O104" s="10"/>
      <c r="P104" s="10"/>
      <c r="Q104" s="10"/>
      <c r="R104" s="10"/>
      <c r="S104" s="10"/>
      <c r="T104" s="10"/>
      <c r="U104" s="10"/>
      <c r="V104" s="10"/>
      <c r="W104" s="10"/>
      <c r="X104" s="10"/>
      <c r="Y104" s="7" t="s">
        <v>2999</v>
      </c>
      <c r="Z104" s="7"/>
      <c r="AA104" s="7" t="s">
        <v>13</v>
      </c>
      <c r="AB104" s="7" t="s">
        <v>14</v>
      </c>
      <c r="AC104" s="7">
        <v>80006</v>
      </c>
      <c r="AD104" s="7"/>
      <c r="AE104" s="7"/>
      <c r="AF104" s="7" t="s">
        <v>3059</v>
      </c>
      <c r="AG104" s="7" t="s">
        <v>13</v>
      </c>
      <c r="AH104" s="7"/>
      <c r="AI104">
        <v>2.3039999008178711</v>
      </c>
      <c r="AJ104" s="4">
        <v>10.708000183105469</v>
      </c>
      <c r="AK104" s="4">
        <v>3.7999999523162842</v>
      </c>
      <c r="AL104" s="4">
        <v>66.458000183105469</v>
      </c>
      <c r="AM104" s="4">
        <v>72.180000305175781</v>
      </c>
      <c r="AN104" s="4">
        <v>236.39999389648438</v>
      </c>
      <c r="AO104" s="4">
        <v>0</v>
      </c>
      <c r="AP104" s="4">
        <v>91.842002868652344</v>
      </c>
      <c r="AQ104" s="4">
        <v>21.049999237060547</v>
      </c>
      <c r="AR104" s="4">
        <v>0</v>
      </c>
      <c r="AS104" s="4">
        <v>10</v>
      </c>
      <c r="AT104" s="4">
        <v>0</v>
      </c>
      <c r="AU104" s="22" t="e">
        <v>#N/A</v>
      </c>
      <c r="AV104" s="23">
        <v>1.0960000991821288</v>
      </c>
      <c r="AW104" s="23">
        <v>0</v>
      </c>
      <c r="AX104" s="23">
        <v>1.2012162174072363</v>
      </c>
      <c r="AY104" s="23" t="e">
        <v>#N/A</v>
      </c>
      <c r="AZ104" s="23" t="e">
        <v>#N/A</v>
      </c>
    </row>
    <row r="105" spans="1:52" ht="13.7" customHeight="1" x14ac:dyDescent="0.2">
      <c r="A105" t="str">
        <f t="shared" si="1"/>
        <v>2005^Jon Whykes^P34 Rise</v>
      </c>
      <c r="B105" s="10" t="s">
        <v>1556</v>
      </c>
      <c r="C105" s="10" t="s">
        <v>1800</v>
      </c>
      <c r="D105" s="5">
        <v>2005</v>
      </c>
      <c r="E105" s="5"/>
      <c r="F105" s="9"/>
      <c r="G105" s="9"/>
      <c r="H105" s="8"/>
      <c r="I105" s="5">
        <v>3</v>
      </c>
      <c r="J105" s="5"/>
      <c r="K105" s="5"/>
      <c r="L105" s="5"/>
      <c r="M105" s="5"/>
      <c r="N105" s="5"/>
      <c r="O105" s="5"/>
      <c r="P105" s="5"/>
      <c r="Q105" s="5"/>
      <c r="R105" s="5"/>
      <c r="S105" s="5"/>
      <c r="T105" s="5"/>
      <c r="U105" s="5"/>
      <c r="V105" s="5"/>
      <c r="W105" s="5"/>
      <c r="X105" s="5"/>
      <c r="Y105" s="7" t="s">
        <v>2999</v>
      </c>
      <c r="Z105" s="7"/>
      <c r="AA105" s="7" t="s">
        <v>13</v>
      </c>
      <c r="AB105" s="7" t="s">
        <v>14</v>
      </c>
      <c r="AC105" s="7">
        <v>80006</v>
      </c>
      <c r="AD105" s="7"/>
      <c r="AE105" s="7"/>
      <c r="AF105" s="7" t="s">
        <v>3060</v>
      </c>
      <c r="AG105" s="7" t="s">
        <v>13</v>
      </c>
      <c r="AH105" s="7"/>
      <c r="AI105">
        <v>1.9459999799728394</v>
      </c>
      <c r="AJ105" s="4">
        <v>14.74899959564209</v>
      </c>
      <c r="AK105" s="4">
        <v>4.4200000762939453</v>
      </c>
      <c r="AL105" s="4">
        <v>34.222000122070313</v>
      </c>
      <c r="AM105" s="4">
        <v>50.733001708984375</v>
      </c>
      <c r="AN105" s="4">
        <v>236.39999389648438</v>
      </c>
      <c r="AO105" s="4">
        <v>0</v>
      </c>
      <c r="AP105" s="4">
        <v>108.03199768066406</v>
      </c>
      <c r="AQ105" s="4">
        <v>28.464000701904297</v>
      </c>
      <c r="AR105" s="4">
        <v>0</v>
      </c>
      <c r="AS105" s="4">
        <v>10</v>
      </c>
      <c r="AT105" s="4">
        <v>0</v>
      </c>
      <c r="AU105" s="22" t="e">
        <v>#N/A</v>
      </c>
      <c r="AV105" s="23">
        <v>1.0540000200271606</v>
      </c>
      <c r="AW105" s="23">
        <v>0</v>
      </c>
      <c r="AX105" s="23">
        <v>1.110916042217255</v>
      </c>
      <c r="AY105" s="23" t="e">
        <v>#N/A</v>
      </c>
      <c r="AZ105" s="23" t="e">
        <v>#N/A</v>
      </c>
    </row>
    <row r="106" spans="1:52" ht="13.7" customHeight="1" x14ac:dyDescent="0.2">
      <c r="A106" t="str">
        <f t="shared" si="1"/>
        <v>2005^kaylock^R Front</v>
      </c>
      <c r="B106" s="10" t="s">
        <v>1593</v>
      </c>
      <c r="C106" s="10" t="s">
        <v>2580</v>
      </c>
      <c r="D106" s="8">
        <v>2005</v>
      </c>
      <c r="E106" s="8"/>
      <c r="F106" s="9"/>
      <c r="G106" s="9"/>
      <c r="H106" s="8"/>
      <c r="I106" s="8">
        <v>5.3760000000000003</v>
      </c>
      <c r="J106" s="8"/>
      <c r="K106" s="8"/>
      <c r="L106" s="8"/>
      <c r="M106" s="10"/>
      <c r="N106" s="10"/>
      <c r="O106" s="10"/>
      <c r="P106" s="10"/>
      <c r="Q106" s="10"/>
      <c r="R106" s="10"/>
      <c r="S106" s="10"/>
      <c r="T106" s="10"/>
      <c r="U106" s="10"/>
      <c r="V106" s="10"/>
      <c r="W106" s="10"/>
      <c r="X106" s="10"/>
      <c r="Y106" s="7" t="s">
        <v>2999</v>
      </c>
      <c r="Z106" s="7"/>
      <c r="AA106" s="7" t="s">
        <v>13</v>
      </c>
      <c r="AB106" s="7" t="s">
        <v>18</v>
      </c>
      <c r="AC106" s="7">
        <v>77042</v>
      </c>
      <c r="AD106" s="7"/>
      <c r="AE106" s="7"/>
      <c r="AF106" s="7" t="s">
        <v>3042</v>
      </c>
      <c r="AG106" s="7" t="s">
        <v>13</v>
      </c>
      <c r="AH106" s="7"/>
      <c r="AI106">
        <v>4.8130002021789551</v>
      </c>
      <c r="AJ106" s="4">
        <v>13.001999855041504</v>
      </c>
      <c r="AK106" s="4">
        <v>9.6400003433227539</v>
      </c>
      <c r="AL106" s="4">
        <v>108.68000030517578</v>
      </c>
      <c r="AM106" s="4">
        <v>63.049999237060547</v>
      </c>
      <c r="AN106" s="4">
        <v>238.80000305175781</v>
      </c>
      <c r="AO106" s="4">
        <v>0</v>
      </c>
      <c r="AP106" s="4">
        <v>123.72599792480469</v>
      </c>
      <c r="AQ106" s="4">
        <v>11.16100025177002</v>
      </c>
      <c r="AR106" s="4">
        <v>0</v>
      </c>
      <c r="AS106" s="4">
        <v>12</v>
      </c>
      <c r="AT106" s="4">
        <v>46</v>
      </c>
      <c r="AU106" s="22" t="e">
        <v>#N/A</v>
      </c>
      <c r="AV106" s="23">
        <v>0.56299979782104526</v>
      </c>
      <c r="AW106" s="23">
        <v>0</v>
      </c>
      <c r="AX106" s="23">
        <v>0.31696877234653781</v>
      </c>
      <c r="AY106" s="23" t="e">
        <v>#N/A</v>
      </c>
      <c r="AZ106" s="23" t="e">
        <v>#N/A</v>
      </c>
    </row>
    <row r="107" spans="1:52" ht="13.7" customHeight="1" x14ac:dyDescent="0.2">
      <c r="A107" t="str">
        <f t="shared" si="1"/>
        <v>2005^kaylock^R Road</v>
      </c>
      <c r="B107" s="10" t="s">
        <v>1593</v>
      </c>
      <c r="C107" s="10" t="s">
        <v>1801</v>
      </c>
      <c r="D107" s="8">
        <v>2005</v>
      </c>
      <c r="E107" s="8"/>
      <c r="F107" s="9"/>
      <c r="G107" s="9"/>
      <c r="H107" s="8"/>
      <c r="I107" s="8">
        <v>4.0289999999999999</v>
      </c>
      <c r="J107" s="8"/>
      <c r="K107" s="8"/>
      <c r="L107" s="8"/>
      <c r="M107" s="10" t="s">
        <v>63</v>
      </c>
      <c r="N107" s="10"/>
      <c r="O107" s="10"/>
      <c r="P107" s="10"/>
      <c r="Q107" s="10"/>
      <c r="R107" s="10"/>
      <c r="S107" s="10"/>
      <c r="T107" s="10"/>
      <c r="U107" s="10"/>
      <c r="V107" s="10"/>
      <c r="W107" s="10"/>
      <c r="X107" s="10"/>
      <c r="Y107" s="7" t="s">
        <v>2999</v>
      </c>
      <c r="Z107" s="7"/>
      <c r="AA107" s="7" t="s">
        <v>13</v>
      </c>
      <c r="AB107" s="7" t="s">
        <v>14</v>
      </c>
      <c r="AC107" s="7">
        <v>77042</v>
      </c>
      <c r="AD107" s="7"/>
      <c r="AE107" s="7"/>
      <c r="AF107" s="7" t="s">
        <v>3024</v>
      </c>
      <c r="AG107" s="7" t="s">
        <v>13</v>
      </c>
      <c r="AH107" s="7"/>
      <c r="AI107">
        <v>1.4329999685287476</v>
      </c>
      <c r="AJ107" s="4">
        <v>11.208999633789063</v>
      </c>
      <c r="AK107" s="4">
        <v>2.4800000190734863</v>
      </c>
      <c r="AL107" s="4">
        <v>13.980999946594238</v>
      </c>
      <c r="AM107" s="4">
        <v>48.063999176025391</v>
      </c>
      <c r="AN107" s="4">
        <v>229.80000305175781</v>
      </c>
      <c r="AO107" s="4">
        <v>0</v>
      </c>
      <c r="AP107" s="4">
        <v>37.123001098632813</v>
      </c>
      <c r="AQ107" s="4">
        <v>13.744000434875488</v>
      </c>
      <c r="AR107" s="4">
        <v>0</v>
      </c>
      <c r="AS107" s="4">
        <v>6</v>
      </c>
      <c r="AT107" s="4">
        <v>23</v>
      </c>
      <c r="AU107" s="22" t="e">
        <v>#N/A</v>
      </c>
      <c r="AV107" s="23">
        <v>2.5960000314712524</v>
      </c>
      <c r="AW107" s="23">
        <v>0</v>
      </c>
      <c r="AX107" s="23">
        <v>6.7392161633987433</v>
      </c>
      <c r="AY107" s="23" t="e">
        <v>#N/A</v>
      </c>
      <c r="AZ107" s="23" t="e">
        <v>#N/A</v>
      </c>
    </row>
    <row r="108" spans="1:52" ht="13.7" customHeight="1" x14ac:dyDescent="0.2">
      <c r="A108" t="str">
        <f t="shared" si="1"/>
        <v>2005^kelly^Keets</v>
      </c>
      <c r="B108" s="10" t="s">
        <v>1594</v>
      </c>
      <c r="C108" s="10" t="s">
        <v>1802</v>
      </c>
      <c r="D108" s="8">
        <v>2005</v>
      </c>
      <c r="E108" s="8"/>
      <c r="F108" s="9"/>
      <c r="G108" s="9"/>
      <c r="H108" s="8"/>
      <c r="I108" s="8">
        <v>1</v>
      </c>
      <c r="J108" s="8"/>
      <c r="K108" s="8"/>
      <c r="L108" s="8"/>
      <c r="M108" s="10" t="s">
        <v>85</v>
      </c>
      <c r="N108" s="10"/>
      <c r="O108" s="10"/>
      <c r="P108" s="10"/>
      <c r="Q108" s="10"/>
      <c r="R108" s="10"/>
      <c r="S108" s="10"/>
      <c r="T108" s="10"/>
      <c r="U108" s="10"/>
      <c r="V108" s="10"/>
      <c r="W108" s="10"/>
      <c r="X108" s="10"/>
      <c r="Y108" s="7" t="s">
        <v>2999</v>
      </c>
      <c r="Z108" s="7"/>
      <c r="AA108" s="7" t="s">
        <v>13</v>
      </c>
      <c r="AB108" s="7" t="s">
        <v>15</v>
      </c>
      <c r="AC108" s="7">
        <v>8086</v>
      </c>
      <c r="AD108" s="7"/>
      <c r="AE108" s="7"/>
      <c r="AF108" s="7" t="s">
        <v>3061</v>
      </c>
      <c r="AG108" s="7" t="s">
        <v>13</v>
      </c>
      <c r="AH108" s="7"/>
      <c r="AI108">
        <v>3.1779999732971191</v>
      </c>
      <c r="AJ108" s="4">
        <v>16.427000045776367</v>
      </c>
      <c r="AK108" s="4">
        <v>8.0399999618530273</v>
      </c>
      <c r="AL108" s="4">
        <v>54.189998626708984</v>
      </c>
      <c r="AM108" s="4">
        <v>33.025001525878906</v>
      </c>
      <c r="AN108" s="4">
        <v>261</v>
      </c>
      <c r="AO108" s="4">
        <v>0</v>
      </c>
      <c r="AP108" s="4">
        <v>128.34800720214844</v>
      </c>
      <c r="AQ108" s="4">
        <v>49.034999847412109</v>
      </c>
      <c r="AR108" s="4">
        <v>0</v>
      </c>
      <c r="AS108" s="4">
        <v>12</v>
      </c>
      <c r="AT108" s="4">
        <v>74</v>
      </c>
      <c r="AU108" s="22" t="e">
        <v>#N/A</v>
      </c>
      <c r="AV108" s="23">
        <v>-2.1779999732971191</v>
      </c>
      <c r="AW108" s="23">
        <v>0</v>
      </c>
      <c r="AX108" s="23">
        <v>4.7436838836822517</v>
      </c>
      <c r="AY108" s="23" t="e">
        <v>#N/A</v>
      </c>
      <c r="AZ108" s="23" t="e">
        <v>#N/A</v>
      </c>
    </row>
    <row r="109" spans="1:52" ht="13.7" customHeight="1" x14ac:dyDescent="0.2">
      <c r="A109" t="str">
        <f t="shared" si="1"/>
        <v>2005^lush^B</v>
      </c>
      <c r="B109" s="10" t="s">
        <v>1595</v>
      </c>
      <c r="C109" s="10" t="s">
        <v>1803</v>
      </c>
      <c r="D109" s="5">
        <v>2005</v>
      </c>
      <c r="E109" s="5"/>
      <c r="F109" s="9"/>
      <c r="G109" s="9"/>
      <c r="H109" s="8"/>
      <c r="I109" s="5">
        <v>3.8</v>
      </c>
      <c r="J109" s="5">
        <v>10.5</v>
      </c>
      <c r="K109" s="5"/>
      <c r="L109" s="5"/>
      <c r="M109" s="5"/>
      <c r="N109" s="5"/>
      <c r="O109" s="5"/>
      <c r="P109" s="5"/>
      <c r="Q109" s="5"/>
      <c r="R109" s="5"/>
      <c r="S109" s="5"/>
      <c r="T109" s="5"/>
      <c r="U109" s="5"/>
      <c r="V109" s="5"/>
      <c r="W109" s="5"/>
      <c r="X109" s="5"/>
      <c r="Y109" s="7" t="s">
        <v>2999</v>
      </c>
      <c r="Z109" s="7"/>
      <c r="AA109" s="7" t="s">
        <v>13</v>
      </c>
      <c r="AB109" s="7" t="s">
        <v>23</v>
      </c>
      <c r="AC109" s="7">
        <v>23009</v>
      </c>
      <c r="AD109" s="7"/>
      <c r="AE109" s="7"/>
      <c r="AF109" s="7" t="s">
        <v>3062</v>
      </c>
      <c r="AG109" s="7" t="s">
        <v>13</v>
      </c>
      <c r="AH109" s="7"/>
      <c r="AI109">
        <v>3.6500000953674316</v>
      </c>
      <c r="AJ109" s="4">
        <v>16.027000427246094</v>
      </c>
      <c r="AK109" s="4">
        <v>9.0100002288818359</v>
      </c>
      <c r="AL109" s="4">
        <v>0</v>
      </c>
      <c r="AM109" s="4">
        <v>64.257003784179688</v>
      </c>
      <c r="AN109" s="4">
        <v>372.10000610351563</v>
      </c>
      <c r="AO109" s="4">
        <v>0</v>
      </c>
      <c r="AP109" s="4">
        <v>178.84100341796875</v>
      </c>
      <c r="AQ109" s="4">
        <v>75.120002746582031</v>
      </c>
      <c r="AR109" s="4">
        <v>0</v>
      </c>
      <c r="AS109" s="4">
        <v>8</v>
      </c>
      <c r="AT109" s="4">
        <v>35</v>
      </c>
      <c r="AU109" s="22">
        <v>6.1492119089316981</v>
      </c>
      <c r="AV109" s="23">
        <v>0.14999990463256818</v>
      </c>
      <c r="AW109" s="23">
        <v>1</v>
      </c>
      <c r="AX109" s="23">
        <v>2.2499971389779549E-2</v>
      </c>
      <c r="AY109" s="23">
        <v>30.547733722778503</v>
      </c>
      <c r="AZ109" s="23">
        <v>8.1841098115631326</v>
      </c>
    </row>
    <row r="110" spans="1:52" ht="13.7" customHeight="1" x14ac:dyDescent="0.2">
      <c r="A110" t="str">
        <f t="shared" si="1"/>
        <v>2005^lush^Huttons</v>
      </c>
      <c r="B110" s="10" t="s">
        <v>1595</v>
      </c>
      <c r="C110" s="10" t="s">
        <v>1804</v>
      </c>
      <c r="D110" s="5">
        <v>2005</v>
      </c>
      <c r="E110" s="5"/>
      <c r="F110" s="9"/>
      <c r="G110" s="9"/>
      <c r="H110" s="8"/>
      <c r="I110" s="5">
        <v>4</v>
      </c>
      <c r="J110" s="5">
        <v>12.8</v>
      </c>
      <c r="K110" s="5"/>
      <c r="L110" s="5"/>
      <c r="M110" s="5"/>
      <c r="N110" s="5"/>
      <c r="O110" s="5"/>
      <c r="P110" s="5"/>
      <c r="Q110" s="5"/>
      <c r="R110" s="5"/>
      <c r="S110" s="5"/>
      <c r="T110" s="5"/>
      <c r="U110" s="5"/>
      <c r="V110" s="5"/>
      <c r="W110" s="5"/>
      <c r="X110" s="5"/>
      <c r="Y110" s="7" t="s">
        <v>2999</v>
      </c>
      <c r="Z110" s="7"/>
      <c r="AA110" s="7" t="s">
        <v>13</v>
      </c>
      <c r="AB110" s="7" t="s">
        <v>24</v>
      </c>
      <c r="AC110" s="7">
        <v>23009</v>
      </c>
      <c r="AD110" s="7"/>
      <c r="AE110" s="7"/>
      <c r="AF110" s="7" t="s">
        <v>3064</v>
      </c>
      <c r="AG110" s="7" t="s">
        <v>13</v>
      </c>
      <c r="AH110" s="7"/>
      <c r="AI110">
        <v>4.7930002212524414</v>
      </c>
      <c r="AJ110" s="4">
        <v>13.361000061035156</v>
      </c>
      <c r="AK110" s="4">
        <v>9.869999885559082</v>
      </c>
      <c r="AL110" s="4">
        <v>4.1500000953674316</v>
      </c>
      <c r="AM110" s="4">
        <v>65.834999084472656</v>
      </c>
      <c r="AN110" s="4">
        <v>374.29998779296875</v>
      </c>
      <c r="AO110" s="4">
        <v>0</v>
      </c>
      <c r="AP110" s="4">
        <v>122.90200042724609</v>
      </c>
      <c r="AQ110" s="4">
        <v>30.201999664306641</v>
      </c>
      <c r="AR110" s="4">
        <v>8</v>
      </c>
      <c r="AS110" s="4">
        <v>0</v>
      </c>
      <c r="AT110" s="4">
        <v>59</v>
      </c>
      <c r="AU110" s="22">
        <v>7.8907180385288962</v>
      </c>
      <c r="AV110" s="23">
        <v>-0.79300022125244141</v>
      </c>
      <c r="AW110" s="23">
        <v>0</v>
      </c>
      <c r="AX110" s="23">
        <v>0.62884935090642102</v>
      </c>
      <c r="AY110" s="23">
        <v>0.31472106848144826</v>
      </c>
      <c r="AZ110" s="23">
        <v>3.9175566299832241</v>
      </c>
    </row>
    <row r="111" spans="1:52" ht="13.7" customHeight="1" x14ac:dyDescent="0.2">
      <c r="A111" t="str">
        <f t="shared" si="1"/>
        <v>2005^Malcolm Knight^Dingwall</v>
      </c>
      <c r="B111" s="10" t="s">
        <v>1558</v>
      </c>
      <c r="C111" s="10" t="s">
        <v>1805</v>
      </c>
      <c r="D111" s="5">
        <v>2005</v>
      </c>
      <c r="E111" s="5"/>
      <c r="F111" s="9"/>
      <c r="G111" s="9"/>
      <c r="H111" s="8"/>
      <c r="I111" s="5">
        <v>4.5</v>
      </c>
      <c r="J111" s="5"/>
      <c r="K111" s="5"/>
      <c r="L111" s="5"/>
      <c r="M111" s="5" t="s">
        <v>77</v>
      </c>
      <c r="N111" s="5"/>
      <c r="O111" s="5"/>
      <c r="P111" s="5"/>
      <c r="Q111" s="5"/>
      <c r="R111" s="5"/>
      <c r="S111" s="5"/>
      <c r="T111" s="5"/>
      <c r="U111" s="5"/>
      <c r="V111" s="5"/>
      <c r="W111" s="5"/>
      <c r="X111" s="5"/>
      <c r="Y111" s="7" t="s">
        <v>2999</v>
      </c>
      <c r="Z111" s="7"/>
      <c r="AA111" s="7" t="s">
        <v>13</v>
      </c>
      <c r="AB111" s="7" t="s">
        <v>14</v>
      </c>
      <c r="AC111" s="7">
        <v>80023</v>
      </c>
      <c r="AD111" s="7"/>
      <c r="AE111" s="7"/>
      <c r="AF111" s="7" t="s">
        <v>3065</v>
      </c>
      <c r="AG111" s="7" t="s">
        <v>13</v>
      </c>
      <c r="AH111" s="7"/>
      <c r="AI111">
        <v>3.4579999446868896</v>
      </c>
      <c r="AJ111" s="4">
        <v>16.670999526977539</v>
      </c>
      <c r="AK111" s="4">
        <v>8.880000114440918</v>
      </c>
      <c r="AL111" s="4">
        <v>41.493000030517578</v>
      </c>
      <c r="AM111" s="4">
        <v>49.463001251220703</v>
      </c>
      <c r="AN111" s="4">
        <v>275.39999389648438</v>
      </c>
      <c r="AO111" s="4">
        <v>0</v>
      </c>
      <c r="AP111" s="4">
        <v>205.64199829101563</v>
      </c>
      <c r="AQ111" s="4">
        <v>59.882999420166016</v>
      </c>
      <c r="AR111" s="4">
        <v>6</v>
      </c>
      <c r="AS111" s="4">
        <v>0</v>
      </c>
      <c r="AT111" s="4">
        <v>40</v>
      </c>
      <c r="AU111" s="22" t="e">
        <v>#N/A</v>
      </c>
      <c r="AV111" s="23">
        <v>1.0420000553131104</v>
      </c>
      <c r="AW111" s="23">
        <v>0</v>
      </c>
      <c r="AX111" s="23">
        <v>1.085764115272525</v>
      </c>
      <c r="AY111" s="23" t="e">
        <v>#N/A</v>
      </c>
      <c r="AZ111" s="23" t="e">
        <v>#N/A</v>
      </c>
    </row>
    <row r="112" spans="1:52" ht="13.7" customHeight="1" x14ac:dyDescent="0.2">
      <c r="A112" t="str">
        <f t="shared" si="1"/>
        <v>2005^Malcolm Knight^Sams</v>
      </c>
      <c r="B112" s="10" t="s">
        <v>1558</v>
      </c>
      <c r="C112" s="10" t="s">
        <v>1806</v>
      </c>
      <c r="D112" s="5">
        <v>2005</v>
      </c>
      <c r="E112" s="5"/>
      <c r="F112" s="9"/>
      <c r="G112" s="9"/>
      <c r="H112" s="8"/>
      <c r="I112" s="5">
        <v>3.5</v>
      </c>
      <c r="J112" s="5"/>
      <c r="K112" s="5"/>
      <c r="L112" s="5"/>
      <c r="M112" s="5" t="s">
        <v>78</v>
      </c>
      <c r="N112" s="5"/>
      <c r="O112" s="5"/>
      <c r="P112" s="5"/>
      <c r="Q112" s="5"/>
      <c r="R112" s="5"/>
      <c r="S112" s="5"/>
      <c r="T112" s="5"/>
      <c r="U112" s="5"/>
      <c r="V112" s="5"/>
      <c r="W112" s="5"/>
      <c r="X112" s="5"/>
      <c r="Y112" s="7" t="s">
        <v>2999</v>
      </c>
      <c r="Z112" s="7"/>
      <c r="AA112" s="7" t="s">
        <v>13</v>
      </c>
      <c r="AB112" s="7" t="s">
        <v>14</v>
      </c>
      <c r="AC112" s="7">
        <v>77056</v>
      </c>
      <c r="AD112" s="7"/>
      <c r="AE112" s="7"/>
      <c r="AF112" s="7" t="s">
        <v>3017</v>
      </c>
      <c r="AG112" s="7" t="s">
        <v>13</v>
      </c>
      <c r="AH112" s="7"/>
      <c r="AI112">
        <v>2.628000020980835</v>
      </c>
      <c r="AJ112" s="4">
        <v>16.652000427246094</v>
      </c>
      <c r="AK112" s="4">
        <v>6.75</v>
      </c>
      <c r="AL112" s="4">
        <v>11.234999656677246</v>
      </c>
      <c r="AM112" s="4">
        <v>30.36199951171875</v>
      </c>
      <c r="AN112" s="4">
        <v>278.39999389648438</v>
      </c>
      <c r="AO112" s="4">
        <v>0</v>
      </c>
      <c r="AP112" s="4">
        <v>223.76899719238281</v>
      </c>
      <c r="AQ112" s="4">
        <v>103.40899658203125</v>
      </c>
      <c r="AR112" s="4">
        <v>0</v>
      </c>
      <c r="AS112" s="4">
        <v>5</v>
      </c>
      <c r="AT112" s="4">
        <v>0</v>
      </c>
      <c r="AU112" s="22" t="e">
        <v>#N/A</v>
      </c>
      <c r="AV112" s="23">
        <v>0.87199997901916504</v>
      </c>
      <c r="AW112" s="23">
        <v>0</v>
      </c>
      <c r="AX112" s="23">
        <v>0.76038396340942427</v>
      </c>
      <c r="AY112" s="23" t="e">
        <v>#N/A</v>
      </c>
      <c r="AZ112" s="23" t="e">
        <v>#N/A</v>
      </c>
    </row>
    <row r="113" spans="1:52" ht="13.7" customHeight="1" x14ac:dyDescent="0.2">
      <c r="A113" t="str">
        <f t="shared" si="1"/>
        <v>2005^Malcolm Knight^Teds Sth</v>
      </c>
      <c r="B113" s="10" t="s">
        <v>1558</v>
      </c>
      <c r="C113" s="10" t="s">
        <v>2589</v>
      </c>
      <c r="D113" s="8">
        <v>2005</v>
      </c>
      <c r="E113" s="8"/>
      <c r="F113" s="8"/>
      <c r="G113" s="8"/>
      <c r="H113" s="8"/>
      <c r="I113" s="8">
        <v>3</v>
      </c>
      <c r="J113" s="8"/>
      <c r="K113" s="8"/>
      <c r="L113" s="8"/>
      <c r="M113" s="10"/>
      <c r="N113" s="10"/>
      <c r="O113" s="10"/>
      <c r="P113" s="10"/>
      <c r="Q113" s="10"/>
      <c r="R113" s="10"/>
      <c r="S113" s="10"/>
      <c r="T113" s="10"/>
      <c r="U113" s="10"/>
      <c r="V113" s="10"/>
      <c r="W113" s="10"/>
      <c r="X113" s="10"/>
      <c r="Y113" s="7" t="s">
        <v>2999</v>
      </c>
      <c r="Z113" s="7"/>
      <c r="AA113" s="7" t="s">
        <v>13</v>
      </c>
      <c r="AB113" s="7" t="s">
        <v>82</v>
      </c>
      <c r="AC113" s="7">
        <v>77056</v>
      </c>
      <c r="AD113" s="7"/>
      <c r="AE113" s="7"/>
      <c r="AF113" s="7" t="s">
        <v>3017</v>
      </c>
      <c r="AG113" s="7" t="s">
        <v>13</v>
      </c>
      <c r="AH113" s="7"/>
      <c r="AI113">
        <v>2.2290000915527344</v>
      </c>
      <c r="AJ113" s="4">
        <v>15.116000175476074</v>
      </c>
      <c r="AK113" s="4">
        <v>5.190000057220459</v>
      </c>
      <c r="AL113" s="4">
        <v>41.818000793457031</v>
      </c>
      <c r="AM113" s="4">
        <v>41.783000946044922</v>
      </c>
      <c r="AN113" s="4">
        <v>228.60000610351563</v>
      </c>
      <c r="AO113" s="4">
        <v>0</v>
      </c>
      <c r="AP113" s="4">
        <v>188.11000061035156</v>
      </c>
      <c r="AQ113" s="4">
        <v>101.90399932861328</v>
      </c>
      <c r="AR113" s="4">
        <v>0</v>
      </c>
      <c r="AS113" s="4">
        <v>3</v>
      </c>
      <c r="AT113" s="4">
        <v>0</v>
      </c>
      <c r="AU113" s="22" t="e">
        <v>#N/A</v>
      </c>
      <c r="AV113" s="23">
        <v>0.77099990844726563</v>
      </c>
      <c r="AW113" s="23">
        <v>0</v>
      </c>
      <c r="AX113" s="23">
        <v>0.59444085882569198</v>
      </c>
      <c r="AY113" s="23" t="e">
        <v>#N/A</v>
      </c>
      <c r="AZ113" s="23" t="e">
        <v>#N/A</v>
      </c>
    </row>
    <row r="114" spans="1:52" ht="13.7" customHeight="1" x14ac:dyDescent="0.2">
      <c r="A114" t="str">
        <f t="shared" si="1"/>
        <v>2005^mannes^Barry Baker</v>
      </c>
      <c r="B114" s="10" t="s">
        <v>1596</v>
      </c>
      <c r="C114" s="10" t="s">
        <v>1807</v>
      </c>
      <c r="D114" s="8">
        <v>2005</v>
      </c>
      <c r="E114" s="8"/>
      <c r="F114" s="9"/>
      <c r="G114" s="9"/>
      <c r="H114" s="8"/>
      <c r="I114" s="8">
        <v>3.5</v>
      </c>
      <c r="J114" s="8">
        <v>9</v>
      </c>
      <c r="K114" s="8"/>
      <c r="L114" s="8"/>
      <c r="M114" s="10" t="s">
        <v>81</v>
      </c>
      <c r="N114" s="10"/>
      <c r="O114" s="10"/>
      <c r="P114" s="10"/>
      <c r="Q114" s="10"/>
      <c r="R114" s="10"/>
      <c r="S114" s="10"/>
      <c r="T114" s="10"/>
      <c r="U114" s="10"/>
      <c r="V114" s="10"/>
      <c r="W114" s="10"/>
      <c r="X114" s="10"/>
      <c r="Y114" s="7" t="s">
        <v>2999</v>
      </c>
      <c r="Z114" s="7"/>
      <c r="AA114" s="7" t="s">
        <v>13</v>
      </c>
      <c r="AB114" s="7" t="s">
        <v>16</v>
      </c>
      <c r="AC114" s="7">
        <v>79075</v>
      </c>
      <c r="AD114" s="7"/>
      <c r="AE114" s="7"/>
      <c r="AF114" s="7" t="s">
        <v>3043</v>
      </c>
      <c r="AG114" s="7" t="s">
        <v>13</v>
      </c>
      <c r="AH114" s="7"/>
      <c r="AI114">
        <v>1.9390000104904175</v>
      </c>
      <c r="AJ114" s="4">
        <v>8.1590003967285156</v>
      </c>
      <c r="AK114" s="4">
        <v>2.440000057220459</v>
      </c>
      <c r="AL114" s="4">
        <v>1.4850000143051147</v>
      </c>
      <c r="AM114" s="4">
        <v>60.918998718261719</v>
      </c>
      <c r="AN114" s="4">
        <v>308.79998779296875</v>
      </c>
      <c r="AO114" s="4">
        <v>0</v>
      </c>
      <c r="AP114" s="4">
        <v>82.599998474121094</v>
      </c>
      <c r="AQ114" s="4">
        <v>26.249000549316406</v>
      </c>
      <c r="AR114" s="4">
        <v>0</v>
      </c>
      <c r="AS114" s="4">
        <v>5</v>
      </c>
      <c r="AT114" s="4">
        <v>0</v>
      </c>
      <c r="AU114" s="22">
        <v>4.8546409807355513</v>
      </c>
      <c r="AV114" s="23">
        <v>1.5609999895095825</v>
      </c>
      <c r="AW114" s="23">
        <v>0</v>
      </c>
      <c r="AX114" s="23">
        <v>2.4367209672489167</v>
      </c>
      <c r="AY114" s="23">
        <v>0.70728033270279411</v>
      </c>
      <c r="AZ114" s="23">
        <v>5.8304907895138181</v>
      </c>
    </row>
    <row r="115" spans="1:52" ht="13.7" customHeight="1" x14ac:dyDescent="0.2">
      <c r="A115" t="str">
        <f t="shared" si="1"/>
        <v>2005^mannes^Max Hood</v>
      </c>
      <c r="B115" s="10" t="s">
        <v>1596</v>
      </c>
      <c r="C115" s="10" t="s">
        <v>1808</v>
      </c>
      <c r="D115" s="8">
        <v>2005</v>
      </c>
      <c r="E115" s="8"/>
      <c r="F115" s="9"/>
      <c r="G115" s="9"/>
      <c r="H115" s="8"/>
      <c r="I115" s="8">
        <v>3.21</v>
      </c>
      <c r="J115" s="8">
        <v>10.3</v>
      </c>
      <c r="K115" s="8"/>
      <c r="L115" s="8"/>
      <c r="M115" s="10"/>
      <c r="N115" s="10"/>
      <c r="O115" s="10"/>
      <c r="P115" s="10"/>
      <c r="Q115" s="10"/>
      <c r="R115" s="10"/>
      <c r="S115" s="10"/>
      <c r="T115" s="10"/>
      <c r="U115" s="10"/>
      <c r="V115" s="10"/>
      <c r="W115" s="10"/>
      <c r="X115" s="10"/>
      <c r="Y115" s="7" t="s">
        <v>2999</v>
      </c>
      <c r="Z115" s="7"/>
      <c r="AA115" s="7" t="s">
        <v>13</v>
      </c>
      <c r="AB115" s="7" t="s">
        <v>16</v>
      </c>
      <c r="AC115" s="7">
        <v>79075</v>
      </c>
      <c r="AD115" s="7"/>
      <c r="AE115" s="7"/>
      <c r="AF115" s="7" t="s">
        <v>3009</v>
      </c>
      <c r="AG115" s="7" t="s">
        <v>13</v>
      </c>
      <c r="AH115" s="7"/>
      <c r="AI115">
        <v>2.9830000400543213</v>
      </c>
      <c r="AJ115" s="4">
        <v>13.317000389099121</v>
      </c>
      <c r="AK115" s="4">
        <v>6.119999885559082</v>
      </c>
      <c r="AL115" s="4">
        <v>60.855998992919922</v>
      </c>
      <c r="AM115" s="4">
        <v>56.449001312255859</v>
      </c>
      <c r="AN115" s="4">
        <v>245.80000305175781</v>
      </c>
      <c r="AO115" s="4">
        <v>0</v>
      </c>
      <c r="AP115" s="4">
        <v>125.97899627685547</v>
      </c>
      <c r="AQ115" s="4">
        <v>19.145000457763672</v>
      </c>
      <c r="AR115" s="4">
        <v>0</v>
      </c>
      <c r="AS115" s="4">
        <v>5</v>
      </c>
      <c r="AT115" s="4">
        <v>0</v>
      </c>
      <c r="AU115" s="22">
        <v>5.0955236427320498</v>
      </c>
      <c r="AV115" s="23">
        <v>0.22699995994567868</v>
      </c>
      <c r="AW115" s="23">
        <v>1</v>
      </c>
      <c r="AX115" s="23">
        <v>5.1528981815339721E-2</v>
      </c>
      <c r="AY115" s="23">
        <v>9.1022913478242433</v>
      </c>
      <c r="AZ115" s="23">
        <v>1.0495515721169923</v>
      </c>
    </row>
    <row r="116" spans="1:52" ht="13.7" customHeight="1" x14ac:dyDescent="0.2">
      <c r="A116" t="str">
        <f t="shared" si="1"/>
        <v>2005^mccallum^5 South</v>
      </c>
      <c r="B116" s="10" t="s">
        <v>1597</v>
      </c>
      <c r="C116" s="10" t="s">
        <v>1809</v>
      </c>
      <c r="D116" s="5">
        <v>2005</v>
      </c>
      <c r="E116" s="5"/>
      <c r="F116" s="9"/>
      <c r="G116" s="9"/>
      <c r="H116" s="8"/>
      <c r="I116" s="5">
        <v>3.6</v>
      </c>
      <c r="J116" s="5">
        <v>11.8</v>
      </c>
      <c r="K116" s="5"/>
      <c r="L116" s="5"/>
      <c r="M116" s="5"/>
      <c r="N116" s="5"/>
      <c r="O116" s="5"/>
      <c r="P116" s="5"/>
      <c r="Q116" s="5"/>
      <c r="R116" s="5"/>
      <c r="S116" s="5"/>
      <c r="T116" s="5"/>
      <c r="U116" s="5"/>
      <c r="V116" s="5"/>
      <c r="W116" s="5"/>
      <c r="X116" s="5"/>
      <c r="Y116" s="7" t="s">
        <v>2999</v>
      </c>
      <c r="Z116" s="7"/>
      <c r="AA116" s="7" t="s">
        <v>13</v>
      </c>
      <c r="AB116" s="7" t="s">
        <v>783</v>
      </c>
      <c r="AC116" s="7">
        <v>50016</v>
      </c>
      <c r="AD116" s="7"/>
      <c r="AE116" s="7"/>
      <c r="AF116" s="7" t="s">
        <v>3066</v>
      </c>
      <c r="AG116" s="7" t="s">
        <v>13</v>
      </c>
      <c r="AH116" s="7"/>
      <c r="AI116">
        <v>2.9709999561309814</v>
      </c>
      <c r="AJ116" s="4">
        <v>13.972000122070313</v>
      </c>
      <c r="AK116" s="4">
        <v>6.4000000953674316</v>
      </c>
      <c r="AL116" s="4">
        <v>40.594001770019531</v>
      </c>
      <c r="AM116" s="4">
        <v>107.625</v>
      </c>
      <c r="AN116" s="4">
        <v>336</v>
      </c>
      <c r="AO116" s="4">
        <v>0</v>
      </c>
      <c r="AP116" s="4">
        <v>191.02799987792969</v>
      </c>
      <c r="AQ116" s="4">
        <v>86.962997436523438</v>
      </c>
      <c r="AR116" s="4">
        <v>0</v>
      </c>
      <c r="AS116" s="4">
        <v>0</v>
      </c>
      <c r="AT116" s="4">
        <v>0</v>
      </c>
      <c r="AU116" s="22">
        <v>6.5468301225919445</v>
      </c>
      <c r="AV116" s="23">
        <v>0.62900004386901864</v>
      </c>
      <c r="AW116" s="23">
        <v>0</v>
      </c>
      <c r="AX116" s="23">
        <v>0.39564105518722736</v>
      </c>
      <c r="AY116" s="23">
        <v>4.7175845302734496</v>
      </c>
      <c r="AZ116" s="23">
        <v>2.1559056894751193E-2</v>
      </c>
    </row>
    <row r="117" spans="1:52" ht="13.7" customHeight="1" x14ac:dyDescent="0.2">
      <c r="A117" t="str">
        <f t="shared" si="1"/>
        <v>2005^mcclelland^Hoggs</v>
      </c>
      <c r="B117" s="10" t="s">
        <v>1598</v>
      </c>
      <c r="C117" s="10" t="s">
        <v>1810</v>
      </c>
      <c r="D117" s="8">
        <v>2005</v>
      </c>
      <c r="E117" s="8"/>
      <c r="F117" s="9"/>
      <c r="G117" s="9"/>
      <c r="H117" s="8"/>
      <c r="I117" s="8">
        <v>2.99</v>
      </c>
      <c r="J117" s="8">
        <v>11.79</v>
      </c>
      <c r="K117" s="8"/>
      <c r="L117" s="8"/>
      <c r="M117" s="10" t="s">
        <v>83</v>
      </c>
      <c r="N117" s="10"/>
      <c r="O117" s="10"/>
      <c r="P117" s="10"/>
      <c r="Q117" s="10"/>
      <c r="R117" s="10"/>
      <c r="S117" s="10"/>
      <c r="T117" s="10"/>
      <c r="U117" s="10"/>
      <c r="V117" s="10"/>
      <c r="W117" s="10"/>
      <c r="X117" s="10"/>
      <c r="Y117" s="7" t="s">
        <v>2999</v>
      </c>
      <c r="Z117" s="7"/>
      <c r="AA117" s="7" t="s">
        <v>13</v>
      </c>
      <c r="AB117" s="7" t="s">
        <v>129</v>
      </c>
      <c r="AC117" s="7">
        <v>77039</v>
      </c>
      <c r="AD117" s="7"/>
      <c r="AE117" s="7"/>
      <c r="AF117" s="7" t="s">
        <v>3024</v>
      </c>
      <c r="AG117" s="7" t="s">
        <v>13</v>
      </c>
      <c r="AH117" s="7"/>
      <c r="AI117">
        <v>1.1670000553131104</v>
      </c>
      <c r="AJ117" s="4">
        <v>16.618000030517578</v>
      </c>
      <c r="AK117" s="4">
        <v>2.9900000095367432</v>
      </c>
      <c r="AL117" s="4">
        <v>1.8830000162124634</v>
      </c>
      <c r="AM117" s="4">
        <v>13.126999855041504</v>
      </c>
      <c r="AN117" s="4">
        <v>212.39999389648438</v>
      </c>
      <c r="AO117" s="4">
        <v>0</v>
      </c>
      <c r="AP117" s="4">
        <v>160.14300537109375</v>
      </c>
      <c r="AQ117" s="4">
        <v>87.593002319335938</v>
      </c>
      <c r="AR117" s="4">
        <v>0</v>
      </c>
      <c r="AS117" s="4">
        <v>16</v>
      </c>
      <c r="AT117" s="4">
        <v>0</v>
      </c>
      <c r="AU117" s="22">
        <v>5.4328980735551662</v>
      </c>
      <c r="AV117" s="23">
        <v>1.8229999446868899</v>
      </c>
      <c r="AW117" s="23">
        <v>0</v>
      </c>
      <c r="AX117" s="23">
        <v>3.3233287983284034</v>
      </c>
      <c r="AY117" s="23">
        <v>23.309584294677745</v>
      </c>
      <c r="AZ117" s="23">
        <v>5.9677509511849589</v>
      </c>
    </row>
    <row r="118" spans="1:52" ht="13.7" customHeight="1" x14ac:dyDescent="0.2">
      <c r="A118" t="str">
        <f t="shared" si="1"/>
        <v>2005^mcclelland^Hospital</v>
      </c>
      <c r="B118" s="10" t="s">
        <v>1598</v>
      </c>
      <c r="C118" s="10" t="s">
        <v>1811</v>
      </c>
      <c r="D118" s="5">
        <v>2005</v>
      </c>
      <c r="E118" s="5"/>
      <c r="F118" s="9"/>
      <c r="G118" s="9"/>
      <c r="H118" s="8"/>
      <c r="I118" s="5">
        <v>2.74</v>
      </c>
      <c r="J118" s="5">
        <v>8.8800000000000008</v>
      </c>
      <c r="K118" s="5"/>
      <c r="L118" s="5"/>
      <c r="M118" s="5"/>
      <c r="N118" s="5"/>
      <c r="O118" s="5"/>
      <c r="P118" s="5"/>
      <c r="Q118" s="5"/>
      <c r="R118" s="5"/>
      <c r="S118" s="5"/>
      <c r="T118" s="5"/>
      <c r="U118" s="5"/>
      <c r="V118" s="5"/>
      <c r="W118" s="5"/>
      <c r="X118" s="5"/>
      <c r="Y118" s="7" t="s">
        <v>2999</v>
      </c>
      <c r="Z118" s="7"/>
      <c r="AA118" s="7" t="s">
        <v>13</v>
      </c>
      <c r="AB118" s="7" t="s">
        <v>14</v>
      </c>
      <c r="AC118" s="7">
        <v>77039</v>
      </c>
      <c r="AD118" s="7"/>
      <c r="AE118" s="7"/>
      <c r="AF118" s="7" t="s">
        <v>3024</v>
      </c>
      <c r="AG118" s="7" t="s">
        <v>13</v>
      </c>
      <c r="AH118" s="7"/>
      <c r="AI118">
        <v>1.0230000019073486</v>
      </c>
      <c r="AJ118" s="4">
        <v>16.632999420166016</v>
      </c>
      <c r="AK118" s="4">
        <v>2.619999885559082</v>
      </c>
      <c r="AL118" s="4">
        <v>13.916999816894531</v>
      </c>
      <c r="AM118" s="4">
        <v>11.904999732971191</v>
      </c>
      <c r="AN118" s="4">
        <v>173.60000610351563</v>
      </c>
      <c r="AO118" s="4">
        <v>0</v>
      </c>
      <c r="AP118" s="4">
        <v>93.081001281738281</v>
      </c>
      <c r="AQ118" s="4">
        <v>48.396999359130859</v>
      </c>
      <c r="AR118" s="4">
        <v>0</v>
      </c>
      <c r="AS118" s="4">
        <v>16</v>
      </c>
      <c r="AT118" s="4">
        <v>0</v>
      </c>
      <c r="AU118" s="22">
        <v>3.7498171628721542</v>
      </c>
      <c r="AV118" s="23">
        <v>1.7169999980926516</v>
      </c>
      <c r="AW118" s="23">
        <v>0</v>
      </c>
      <c r="AX118" s="23">
        <v>2.9480889934501655</v>
      </c>
      <c r="AY118" s="23">
        <v>60.109000009094565</v>
      </c>
      <c r="AZ118" s="23">
        <v>1.2764870801151234</v>
      </c>
    </row>
    <row r="119" spans="1:52" ht="13.7" customHeight="1" x14ac:dyDescent="0.2">
      <c r="A119" t="str">
        <f t="shared" si="1"/>
        <v>2005^mcclelland^Mudges</v>
      </c>
      <c r="B119" s="10" t="s">
        <v>1598</v>
      </c>
      <c r="C119" s="10" t="s">
        <v>1812</v>
      </c>
      <c r="D119" s="5">
        <v>2005</v>
      </c>
      <c r="E119" s="5"/>
      <c r="F119" s="9"/>
      <c r="G119" s="9"/>
      <c r="H119" s="8"/>
      <c r="I119" s="5">
        <v>3.4649999999999999</v>
      </c>
      <c r="J119" s="5">
        <v>10.55</v>
      </c>
      <c r="K119" s="5"/>
      <c r="L119" s="5"/>
      <c r="M119" s="5"/>
      <c r="N119" s="5"/>
      <c r="O119" s="5"/>
      <c r="P119" s="5"/>
      <c r="Q119" s="5"/>
      <c r="R119" s="5"/>
      <c r="S119" s="5"/>
      <c r="T119" s="5"/>
      <c r="U119" s="5"/>
      <c r="V119" s="5"/>
      <c r="W119" s="5"/>
      <c r="X119" s="5"/>
      <c r="Y119" s="7" t="s">
        <v>2999</v>
      </c>
      <c r="Z119" s="7"/>
      <c r="AA119" s="7" t="s">
        <v>13</v>
      </c>
      <c r="AB119" s="7" t="s">
        <v>129</v>
      </c>
      <c r="AC119" s="7">
        <v>77039</v>
      </c>
      <c r="AD119" s="7"/>
      <c r="AE119" s="7"/>
      <c r="AF119" s="7" t="s">
        <v>3048</v>
      </c>
      <c r="AG119" s="7" t="s">
        <v>13</v>
      </c>
      <c r="AH119" s="7"/>
      <c r="AI119">
        <v>1.1330000162124634</v>
      </c>
      <c r="AJ119" s="4">
        <v>16.629999160766602</v>
      </c>
      <c r="AK119" s="4">
        <v>2.9000000953674316</v>
      </c>
      <c r="AL119" s="4">
        <v>3.5929999351501465</v>
      </c>
      <c r="AM119" s="4">
        <v>12.736000061035156</v>
      </c>
      <c r="AN119" s="4">
        <v>211</v>
      </c>
      <c r="AO119" s="4">
        <v>0</v>
      </c>
      <c r="AP119" s="4">
        <v>148.43299865722656</v>
      </c>
      <c r="AQ119" s="4">
        <v>83.850997924804688</v>
      </c>
      <c r="AR119" s="4">
        <v>0</v>
      </c>
      <c r="AS119" s="4">
        <v>16</v>
      </c>
      <c r="AT119" s="4">
        <v>0</v>
      </c>
      <c r="AU119" s="22">
        <v>5.6338108581436082</v>
      </c>
      <c r="AV119" s="23">
        <v>2.3319999837875365</v>
      </c>
      <c r="AW119" s="23">
        <v>0</v>
      </c>
      <c r="AX119" s="23">
        <v>5.4382239243850705</v>
      </c>
      <c r="AY119" s="23">
        <v>36.96638979492257</v>
      </c>
      <c r="AZ119" s="23">
        <v>7.4737212866708598</v>
      </c>
    </row>
    <row r="120" spans="1:52" ht="13.7" customHeight="1" x14ac:dyDescent="0.2">
      <c r="A120" t="str">
        <f t="shared" si="1"/>
        <v>2005^mcleod^James Cola</v>
      </c>
      <c r="B120" s="10" t="s">
        <v>1599</v>
      </c>
      <c r="C120" s="10" t="s">
        <v>1813</v>
      </c>
      <c r="D120" s="5">
        <v>2005</v>
      </c>
      <c r="E120" s="5"/>
      <c r="F120" s="9"/>
      <c r="G120" s="9"/>
      <c r="H120" s="8"/>
      <c r="I120" s="5">
        <v>4.0999999999999996</v>
      </c>
      <c r="J120" s="5">
        <v>9.9</v>
      </c>
      <c r="K120" s="5"/>
      <c r="L120" s="5"/>
      <c r="M120" s="5"/>
      <c r="N120" s="5"/>
      <c r="O120" s="5"/>
      <c r="P120" s="5"/>
      <c r="Q120" s="5"/>
      <c r="R120" s="5"/>
      <c r="S120" s="5"/>
      <c r="T120" s="5"/>
      <c r="U120" s="5"/>
      <c r="V120" s="5"/>
      <c r="W120" s="5"/>
      <c r="X120" s="5"/>
      <c r="Y120" s="7" t="s">
        <v>2999</v>
      </c>
      <c r="Z120" s="7"/>
      <c r="AA120" s="7" t="s">
        <v>13</v>
      </c>
      <c r="AB120" s="7" t="s">
        <v>733</v>
      </c>
      <c r="AC120" s="7">
        <v>74042</v>
      </c>
      <c r="AD120" s="7"/>
      <c r="AE120" s="7"/>
      <c r="AF120" s="7" t="s">
        <v>3067</v>
      </c>
      <c r="AG120" s="7" t="s">
        <v>13</v>
      </c>
      <c r="AH120" s="7"/>
      <c r="AI120">
        <v>2.4600000381469727</v>
      </c>
      <c r="AJ120" s="4">
        <v>13.791999816894531</v>
      </c>
      <c r="AK120" s="4">
        <v>5.2300000190734863</v>
      </c>
      <c r="AL120" s="4">
        <v>21.836999893188477</v>
      </c>
      <c r="AM120" s="4">
        <v>50.122001647949219</v>
      </c>
      <c r="AN120" s="4">
        <v>249.5</v>
      </c>
      <c r="AO120" s="4">
        <v>0</v>
      </c>
      <c r="AP120" s="4">
        <v>46.180000305175781</v>
      </c>
      <c r="AQ120" s="4">
        <v>10.956999778747559</v>
      </c>
      <c r="AR120" s="4">
        <v>0</v>
      </c>
      <c r="AS120" s="4">
        <v>18</v>
      </c>
      <c r="AT120" s="4">
        <v>57</v>
      </c>
      <c r="AU120" s="22">
        <v>6.255551663747811</v>
      </c>
      <c r="AV120" s="23">
        <v>1.639999961853027</v>
      </c>
      <c r="AW120" s="23">
        <v>0</v>
      </c>
      <c r="AX120" s="23">
        <v>2.68959987487793</v>
      </c>
      <c r="AY120" s="23">
        <v>15.147662574707063</v>
      </c>
      <c r="AZ120" s="23">
        <v>1.0517561758942122</v>
      </c>
    </row>
    <row r="121" spans="1:52" ht="13.7" customHeight="1" x14ac:dyDescent="0.2">
      <c r="A121" t="str">
        <f t="shared" si="1"/>
        <v>2005^mcleod^Langs</v>
      </c>
      <c r="B121" s="10" t="s">
        <v>1599</v>
      </c>
      <c r="C121" s="10" t="s">
        <v>1814</v>
      </c>
      <c r="D121" s="5">
        <v>2005</v>
      </c>
      <c r="E121" s="5"/>
      <c r="F121" s="9"/>
      <c r="G121" s="9"/>
      <c r="H121" s="8"/>
      <c r="I121" s="5">
        <v>2.6</v>
      </c>
      <c r="J121" s="5">
        <v>13</v>
      </c>
      <c r="K121" s="5"/>
      <c r="L121" s="5"/>
      <c r="M121" s="5"/>
      <c r="N121" s="5"/>
      <c r="O121" s="5"/>
      <c r="P121" s="5"/>
      <c r="Q121" s="5"/>
      <c r="R121" s="5"/>
      <c r="S121" s="5"/>
      <c r="T121" s="5"/>
      <c r="U121" s="5"/>
      <c r="V121" s="5"/>
      <c r="W121" s="5"/>
      <c r="X121" s="5"/>
      <c r="Y121" s="7" t="s">
        <v>2999</v>
      </c>
      <c r="Z121" s="7"/>
      <c r="AA121" s="7" t="s">
        <v>13</v>
      </c>
      <c r="AB121" s="7" t="s">
        <v>733</v>
      </c>
      <c r="AC121" s="7">
        <v>74042</v>
      </c>
      <c r="AD121" s="7"/>
      <c r="AE121" s="7"/>
      <c r="AF121" s="7" t="s">
        <v>3068</v>
      </c>
      <c r="AG121" s="7" t="s">
        <v>13</v>
      </c>
      <c r="AH121" s="7"/>
      <c r="AI121">
        <v>3.5350000858306885</v>
      </c>
      <c r="AJ121" s="4">
        <v>15.697999954223633</v>
      </c>
      <c r="AK121" s="4">
        <v>8.5500001907348633</v>
      </c>
      <c r="AL121" s="4">
        <v>46.290000915527344</v>
      </c>
      <c r="AM121" s="4">
        <v>53.487998962402344</v>
      </c>
      <c r="AN121" s="4">
        <v>259.39999389648438</v>
      </c>
      <c r="AO121" s="4">
        <v>0</v>
      </c>
      <c r="AP121" s="4">
        <v>157.40199279785156</v>
      </c>
      <c r="AQ121" s="4">
        <v>16.358999252319336</v>
      </c>
      <c r="AR121" s="4">
        <v>0</v>
      </c>
      <c r="AS121" s="4">
        <v>18</v>
      </c>
      <c r="AT121" s="4">
        <v>0</v>
      </c>
      <c r="AU121" s="22">
        <v>5.2091068301225922</v>
      </c>
      <c r="AV121" s="23">
        <v>-0.93500008583068839</v>
      </c>
      <c r="AW121" s="23">
        <v>0</v>
      </c>
      <c r="AX121" s="23">
        <v>0.8742251605033946</v>
      </c>
      <c r="AY121" s="23">
        <v>7.2792037529907248</v>
      </c>
      <c r="AZ121" s="23">
        <v>11.161568446983154</v>
      </c>
    </row>
    <row r="122" spans="1:52" ht="13.7" customHeight="1" x14ac:dyDescent="0.2">
      <c r="A122" t="str">
        <f t="shared" si="1"/>
        <v>2005^mctaggart^South Hill</v>
      </c>
      <c r="B122" s="10" t="s">
        <v>1600</v>
      </c>
      <c r="C122" s="10" t="s">
        <v>1815</v>
      </c>
      <c r="D122" s="5">
        <v>2005</v>
      </c>
      <c r="E122" s="5"/>
      <c r="F122" s="9"/>
      <c r="G122" s="9"/>
      <c r="H122" s="8"/>
      <c r="I122" s="5">
        <v>2.6</v>
      </c>
      <c r="J122" s="5">
        <v>12.2</v>
      </c>
      <c r="K122" s="5"/>
      <c r="L122" s="5"/>
      <c r="M122" s="5"/>
      <c r="N122" s="5"/>
      <c r="O122" s="5"/>
      <c r="P122" s="5"/>
      <c r="Q122" s="5"/>
      <c r="R122" s="5"/>
      <c r="S122" s="5"/>
      <c r="T122" s="5"/>
      <c r="U122" s="5"/>
      <c r="V122" s="5"/>
      <c r="W122" s="5"/>
      <c r="X122" s="5"/>
      <c r="Y122" s="7" t="s">
        <v>2999</v>
      </c>
      <c r="Z122" s="7"/>
      <c r="AA122" s="7" t="s">
        <v>13</v>
      </c>
      <c r="AB122" s="7" t="s">
        <v>87</v>
      </c>
      <c r="AC122" s="7">
        <v>8060</v>
      </c>
      <c r="AD122" s="7"/>
      <c r="AE122" s="7"/>
      <c r="AF122" s="7" t="s">
        <v>3069</v>
      </c>
      <c r="AG122" s="7" t="s">
        <v>13</v>
      </c>
      <c r="AH122" s="7"/>
      <c r="AI122">
        <v>2.0699999332427979</v>
      </c>
      <c r="AJ122" s="4">
        <v>16.41200065612793</v>
      </c>
      <c r="AK122" s="4">
        <v>5.2399997711181641</v>
      </c>
      <c r="AL122" s="4">
        <v>9.3030004501342773</v>
      </c>
      <c r="AM122" s="4">
        <v>0.8880000114440918</v>
      </c>
      <c r="AN122" s="4">
        <v>200.39999389648438</v>
      </c>
      <c r="AO122" s="4">
        <v>0</v>
      </c>
      <c r="AP122" s="4">
        <v>225.781005859375</v>
      </c>
      <c r="AQ122" s="4">
        <v>135.86199951171875</v>
      </c>
      <c r="AR122" s="4">
        <v>0</v>
      </c>
      <c r="AS122" s="4">
        <v>14</v>
      </c>
      <c r="AT122" s="4">
        <v>0</v>
      </c>
      <c r="AU122" s="22">
        <v>4.8885464098073559</v>
      </c>
      <c r="AV122" s="23">
        <v>0.53000006675720224</v>
      </c>
      <c r="AW122" s="23">
        <v>0</v>
      </c>
      <c r="AX122" s="23">
        <v>0.28090007076263884</v>
      </c>
      <c r="AY122" s="23">
        <v>17.740949527222117</v>
      </c>
      <c r="AZ122" s="23">
        <v>0.12351946517666548</v>
      </c>
    </row>
    <row r="123" spans="1:52" ht="13.7" customHeight="1" x14ac:dyDescent="0.2">
      <c r="A123" t="str">
        <f t="shared" si="1"/>
        <v>2005^moorfield^Hayshed</v>
      </c>
      <c r="B123" s="10" t="s">
        <v>1601</v>
      </c>
      <c r="C123" s="10" t="s">
        <v>1816</v>
      </c>
      <c r="D123" s="5">
        <v>2005</v>
      </c>
      <c r="E123" s="5"/>
      <c r="F123" s="9"/>
      <c r="G123" s="9"/>
      <c r="H123" s="8"/>
      <c r="I123" s="5">
        <v>4.95</v>
      </c>
      <c r="J123" s="5">
        <v>10.6</v>
      </c>
      <c r="K123" s="5"/>
      <c r="L123" s="5"/>
      <c r="M123" s="5" t="s">
        <v>88</v>
      </c>
      <c r="N123" s="5"/>
      <c r="O123" s="5"/>
      <c r="P123" s="5"/>
      <c r="Q123" s="5"/>
      <c r="R123" s="5"/>
      <c r="S123" s="5"/>
      <c r="T123" s="5"/>
      <c r="U123" s="5"/>
      <c r="V123" s="5"/>
      <c r="W123" s="5"/>
      <c r="X123" s="5"/>
      <c r="Y123" s="7" t="s">
        <v>2999</v>
      </c>
      <c r="Z123" s="7"/>
      <c r="AA123" s="7" t="s">
        <v>13</v>
      </c>
      <c r="AB123" s="7" t="s">
        <v>733</v>
      </c>
      <c r="AC123" s="7">
        <v>72150</v>
      </c>
      <c r="AD123" s="7"/>
      <c r="AE123" s="7"/>
      <c r="AF123" s="7" t="s">
        <v>3070</v>
      </c>
      <c r="AG123" s="7" t="s">
        <v>13</v>
      </c>
      <c r="AH123" s="7"/>
      <c r="AI123">
        <v>4.2100000381469727</v>
      </c>
      <c r="AJ123" s="4">
        <v>13.789999961853027</v>
      </c>
      <c r="AK123" s="4">
        <v>8.9499998092651367</v>
      </c>
      <c r="AL123" s="4">
        <v>14.800000190734863</v>
      </c>
      <c r="AM123" s="4">
        <v>36.978000640869141</v>
      </c>
      <c r="AN123" s="4">
        <v>371.60000610351563</v>
      </c>
      <c r="AO123" s="4">
        <v>0</v>
      </c>
      <c r="AP123" s="4">
        <v>136.77299499511719</v>
      </c>
      <c r="AQ123" s="4">
        <v>38.479999542236328</v>
      </c>
      <c r="AR123" s="4">
        <v>0</v>
      </c>
      <c r="AS123" s="4">
        <v>8</v>
      </c>
      <c r="AT123" s="4">
        <v>48</v>
      </c>
      <c r="AU123" s="22">
        <v>8.0864448336252188</v>
      </c>
      <c r="AV123" s="23">
        <v>0.73999996185302752</v>
      </c>
      <c r="AW123" s="23">
        <v>0</v>
      </c>
      <c r="AX123" s="23">
        <v>0.5475999435424822</v>
      </c>
      <c r="AY123" s="23">
        <v>10.176099756622317</v>
      </c>
      <c r="AZ123" s="23">
        <v>0.74572719595245918</v>
      </c>
    </row>
    <row r="124" spans="1:52" ht="13.7" customHeight="1" x14ac:dyDescent="0.2">
      <c r="A124" t="str">
        <f t="shared" si="1"/>
        <v>2005^moorfield^North Hill</v>
      </c>
      <c r="B124" s="10" t="s">
        <v>1601</v>
      </c>
      <c r="C124" s="10" t="s">
        <v>1817</v>
      </c>
      <c r="D124" s="5">
        <v>2005</v>
      </c>
      <c r="E124" s="5"/>
      <c r="F124" s="9"/>
      <c r="G124" s="9"/>
      <c r="H124" s="8"/>
      <c r="I124" s="5">
        <v>4.6500000000000004</v>
      </c>
      <c r="J124" s="5">
        <v>10</v>
      </c>
      <c r="K124" s="5"/>
      <c r="L124" s="5"/>
      <c r="M124" s="5" t="s">
        <v>89</v>
      </c>
      <c r="N124" s="5"/>
      <c r="O124" s="5"/>
      <c r="P124" s="5"/>
      <c r="Q124" s="5"/>
      <c r="R124" s="5"/>
      <c r="S124" s="5"/>
      <c r="T124" s="5"/>
      <c r="U124" s="5"/>
      <c r="V124" s="5"/>
      <c r="W124" s="5"/>
      <c r="X124" s="5"/>
      <c r="Y124" s="7" t="s">
        <v>2999</v>
      </c>
      <c r="Z124" s="7"/>
      <c r="AA124" s="7" t="s">
        <v>13</v>
      </c>
      <c r="AB124" s="7" t="s">
        <v>21</v>
      </c>
      <c r="AC124" s="7">
        <v>74064</v>
      </c>
      <c r="AD124" s="7"/>
      <c r="AE124" s="7"/>
      <c r="AF124" s="7" t="s">
        <v>3046</v>
      </c>
      <c r="AG124" s="7" t="s">
        <v>13</v>
      </c>
      <c r="AH124" s="7"/>
      <c r="AI124">
        <v>4.2690000534057617</v>
      </c>
      <c r="AJ124" s="4">
        <v>10.253999710083008</v>
      </c>
      <c r="AK124" s="4">
        <v>6.75</v>
      </c>
      <c r="AL124" s="4">
        <v>21</v>
      </c>
      <c r="AM124" s="4">
        <v>89.553001403808594</v>
      </c>
      <c r="AN124" s="4">
        <v>435</v>
      </c>
      <c r="AO124" s="4">
        <v>0</v>
      </c>
      <c r="AP124" s="4">
        <v>169.40299987792969</v>
      </c>
      <c r="AQ124" s="4">
        <v>58.535999298095703</v>
      </c>
      <c r="AR124" s="4"/>
      <c r="AS124" s="4">
        <v>6</v>
      </c>
      <c r="AT124" s="4">
        <v>0</v>
      </c>
      <c r="AU124" s="22">
        <v>7.1663747810858158</v>
      </c>
      <c r="AV124" s="23">
        <v>0.38099994659423864</v>
      </c>
      <c r="AW124" s="23">
        <v>1</v>
      </c>
      <c r="AX124" s="23">
        <v>0.14516095930481268</v>
      </c>
      <c r="AY124" s="23">
        <v>6.4515852722252021E-2</v>
      </c>
      <c r="AZ124" s="23">
        <v>0.17336795832426105</v>
      </c>
    </row>
    <row r="125" spans="1:52" ht="13.7" customHeight="1" x14ac:dyDescent="0.2">
      <c r="A125" t="str">
        <f t="shared" si="1"/>
        <v>2005^moorfield^Pepers 8</v>
      </c>
      <c r="B125" s="10" t="s">
        <v>1601</v>
      </c>
      <c r="C125" s="10" t="s">
        <v>1818</v>
      </c>
      <c r="D125" s="5">
        <v>2005</v>
      </c>
      <c r="E125" s="5"/>
      <c r="F125" s="9"/>
      <c r="G125" s="9"/>
      <c r="H125" s="8"/>
      <c r="I125" s="5">
        <v>4.8</v>
      </c>
      <c r="J125" s="5">
        <v>11.9</v>
      </c>
      <c r="K125" s="5"/>
      <c r="L125" s="5"/>
      <c r="M125" s="5" t="s">
        <v>90</v>
      </c>
      <c r="N125" s="5"/>
      <c r="O125" s="5"/>
      <c r="P125" s="5"/>
      <c r="Q125" s="5"/>
      <c r="R125" s="5"/>
      <c r="S125" s="5"/>
      <c r="T125" s="5"/>
      <c r="U125" s="5"/>
      <c r="V125" s="5"/>
      <c r="W125" s="5"/>
      <c r="X125" s="5"/>
      <c r="Y125" s="7" t="s">
        <v>2999</v>
      </c>
      <c r="Z125" s="7"/>
      <c r="AA125" s="7" t="s">
        <v>13</v>
      </c>
      <c r="AB125" s="7" t="s">
        <v>21</v>
      </c>
      <c r="AC125" s="7">
        <v>74064</v>
      </c>
      <c r="AD125" s="7"/>
      <c r="AE125" s="7"/>
      <c r="AF125" s="7" t="s">
        <v>3071</v>
      </c>
      <c r="AG125" s="7" t="s">
        <v>13</v>
      </c>
      <c r="AH125" s="7"/>
      <c r="AI125">
        <v>4.5320000648498535</v>
      </c>
      <c r="AJ125" s="4">
        <v>16.416999816894531</v>
      </c>
      <c r="AK125" s="4">
        <v>11.470000267028809</v>
      </c>
      <c r="AL125" s="4">
        <v>8.5</v>
      </c>
      <c r="AM125" s="4">
        <v>45.872001647949219</v>
      </c>
      <c r="AN125" s="4">
        <v>410.39999389648438</v>
      </c>
      <c r="AO125" s="4">
        <v>0</v>
      </c>
      <c r="AP125" s="4">
        <v>251.18600463867188</v>
      </c>
      <c r="AQ125" s="4">
        <v>71.2760009765625</v>
      </c>
      <c r="AR125" s="4">
        <v>5</v>
      </c>
      <c r="AS125" s="4">
        <v>0</v>
      </c>
      <c r="AT125" s="4">
        <v>0</v>
      </c>
      <c r="AU125" s="22">
        <v>8.8030823117337995</v>
      </c>
      <c r="AV125" s="23">
        <v>0.26799993515014631</v>
      </c>
      <c r="AW125" s="23">
        <v>1</v>
      </c>
      <c r="AX125" s="23">
        <v>7.1823965240482623E-2</v>
      </c>
      <c r="AY125" s="23">
        <v>20.403287345825227</v>
      </c>
      <c r="AZ125" s="23">
        <v>7.1124513802749121</v>
      </c>
    </row>
    <row r="126" spans="1:52" ht="13.7" customHeight="1" x14ac:dyDescent="0.2">
      <c r="A126" t="str">
        <f t="shared" si="1"/>
        <v>2005^moorfield^Quarry</v>
      </c>
      <c r="B126" s="10" t="s">
        <v>1601</v>
      </c>
      <c r="C126" s="10" t="s">
        <v>1819</v>
      </c>
      <c r="D126" s="5">
        <v>2005</v>
      </c>
      <c r="E126" s="5"/>
      <c r="F126" s="9"/>
      <c r="G126" s="9"/>
      <c r="H126" s="8"/>
      <c r="I126" s="5">
        <v>5.5</v>
      </c>
      <c r="J126" s="5">
        <v>11</v>
      </c>
      <c r="K126" s="5"/>
      <c r="L126" s="5"/>
      <c r="M126" s="5" t="s">
        <v>91</v>
      </c>
      <c r="N126" s="5"/>
      <c r="O126" s="5"/>
      <c r="P126" s="5"/>
      <c r="Q126" s="5"/>
      <c r="R126" s="5"/>
      <c r="S126" s="5"/>
      <c r="T126" s="5"/>
      <c r="U126" s="5"/>
      <c r="V126" s="5"/>
      <c r="W126" s="5"/>
      <c r="X126" s="5"/>
      <c r="Y126" s="7" t="s">
        <v>2999</v>
      </c>
      <c r="Z126" s="7"/>
      <c r="AA126" s="7" t="s">
        <v>13</v>
      </c>
      <c r="AB126" s="7" t="s">
        <v>733</v>
      </c>
      <c r="AC126" s="7">
        <v>72150</v>
      </c>
      <c r="AD126" s="7"/>
      <c r="AE126" s="7"/>
      <c r="AF126" s="7" t="s">
        <v>3072</v>
      </c>
      <c r="AG126" s="7" t="s">
        <v>13</v>
      </c>
      <c r="AH126" s="7"/>
      <c r="AI126">
        <v>4.6139998435974121</v>
      </c>
      <c r="AJ126" s="4">
        <v>14.923999786376953</v>
      </c>
      <c r="AK126" s="4">
        <v>10.609999656677246</v>
      </c>
      <c r="AL126" s="4">
        <v>4.6999998092651367</v>
      </c>
      <c r="AM126" s="4">
        <v>34.196998596191406</v>
      </c>
      <c r="AN126" s="4">
        <v>371.60000610351563</v>
      </c>
      <c r="AO126" s="4">
        <v>0</v>
      </c>
      <c r="AP126" s="4">
        <v>142.63600158691406</v>
      </c>
      <c r="AQ126" s="4">
        <v>39.563999176025391</v>
      </c>
      <c r="AR126" s="4">
        <v>0</v>
      </c>
      <c r="AS126" s="4">
        <v>9</v>
      </c>
      <c r="AT126" s="4">
        <v>65</v>
      </c>
      <c r="AU126" s="22">
        <v>9.3239929947460602</v>
      </c>
      <c r="AV126" s="23">
        <v>0.88600015640258789</v>
      </c>
      <c r="AW126" s="23">
        <v>0</v>
      </c>
      <c r="AX126" s="23">
        <v>0.7849962771454102</v>
      </c>
      <c r="AY126" s="23">
        <v>15.397774323486374</v>
      </c>
      <c r="AZ126" s="23">
        <v>1.6538131345313913</v>
      </c>
    </row>
    <row r="127" spans="1:52" ht="13.7" customHeight="1" x14ac:dyDescent="0.2">
      <c r="A127" t="str">
        <f t="shared" si="1"/>
        <v>2005^moorfield^Stubble</v>
      </c>
      <c r="B127" s="10" t="s">
        <v>1601</v>
      </c>
      <c r="C127" s="10" t="s">
        <v>747</v>
      </c>
      <c r="D127" s="5">
        <v>2005</v>
      </c>
      <c r="E127" s="5"/>
      <c r="F127" s="9"/>
      <c r="G127" s="9"/>
      <c r="H127" s="8"/>
      <c r="I127" s="5">
        <v>5.3</v>
      </c>
      <c r="J127" s="5">
        <v>10.8</v>
      </c>
      <c r="K127" s="5"/>
      <c r="L127" s="5"/>
      <c r="M127" s="5" t="s">
        <v>92</v>
      </c>
      <c r="N127" s="5"/>
      <c r="O127" s="5"/>
      <c r="P127" s="5"/>
      <c r="Q127" s="5"/>
      <c r="R127" s="5"/>
      <c r="S127" s="5"/>
      <c r="T127" s="5"/>
      <c r="U127" s="5"/>
      <c r="V127" s="5"/>
      <c r="W127" s="5"/>
      <c r="X127" s="5"/>
      <c r="Y127" s="7" t="s">
        <v>2999</v>
      </c>
      <c r="Z127" s="7"/>
      <c r="AA127" s="7" t="s">
        <v>13</v>
      </c>
      <c r="AB127" s="7" t="s">
        <v>21</v>
      </c>
      <c r="AC127" s="7">
        <v>74110</v>
      </c>
      <c r="AD127" s="7"/>
      <c r="AE127" s="7"/>
      <c r="AF127" s="7" t="s">
        <v>3039</v>
      </c>
      <c r="AG127" s="7" t="s">
        <v>13</v>
      </c>
      <c r="AH127" s="7"/>
      <c r="AI127">
        <v>4.2969999313354492</v>
      </c>
      <c r="AJ127" s="4">
        <v>11.571999549865723</v>
      </c>
      <c r="AK127" s="4">
        <v>7.6599998474121094</v>
      </c>
      <c r="AL127" s="4">
        <v>7.8000001907348633</v>
      </c>
      <c r="AM127" s="4">
        <v>59.807998657226563</v>
      </c>
      <c r="AN127" s="4">
        <v>367.20001220703125</v>
      </c>
      <c r="AO127" s="4">
        <v>0</v>
      </c>
      <c r="AP127" s="4">
        <v>155.38600158691406</v>
      </c>
      <c r="AQ127" s="4">
        <v>51.733001708984375</v>
      </c>
      <c r="AR127" s="4">
        <v>0</v>
      </c>
      <c r="AS127" s="4">
        <v>7</v>
      </c>
      <c r="AT127" s="4">
        <v>35</v>
      </c>
      <c r="AU127" s="22">
        <v>8.821576182136603</v>
      </c>
      <c r="AV127" s="23">
        <v>1.0030000686645506</v>
      </c>
      <c r="AW127" s="23">
        <v>0</v>
      </c>
      <c r="AX127" s="23">
        <v>1.0060091377410931</v>
      </c>
      <c r="AY127" s="23">
        <v>0.59598330499287733</v>
      </c>
      <c r="AZ127" s="23">
        <v>1.3492595813919888</v>
      </c>
    </row>
    <row r="128" spans="1:52" ht="13.7" customHeight="1" x14ac:dyDescent="0.2">
      <c r="A128" t="str">
        <f t="shared" si="1"/>
        <v>2005^nankivell^Nankivell</v>
      </c>
      <c r="B128" s="10" t="s">
        <v>1602</v>
      </c>
      <c r="C128" s="10" t="s">
        <v>1820</v>
      </c>
      <c r="D128" s="5">
        <v>2005</v>
      </c>
      <c r="E128" s="5"/>
      <c r="F128" s="9"/>
      <c r="G128" s="9"/>
      <c r="H128" s="8"/>
      <c r="I128" s="5">
        <v>3.04</v>
      </c>
      <c r="J128" s="5">
        <v>12.2</v>
      </c>
      <c r="K128" s="5"/>
      <c r="L128" s="5"/>
      <c r="M128" s="5"/>
      <c r="N128" s="5"/>
      <c r="O128" s="5"/>
      <c r="P128" s="5"/>
      <c r="Q128" s="5"/>
      <c r="R128" s="5"/>
      <c r="S128" s="5"/>
      <c r="T128" s="5"/>
      <c r="U128" s="5"/>
      <c r="V128" s="5"/>
      <c r="W128" s="5"/>
      <c r="X128" s="5"/>
      <c r="Y128" s="7" t="s">
        <v>2999</v>
      </c>
      <c r="Z128" s="7"/>
      <c r="AA128" s="7" t="s">
        <v>13</v>
      </c>
      <c r="AB128" s="7" t="s">
        <v>14</v>
      </c>
      <c r="AC128" s="7">
        <v>18086</v>
      </c>
      <c r="AD128" s="7"/>
      <c r="AE128" s="7"/>
      <c r="AF128" s="7" t="s">
        <v>3073</v>
      </c>
      <c r="AG128" s="7" t="s">
        <v>13</v>
      </c>
      <c r="AH128" s="7"/>
      <c r="AI128">
        <v>2.5199999809265137</v>
      </c>
      <c r="AJ128" s="4">
        <v>16.430000305175781</v>
      </c>
      <c r="AK128" s="4">
        <v>6.380000114440918</v>
      </c>
      <c r="AL128" s="4">
        <v>31.562000274658203</v>
      </c>
      <c r="AM128" s="4">
        <v>22.274999618530273</v>
      </c>
      <c r="AN128" s="4">
        <v>200.60000610351563</v>
      </c>
      <c r="AO128" s="4">
        <v>0</v>
      </c>
      <c r="AP128" s="4">
        <v>63.444000244140625</v>
      </c>
      <c r="AQ128" s="4">
        <v>30.964000701904297</v>
      </c>
      <c r="AR128" s="4">
        <v>0</v>
      </c>
      <c r="AS128" s="4">
        <v>16</v>
      </c>
      <c r="AT128" s="4">
        <v>60</v>
      </c>
      <c r="AU128" s="22">
        <v>5.7158388791593691</v>
      </c>
      <c r="AV128" s="23">
        <v>0.52000001907348636</v>
      </c>
      <c r="AW128" s="23">
        <v>0</v>
      </c>
      <c r="AX128" s="23">
        <v>0.2704000198364262</v>
      </c>
      <c r="AY128" s="23">
        <v>17.892902581787208</v>
      </c>
      <c r="AZ128" s="23">
        <v>0.44111014645071295</v>
      </c>
    </row>
    <row r="129" spans="1:52" ht="13.7" customHeight="1" x14ac:dyDescent="0.2">
      <c r="A129" t="str">
        <f t="shared" si="1"/>
        <v>2005^oster^A</v>
      </c>
      <c r="B129" s="10" t="s">
        <v>1603</v>
      </c>
      <c r="C129" s="10" t="s">
        <v>1821</v>
      </c>
      <c r="D129" s="5">
        <v>2005</v>
      </c>
      <c r="E129" s="5"/>
      <c r="F129" s="9"/>
      <c r="G129" s="9"/>
      <c r="H129" s="8"/>
      <c r="I129" s="5">
        <v>1.75</v>
      </c>
      <c r="J129" s="5">
        <v>10.75</v>
      </c>
      <c r="K129" s="5"/>
      <c r="L129" s="5"/>
      <c r="M129" s="5"/>
      <c r="N129" s="5"/>
      <c r="O129" s="5"/>
      <c r="P129" s="5"/>
      <c r="Q129" s="5"/>
      <c r="R129" s="5"/>
      <c r="S129" s="5"/>
      <c r="T129" s="5"/>
      <c r="U129" s="5"/>
      <c r="V129" s="5"/>
      <c r="W129" s="5"/>
      <c r="X129" s="5"/>
      <c r="Y129" s="7" t="s">
        <v>2999</v>
      </c>
      <c r="Z129" s="7"/>
      <c r="AA129" s="7" t="s">
        <v>13</v>
      </c>
      <c r="AB129" s="7" t="s">
        <v>14</v>
      </c>
      <c r="AC129" s="7">
        <v>25015</v>
      </c>
      <c r="AD129" s="7"/>
      <c r="AE129" s="7"/>
      <c r="AF129" s="7" t="s">
        <v>3074</v>
      </c>
      <c r="AG129" s="7" t="s">
        <v>13</v>
      </c>
      <c r="AH129" s="7"/>
      <c r="AI129">
        <v>1.1490000486373901</v>
      </c>
      <c r="AJ129" s="4">
        <v>13.854999542236328</v>
      </c>
      <c r="AK129" s="4">
        <v>2.4500000476837158</v>
      </c>
      <c r="AL129" s="4">
        <v>17.745000839233398</v>
      </c>
      <c r="AM129" s="4">
        <v>31.667999267578125</v>
      </c>
      <c r="AN129" s="4">
        <v>201.60000610351563</v>
      </c>
      <c r="AO129" s="4">
        <v>0</v>
      </c>
      <c r="AP129" s="4">
        <v>68.261001586914063</v>
      </c>
      <c r="AQ129" s="4">
        <v>21.964000701904297</v>
      </c>
      <c r="AR129" s="4">
        <v>0</v>
      </c>
      <c r="AS129" s="4">
        <v>7</v>
      </c>
      <c r="AT129" s="4">
        <v>0</v>
      </c>
      <c r="AU129" s="22">
        <v>2.8992994746059546</v>
      </c>
      <c r="AV129" s="23">
        <v>0.60099995136260986</v>
      </c>
      <c r="AW129" s="23">
        <v>0</v>
      </c>
      <c r="AX129" s="23">
        <v>0.36120094153785942</v>
      </c>
      <c r="AY129" s="23">
        <v>9.6410221572878072</v>
      </c>
      <c r="AZ129" s="23">
        <v>0.20186997503265219</v>
      </c>
    </row>
    <row r="130" spans="1:52" ht="13.7" customHeight="1" x14ac:dyDescent="0.2">
      <c r="A130" t="str">
        <f t="shared" si="1"/>
        <v>2005^oster^N</v>
      </c>
      <c r="B130" s="10" t="s">
        <v>1603</v>
      </c>
      <c r="C130" s="10" t="s">
        <v>1822</v>
      </c>
      <c r="D130" s="5">
        <v>2005</v>
      </c>
      <c r="E130" s="5"/>
      <c r="F130" s="9"/>
      <c r="G130" s="9"/>
      <c r="H130" s="8"/>
      <c r="I130" s="5">
        <v>2.21</v>
      </c>
      <c r="J130" s="5">
        <v>11.4</v>
      </c>
      <c r="K130" s="5"/>
      <c r="L130" s="5"/>
      <c r="M130" s="5"/>
      <c r="N130" s="5"/>
      <c r="O130" s="5"/>
      <c r="P130" s="5"/>
      <c r="Q130" s="5"/>
      <c r="R130" s="5"/>
      <c r="S130" s="5"/>
      <c r="T130" s="5"/>
      <c r="U130" s="5"/>
      <c r="V130" s="5"/>
      <c r="W130" s="5"/>
      <c r="X130" s="5"/>
      <c r="Y130" s="7" t="s">
        <v>2999</v>
      </c>
      <c r="Z130" s="7"/>
      <c r="AA130" s="7" t="s">
        <v>13</v>
      </c>
      <c r="AB130" s="7" t="s">
        <v>15</v>
      </c>
      <c r="AC130" s="7">
        <v>25015</v>
      </c>
      <c r="AD130" s="7"/>
      <c r="AE130" s="7"/>
      <c r="AF130" s="7" t="s">
        <v>3074</v>
      </c>
      <c r="AG130" s="7" t="s">
        <v>13</v>
      </c>
      <c r="AH130" s="7"/>
      <c r="AI130">
        <v>1.1629999876022339</v>
      </c>
      <c r="AJ130" s="4">
        <v>16.393999099731445</v>
      </c>
      <c r="AK130" s="4">
        <v>2.940000057220459</v>
      </c>
      <c r="AL130" s="4">
        <v>22.434999465942383</v>
      </c>
      <c r="AM130" s="4">
        <v>23.649999618530273</v>
      </c>
      <c r="AN130" s="4">
        <v>190.80000305175781</v>
      </c>
      <c r="AO130" s="4">
        <v>0</v>
      </c>
      <c r="AP130" s="4">
        <v>132.80099487304688</v>
      </c>
      <c r="AQ130" s="4">
        <v>54.606998443603516</v>
      </c>
      <c r="AR130" s="4">
        <v>0</v>
      </c>
      <c r="AS130" s="4">
        <v>9</v>
      </c>
      <c r="AT130" s="4">
        <v>0</v>
      </c>
      <c r="AU130" s="22">
        <v>3.882788091068301</v>
      </c>
      <c r="AV130" s="23">
        <v>1.0470000123977661</v>
      </c>
      <c r="AW130" s="23">
        <v>0</v>
      </c>
      <c r="AX130" s="23">
        <v>1.0962090259609223</v>
      </c>
      <c r="AY130" s="23">
        <v>24.940027008118484</v>
      </c>
      <c r="AZ130" s="23">
        <v>0.8888492767666798</v>
      </c>
    </row>
    <row r="131" spans="1:52" ht="13.7" customHeight="1" x14ac:dyDescent="0.2">
      <c r="A131" t="str">
        <f t="shared" ref="A131:A194" si="2">_xlfn.CONCAT(D131,"^",B131,"^",C131)</f>
        <v>2005^pearse^15A</v>
      </c>
      <c r="B131" s="10" t="s">
        <v>1604</v>
      </c>
      <c r="C131" s="10" t="s">
        <v>1823</v>
      </c>
      <c r="D131" s="5">
        <v>2005</v>
      </c>
      <c r="E131" s="5"/>
      <c r="F131" s="9"/>
      <c r="G131" s="9"/>
      <c r="H131" s="8"/>
      <c r="I131" s="5">
        <v>3.2</v>
      </c>
      <c r="J131" s="5">
        <v>10.8</v>
      </c>
      <c r="K131" s="5"/>
      <c r="L131" s="5"/>
      <c r="M131" s="5"/>
      <c r="N131" s="5"/>
      <c r="O131" s="5"/>
      <c r="P131" s="5"/>
      <c r="Q131" s="5"/>
      <c r="R131" s="5"/>
      <c r="S131" s="5"/>
      <c r="T131" s="5"/>
      <c r="U131" s="5"/>
      <c r="V131" s="5"/>
      <c r="W131" s="5"/>
      <c r="X131" s="5"/>
      <c r="Y131" s="7" t="s">
        <v>2999</v>
      </c>
      <c r="Z131" s="7"/>
      <c r="AA131" s="7" t="s">
        <v>13</v>
      </c>
      <c r="AB131" s="7" t="s">
        <v>15</v>
      </c>
      <c r="AC131" s="7">
        <v>8125</v>
      </c>
      <c r="AD131" s="7"/>
      <c r="AE131" s="7"/>
      <c r="AF131" s="7" t="s">
        <v>3075</v>
      </c>
      <c r="AG131" s="7" t="s">
        <v>13</v>
      </c>
      <c r="AH131" s="7"/>
      <c r="AI131">
        <v>1.9900000095367432</v>
      </c>
      <c r="AJ131" s="4">
        <v>16.410999298095703</v>
      </c>
      <c r="AK131" s="4">
        <v>5.0300002098083496</v>
      </c>
      <c r="AL131" s="4">
        <v>25.096000671386719</v>
      </c>
      <c r="AM131" s="4">
        <v>9.4589996337890625</v>
      </c>
      <c r="AN131" s="4">
        <v>206.80000305175781</v>
      </c>
      <c r="AO131" s="4">
        <v>0</v>
      </c>
      <c r="AP131" s="4">
        <v>149.05099487304688</v>
      </c>
      <c r="AQ131" s="4">
        <v>101.06400299072266</v>
      </c>
      <c r="AR131" s="4">
        <v>0</v>
      </c>
      <c r="AS131" s="4">
        <v>30</v>
      </c>
      <c r="AT131" s="4">
        <v>46</v>
      </c>
      <c r="AU131" s="22">
        <v>5.3262346760070063</v>
      </c>
      <c r="AV131" s="23">
        <v>1.209999990463257</v>
      </c>
      <c r="AW131" s="23">
        <v>0</v>
      </c>
      <c r="AX131" s="23">
        <v>1.4640999769210821</v>
      </c>
      <c r="AY131" s="23">
        <v>31.483313123230467</v>
      </c>
      <c r="AZ131" s="23">
        <v>8.7754858964003063E-2</v>
      </c>
    </row>
    <row r="132" spans="1:52" ht="13.7" customHeight="1" x14ac:dyDescent="0.2">
      <c r="A132" t="str">
        <f t="shared" si="2"/>
        <v>2005^Peter Taylor^Jims Black</v>
      </c>
      <c r="B132" s="10" t="s">
        <v>591</v>
      </c>
      <c r="C132" s="10" t="s">
        <v>772</v>
      </c>
      <c r="D132" s="5">
        <v>2005</v>
      </c>
      <c r="E132" s="5"/>
      <c r="F132" s="9"/>
      <c r="G132" s="9"/>
      <c r="H132" s="8"/>
      <c r="I132" s="5">
        <v>3.2</v>
      </c>
      <c r="J132" s="5">
        <v>10.5</v>
      </c>
      <c r="K132" s="5"/>
      <c r="L132" s="5"/>
      <c r="M132" s="5"/>
      <c r="N132" s="5"/>
      <c r="O132" s="5"/>
      <c r="P132" s="5"/>
      <c r="Q132" s="5"/>
      <c r="R132" s="5"/>
      <c r="S132" s="5"/>
      <c r="T132" s="5"/>
      <c r="U132" s="5"/>
      <c r="V132" s="5"/>
      <c r="W132" s="5"/>
      <c r="X132" s="5"/>
      <c r="Y132" s="7" t="s">
        <v>2999</v>
      </c>
      <c r="Z132" s="7"/>
      <c r="AA132" s="7" t="s">
        <v>13</v>
      </c>
      <c r="AB132" s="7" t="s">
        <v>19</v>
      </c>
      <c r="AC132" s="7">
        <v>79028</v>
      </c>
      <c r="AD132" s="7"/>
      <c r="AE132" s="7"/>
      <c r="AF132" s="7" t="s">
        <v>3020</v>
      </c>
      <c r="AG132" s="7" t="s">
        <v>13</v>
      </c>
      <c r="AH132" s="7"/>
      <c r="AI132">
        <v>2.4860000610351563</v>
      </c>
      <c r="AJ132" s="4">
        <v>13.069999694824219</v>
      </c>
      <c r="AK132" s="4">
        <v>5.0100002288818359</v>
      </c>
      <c r="AL132" s="4">
        <v>0</v>
      </c>
      <c r="AM132" s="4">
        <v>37.748001098632813</v>
      </c>
      <c r="AN132" s="4">
        <v>276.60000610351563</v>
      </c>
      <c r="AO132" s="4">
        <v>0</v>
      </c>
      <c r="AP132" s="4">
        <v>82.753997802734375</v>
      </c>
      <c r="AQ132" s="4">
        <v>22.107000350952148</v>
      </c>
      <c r="AR132" s="4">
        <v>25</v>
      </c>
      <c r="AS132" s="4">
        <v>0</v>
      </c>
      <c r="AT132" s="4">
        <v>25</v>
      </c>
      <c r="AU132" s="22">
        <v>5.1782837127845891</v>
      </c>
      <c r="AV132" s="23">
        <v>0.71399993896484393</v>
      </c>
      <c r="AW132" s="23">
        <v>0</v>
      </c>
      <c r="AX132" s="23">
        <v>0.50979591284180081</v>
      </c>
      <c r="AY132" s="23">
        <v>6.6048984313965775</v>
      </c>
      <c r="AZ132" s="23">
        <v>2.8319330954448184E-2</v>
      </c>
    </row>
    <row r="133" spans="1:52" ht="13.7" customHeight="1" x14ac:dyDescent="0.2">
      <c r="A133" t="str">
        <f t="shared" si="2"/>
        <v>2005^petering^MFF</v>
      </c>
      <c r="B133" s="10" t="s">
        <v>1605</v>
      </c>
      <c r="C133" s="10" t="s">
        <v>1824</v>
      </c>
      <c r="D133" s="8">
        <v>2005</v>
      </c>
      <c r="E133" s="8"/>
      <c r="F133" s="9"/>
      <c r="G133" s="9"/>
      <c r="H133" s="8"/>
      <c r="I133" s="8">
        <v>3.87</v>
      </c>
      <c r="J133" s="8">
        <v>11.74</v>
      </c>
      <c r="K133" s="8"/>
      <c r="L133" s="8"/>
      <c r="M133" s="10" t="s">
        <v>93</v>
      </c>
      <c r="N133" s="10"/>
      <c r="O133" s="10"/>
      <c r="P133" s="10"/>
      <c r="Q133" s="10"/>
      <c r="R133" s="10"/>
      <c r="S133" s="10"/>
      <c r="T133" s="10"/>
      <c r="U133" s="10"/>
      <c r="V133" s="10"/>
      <c r="W133" s="10"/>
      <c r="X133" s="10"/>
      <c r="Y133" s="7" t="s">
        <v>2999</v>
      </c>
      <c r="Z133" s="7"/>
      <c r="AA133" s="7" t="s">
        <v>13</v>
      </c>
      <c r="AB133" s="7" t="s">
        <v>14</v>
      </c>
      <c r="AC133" s="7">
        <v>79075</v>
      </c>
      <c r="AD133" s="7"/>
      <c r="AE133" s="7"/>
      <c r="AF133" s="7" t="s">
        <v>3077</v>
      </c>
      <c r="AG133" s="7" t="s">
        <v>13</v>
      </c>
      <c r="AH133" s="7"/>
      <c r="AI133">
        <v>3.1480000019073486</v>
      </c>
      <c r="AJ133" s="4">
        <v>10.609000205993652</v>
      </c>
      <c r="AK133" s="4">
        <v>5.1500000953674316</v>
      </c>
      <c r="AL133" s="4">
        <v>13.619999885559082</v>
      </c>
      <c r="AM133" s="4">
        <v>42.53900146484375</v>
      </c>
      <c r="AN133" s="4">
        <v>296.79998779296875</v>
      </c>
      <c r="AO133" s="4">
        <v>0</v>
      </c>
      <c r="AP133" s="4">
        <v>153.70500183105469</v>
      </c>
      <c r="AQ133" s="4">
        <v>54.342998504638672</v>
      </c>
      <c r="AR133" s="4">
        <v>5</v>
      </c>
      <c r="AS133" s="4">
        <v>0</v>
      </c>
      <c r="AT133" s="4">
        <v>0</v>
      </c>
      <c r="AU133" s="22">
        <v>7.0020567425569178</v>
      </c>
      <c r="AV133" s="23">
        <v>0.72199999809265147</v>
      </c>
      <c r="AW133" s="23">
        <v>0</v>
      </c>
      <c r="AX133" s="23">
        <v>0.52128399724578878</v>
      </c>
      <c r="AY133" s="23">
        <v>1.2791605340424013</v>
      </c>
      <c r="AZ133" s="23">
        <v>3.4301138243987608</v>
      </c>
    </row>
    <row r="134" spans="1:52" ht="13.7" customHeight="1" x14ac:dyDescent="0.2">
      <c r="A134" t="str">
        <f t="shared" si="2"/>
        <v>2005^R and J Postlethwaite^Entrance paddock</v>
      </c>
      <c r="B134" s="10" t="s">
        <v>303</v>
      </c>
      <c r="C134" s="10" t="s">
        <v>1825</v>
      </c>
      <c r="D134" s="8">
        <v>2005</v>
      </c>
      <c r="E134" s="8"/>
      <c r="F134" s="9"/>
      <c r="G134" s="9"/>
      <c r="H134" s="8"/>
      <c r="I134" s="8">
        <v>3.4</v>
      </c>
      <c r="J134" s="8">
        <v>10.5</v>
      </c>
      <c r="K134" s="8"/>
      <c r="L134" s="8"/>
      <c r="M134" s="10"/>
      <c r="N134" s="10"/>
      <c r="O134" s="10"/>
      <c r="P134" s="10"/>
      <c r="Q134" s="10"/>
      <c r="R134" s="10"/>
      <c r="S134" s="10"/>
      <c r="T134" s="10"/>
      <c r="U134" s="10"/>
      <c r="V134" s="10"/>
      <c r="W134" s="10"/>
      <c r="X134" s="10"/>
      <c r="Y134" s="7" t="s">
        <v>2999</v>
      </c>
      <c r="Z134" s="7"/>
      <c r="AA134" s="7" t="s">
        <v>13</v>
      </c>
      <c r="AB134" s="7" t="s">
        <v>17</v>
      </c>
      <c r="AC134" s="7">
        <v>80006</v>
      </c>
      <c r="AD134" s="7"/>
      <c r="AE134" s="7"/>
      <c r="AF134" s="7" t="s">
        <v>3009</v>
      </c>
      <c r="AG134" s="7" t="s">
        <v>13</v>
      </c>
      <c r="AH134" s="7"/>
      <c r="AI134">
        <v>1.8500000238418579</v>
      </c>
      <c r="AJ134" s="4">
        <v>9.6899995803833008</v>
      </c>
      <c r="AK134" s="4">
        <v>2.7599999904632568</v>
      </c>
      <c r="AL134" s="4">
        <v>47.658000946044922</v>
      </c>
      <c r="AM134" s="4">
        <v>64.517997741699219</v>
      </c>
      <c r="AN134" s="4">
        <v>236.39999389648438</v>
      </c>
      <c r="AO134" s="4">
        <v>0</v>
      </c>
      <c r="AP134" s="4">
        <v>73.84100341796875</v>
      </c>
      <c r="AQ134" s="4">
        <v>20.878999710083008</v>
      </c>
      <c r="AR134" s="4">
        <v>0</v>
      </c>
      <c r="AS134" s="4">
        <v>32</v>
      </c>
      <c r="AT134" s="4">
        <v>0</v>
      </c>
      <c r="AU134" s="22">
        <v>5.5019264448336243</v>
      </c>
      <c r="AV134" s="23">
        <v>1.549999976158142</v>
      </c>
      <c r="AW134" s="23">
        <v>0</v>
      </c>
      <c r="AX134" s="23">
        <v>2.4024999260902407</v>
      </c>
      <c r="AY134" s="23">
        <v>0.65610067977922881</v>
      </c>
      <c r="AZ134" s="23">
        <v>7.5181606811760542</v>
      </c>
    </row>
    <row r="135" spans="1:52" ht="13.7" customHeight="1" x14ac:dyDescent="0.2">
      <c r="A135" t="str">
        <f t="shared" si="2"/>
        <v>2005^R and J Postlethwaite^Robs South River</v>
      </c>
      <c r="B135" s="10" t="s">
        <v>303</v>
      </c>
      <c r="C135" s="10" t="s">
        <v>1826</v>
      </c>
      <c r="D135" s="8">
        <v>2005</v>
      </c>
      <c r="E135" s="8"/>
      <c r="F135" s="9"/>
      <c r="G135" s="9"/>
      <c r="H135" s="8"/>
      <c r="I135" s="8">
        <v>2.6</v>
      </c>
      <c r="J135" s="8">
        <v>11.9</v>
      </c>
      <c r="K135" s="8"/>
      <c r="L135" s="8"/>
      <c r="M135" s="10"/>
      <c r="N135" s="10"/>
      <c r="O135" s="10"/>
      <c r="P135" s="10"/>
      <c r="Q135" s="10"/>
      <c r="R135" s="10"/>
      <c r="S135" s="10"/>
      <c r="T135" s="10"/>
      <c r="U135" s="10"/>
      <c r="V135" s="10"/>
      <c r="W135" s="10"/>
      <c r="X135" s="10"/>
      <c r="Y135" s="7" t="s">
        <v>2999</v>
      </c>
      <c r="Z135" s="7"/>
      <c r="AA135" s="7" t="s">
        <v>13</v>
      </c>
      <c r="AB135" s="7" t="s">
        <v>17</v>
      </c>
      <c r="AC135" s="7">
        <v>80006</v>
      </c>
      <c r="AD135" s="7"/>
      <c r="AE135" s="7"/>
      <c r="AF135" s="7" t="s">
        <v>3009</v>
      </c>
      <c r="AG135" s="7" t="s">
        <v>13</v>
      </c>
      <c r="AH135" s="7"/>
      <c r="AI135">
        <v>2.0580000877380371</v>
      </c>
      <c r="AJ135" s="4">
        <v>10.201999664306641</v>
      </c>
      <c r="AK135" s="4">
        <v>3.2400000095367432</v>
      </c>
      <c r="AL135" s="4">
        <v>64.984001159667969</v>
      </c>
      <c r="AM135" s="4">
        <v>57.1510009765625</v>
      </c>
      <c r="AN135" s="4">
        <v>222.69999694824219</v>
      </c>
      <c r="AO135" s="4">
        <v>0</v>
      </c>
      <c r="AP135" s="4">
        <v>83.832000732421875</v>
      </c>
      <c r="AQ135" s="4">
        <v>22.28700065612793</v>
      </c>
      <c r="AR135" s="4">
        <v>0</v>
      </c>
      <c r="AS135" s="4">
        <v>32</v>
      </c>
      <c r="AT135" s="4">
        <v>0</v>
      </c>
      <c r="AU135" s="22">
        <v>4.7683362521891421</v>
      </c>
      <c r="AV135" s="23">
        <v>0.54199991226196298</v>
      </c>
      <c r="AW135" s="23">
        <v>0</v>
      </c>
      <c r="AX135" s="23">
        <v>0.29376390489197557</v>
      </c>
      <c r="AY135" s="23">
        <v>2.8832051400147622</v>
      </c>
      <c r="AZ135" s="23">
        <v>2.3358116706048526</v>
      </c>
    </row>
    <row r="136" spans="1:52" ht="13.7" customHeight="1" x14ac:dyDescent="0.2">
      <c r="A136" t="str">
        <f t="shared" si="2"/>
        <v>2005^sanders^B9</v>
      </c>
      <c r="B136" s="10" t="s">
        <v>1606</v>
      </c>
      <c r="C136" s="10" t="s">
        <v>1827</v>
      </c>
      <c r="D136" s="5">
        <v>2005</v>
      </c>
      <c r="E136" s="5"/>
      <c r="F136" s="9"/>
      <c r="G136" s="9"/>
      <c r="H136" s="8"/>
      <c r="I136" s="5">
        <v>2.85</v>
      </c>
      <c r="J136" s="5"/>
      <c r="K136" s="5"/>
      <c r="L136" s="5"/>
      <c r="M136" s="5"/>
      <c r="N136" s="5"/>
      <c r="O136" s="5"/>
      <c r="P136" s="5"/>
      <c r="Q136" s="5"/>
      <c r="R136" s="5"/>
      <c r="S136" s="5"/>
      <c r="T136" s="5"/>
      <c r="U136" s="5"/>
      <c r="V136" s="5"/>
      <c r="W136" s="5"/>
      <c r="X136" s="5"/>
      <c r="Y136" s="7" t="s">
        <v>2999</v>
      </c>
      <c r="Z136" s="7"/>
      <c r="AA136" s="7" t="s">
        <v>13</v>
      </c>
      <c r="AB136" s="7" t="s">
        <v>15</v>
      </c>
      <c r="AC136" s="7">
        <v>8060</v>
      </c>
      <c r="AD136" s="7"/>
      <c r="AE136" s="7"/>
      <c r="AF136" s="7" t="s">
        <v>3078</v>
      </c>
      <c r="AG136" s="7" t="s">
        <v>13</v>
      </c>
      <c r="AH136" s="7"/>
      <c r="AI136">
        <v>2.1129999160766602</v>
      </c>
      <c r="AJ136" s="4">
        <v>16.419000625610352</v>
      </c>
      <c r="AK136" s="4">
        <v>5.3499999046325684</v>
      </c>
      <c r="AL136" s="4">
        <v>15.151000022888184</v>
      </c>
      <c r="AM136" s="4">
        <v>12.951999664306641</v>
      </c>
      <c r="AN136" s="4">
        <v>225.19999694824219</v>
      </c>
      <c r="AO136" s="4">
        <v>0</v>
      </c>
      <c r="AP136" s="4">
        <v>118.60600280761719</v>
      </c>
      <c r="AQ136" s="4">
        <v>56.162998199462891</v>
      </c>
      <c r="AR136" s="4">
        <v>0</v>
      </c>
      <c r="AS136" s="4">
        <v>14</v>
      </c>
      <c r="AT136" s="4">
        <v>17</v>
      </c>
      <c r="AU136" s="22" t="e">
        <v>#N/A</v>
      </c>
      <c r="AV136" s="23">
        <v>0.73700008392333993</v>
      </c>
      <c r="AW136" s="23">
        <v>0</v>
      </c>
      <c r="AX136" s="23">
        <v>0.54316912370301007</v>
      </c>
      <c r="AY136" s="23" t="e">
        <v>#N/A</v>
      </c>
      <c r="AZ136" s="23" t="e">
        <v>#N/A</v>
      </c>
    </row>
    <row r="137" spans="1:52" ht="13.7" customHeight="1" x14ac:dyDescent="0.2">
      <c r="A137" t="str">
        <f t="shared" si="2"/>
        <v>2005^sargent^BP3</v>
      </c>
      <c r="B137" s="10" t="s">
        <v>1607</v>
      </c>
      <c r="C137" s="10" t="s">
        <v>1828</v>
      </c>
      <c r="D137" s="5">
        <v>2005</v>
      </c>
      <c r="E137" s="5"/>
      <c r="F137" s="9"/>
      <c r="G137" s="9"/>
      <c r="H137" s="8"/>
      <c r="I137" s="5">
        <v>3.6</v>
      </c>
      <c r="J137" s="5"/>
      <c r="K137" s="5"/>
      <c r="L137" s="5"/>
      <c r="M137" s="5"/>
      <c r="N137" s="5"/>
      <c r="O137" s="5"/>
      <c r="P137" s="5"/>
      <c r="Q137" s="5"/>
      <c r="R137" s="5"/>
      <c r="S137" s="5"/>
      <c r="T137" s="5"/>
      <c r="U137" s="5"/>
      <c r="V137" s="5"/>
      <c r="W137" s="5"/>
      <c r="X137" s="5"/>
      <c r="Y137" s="7" t="s">
        <v>2999</v>
      </c>
      <c r="Z137" s="7"/>
      <c r="AA137" s="7" t="s">
        <v>13</v>
      </c>
      <c r="AB137" s="7" t="s">
        <v>14</v>
      </c>
      <c r="AC137" s="7">
        <v>21016</v>
      </c>
      <c r="AD137" s="7"/>
      <c r="AE137" s="7"/>
      <c r="AF137" s="7" t="s">
        <v>3079</v>
      </c>
      <c r="AG137" s="7" t="s">
        <v>13</v>
      </c>
      <c r="AH137" s="7"/>
      <c r="AI137">
        <v>1.9479999542236328</v>
      </c>
      <c r="AJ137" s="4">
        <v>16.444999694824219</v>
      </c>
      <c r="AK137" s="4">
        <v>4.940000057220459</v>
      </c>
      <c r="AL137" s="4">
        <v>3.7400000095367432</v>
      </c>
      <c r="AM137" s="4">
        <v>29.353000640869141</v>
      </c>
      <c r="AN137" s="4">
        <v>240.89999389648438</v>
      </c>
      <c r="AO137" s="4">
        <v>0</v>
      </c>
      <c r="AP137" s="4">
        <v>195.23199462890625</v>
      </c>
      <c r="AQ137" s="4">
        <v>104.58699798583984</v>
      </c>
      <c r="AR137" s="4">
        <v>0</v>
      </c>
      <c r="AS137" s="4">
        <v>38</v>
      </c>
      <c r="AT137" s="4">
        <v>0</v>
      </c>
      <c r="AU137" s="22" t="e">
        <v>#N/A</v>
      </c>
      <c r="AV137" s="23">
        <v>1.6520000457763673</v>
      </c>
      <c r="AW137" s="23">
        <v>0</v>
      </c>
      <c r="AX137" s="23">
        <v>2.7291041512451195</v>
      </c>
      <c r="AY137" s="23" t="e">
        <v>#N/A</v>
      </c>
      <c r="AZ137" s="23" t="e">
        <v>#N/A</v>
      </c>
    </row>
    <row r="138" spans="1:52" ht="13.7" customHeight="1" x14ac:dyDescent="0.2">
      <c r="A138" t="str">
        <f t="shared" si="2"/>
        <v>2005^shirley^Dry</v>
      </c>
      <c r="B138" s="10" t="s">
        <v>1608</v>
      </c>
      <c r="C138" s="10" t="s">
        <v>1829</v>
      </c>
      <c r="D138" s="5">
        <v>2005</v>
      </c>
      <c r="E138" s="5"/>
      <c r="F138" s="9"/>
      <c r="G138" s="9"/>
      <c r="H138" s="8"/>
      <c r="I138" s="5">
        <v>2.2000000000000002</v>
      </c>
      <c r="J138" s="5">
        <v>10</v>
      </c>
      <c r="K138" s="5"/>
      <c r="L138" s="5"/>
      <c r="M138" s="5" t="s">
        <v>96</v>
      </c>
      <c r="N138" s="5"/>
      <c r="O138" s="5"/>
      <c r="P138" s="5"/>
      <c r="Q138" s="5"/>
      <c r="R138" s="5"/>
      <c r="S138" s="5"/>
      <c r="T138" s="5"/>
      <c r="U138" s="5"/>
      <c r="V138" s="5"/>
      <c r="W138" s="5"/>
      <c r="X138" s="5"/>
      <c r="Y138" s="7" t="s">
        <v>2999</v>
      </c>
      <c r="Z138" s="7"/>
      <c r="AA138" s="7" t="s">
        <v>13</v>
      </c>
      <c r="AB138" s="7" t="s">
        <v>18</v>
      </c>
      <c r="AC138" s="7">
        <v>75086</v>
      </c>
      <c r="AD138" s="7"/>
      <c r="AE138" s="7"/>
      <c r="AF138" s="7" t="s">
        <v>3080</v>
      </c>
      <c r="AG138" s="7" t="s">
        <v>13</v>
      </c>
      <c r="AH138" s="7"/>
      <c r="AI138">
        <v>1.6089999675750732</v>
      </c>
      <c r="AJ138" s="4">
        <v>8.060999870300293</v>
      </c>
      <c r="AK138" s="4">
        <v>2</v>
      </c>
      <c r="AL138" s="4">
        <v>35.161998748779297</v>
      </c>
      <c r="AM138" s="4">
        <v>57.129001617431641</v>
      </c>
      <c r="AN138" s="4">
        <v>243.39999389648438</v>
      </c>
      <c r="AO138" s="4">
        <v>0</v>
      </c>
      <c r="AP138" s="4">
        <v>51.462001800537109</v>
      </c>
      <c r="AQ138" s="4">
        <v>12.243000030517578</v>
      </c>
      <c r="AR138" s="4">
        <v>0</v>
      </c>
      <c r="AS138" s="4">
        <v>22</v>
      </c>
      <c r="AT138" s="4">
        <v>0</v>
      </c>
      <c r="AU138" s="22">
        <v>3.3905429071803859</v>
      </c>
      <c r="AV138" s="23">
        <v>0.59100003242492694</v>
      </c>
      <c r="AW138" s="23">
        <v>0</v>
      </c>
      <c r="AX138" s="23">
        <v>0.34928103832626467</v>
      </c>
      <c r="AY138" s="23">
        <v>3.7597215029754807</v>
      </c>
      <c r="AZ138" s="23">
        <v>1.9336095767096793</v>
      </c>
    </row>
    <row r="139" spans="1:52" ht="13.7" customHeight="1" x14ac:dyDescent="0.2">
      <c r="A139" t="str">
        <f t="shared" si="2"/>
        <v>2005^shirley^Pivot 5</v>
      </c>
      <c r="B139" s="10" t="s">
        <v>1608</v>
      </c>
      <c r="C139" s="10" t="s">
        <v>1830</v>
      </c>
      <c r="D139" s="5">
        <v>2005</v>
      </c>
      <c r="E139" s="5"/>
      <c r="F139" s="9"/>
      <c r="G139" s="9"/>
      <c r="H139" s="8"/>
      <c r="I139" s="5">
        <v>5.3</v>
      </c>
      <c r="J139" s="5">
        <v>16.2</v>
      </c>
      <c r="K139" s="5"/>
      <c r="L139" s="5"/>
      <c r="M139" s="5" t="s">
        <v>97</v>
      </c>
      <c r="N139" s="5"/>
      <c r="O139" s="5"/>
      <c r="P139" s="5"/>
      <c r="Q139" s="5"/>
      <c r="R139" s="5"/>
      <c r="S139" s="5"/>
      <c r="T139" s="5"/>
      <c r="U139" s="5"/>
      <c r="V139" s="5"/>
      <c r="W139" s="5"/>
      <c r="X139" s="5"/>
      <c r="Y139" s="7" t="s">
        <v>2999</v>
      </c>
      <c r="Z139" s="7"/>
      <c r="AA139" s="7" t="s">
        <v>13</v>
      </c>
      <c r="AB139" s="7" t="s">
        <v>25</v>
      </c>
      <c r="AC139" s="7">
        <v>75086</v>
      </c>
      <c r="AD139" s="7"/>
      <c r="AE139" s="7"/>
      <c r="AF139" s="7" t="s">
        <v>3080</v>
      </c>
      <c r="AG139" s="7" t="s">
        <v>13</v>
      </c>
      <c r="AH139" s="7"/>
      <c r="AI139">
        <v>3.812000036239624</v>
      </c>
      <c r="AJ139" s="4">
        <v>16.579000473022461</v>
      </c>
      <c r="AK139" s="4">
        <v>9.7399997711181641</v>
      </c>
      <c r="AL139" s="4">
        <v>19.993000030517578</v>
      </c>
      <c r="AM139" s="4">
        <v>35.280998229980469</v>
      </c>
      <c r="AN139" s="4">
        <v>250.60000610351563</v>
      </c>
      <c r="AO139" s="4">
        <v>0</v>
      </c>
      <c r="AP139" s="4">
        <v>83.212997436523438</v>
      </c>
      <c r="AQ139" s="4">
        <v>14.432999610900879</v>
      </c>
      <c r="AR139" s="4">
        <v>0</v>
      </c>
      <c r="AS139" s="4">
        <v>57</v>
      </c>
      <c r="AT139" s="4">
        <v>92</v>
      </c>
      <c r="AU139" s="22">
        <v>13.232364273204903</v>
      </c>
      <c r="AV139" s="23">
        <v>1.4879999637603758</v>
      </c>
      <c r="AW139" s="23">
        <v>0</v>
      </c>
      <c r="AX139" s="23">
        <v>2.2141438921508798</v>
      </c>
      <c r="AY139" s="23">
        <v>0.14364135855124968</v>
      </c>
      <c r="AZ139" s="23">
        <v>12.196609815435554</v>
      </c>
    </row>
    <row r="140" spans="1:52" ht="13.7" customHeight="1" x14ac:dyDescent="0.2">
      <c r="A140" t="str">
        <f t="shared" si="2"/>
        <v>2005^spencer^Mitchells West</v>
      </c>
      <c r="B140" s="10" t="s">
        <v>1609</v>
      </c>
      <c r="C140" s="10" t="s">
        <v>1831</v>
      </c>
      <c r="D140" s="8">
        <v>2005</v>
      </c>
      <c r="E140" s="8"/>
      <c r="F140" s="9"/>
      <c r="G140" s="9"/>
      <c r="H140" s="8"/>
      <c r="I140" s="8">
        <v>2.9</v>
      </c>
      <c r="J140" s="8">
        <v>11</v>
      </c>
      <c r="K140" s="8"/>
      <c r="L140" s="8"/>
      <c r="M140" s="10" t="s">
        <v>86</v>
      </c>
      <c r="N140" s="10"/>
      <c r="O140" s="10"/>
      <c r="P140" s="10"/>
      <c r="Q140" s="10"/>
      <c r="R140" s="10"/>
      <c r="S140" s="10"/>
      <c r="T140" s="10"/>
      <c r="U140" s="10"/>
      <c r="V140" s="10"/>
      <c r="W140" s="10"/>
      <c r="X140" s="10"/>
      <c r="Y140" s="7" t="s">
        <v>2999</v>
      </c>
      <c r="Z140" s="7"/>
      <c r="AA140" s="7" t="s">
        <v>13</v>
      </c>
      <c r="AB140" s="7" t="s">
        <v>15</v>
      </c>
      <c r="AC140" s="7">
        <v>8143</v>
      </c>
      <c r="AD140" s="7"/>
      <c r="AE140" s="7"/>
      <c r="AF140" s="7" t="s">
        <v>3081</v>
      </c>
      <c r="AG140" s="7" t="s">
        <v>13</v>
      </c>
      <c r="AH140" s="7"/>
      <c r="AI140">
        <v>2.3459999561309814</v>
      </c>
      <c r="AJ140" s="4">
        <v>16.443000793457031</v>
      </c>
      <c r="AK140" s="4">
        <v>5.940000057220459</v>
      </c>
      <c r="AL140" s="4">
        <v>21.493000030517578</v>
      </c>
      <c r="AM140" s="4">
        <v>1.9019999504089355</v>
      </c>
      <c r="AN140" s="4">
        <v>248.60000610351563</v>
      </c>
      <c r="AO140" s="4">
        <v>0</v>
      </c>
      <c r="AP140" s="4">
        <v>163.17900085449219</v>
      </c>
      <c r="AQ140" s="4">
        <v>140.10400390625</v>
      </c>
      <c r="AR140" s="4">
        <v>0</v>
      </c>
      <c r="AS140" s="4">
        <v>75</v>
      </c>
      <c r="AT140" s="4">
        <v>100</v>
      </c>
      <c r="AU140" s="22">
        <v>4.9162872154115584</v>
      </c>
      <c r="AV140" s="23">
        <v>0.55400004386901847</v>
      </c>
      <c r="AW140" s="23">
        <v>0</v>
      </c>
      <c r="AX140" s="23">
        <v>0.30691604860687438</v>
      </c>
      <c r="AY140" s="23">
        <v>29.626257637573872</v>
      </c>
      <c r="AZ140" s="23">
        <v>1.0479879824844551</v>
      </c>
    </row>
    <row r="141" spans="1:52" ht="13.7" customHeight="1" x14ac:dyDescent="0.2">
      <c r="A141" t="str">
        <f t="shared" si="2"/>
        <v>2005^Stuart McQueen^18 Flat</v>
      </c>
      <c r="B141" s="10" t="s">
        <v>1569</v>
      </c>
      <c r="C141" s="10" t="s">
        <v>1832</v>
      </c>
      <c r="D141" s="5">
        <v>2005</v>
      </c>
      <c r="E141" s="5"/>
      <c r="F141" s="9"/>
      <c r="G141" s="9"/>
      <c r="H141" s="8"/>
      <c r="I141" s="5">
        <v>2.63</v>
      </c>
      <c r="J141" s="5">
        <v>14</v>
      </c>
      <c r="K141" s="5"/>
      <c r="L141" s="5"/>
      <c r="M141" s="5"/>
      <c r="N141" s="5"/>
      <c r="O141" s="5"/>
      <c r="P141" s="5"/>
      <c r="Q141" s="5"/>
      <c r="R141" s="5"/>
      <c r="S141" s="5"/>
      <c r="T141" s="5"/>
      <c r="U141" s="5"/>
      <c r="V141" s="5"/>
      <c r="W141" s="5"/>
      <c r="X141" s="5"/>
      <c r="Y141" s="7" t="s">
        <v>2999</v>
      </c>
      <c r="Z141" s="7"/>
      <c r="AA141" s="7" t="s">
        <v>13</v>
      </c>
      <c r="AB141" s="7" t="s">
        <v>14</v>
      </c>
      <c r="AC141" s="7">
        <v>76000</v>
      </c>
      <c r="AD141" s="7"/>
      <c r="AE141" s="7"/>
      <c r="AF141" s="7" t="s">
        <v>3024</v>
      </c>
      <c r="AG141" s="7" t="s">
        <v>13</v>
      </c>
      <c r="AH141" s="7"/>
      <c r="AI141">
        <v>1.3630000352859497</v>
      </c>
      <c r="AJ141" s="4">
        <v>16.577999114990234</v>
      </c>
      <c r="AK141" s="4">
        <v>3.4800000190734863</v>
      </c>
      <c r="AL141" s="4">
        <v>11.218999862670898</v>
      </c>
      <c r="AM141" s="4">
        <v>27.541999816894531</v>
      </c>
      <c r="AN141" s="4">
        <v>208.19999694824219</v>
      </c>
      <c r="AO141" s="4">
        <v>0</v>
      </c>
      <c r="AP141" s="4">
        <v>165.39100646972656</v>
      </c>
      <c r="AQ141" s="4">
        <v>102.26899719238281</v>
      </c>
      <c r="AR141" s="4">
        <v>0</v>
      </c>
      <c r="AS141" s="4">
        <v>10</v>
      </c>
      <c r="AT141" s="4">
        <v>23</v>
      </c>
      <c r="AU141" s="22">
        <v>5.6745359019264452</v>
      </c>
      <c r="AV141" s="23">
        <v>1.2669999647140502</v>
      </c>
      <c r="AW141" s="23">
        <v>0</v>
      </c>
      <c r="AX141" s="23">
        <v>1.6052889105854045</v>
      </c>
      <c r="AY141" s="23">
        <v>6.6460794368904317</v>
      </c>
      <c r="AZ141" s="23">
        <v>4.8159877411292156</v>
      </c>
    </row>
    <row r="142" spans="1:52" ht="13.7" customHeight="1" x14ac:dyDescent="0.2">
      <c r="A142" t="str">
        <f t="shared" si="2"/>
        <v>2005^Stuart McQueen^18 Hill</v>
      </c>
      <c r="B142" s="10" t="s">
        <v>1569</v>
      </c>
      <c r="C142" s="10" t="s">
        <v>1833</v>
      </c>
      <c r="D142" s="5">
        <v>2005</v>
      </c>
      <c r="E142" s="5"/>
      <c r="F142" s="9"/>
      <c r="G142" s="9"/>
      <c r="H142" s="8"/>
      <c r="I142" s="5">
        <v>2.06</v>
      </c>
      <c r="J142" s="5">
        <v>13</v>
      </c>
      <c r="K142" s="5"/>
      <c r="L142" s="5"/>
      <c r="M142" s="5"/>
      <c r="N142" s="5"/>
      <c r="O142" s="5"/>
      <c r="P142" s="5"/>
      <c r="Q142" s="5"/>
      <c r="R142" s="5"/>
      <c r="S142" s="5"/>
      <c r="T142" s="5"/>
      <c r="U142" s="5"/>
      <c r="V142" s="5"/>
      <c r="W142" s="5"/>
      <c r="X142" s="5"/>
      <c r="Y142" s="7" t="s">
        <v>2999</v>
      </c>
      <c r="Z142" s="7"/>
      <c r="AA142" s="7" t="s">
        <v>13</v>
      </c>
      <c r="AB142" s="7" t="s">
        <v>14</v>
      </c>
      <c r="AC142" s="7">
        <v>76000</v>
      </c>
      <c r="AD142" s="7"/>
      <c r="AE142" s="7"/>
      <c r="AF142" s="7" t="s">
        <v>3082</v>
      </c>
      <c r="AG142" s="7" t="s">
        <v>13</v>
      </c>
      <c r="AH142" s="7"/>
      <c r="AI142">
        <v>2.0980000495910645</v>
      </c>
      <c r="AJ142" s="4">
        <v>16.479000091552734</v>
      </c>
      <c r="AK142" s="4">
        <v>5.3299999237060547</v>
      </c>
      <c r="AL142" s="4">
        <v>27.854999542236328</v>
      </c>
      <c r="AM142" s="4">
        <v>26.409999847412109</v>
      </c>
      <c r="AN142" s="4">
        <v>208.19999694824219</v>
      </c>
      <c r="AO142" s="4">
        <v>0</v>
      </c>
      <c r="AP142" s="4">
        <v>109.93499755859375</v>
      </c>
      <c r="AQ142" s="4">
        <v>38.626998901367188</v>
      </c>
      <c r="AR142" s="4">
        <v>0</v>
      </c>
      <c r="AS142" s="4">
        <v>10</v>
      </c>
      <c r="AT142" s="4">
        <v>20</v>
      </c>
      <c r="AU142" s="22">
        <v>4.1272154115586694</v>
      </c>
      <c r="AV142" s="23">
        <v>-3.80000495910644E-2</v>
      </c>
      <c r="AW142" s="23">
        <v>1</v>
      </c>
      <c r="AX142" s="23">
        <v>1.4440037689233537E-3</v>
      </c>
      <c r="AY142" s="23">
        <v>12.103441637023934</v>
      </c>
      <c r="AZ142" s="23">
        <v>1.4466905826616234</v>
      </c>
    </row>
    <row r="143" spans="1:52" ht="13.7" customHeight="1" x14ac:dyDescent="0.2">
      <c r="A143" t="str">
        <f t="shared" si="2"/>
        <v>2005^Stuart McQueen^22</v>
      </c>
      <c r="B143" s="10" t="s">
        <v>1569</v>
      </c>
      <c r="C143" s="10">
        <v>22</v>
      </c>
      <c r="D143" s="5">
        <v>2005</v>
      </c>
      <c r="E143" s="5"/>
      <c r="F143" s="9"/>
      <c r="G143" s="9"/>
      <c r="H143" s="8"/>
      <c r="I143" s="5">
        <v>2.0750000000000002</v>
      </c>
      <c r="J143" s="5">
        <v>13</v>
      </c>
      <c r="K143" s="5"/>
      <c r="L143" s="5"/>
      <c r="M143" s="5"/>
      <c r="N143" s="5"/>
      <c r="O143" s="5"/>
      <c r="P143" s="5"/>
      <c r="Q143" s="5"/>
      <c r="R143" s="5"/>
      <c r="S143" s="5"/>
      <c r="T143" s="5"/>
      <c r="U143" s="5"/>
      <c r="V143" s="5"/>
      <c r="W143" s="5"/>
      <c r="X143" s="5"/>
      <c r="Y143" s="7" t="s">
        <v>2999</v>
      </c>
      <c r="Z143" s="7"/>
      <c r="AA143" s="7" t="s">
        <v>13</v>
      </c>
      <c r="AB143" s="7" t="s">
        <v>14</v>
      </c>
      <c r="AC143" s="7">
        <v>76000</v>
      </c>
      <c r="AD143" s="7"/>
      <c r="AE143" s="7"/>
      <c r="AF143" s="7" t="s">
        <v>3024</v>
      </c>
      <c r="AG143" s="7" t="s">
        <v>13</v>
      </c>
      <c r="AH143" s="7"/>
      <c r="AI143">
        <v>1.2319999933242798</v>
      </c>
      <c r="AJ143" s="4">
        <v>16.576000213623047</v>
      </c>
      <c r="AK143" s="4">
        <v>3.1500000953674316</v>
      </c>
      <c r="AL143" s="4">
        <v>4.6989998817443848</v>
      </c>
      <c r="AM143" s="4">
        <v>30.885000228881836</v>
      </c>
      <c r="AN143" s="4">
        <v>225</v>
      </c>
      <c r="AO143" s="4">
        <v>0</v>
      </c>
      <c r="AP143" s="4">
        <v>68.334999084472656</v>
      </c>
      <c r="AQ143" s="4">
        <v>29.114999771118164</v>
      </c>
      <c r="AR143" s="4">
        <v>0</v>
      </c>
      <c r="AS143" s="4">
        <v>12</v>
      </c>
      <c r="AT143" s="4">
        <v>20</v>
      </c>
      <c r="AU143" s="22">
        <v>4.1572679509632229</v>
      </c>
      <c r="AV143" s="23">
        <v>0.84300000667572039</v>
      </c>
      <c r="AW143" s="23">
        <v>0</v>
      </c>
      <c r="AX143" s="23">
        <v>0.71064901125526458</v>
      </c>
      <c r="AY143" s="23">
        <v>12.787777527832077</v>
      </c>
      <c r="AZ143" s="23">
        <v>1.0145885329165438</v>
      </c>
    </row>
    <row r="144" spans="1:52" ht="13.7" customHeight="1" x14ac:dyDescent="0.2">
      <c r="A144" t="str">
        <f t="shared" si="2"/>
        <v>2005^teasdale^Dunlops 200</v>
      </c>
      <c r="B144" s="10" t="s">
        <v>1610</v>
      </c>
      <c r="C144" s="10" t="s">
        <v>1834</v>
      </c>
      <c r="D144" s="5">
        <v>2005</v>
      </c>
      <c r="E144" s="5"/>
      <c r="F144" s="9"/>
      <c r="G144" s="9"/>
      <c r="H144" s="8"/>
      <c r="I144" s="5">
        <v>3.36</v>
      </c>
      <c r="J144" s="5">
        <v>7.52</v>
      </c>
      <c r="K144" s="5"/>
      <c r="L144" s="5"/>
      <c r="M144" s="5"/>
      <c r="N144" s="5"/>
      <c r="O144" s="5"/>
      <c r="P144" s="5"/>
      <c r="Q144" s="5"/>
      <c r="R144" s="5"/>
      <c r="S144" s="5"/>
      <c r="T144" s="5"/>
      <c r="U144" s="5"/>
      <c r="V144" s="5"/>
      <c r="W144" s="5"/>
      <c r="X144" s="5"/>
      <c r="Y144" s="7" t="s">
        <v>2999</v>
      </c>
      <c r="Z144" s="7"/>
      <c r="AA144" s="7" t="s">
        <v>13</v>
      </c>
      <c r="AB144" s="7" t="s">
        <v>104</v>
      </c>
      <c r="AC144" s="7">
        <v>79075</v>
      </c>
      <c r="AD144" s="7"/>
      <c r="AE144" s="7"/>
      <c r="AF144" s="7" t="s">
        <v>3083</v>
      </c>
      <c r="AG144" s="7" t="s">
        <v>13</v>
      </c>
      <c r="AH144" s="7"/>
      <c r="AI144">
        <v>2.9879999160766602</v>
      </c>
      <c r="AJ144" s="4">
        <v>9.2720003128051758</v>
      </c>
      <c r="AK144" s="4">
        <v>4.2699999809265137</v>
      </c>
      <c r="AL144" s="4">
        <v>85.915000915527344</v>
      </c>
      <c r="AM144" s="4">
        <v>74.375</v>
      </c>
      <c r="AN144" s="4">
        <v>225.80000305175781</v>
      </c>
      <c r="AO144" s="4">
        <v>0</v>
      </c>
      <c r="AP144" s="4">
        <v>76.377998352050781</v>
      </c>
      <c r="AQ144" s="4">
        <v>15.052000045776367</v>
      </c>
      <c r="AR144" s="4">
        <v>0</v>
      </c>
      <c r="AS144" s="4">
        <v>6</v>
      </c>
      <c r="AT144" s="4">
        <v>16</v>
      </c>
      <c r="AU144" s="22">
        <v>3.8940693520140099</v>
      </c>
      <c r="AV144" s="23">
        <v>0.37200008392333972</v>
      </c>
      <c r="AW144" s="23">
        <v>1</v>
      </c>
      <c r="AX144" s="23">
        <v>0.13838406243897181</v>
      </c>
      <c r="AY144" s="23">
        <v>3.0695050960694354</v>
      </c>
      <c r="AZ144" s="23">
        <v>0.1413238377545506</v>
      </c>
    </row>
    <row r="145" spans="1:52" ht="13.7" customHeight="1" x14ac:dyDescent="0.25">
      <c r="A145" t="str">
        <f t="shared" si="2"/>
        <v>2005^Tony Gregson^Blue Ribbon</v>
      </c>
      <c r="B145" s="17" t="s">
        <v>327</v>
      </c>
      <c r="C145" s="17" t="s">
        <v>775</v>
      </c>
      <c r="D145" s="12">
        <v>2005</v>
      </c>
      <c r="E145" s="12"/>
      <c r="F145" s="9"/>
      <c r="G145" s="9"/>
      <c r="H145" s="13" t="s">
        <v>992</v>
      </c>
      <c r="I145" s="12">
        <v>2.6</v>
      </c>
      <c r="J145" s="12">
        <v>12.2</v>
      </c>
      <c r="K145" s="12"/>
      <c r="L145" s="12"/>
      <c r="M145" s="9" t="s">
        <v>776</v>
      </c>
      <c r="N145" s="9"/>
      <c r="O145" s="9"/>
      <c r="P145" s="9"/>
      <c r="Q145" s="9"/>
      <c r="R145" s="9"/>
      <c r="S145" s="9"/>
      <c r="T145" s="9"/>
      <c r="U145" s="9"/>
      <c r="V145" s="9"/>
      <c r="W145" s="9"/>
      <c r="X145" s="9"/>
      <c r="Y145" s="7" t="s">
        <v>2999</v>
      </c>
      <c r="Z145" s="7"/>
      <c r="AA145" s="7" t="s">
        <v>13</v>
      </c>
      <c r="AB145" s="7" t="s">
        <v>16</v>
      </c>
      <c r="AC145" s="7">
        <v>78077</v>
      </c>
      <c r="AD145" s="7"/>
      <c r="AE145" s="7"/>
      <c r="AF145" s="7" t="s">
        <v>3084</v>
      </c>
      <c r="AG145" s="7" t="s">
        <v>13</v>
      </c>
      <c r="AH145" s="7"/>
      <c r="AI145">
        <v>2.9900000095367432</v>
      </c>
      <c r="AJ145" s="4">
        <v>10.73900032043457</v>
      </c>
      <c r="AK145" s="4">
        <v>4.9499998092651367</v>
      </c>
      <c r="AL145" s="4">
        <v>94.297996520996094</v>
      </c>
      <c r="AM145" s="4">
        <v>42.992000579833984</v>
      </c>
      <c r="AN145" s="4">
        <v>199.89999389648438</v>
      </c>
      <c r="AO145" s="4">
        <v>0</v>
      </c>
      <c r="AP145" s="4">
        <v>105.60500335693359</v>
      </c>
      <c r="AQ145" s="4">
        <v>15.652000427246094</v>
      </c>
      <c r="AR145" s="4">
        <v>0</v>
      </c>
      <c r="AS145" s="4">
        <v>6</v>
      </c>
      <c r="AT145" s="4">
        <v>0</v>
      </c>
      <c r="AU145" s="22">
        <v>4.8885464098073559</v>
      </c>
      <c r="AV145" s="23">
        <v>-0.39000000953674308</v>
      </c>
      <c r="AW145" s="23">
        <v>1</v>
      </c>
      <c r="AX145" s="23">
        <v>0.1521000074386597</v>
      </c>
      <c r="AY145" s="23">
        <v>2.1345200636902861</v>
      </c>
      <c r="AZ145" s="23">
        <v>3.7765203049175775E-3</v>
      </c>
    </row>
    <row r="146" spans="1:52" ht="13.7" customHeight="1" x14ac:dyDescent="0.2">
      <c r="A146" t="str">
        <f t="shared" si="2"/>
        <v>2005^Tony Gregson^School</v>
      </c>
      <c r="B146" s="10" t="s">
        <v>327</v>
      </c>
      <c r="C146" s="10" t="s">
        <v>1835</v>
      </c>
      <c r="D146" s="8">
        <v>2005</v>
      </c>
      <c r="E146" s="8"/>
      <c r="F146" s="9"/>
      <c r="G146" s="9"/>
      <c r="H146" s="8"/>
      <c r="I146" s="8">
        <v>2.5</v>
      </c>
      <c r="J146" s="8">
        <v>12</v>
      </c>
      <c r="K146" s="8"/>
      <c r="L146" s="8"/>
      <c r="M146" s="10" t="s">
        <v>70</v>
      </c>
      <c r="N146" s="10"/>
      <c r="O146" s="10"/>
      <c r="P146" s="10"/>
      <c r="Q146" s="10"/>
      <c r="R146" s="10"/>
      <c r="S146" s="10"/>
      <c r="T146" s="10"/>
      <c r="U146" s="10"/>
      <c r="V146" s="10"/>
      <c r="W146" s="10"/>
      <c r="X146" s="10"/>
      <c r="Y146" s="7" t="s">
        <v>2999</v>
      </c>
      <c r="Z146" s="7"/>
      <c r="AA146" s="7" t="s">
        <v>13</v>
      </c>
      <c r="AB146" s="7" t="s">
        <v>14</v>
      </c>
      <c r="AC146" s="7">
        <v>78077</v>
      </c>
      <c r="AD146" s="7"/>
      <c r="AE146" s="7"/>
      <c r="AF146" s="7" t="s">
        <v>3084</v>
      </c>
      <c r="AG146" s="7" t="s">
        <v>13</v>
      </c>
      <c r="AH146" s="7"/>
      <c r="AI146">
        <v>2.1340000629425049</v>
      </c>
      <c r="AJ146" s="4">
        <v>9.5159997940063477</v>
      </c>
      <c r="AK146" s="4">
        <v>3.130000114440918</v>
      </c>
      <c r="AL146" s="4">
        <v>65.579002380371094</v>
      </c>
      <c r="AM146" s="4">
        <v>39.869998931884766</v>
      </c>
      <c r="AN146" s="4">
        <v>199.69999694824219</v>
      </c>
      <c r="AO146" s="4">
        <v>0</v>
      </c>
      <c r="AP146" s="4">
        <v>93.152000427246094</v>
      </c>
      <c r="AQ146" s="4">
        <v>30.815000534057617</v>
      </c>
      <c r="AR146" s="4">
        <v>25</v>
      </c>
      <c r="AS146" s="4">
        <v>4</v>
      </c>
      <c r="AT146" s="4">
        <v>0</v>
      </c>
      <c r="AU146" s="22">
        <v>4.6234676007005255</v>
      </c>
      <c r="AV146" s="23">
        <v>0.36599993705749512</v>
      </c>
      <c r="AW146" s="23">
        <v>1</v>
      </c>
      <c r="AX146" s="23">
        <v>0.13395595392609039</v>
      </c>
      <c r="AY146" s="23">
        <v>6.1702570233765073</v>
      </c>
      <c r="AZ146" s="23">
        <v>2.2304451325145913</v>
      </c>
    </row>
    <row r="147" spans="1:52" ht="13.7" customHeight="1" x14ac:dyDescent="0.2">
      <c r="A147" t="str">
        <f t="shared" si="2"/>
        <v>2005^Tony Gregson^Teds North</v>
      </c>
      <c r="B147" s="10" t="s">
        <v>327</v>
      </c>
      <c r="C147" s="10" t="s">
        <v>1836</v>
      </c>
      <c r="D147" s="8">
        <v>2005</v>
      </c>
      <c r="E147" s="8"/>
      <c r="F147" s="9"/>
      <c r="G147" s="9"/>
      <c r="H147" s="8"/>
      <c r="I147" s="8">
        <v>3.1</v>
      </c>
      <c r="J147" s="8">
        <v>10.5</v>
      </c>
      <c r="K147" s="8"/>
      <c r="L147" s="8"/>
      <c r="M147" s="10" t="s">
        <v>71</v>
      </c>
      <c r="N147" s="10"/>
      <c r="O147" s="10"/>
      <c r="P147" s="10"/>
      <c r="Q147" s="10"/>
      <c r="R147" s="10"/>
      <c r="S147" s="10"/>
      <c r="T147" s="10"/>
      <c r="U147" s="10"/>
      <c r="V147" s="10"/>
      <c r="W147" s="10"/>
      <c r="X147" s="10"/>
      <c r="Y147" s="7" t="s">
        <v>2999</v>
      </c>
      <c r="Z147" s="7"/>
      <c r="AA147" s="7" t="s">
        <v>13</v>
      </c>
      <c r="AB147" s="7" t="s">
        <v>14</v>
      </c>
      <c r="AC147" s="7">
        <v>78000</v>
      </c>
      <c r="AD147" s="7"/>
      <c r="AE147" s="7"/>
      <c r="AF147" s="7" t="s">
        <v>3084</v>
      </c>
      <c r="AG147" s="7" t="s">
        <v>13</v>
      </c>
      <c r="AH147" s="7"/>
      <c r="AI147">
        <v>3.0499999523162842</v>
      </c>
      <c r="AJ147" s="4">
        <v>10.911999702453613</v>
      </c>
      <c r="AK147" s="4">
        <v>5.130000114440918</v>
      </c>
      <c r="AL147" s="4">
        <v>86.081001281738281</v>
      </c>
      <c r="AM147" s="4">
        <v>36.269001007080078</v>
      </c>
      <c r="AN147" s="4">
        <v>212.80000305175781</v>
      </c>
      <c r="AO147" s="4">
        <v>0</v>
      </c>
      <c r="AP147" s="4">
        <v>109.06500244140625</v>
      </c>
      <c r="AQ147" s="4">
        <v>15.230999946594238</v>
      </c>
      <c r="AR147" s="4">
        <v>35</v>
      </c>
      <c r="AS147" s="4">
        <v>4</v>
      </c>
      <c r="AT147" s="4">
        <v>0</v>
      </c>
      <c r="AU147" s="22">
        <v>5.0164623467600702</v>
      </c>
      <c r="AV147" s="23">
        <v>5.0000047683715909E-2</v>
      </c>
      <c r="AW147" s="23">
        <v>1</v>
      </c>
      <c r="AX147" s="23">
        <v>2.5000047683738646E-3</v>
      </c>
      <c r="AY147" s="23">
        <v>0.16974375482186588</v>
      </c>
      <c r="AZ147" s="23">
        <v>1.2890824689950162E-2</v>
      </c>
    </row>
    <row r="148" spans="1:52" ht="13.7" customHeight="1" x14ac:dyDescent="0.25">
      <c r="A148" t="str">
        <f t="shared" si="2"/>
        <v>2005^Trevor James^Trevor J</v>
      </c>
      <c r="B148" s="17" t="s">
        <v>777</v>
      </c>
      <c r="C148" s="17" t="s">
        <v>778</v>
      </c>
      <c r="D148" s="12">
        <v>2005</v>
      </c>
      <c r="E148" s="12"/>
      <c r="F148" s="9"/>
      <c r="G148" s="9"/>
      <c r="H148" s="13" t="s">
        <v>992</v>
      </c>
      <c r="I148" s="12">
        <v>5</v>
      </c>
      <c r="J148" s="12">
        <v>13</v>
      </c>
      <c r="K148" s="12"/>
      <c r="L148" s="12"/>
      <c r="M148" s="12"/>
      <c r="N148" s="12"/>
      <c r="O148" s="12"/>
      <c r="P148" s="12"/>
      <c r="Q148" s="12"/>
      <c r="R148" s="12"/>
      <c r="S148" s="12"/>
      <c r="T148" s="12"/>
      <c r="U148" s="12"/>
      <c r="V148" s="12"/>
      <c r="W148" s="12"/>
      <c r="X148" s="12"/>
      <c r="Y148" s="7" t="s">
        <v>2999</v>
      </c>
      <c r="Z148" s="7"/>
      <c r="AA148" s="7" t="s">
        <v>13</v>
      </c>
      <c r="AB148" s="7" t="s">
        <v>18</v>
      </c>
      <c r="AC148" s="7">
        <v>80051</v>
      </c>
      <c r="AD148" s="7"/>
      <c r="AE148" s="7"/>
      <c r="AF148" s="7" t="s">
        <v>3009</v>
      </c>
      <c r="AG148" s="7" t="s">
        <v>13</v>
      </c>
      <c r="AH148" s="7"/>
      <c r="AI148">
        <v>2.9579999446868896</v>
      </c>
      <c r="AJ148" s="4">
        <v>16.489999771118164</v>
      </c>
      <c r="AK148" s="4">
        <v>7.5199999809265137</v>
      </c>
      <c r="AL148" s="4">
        <v>62.624000549316406</v>
      </c>
      <c r="AM148" s="4">
        <v>32.811000823974609</v>
      </c>
      <c r="AN148" s="4">
        <v>198.69999694824219</v>
      </c>
      <c r="AO148" s="4">
        <v>0</v>
      </c>
      <c r="AP148" s="4">
        <v>55.831001281738281</v>
      </c>
      <c r="AQ148" s="4">
        <v>49.523998260498047</v>
      </c>
      <c r="AR148" s="4">
        <v>0</v>
      </c>
      <c r="AS148" s="4">
        <v>12</v>
      </c>
      <c r="AT148" s="4">
        <v>145</v>
      </c>
      <c r="AU148" s="22">
        <v>10.017513134851139</v>
      </c>
      <c r="AV148" s="23">
        <v>2.0420000553131104</v>
      </c>
      <c r="AW148" s="23">
        <v>0</v>
      </c>
      <c r="AX148" s="23">
        <v>4.1697642258987457</v>
      </c>
      <c r="AY148" s="23">
        <v>12.180098402404838</v>
      </c>
      <c r="AZ148" s="23">
        <v>6.2375719540265306</v>
      </c>
    </row>
    <row r="149" spans="1:52" ht="13.7" customHeight="1" x14ac:dyDescent="0.2">
      <c r="A149" t="str">
        <f t="shared" si="2"/>
        <v>2006^A and R Weidemann^Wep 17</v>
      </c>
      <c r="B149" s="10" t="s">
        <v>1542</v>
      </c>
      <c r="C149" s="10" t="s">
        <v>1837</v>
      </c>
      <c r="D149" s="5">
        <v>2006</v>
      </c>
      <c r="E149" s="5"/>
      <c r="F149" s="9"/>
      <c r="G149" s="9"/>
      <c r="H149" s="8"/>
      <c r="I149" s="5">
        <v>0.2</v>
      </c>
      <c r="J149" s="5">
        <v>16</v>
      </c>
      <c r="K149" s="5"/>
      <c r="L149" s="5"/>
      <c r="M149" s="5"/>
      <c r="N149" s="5"/>
      <c r="O149" s="5"/>
      <c r="P149" s="5"/>
      <c r="Q149" s="5"/>
      <c r="R149" s="5"/>
      <c r="S149" s="5"/>
      <c r="T149" s="5"/>
      <c r="U149" s="5"/>
      <c r="V149" s="5"/>
      <c r="W149" s="5"/>
      <c r="X149" s="5"/>
      <c r="Y149" s="7" t="s">
        <v>2999</v>
      </c>
      <c r="Z149" s="7"/>
      <c r="AA149" s="7" t="s">
        <v>13</v>
      </c>
      <c r="AB149" s="7" t="s">
        <v>14</v>
      </c>
      <c r="AC149" s="7">
        <v>79075</v>
      </c>
      <c r="AD149" s="7"/>
      <c r="AE149" s="7"/>
      <c r="AF149" s="7" t="s">
        <v>3085</v>
      </c>
      <c r="AG149" s="7" t="s">
        <v>13</v>
      </c>
      <c r="AH149" s="7"/>
      <c r="AI149">
        <v>0.61599999666213989</v>
      </c>
      <c r="AJ149" s="4">
        <v>14.930000305175781</v>
      </c>
      <c r="AK149" s="4">
        <v>1.4199999570846558</v>
      </c>
      <c r="AL149" s="4">
        <v>18.423999786376953</v>
      </c>
      <c r="AM149" s="4">
        <v>0.22200000286102295</v>
      </c>
      <c r="AN149" s="4">
        <v>110.59999847412109</v>
      </c>
      <c r="AO149" s="4">
        <v>0</v>
      </c>
      <c r="AP149" s="4">
        <v>69.53399658203125</v>
      </c>
      <c r="AQ149" s="4">
        <v>37.726001739501953</v>
      </c>
      <c r="AR149" s="4">
        <v>0</v>
      </c>
      <c r="AS149" s="4">
        <v>12</v>
      </c>
      <c r="AT149" s="4">
        <v>0</v>
      </c>
      <c r="AU149" s="22">
        <v>0.49316987740805607</v>
      </c>
      <c r="AV149" s="23">
        <v>-0.41599999666213988</v>
      </c>
      <c r="AW149" s="23">
        <v>1</v>
      </c>
      <c r="AX149" s="23">
        <v>0.17305599722290038</v>
      </c>
      <c r="AY149" s="23">
        <v>1.1448993469239213</v>
      </c>
      <c r="AZ149" s="23">
        <v>0.85901399659333211</v>
      </c>
    </row>
    <row r="150" spans="1:52" ht="13.7" customHeight="1" x14ac:dyDescent="0.2">
      <c r="A150" t="str">
        <f t="shared" si="2"/>
        <v>2006^barnes^Mailbox</v>
      </c>
      <c r="B150" s="10" t="s">
        <v>1611</v>
      </c>
      <c r="C150" s="10" t="s">
        <v>1838</v>
      </c>
      <c r="D150" s="8">
        <v>2006</v>
      </c>
      <c r="E150" s="8"/>
      <c r="F150" s="9"/>
      <c r="G150" s="9"/>
      <c r="H150" s="8"/>
      <c r="I150" s="8">
        <v>1.5</v>
      </c>
      <c r="J150" s="8"/>
      <c r="K150" s="8"/>
      <c r="L150" s="8"/>
      <c r="M150" s="10"/>
      <c r="N150" s="10"/>
      <c r="O150" s="10"/>
      <c r="P150" s="10"/>
      <c r="Q150" s="10"/>
      <c r="R150" s="10"/>
      <c r="S150" s="10"/>
      <c r="T150" s="10"/>
      <c r="U150" s="10"/>
      <c r="V150" s="10"/>
      <c r="W150" s="10"/>
      <c r="X150" s="10"/>
      <c r="Y150" s="7" t="s">
        <v>2999</v>
      </c>
      <c r="Z150" s="7"/>
      <c r="AA150" s="7" t="s">
        <v>13</v>
      </c>
      <c r="AB150" s="7" t="s">
        <v>44</v>
      </c>
      <c r="AC150" s="7">
        <v>75086</v>
      </c>
      <c r="AD150" s="7"/>
      <c r="AE150" s="7"/>
      <c r="AF150" s="7" t="s">
        <v>3087</v>
      </c>
      <c r="AG150" s="7" t="s">
        <v>13</v>
      </c>
      <c r="AH150" s="7"/>
      <c r="AI150">
        <v>0.36700001358985901</v>
      </c>
      <c r="AJ150" s="4">
        <v>16.683000564575195</v>
      </c>
      <c r="AK150" s="4">
        <v>0.93999999761581421</v>
      </c>
      <c r="AL150" s="4">
        <v>9.75</v>
      </c>
      <c r="AM150" s="4">
        <v>0.63700002431869507</v>
      </c>
      <c r="AN150" s="4">
        <v>86.099998474121094</v>
      </c>
      <c r="AO150" s="4">
        <v>0</v>
      </c>
      <c r="AP150" s="4">
        <v>100.93800354003906</v>
      </c>
      <c r="AQ150" s="4">
        <v>83.962997436523438</v>
      </c>
      <c r="AR150" s="4">
        <v>0</v>
      </c>
      <c r="AS150" s="4">
        <v>0</v>
      </c>
      <c r="AT150" s="4">
        <v>38</v>
      </c>
      <c r="AU150" s="22" t="e">
        <v>#N/A</v>
      </c>
      <c r="AV150" s="23">
        <v>1.132999986410141</v>
      </c>
      <c r="AW150" s="23">
        <v>0</v>
      </c>
      <c r="AX150" s="23">
        <v>1.2836889692053797</v>
      </c>
      <c r="AY150" s="23" t="e">
        <v>#N/A</v>
      </c>
      <c r="AZ150" s="23" t="e">
        <v>#N/A</v>
      </c>
    </row>
    <row r="151" spans="1:52" ht="13.7" customHeight="1" x14ac:dyDescent="0.2">
      <c r="A151" t="str">
        <f t="shared" si="2"/>
        <v>2006^berryman^Paddock 2</v>
      </c>
      <c r="B151" s="10" t="s">
        <v>1612</v>
      </c>
      <c r="C151" s="10" t="s">
        <v>1839</v>
      </c>
      <c r="D151" s="8">
        <v>2006</v>
      </c>
      <c r="E151" s="8"/>
      <c r="F151" s="9"/>
      <c r="G151" s="9"/>
      <c r="H151" s="8"/>
      <c r="I151" s="8">
        <v>1.5</v>
      </c>
      <c r="J151" s="8"/>
      <c r="K151" s="8"/>
      <c r="L151" s="8"/>
      <c r="M151" s="10"/>
      <c r="N151" s="10"/>
      <c r="O151" s="10"/>
      <c r="P151" s="10"/>
      <c r="Q151" s="10"/>
      <c r="R151" s="10"/>
      <c r="S151" s="10"/>
      <c r="T151" s="10"/>
      <c r="U151" s="10"/>
      <c r="V151" s="10"/>
      <c r="W151" s="10"/>
      <c r="X151" s="10"/>
      <c r="Y151" s="7" t="s">
        <v>2999</v>
      </c>
      <c r="Z151" s="7"/>
      <c r="AA151" s="7" t="s">
        <v>13</v>
      </c>
      <c r="AB151" s="7" t="s">
        <v>34</v>
      </c>
      <c r="AC151" s="7">
        <v>80015</v>
      </c>
      <c r="AD151" s="7"/>
      <c r="AE151" s="7"/>
      <c r="AF151" s="7" t="s">
        <v>3009</v>
      </c>
      <c r="AG151" s="7" t="s">
        <v>13</v>
      </c>
      <c r="AH151" s="7"/>
      <c r="AI151">
        <v>0.95399999618530273</v>
      </c>
      <c r="AJ151" s="4">
        <v>16.634000778198242</v>
      </c>
      <c r="AK151" s="4">
        <v>2.4500000476837158</v>
      </c>
      <c r="AL151" s="4">
        <v>38.700000762939453</v>
      </c>
      <c r="AM151" s="4">
        <v>0.59700000286102295</v>
      </c>
      <c r="AN151" s="4">
        <v>112.40000152587891</v>
      </c>
      <c r="AO151" s="4">
        <v>0</v>
      </c>
      <c r="AP151" s="4">
        <v>110.57700347900391</v>
      </c>
      <c r="AQ151" s="4">
        <v>42.284000396728516</v>
      </c>
      <c r="AR151" s="4">
        <v>0</v>
      </c>
      <c r="AS151" s="4">
        <v>0</v>
      </c>
      <c r="AT151" s="4">
        <v>0</v>
      </c>
      <c r="AU151" s="22" t="e">
        <v>#N/A</v>
      </c>
      <c r="AV151" s="23">
        <v>0.54600000381469727</v>
      </c>
      <c r="AW151" s="23">
        <v>0</v>
      </c>
      <c r="AX151" s="23">
        <v>0.29811600416564943</v>
      </c>
      <c r="AY151" s="23" t="e">
        <v>#N/A</v>
      </c>
      <c r="AZ151" s="23" t="e">
        <v>#N/A</v>
      </c>
    </row>
    <row r="152" spans="1:52" ht="13.7" customHeight="1" x14ac:dyDescent="0.2">
      <c r="A152" t="str">
        <f t="shared" si="2"/>
        <v>2006^blauvelt^Glenroy Irrigation</v>
      </c>
      <c r="B152" s="10" t="s">
        <v>1613</v>
      </c>
      <c r="C152" s="10" t="s">
        <v>1840</v>
      </c>
      <c r="D152" s="5">
        <v>2006</v>
      </c>
      <c r="E152" s="5"/>
      <c r="F152" s="9"/>
      <c r="G152" s="9"/>
      <c r="H152" s="8"/>
      <c r="I152" s="5">
        <v>2.7</v>
      </c>
      <c r="J152" s="5"/>
      <c r="K152" s="5"/>
      <c r="L152" s="5"/>
      <c r="M152" s="5"/>
      <c r="N152" s="5"/>
      <c r="O152" s="5"/>
      <c r="P152" s="5"/>
      <c r="Q152" s="5"/>
      <c r="R152" s="5"/>
      <c r="S152" s="5"/>
      <c r="T152" s="5"/>
      <c r="U152" s="5"/>
      <c r="V152" s="5"/>
      <c r="W152" s="5"/>
      <c r="X152" s="5"/>
      <c r="Y152" s="7" t="s">
        <v>2999</v>
      </c>
      <c r="Z152" s="7"/>
      <c r="AA152" s="7" t="s">
        <v>13</v>
      </c>
      <c r="AB152" s="7" t="s">
        <v>62</v>
      </c>
      <c r="AC152" s="7">
        <v>74129</v>
      </c>
      <c r="AD152" s="7"/>
      <c r="AE152" s="7"/>
      <c r="AF152" s="7" t="s">
        <v>3088</v>
      </c>
      <c r="AG152" s="7" t="s">
        <v>13</v>
      </c>
      <c r="AH152" s="7"/>
      <c r="AI152">
        <v>1.3240000009536743</v>
      </c>
      <c r="AJ152" s="4">
        <v>13.890999794006348</v>
      </c>
      <c r="AK152" s="4">
        <v>2.8299999237060547</v>
      </c>
      <c r="AL152" s="4">
        <v>15.600000381469727</v>
      </c>
      <c r="AM152" s="4">
        <v>2.9330000877380371</v>
      </c>
      <c r="AN152" s="4">
        <v>115</v>
      </c>
      <c r="AO152" s="4">
        <v>0</v>
      </c>
      <c r="AP152" s="4">
        <v>63.854000091552734</v>
      </c>
      <c r="AQ152" s="4">
        <v>59.935001373291016</v>
      </c>
      <c r="AR152" s="4">
        <v>0</v>
      </c>
      <c r="AS152" s="4">
        <v>0</v>
      </c>
      <c r="AT152" s="4">
        <v>42</v>
      </c>
      <c r="AU152" s="22" t="e">
        <v>#N/A</v>
      </c>
      <c r="AV152" s="23">
        <v>1.3759999990463259</v>
      </c>
      <c r="AW152" s="23">
        <v>0</v>
      </c>
      <c r="AX152" s="23">
        <v>1.8933759973754887</v>
      </c>
      <c r="AY152" s="23" t="e">
        <v>#N/A</v>
      </c>
      <c r="AZ152" s="23" t="e">
        <v>#N/A</v>
      </c>
    </row>
    <row r="153" spans="1:52" ht="13.7" customHeight="1" x14ac:dyDescent="0.2">
      <c r="A153" t="str">
        <f t="shared" si="2"/>
        <v>2006^Brad Martin^P13</v>
      </c>
      <c r="B153" s="10" t="s">
        <v>734</v>
      </c>
      <c r="C153" s="10" t="s">
        <v>1712</v>
      </c>
      <c r="D153" s="5">
        <v>2006</v>
      </c>
      <c r="E153" s="5"/>
      <c r="F153" s="9"/>
      <c r="G153" s="9"/>
      <c r="H153" s="8"/>
      <c r="I153" s="5">
        <v>0.8</v>
      </c>
      <c r="J153" s="5"/>
      <c r="K153" s="5"/>
      <c r="L153" s="5"/>
      <c r="M153" s="5"/>
      <c r="N153" s="5"/>
      <c r="O153" s="5"/>
      <c r="P153" s="5"/>
      <c r="Q153" s="5"/>
      <c r="R153" s="5"/>
      <c r="S153" s="5"/>
      <c r="T153" s="5"/>
      <c r="U153" s="5"/>
      <c r="V153" s="5"/>
      <c r="W153" s="5"/>
      <c r="X153" s="5"/>
      <c r="Y153" s="7" t="s">
        <v>2999</v>
      </c>
      <c r="Z153" s="7"/>
      <c r="AA153" s="7" t="s">
        <v>13</v>
      </c>
      <c r="AB153" s="7" t="s">
        <v>14</v>
      </c>
      <c r="AC153" s="7">
        <v>78005</v>
      </c>
      <c r="AD153" s="7"/>
      <c r="AE153" s="7"/>
      <c r="AF153" s="7" t="s">
        <v>3032</v>
      </c>
      <c r="AG153" s="7" t="s">
        <v>13</v>
      </c>
      <c r="AH153" s="7"/>
      <c r="AI153">
        <v>0.10599999874830246</v>
      </c>
      <c r="AJ153" s="4">
        <v>16.517999649047852</v>
      </c>
      <c r="AK153" s="4">
        <v>0.27000001072883606</v>
      </c>
      <c r="AL153" s="4">
        <v>5.059999942779541</v>
      </c>
      <c r="AM153" s="4">
        <v>0.99699997901916504</v>
      </c>
      <c r="AN153" s="4">
        <v>86.099998474121094</v>
      </c>
      <c r="AO153" s="4">
        <v>0</v>
      </c>
      <c r="AP153" s="4">
        <v>127.89299774169922</v>
      </c>
      <c r="AQ153" s="4">
        <v>104.87899780273438</v>
      </c>
      <c r="AR153" s="4">
        <v>0</v>
      </c>
      <c r="AS153" s="4">
        <v>4</v>
      </c>
      <c r="AT153" s="4">
        <v>0</v>
      </c>
      <c r="AU153" s="22" t="e">
        <v>#N/A</v>
      </c>
      <c r="AV153" s="23">
        <v>0.69400000125169758</v>
      </c>
      <c r="AW153" s="23">
        <v>0</v>
      </c>
      <c r="AX153" s="23">
        <v>0.48163600173735627</v>
      </c>
      <c r="AY153" s="23" t="e">
        <v>#N/A</v>
      </c>
      <c r="AZ153" s="23" t="e">
        <v>#N/A</v>
      </c>
    </row>
    <row r="154" spans="1:52" ht="13.7" customHeight="1" x14ac:dyDescent="0.2">
      <c r="A154" t="str">
        <f t="shared" si="2"/>
        <v>2006^Brad Martin^Pad 27</v>
      </c>
      <c r="B154" s="10" t="s">
        <v>734</v>
      </c>
      <c r="C154" s="10" t="s">
        <v>1841</v>
      </c>
      <c r="D154" s="5">
        <v>2006</v>
      </c>
      <c r="E154" s="5"/>
      <c r="F154" s="9"/>
      <c r="G154" s="9"/>
      <c r="H154" s="8"/>
      <c r="I154" s="5">
        <v>0.4</v>
      </c>
      <c r="J154" s="5"/>
      <c r="K154" s="5"/>
      <c r="L154" s="5"/>
      <c r="M154" s="5"/>
      <c r="N154" s="5"/>
      <c r="O154" s="5"/>
      <c r="P154" s="5"/>
      <c r="Q154" s="5"/>
      <c r="R154" s="5"/>
      <c r="S154" s="5"/>
      <c r="T154" s="5"/>
      <c r="U154" s="5"/>
      <c r="V154" s="5"/>
      <c r="W154" s="5"/>
      <c r="X154" s="5"/>
      <c r="Y154" s="7" t="s">
        <v>2999</v>
      </c>
      <c r="Z154" s="7"/>
      <c r="AA154" s="7" t="s">
        <v>13</v>
      </c>
      <c r="AB154" s="7" t="s">
        <v>14</v>
      </c>
      <c r="AC154" s="7">
        <v>78005</v>
      </c>
      <c r="AD154" s="7"/>
      <c r="AE154" s="7"/>
      <c r="AF154" s="7" t="s">
        <v>3032</v>
      </c>
      <c r="AG154" s="7" t="s">
        <v>13</v>
      </c>
      <c r="AH154" s="7"/>
      <c r="AI154">
        <v>0.16899999976158142</v>
      </c>
      <c r="AJ154" s="4">
        <v>16.506999969482422</v>
      </c>
      <c r="AK154" s="4">
        <v>0.43000000715255737</v>
      </c>
      <c r="AL154" s="4">
        <v>7.5460000038146973</v>
      </c>
      <c r="AM154" s="4">
        <v>2.2239999771118164</v>
      </c>
      <c r="AN154" s="4">
        <v>87.699996948242188</v>
      </c>
      <c r="AO154" s="4">
        <v>0</v>
      </c>
      <c r="AP154" s="4">
        <v>83.985000610351563</v>
      </c>
      <c r="AQ154" s="4">
        <v>54.870998382568359</v>
      </c>
      <c r="AR154" s="4">
        <v>0</v>
      </c>
      <c r="AS154" s="4">
        <v>4</v>
      </c>
      <c r="AT154" s="4">
        <v>0</v>
      </c>
      <c r="AU154" s="22" t="e">
        <v>#N/A</v>
      </c>
      <c r="AV154" s="23">
        <v>0.2310000002384186</v>
      </c>
      <c r="AW154" s="23">
        <v>1</v>
      </c>
      <c r="AX154" s="23">
        <v>5.3361000110149395E-2</v>
      </c>
      <c r="AY154" s="23" t="e">
        <v>#N/A</v>
      </c>
      <c r="AZ154" s="23" t="e">
        <v>#N/A</v>
      </c>
    </row>
    <row r="155" spans="1:52" ht="13.7" customHeight="1" x14ac:dyDescent="0.2">
      <c r="A155" t="str">
        <f t="shared" si="2"/>
        <v>2006^Brad Martin^Pad M3</v>
      </c>
      <c r="B155" s="10" t="s">
        <v>734</v>
      </c>
      <c r="C155" s="10" t="s">
        <v>1842</v>
      </c>
      <c r="D155" s="8">
        <v>2006</v>
      </c>
      <c r="E155" s="8"/>
      <c r="F155" s="9"/>
      <c r="G155" s="9"/>
      <c r="H155" s="8"/>
      <c r="I155" s="8">
        <v>0.6</v>
      </c>
      <c r="J155" s="8"/>
      <c r="K155" s="8"/>
      <c r="L155" s="8"/>
      <c r="M155" s="10"/>
      <c r="N155" s="10"/>
      <c r="O155" s="10"/>
      <c r="P155" s="10"/>
      <c r="Q155" s="10"/>
      <c r="R155" s="10"/>
      <c r="S155" s="10"/>
      <c r="T155" s="10"/>
      <c r="U155" s="10"/>
      <c r="V155" s="10"/>
      <c r="W155" s="10"/>
      <c r="X155" s="10"/>
      <c r="Y155" s="7" t="s">
        <v>2999</v>
      </c>
      <c r="Z155" s="7"/>
      <c r="AA155" s="7" t="s">
        <v>13</v>
      </c>
      <c r="AB155" s="7" t="s">
        <v>14</v>
      </c>
      <c r="AC155" s="7">
        <v>77004</v>
      </c>
      <c r="AD155" s="7"/>
      <c r="AE155" s="7"/>
      <c r="AF155" s="7" t="s">
        <v>3089</v>
      </c>
      <c r="AG155" s="7" t="s">
        <v>13</v>
      </c>
      <c r="AH155" s="7"/>
      <c r="AI155">
        <v>0.69199997186660767</v>
      </c>
      <c r="AJ155" s="4">
        <v>16.507999420166016</v>
      </c>
      <c r="AK155" s="4">
        <v>1.7599999904632568</v>
      </c>
      <c r="AL155" s="4">
        <v>11.699999809265137</v>
      </c>
      <c r="AM155" s="4">
        <v>2.7960000038146973</v>
      </c>
      <c r="AN155" s="4">
        <v>104.5</v>
      </c>
      <c r="AO155" s="4">
        <v>0</v>
      </c>
      <c r="AP155" s="4">
        <v>105.197998046875</v>
      </c>
      <c r="AQ155" s="4">
        <v>44.560001373291016</v>
      </c>
      <c r="AR155" s="4">
        <v>4</v>
      </c>
      <c r="AS155" s="4">
        <v>0</v>
      </c>
      <c r="AT155" s="4">
        <v>0</v>
      </c>
      <c r="AU155" s="22" t="e">
        <v>#N/A</v>
      </c>
      <c r="AV155" s="23">
        <v>-9.1999971866607688E-2</v>
      </c>
      <c r="AW155" s="23">
        <v>1</v>
      </c>
      <c r="AX155" s="23">
        <v>8.4639948234566057E-3</v>
      </c>
      <c r="AY155" s="23" t="e">
        <v>#N/A</v>
      </c>
      <c r="AZ155" s="23" t="e">
        <v>#N/A</v>
      </c>
    </row>
    <row r="156" spans="1:52" ht="13.7" customHeight="1" x14ac:dyDescent="0.2">
      <c r="A156" t="str">
        <f t="shared" si="2"/>
        <v>2006^Brad Martin^Pad Markwell 4</v>
      </c>
      <c r="B156" s="10" t="s">
        <v>734</v>
      </c>
      <c r="C156" s="10" t="s">
        <v>1843</v>
      </c>
      <c r="D156" s="8">
        <v>2006</v>
      </c>
      <c r="E156" s="8"/>
      <c r="F156" s="9"/>
      <c r="G156" s="9"/>
      <c r="H156" s="8"/>
      <c r="I156" s="8">
        <v>0.42</v>
      </c>
      <c r="J156" s="8"/>
      <c r="K156" s="8"/>
      <c r="L156" s="8"/>
      <c r="M156" s="10"/>
      <c r="N156" s="10"/>
      <c r="O156" s="10"/>
      <c r="P156" s="10"/>
      <c r="Q156" s="10"/>
      <c r="R156" s="10"/>
      <c r="S156" s="10"/>
      <c r="T156" s="10"/>
      <c r="U156" s="10"/>
      <c r="V156" s="10"/>
      <c r="W156" s="10"/>
      <c r="X156" s="10"/>
      <c r="Y156" s="7" t="s">
        <v>2999</v>
      </c>
      <c r="Z156" s="7"/>
      <c r="AA156" s="7" t="s">
        <v>13</v>
      </c>
      <c r="AB156" s="7" t="s">
        <v>14</v>
      </c>
      <c r="AC156" s="7">
        <v>78005</v>
      </c>
      <c r="AD156" s="7"/>
      <c r="AE156" s="7"/>
      <c r="AF156" s="7" t="s">
        <v>3003</v>
      </c>
      <c r="AG156" s="7" t="s">
        <v>13</v>
      </c>
      <c r="AH156" s="7"/>
      <c r="AI156">
        <v>0.40599998831748962</v>
      </c>
      <c r="AJ156" s="4">
        <v>16.579999923706055</v>
      </c>
      <c r="AK156" s="4">
        <v>1.0399999618530273</v>
      </c>
      <c r="AL156" s="4">
        <v>16.075000762939453</v>
      </c>
      <c r="AM156" s="4">
        <v>2.6649999618530273</v>
      </c>
      <c r="AN156" s="4">
        <v>87</v>
      </c>
      <c r="AO156" s="4">
        <v>0</v>
      </c>
      <c r="AP156" s="4">
        <v>79.01300048828125</v>
      </c>
      <c r="AQ156" s="4">
        <v>37.632999420166016</v>
      </c>
      <c r="AR156" s="4">
        <v>0</v>
      </c>
      <c r="AS156" s="4">
        <v>4</v>
      </c>
      <c r="AT156" s="4">
        <v>0</v>
      </c>
      <c r="AU156" s="22" t="e">
        <v>#N/A</v>
      </c>
      <c r="AV156" s="23">
        <v>1.400001168251036E-2</v>
      </c>
      <c r="AW156" s="23">
        <v>1</v>
      </c>
      <c r="AX156" s="23">
        <v>1.9600032711042658E-4</v>
      </c>
      <c r="AY156" s="23" t="e">
        <v>#N/A</v>
      </c>
      <c r="AZ156" s="23" t="e">
        <v>#N/A</v>
      </c>
    </row>
    <row r="157" spans="1:52" ht="13.7" customHeight="1" x14ac:dyDescent="0.2">
      <c r="A157" t="str">
        <f t="shared" si="2"/>
        <v>2006^Brad Martin^Pad Markwell 5</v>
      </c>
      <c r="B157" s="10" t="s">
        <v>734</v>
      </c>
      <c r="C157" s="10" t="s">
        <v>1844</v>
      </c>
      <c r="D157" s="8">
        <v>2006</v>
      </c>
      <c r="E157" s="8"/>
      <c r="F157" s="9"/>
      <c r="G157" s="9"/>
      <c r="H157" s="8"/>
      <c r="I157" s="8">
        <v>0.5</v>
      </c>
      <c r="J157" s="8"/>
      <c r="K157" s="8"/>
      <c r="L157" s="8"/>
      <c r="M157" s="10" t="s">
        <v>36</v>
      </c>
      <c r="N157" s="10"/>
      <c r="O157" s="10"/>
      <c r="P157" s="10"/>
      <c r="Q157" s="10"/>
      <c r="R157" s="10"/>
      <c r="S157" s="10"/>
      <c r="T157" s="10"/>
      <c r="U157" s="10"/>
      <c r="V157" s="10"/>
      <c r="W157" s="10"/>
      <c r="X157" s="10"/>
      <c r="Y157" s="7" t="s">
        <v>2999</v>
      </c>
      <c r="Z157" s="7"/>
      <c r="AA157" s="7" t="s">
        <v>13</v>
      </c>
      <c r="AB157" s="7" t="s">
        <v>14</v>
      </c>
      <c r="AC157" s="7">
        <v>78005</v>
      </c>
      <c r="AD157" s="7"/>
      <c r="AE157" s="7"/>
      <c r="AF157" s="7" t="s">
        <v>3003</v>
      </c>
      <c r="AG157" s="7" t="s">
        <v>13</v>
      </c>
      <c r="AH157" s="7"/>
      <c r="AI157">
        <v>0.41299998760223389</v>
      </c>
      <c r="AJ157" s="4">
        <v>16.559999465942383</v>
      </c>
      <c r="AK157" s="4">
        <v>1.059999942779541</v>
      </c>
      <c r="AL157" s="4">
        <v>16.909999847412109</v>
      </c>
      <c r="AM157" s="4">
        <v>1.8459999561309814</v>
      </c>
      <c r="AN157" s="4">
        <v>87</v>
      </c>
      <c r="AO157" s="4">
        <v>0</v>
      </c>
      <c r="AP157" s="4">
        <v>72.48699951171875</v>
      </c>
      <c r="AQ157" s="4">
        <v>33.541000366210938</v>
      </c>
      <c r="AR157" s="4">
        <v>0</v>
      </c>
      <c r="AS157" s="4">
        <v>4</v>
      </c>
      <c r="AT157" s="4">
        <v>0</v>
      </c>
      <c r="AU157" s="22" t="e">
        <v>#N/A</v>
      </c>
      <c r="AV157" s="23">
        <v>8.7000012397766113E-2</v>
      </c>
      <c r="AW157" s="23">
        <v>1</v>
      </c>
      <c r="AX157" s="23">
        <v>7.5690021572114574E-3</v>
      </c>
      <c r="AY157" s="23" t="e">
        <v>#N/A</v>
      </c>
      <c r="AZ157" s="23" t="e">
        <v>#N/A</v>
      </c>
    </row>
    <row r="158" spans="1:52" ht="13.7" customHeight="1" x14ac:dyDescent="0.2">
      <c r="A158" t="str">
        <f t="shared" si="2"/>
        <v>2006^cambrian^paddock</v>
      </c>
      <c r="B158" s="10" t="s">
        <v>1614</v>
      </c>
      <c r="C158" s="10" t="s">
        <v>1845</v>
      </c>
      <c r="D158" s="5">
        <v>2006</v>
      </c>
      <c r="E158" s="5"/>
      <c r="F158" s="9"/>
      <c r="G158" s="9"/>
      <c r="H158" s="8"/>
      <c r="I158" s="5">
        <v>1.5</v>
      </c>
      <c r="J158" s="5"/>
      <c r="K158" s="5"/>
      <c r="L158" s="5"/>
      <c r="M158" s="5"/>
      <c r="N158" s="5"/>
      <c r="O158" s="5"/>
      <c r="P158" s="5"/>
      <c r="Q158" s="5"/>
      <c r="R158" s="5"/>
      <c r="S158" s="5"/>
      <c r="T158" s="5"/>
      <c r="U158" s="5"/>
      <c r="V158" s="5"/>
      <c r="W158" s="5"/>
      <c r="X158" s="5"/>
      <c r="Y158" s="7" t="s">
        <v>2999</v>
      </c>
      <c r="Z158" s="7"/>
      <c r="AA158" s="7" t="s">
        <v>13</v>
      </c>
      <c r="AB158" s="7" t="s">
        <v>34</v>
      </c>
      <c r="AC158" s="7">
        <v>74081</v>
      </c>
      <c r="AD158" s="7"/>
      <c r="AE158" s="7"/>
      <c r="AF158" s="7" t="s">
        <v>3090</v>
      </c>
      <c r="AG158" s="7" t="s">
        <v>13</v>
      </c>
      <c r="AH158" s="7"/>
      <c r="AI158">
        <v>1.2109999656677246</v>
      </c>
      <c r="AJ158" s="4">
        <v>16.676000595092773</v>
      </c>
      <c r="AK158" s="4">
        <v>3.1099998950958252</v>
      </c>
      <c r="AL158" s="4">
        <v>65.5</v>
      </c>
      <c r="AM158" s="4">
        <v>25.995000839233398</v>
      </c>
      <c r="AN158" s="4">
        <v>140.39999389648438</v>
      </c>
      <c r="AO158" s="4">
        <v>0</v>
      </c>
      <c r="AP158" s="4">
        <v>90.419998168945313</v>
      </c>
      <c r="AQ158" s="4">
        <v>23.291000366210938</v>
      </c>
      <c r="AR158" s="4">
        <v>0</v>
      </c>
      <c r="AS158" s="4">
        <v>10</v>
      </c>
      <c r="AT158" s="4">
        <v>0</v>
      </c>
      <c r="AU158" s="22" t="e">
        <v>#N/A</v>
      </c>
      <c r="AV158" s="23">
        <v>0.28900003433227539</v>
      </c>
      <c r="AW158" s="23">
        <v>1</v>
      </c>
      <c r="AX158" s="23">
        <v>8.3521019844056354E-2</v>
      </c>
      <c r="AY158" s="23" t="e">
        <v>#N/A</v>
      </c>
      <c r="AZ158" s="23" t="e">
        <v>#N/A</v>
      </c>
    </row>
    <row r="159" spans="1:52" ht="13.7" customHeight="1" x14ac:dyDescent="0.2">
      <c r="A159" t="str">
        <f t="shared" si="2"/>
        <v>2006^carnold^paddock</v>
      </c>
      <c r="B159" s="10" t="s">
        <v>1615</v>
      </c>
      <c r="C159" s="10" t="s">
        <v>1845</v>
      </c>
      <c r="D159" s="5">
        <v>2006</v>
      </c>
      <c r="E159" s="5"/>
      <c r="F159" s="9"/>
      <c r="G159" s="9"/>
      <c r="H159" s="8"/>
      <c r="I159" s="5">
        <v>1.2</v>
      </c>
      <c r="J159" s="5"/>
      <c r="K159" s="5"/>
      <c r="L159" s="5"/>
      <c r="M159" s="5"/>
      <c r="N159" s="5"/>
      <c r="O159" s="5"/>
      <c r="P159" s="5"/>
      <c r="Q159" s="5"/>
      <c r="R159" s="5"/>
      <c r="S159" s="5"/>
      <c r="T159" s="5"/>
      <c r="U159" s="5"/>
      <c r="V159" s="5"/>
      <c r="W159" s="5"/>
      <c r="X159" s="5"/>
      <c r="Y159" s="7" t="s">
        <v>2999</v>
      </c>
      <c r="Z159" s="7"/>
      <c r="AA159" s="7" t="s">
        <v>13</v>
      </c>
      <c r="AB159" s="7" t="s">
        <v>44</v>
      </c>
      <c r="AC159" s="7">
        <v>74038</v>
      </c>
      <c r="AD159" s="7"/>
      <c r="AE159" s="7"/>
      <c r="AF159" s="7" t="s">
        <v>3091</v>
      </c>
      <c r="AG159" s="7" t="s">
        <v>13</v>
      </c>
      <c r="AH159" s="7"/>
      <c r="AI159">
        <v>1.690000057220459</v>
      </c>
      <c r="AJ159" s="4">
        <v>16.663000106811523</v>
      </c>
      <c r="AK159" s="4">
        <v>4.3400001525878906</v>
      </c>
      <c r="AL159" s="4">
        <v>75.5</v>
      </c>
      <c r="AM159" s="4">
        <v>18.666000366210938</v>
      </c>
      <c r="AN159" s="4">
        <v>153.10000610351563</v>
      </c>
      <c r="AO159" s="4">
        <v>0</v>
      </c>
      <c r="AP159" s="4">
        <v>139.39999389648438</v>
      </c>
      <c r="AQ159" s="4">
        <v>16.261999130249023</v>
      </c>
      <c r="AR159" s="4">
        <v>0</v>
      </c>
      <c r="AS159" s="4">
        <v>56</v>
      </c>
      <c r="AT159" s="4">
        <v>0</v>
      </c>
      <c r="AU159" s="22" t="e">
        <v>#N/A</v>
      </c>
      <c r="AV159" s="23">
        <v>-0.49000005722045903</v>
      </c>
      <c r="AW159" s="23">
        <v>1</v>
      </c>
      <c r="AX159" s="23">
        <v>0.24010005607605311</v>
      </c>
      <c r="AY159" s="23" t="e">
        <v>#N/A</v>
      </c>
      <c r="AZ159" s="23" t="e">
        <v>#N/A</v>
      </c>
    </row>
    <row r="160" spans="1:52" ht="13.7" customHeight="1" x14ac:dyDescent="0.2">
      <c r="A160" t="str">
        <f t="shared" si="2"/>
        <v>2006^chamberlain^Barley Stubble</v>
      </c>
      <c r="B160" s="10" t="s">
        <v>1033</v>
      </c>
      <c r="C160" s="10" t="s">
        <v>1846</v>
      </c>
      <c r="D160" s="5">
        <v>2006</v>
      </c>
      <c r="E160" s="5"/>
      <c r="F160" s="9"/>
      <c r="G160" s="9"/>
      <c r="H160" s="8"/>
      <c r="I160" s="5">
        <v>0.8</v>
      </c>
      <c r="J160" s="5"/>
      <c r="K160" s="5"/>
      <c r="L160" s="5"/>
      <c r="M160" s="5"/>
      <c r="N160" s="5"/>
      <c r="O160" s="5"/>
      <c r="P160" s="5"/>
      <c r="Q160" s="5"/>
      <c r="R160" s="5"/>
      <c r="S160" s="5"/>
      <c r="T160" s="5"/>
      <c r="U160" s="5"/>
      <c r="V160" s="5"/>
      <c r="W160" s="5"/>
      <c r="X160" s="5"/>
      <c r="Y160" s="7" t="s">
        <v>2999</v>
      </c>
      <c r="Z160" s="7"/>
      <c r="AA160" s="7" t="s">
        <v>13</v>
      </c>
      <c r="AB160" s="7" t="s">
        <v>14</v>
      </c>
      <c r="AC160" s="7">
        <v>80024</v>
      </c>
      <c r="AD160" s="7"/>
      <c r="AE160" s="7"/>
      <c r="AF160" s="7" t="s">
        <v>3092</v>
      </c>
      <c r="AG160" s="7" t="s">
        <v>13</v>
      </c>
      <c r="AH160" s="7"/>
      <c r="AI160">
        <v>0.30000001192092896</v>
      </c>
      <c r="AJ160" s="4">
        <v>16.510000228881836</v>
      </c>
      <c r="AK160" s="4">
        <v>0.75999999046325684</v>
      </c>
      <c r="AL160" s="4">
        <v>5.0809998512268066</v>
      </c>
      <c r="AM160" s="4">
        <v>4.4130001068115234</v>
      </c>
      <c r="AN160" s="4">
        <v>106.80000305175781</v>
      </c>
      <c r="AO160" s="4">
        <v>0</v>
      </c>
      <c r="AP160" s="4">
        <v>127.24500274658203</v>
      </c>
      <c r="AQ160" s="4">
        <v>92.412002563476563</v>
      </c>
      <c r="AR160" s="4">
        <v>0</v>
      </c>
      <c r="AS160" s="4">
        <v>15</v>
      </c>
      <c r="AT160" s="4">
        <v>0</v>
      </c>
      <c r="AU160" s="22" t="e">
        <v>#N/A</v>
      </c>
      <c r="AV160" s="23">
        <v>0.49999998807907109</v>
      </c>
      <c r="AW160" s="23">
        <v>1</v>
      </c>
      <c r="AX160" s="23">
        <v>0.24999998807907123</v>
      </c>
      <c r="AY160" s="23" t="e">
        <v>#N/A</v>
      </c>
      <c r="AZ160" s="23" t="e">
        <v>#N/A</v>
      </c>
    </row>
    <row r="161" spans="1:52" ht="13.7" customHeight="1" x14ac:dyDescent="0.2">
      <c r="A161" t="str">
        <f t="shared" si="2"/>
        <v>2006^chamberlain^Fallow</v>
      </c>
      <c r="B161" s="10" t="s">
        <v>1033</v>
      </c>
      <c r="C161" s="10" t="s">
        <v>746</v>
      </c>
      <c r="D161" s="5">
        <v>2006</v>
      </c>
      <c r="E161" s="5"/>
      <c r="F161" s="9"/>
      <c r="G161" s="9"/>
      <c r="H161" s="8"/>
      <c r="I161" s="5">
        <v>1.4</v>
      </c>
      <c r="J161" s="5"/>
      <c r="K161" s="5"/>
      <c r="L161" s="5"/>
      <c r="M161" s="5"/>
      <c r="N161" s="5"/>
      <c r="O161" s="5"/>
      <c r="P161" s="5"/>
      <c r="Q161" s="5"/>
      <c r="R161" s="5"/>
      <c r="S161" s="5"/>
      <c r="T161" s="5"/>
      <c r="U161" s="5"/>
      <c r="V161" s="5"/>
      <c r="W161" s="5"/>
      <c r="X161" s="5"/>
      <c r="Y161" s="7" t="s">
        <v>2999</v>
      </c>
      <c r="Z161" s="7"/>
      <c r="AA161" s="7" t="s">
        <v>13</v>
      </c>
      <c r="AB161" s="7" t="s">
        <v>14</v>
      </c>
      <c r="AC161" s="7">
        <v>80024</v>
      </c>
      <c r="AD161" s="7"/>
      <c r="AE161" s="7"/>
      <c r="AF161" s="7" t="s">
        <v>3092</v>
      </c>
      <c r="AG161" s="7" t="s">
        <v>13</v>
      </c>
      <c r="AH161" s="7"/>
      <c r="AI161">
        <v>0.37599998712539673</v>
      </c>
      <c r="AJ161" s="4">
        <v>16.483999252319336</v>
      </c>
      <c r="AK161" s="4">
        <v>0.94999998807907104</v>
      </c>
      <c r="AL161" s="4">
        <v>5.6589999198913574</v>
      </c>
      <c r="AM161" s="4">
        <v>1.7649999856948853</v>
      </c>
      <c r="AN161" s="4">
        <v>101.19999694824219</v>
      </c>
      <c r="AO161" s="4">
        <v>0</v>
      </c>
      <c r="AP161" s="4">
        <v>144.302001953125</v>
      </c>
      <c r="AQ161" s="4">
        <v>104.59799957275391</v>
      </c>
      <c r="AR161" s="4">
        <v>0</v>
      </c>
      <c r="AS161" s="4">
        <v>15</v>
      </c>
      <c r="AT161" s="4">
        <v>0</v>
      </c>
      <c r="AU161" s="22" t="e">
        <v>#N/A</v>
      </c>
      <c r="AV161" s="23">
        <v>1.0240000128746032</v>
      </c>
      <c r="AW161" s="23">
        <v>0</v>
      </c>
      <c r="AX161" s="23">
        <v>1.0485760263671875</v>
      </c>
      <c r="AY161" s="23" t="e">
        <v>#N/A</v>
      </c>
      <c r="AZ161" s="23" t="e">
        <v>#N/A</v>
      </c>
    </row>
    <row r="162" spans="1:52" ht="13.7" customHeight="1" x14ac:dyDescent="0.2">
      <c r="A162" t="str">
        <f t="shared" si="2"/>
        <v>2006^clarke^Contours</v>
      </c>
      <c r="B162" s="10" t="s">
        <v>1616</v>
      </c>
      <c r="C162" s="10" t="s">
        <v>1847</v>
      </c>
      <c r="D162" s="5">
        <v>2006</v>
      </c>
      <c r="E162" s="5"/>
      <c r="F162" s="9"/>
      <c r="G162" s="9"/>
      <c r="H162" s="8"/>
      <c r="I162" s="5">
        <v>1</v>
      </c>
      <c r="J162" s="5">
        <v>14.5</v>
      </c>
      <c r="K162" s="5"/>
      <c r="L162" s="5"/>
      <c r="M162" s="5" t="s">
        <v>41</v>
      </c>
      <c r="N162" s="5"/>
      <c r="O162" s="5"/>
      <c r="P162" s="5"/>
      <c r="Q162" s="5"/>
      <c r="R162" s="5"/>
      <c r="S162" s="5"/>
      <c r="T162" s="5"/>
      <c r="U162" s="5"/>
      <c r="V162" s="5"/>
      <c r="W162" s="5"/>
      <c r="X162" s="5"/>
      <c r="Y162" s="7" t="s">
        <v>2999</v>
      </c>
      <c r="Z162" s="7"/>
      <c r="AA162" s="7" t="s">
        <v>13</v>
      </c>
      <c r="AB162" s="7" t="s">
        <v>39</v>
      </c>
      <c r="AC162" s="7">
        <v>21014</v>
      </c>
      <c r="AD162" s="7"/>
      <c r="AE162" s="7"/>
      <c r="AF162" s="7" t="s">
        <v>3093</v>
      </c>
      <c r="AG162" s="7" t="s">
        <v>13</v>
      </c>
      <c r="AH162" s="7"/>
      <c r="AI162">
        <v>0.96700000762939453</v>
      </c>
      <c r="AJ162" s="4">
        <v>16.686000823974609</v>
      </c>
      <c r="AK162" s="4">
        <v>2.4900000095367432</v>
      </c>
      <c r="AL162" s="4">
        <v>38.803001403808594</v>
      </c>
      <c r="AM162" s="4">
        <v>19.757999420166016</v>
      </c>
      <c r="AN162" s="4">
        <v>171.69999694824219</v>
      </c>
      <c r="AO162" s="4">
        <v>0</v>
      </c>
      <c r="AP162" s="4">
        <v>97.731002807617188</v>
      </c>
      <c r="AQ162" s="4">
        <v>62.691001892089844</v>
      </c>
      <c r="AR162" s="4">
        <v>0</v>
      </c>
      <c r="AS162" s="4">
        <v>18</v>
      </c>
      <c r="AT162" s="4">
        <v>46</v>
      </c>
      <c r="AU162" s="22">
        <v>2.234676007005254</v>
      </c>
      <c r="AV162" s="23">
        <v>3.2999992370605469E-2</v>
      </c>
      <c r="AW162" s="23">
        <v>1</v>
      </c>
      <c r="AX162" s="23">
        <v>1.0889994964600191E-3</v>
      </c>
      <c r="AY162" s="23">
        <v>4.7785996024176711</v>
      </c>
      <c r="AZ162" s="23">
        <v>6.5190346268699864E-2</v>
      </c>
    </row>
    <row r="163" spans="1:52" ht="13.7" customHeight="1" x14ac:dyDescent="0.2">
      <c r="A163" t="str">
        <f t="shared" si="2"/>
        <v>2006^coachworth^Centre of Park</v>
      </c>
      <c r="B163" s="10" t="s">
        <v>1617</v>
      </c>
      <c r="C163" s="10" t="s">
        <v>1848</v>
      </c>
      <c r="D163" s="5">
        <v>2006</v>
      </c>
      <c r="E163" s="5"/>
      <c r="F163" s="9"/>
      <c r="G163" s="9"/>
      <c r="H163" s="8"/>
      <c r="I163" s="5">
        <v>1.8</v>
      </c>
      <c r="J163" s="5"/>
      <c r="K163" s="5"/>
      <c r="L163" s="5"/>
      <c r="M163" s="5"/>
      <c r="N163" s="5"/>
      <c r="O163" s="5"/>
      <c r="P163" s="5"/>
      <c r="Q163" s="5"/>
      <c r="R163" s="5"/>
      <c r="S163" s="5"/>
      <c r="T163" s="5"/>
      <c r="U163" s="5"/>
      <c r="V163" s="5"/>
      <c r="W163" s="5"/>
      <c r="X163" s="5"/>
      <c r="Y163" s="7" t="s">
        <v>2999</v>
      </c>
      <c r="Z163" s="7"/>
      <c r="AA163" s="7" t="s">
        <v>13</v>
      </c>
      <c r="AB163" s="7" t="s">
        <v>18</v>
      </c>
      <c r="AC163" s="7">
        <v>74038</v>
      </c>
      <c r="AD163" s="7"/>
      <c r="AE163" s="7"/>
      <c r="AF163" s="7" t="s">
        <v>3090</v>
      </c>
      <c r="AG163" s="7" t="s">
        <v>13</v>
      </c>
      <c r="AH163" s="7"/>
      <c r="AI163">
        <v>1.8320000171661377</v>
      </c>
      <c r="AJ163" s="4">
        <v>10.373000144958496</v>
      </c>
      <c r="AK163" s="4">
        <v>2.9300000667572021</v>
      </c>
      <c r="AL163" s="4">
        <v>78.900001525878906</v>
      </c>
      <c r="AM163" s="4">
        <v>8.258000373840332</v>
      </c>
      <c r="AN163" s="4">
        <v>118.19999694824219</v>
      </c>
      <c r="AO163" s="4">
        <v>0</v>
      </c>
      <c r="AP163" s="4">
        <v>81.669998168945313</v>
      </c>
      <c r="AQ163" s="4">
        <v>11.692999839782715</v>
      </c>
      <c r="AR163" s="4">
        <v>0</v>
      </c>
      <c r="AS163" s="4">
        <v>10</v>
      </c>
      <c r="AT163" s="4">
        <v>0</v>
      </c>
      <c r="AU163" s="22" t="e">
        <v>#N/A</v>
      </c>
      <c r="AV163" s="23">
        <v>-3.2000017166137651E-2</v>
      </c>
      <c r="AW163" s="23">
        <v>1</v>
      </c>
      <c r="AX163" s="23">
        <v>1.0240010986331044E-3</v>
      </c>
      <c r="AY163" s="23" t="e">
        <v>#N/A</v>
      </c>
      <c r="AZ163" s="23" t="e">
        <v>#N/A</v>
      </c>
    </row>
    <row r="164" spans="1:52" ht="13.7" customHeight="1" x14ac:dyDescent="0.2">
      <c r="A164" t="str">
        <f t="shared" si="2"/>
        <v>2006^copley^9</v>
      </c>
      <c r="B164" s="10" t="s">
        <v>1618</v>
      </c>
      <c r="C164" s="10">
        <v>9</v>
      </c>
      <c r="D164" s="5">
        <v>2006</v>
      </c>
      <c r="E164" s="5"/>
      <c r="F164" s="9"/>
      <c r="G164" s="9"/>
      <c r="H164" s="8"/>
      <c r="I164" s="5">
        <v>1.4</v>
      </c>
      <c r="J164" s="5">
        <v>14</v>
      </c>
      <c r="K164" s="5"/>
      <c r="L164" s="5"/>
      <c r="M164" s="5"/>
      <c r="N164" s="5"/>
      <c r="O164" s="5"/>
      <c r="P164" s="5"/>
      <c r="Q164" s="5"/>
      <c r="R164" s="5"/>
      <c r="S164" s="5"/>
      <c r="T164" s="5"/>
      <c r="U164" s="5"/>
      <c r="V164" s="5"/>
      <c r="W164" s="5"/>
      <c r="X164" s="5"/>
      <c r="Y164" s="7" t="s">
        <v>2999</v>
      </c>
      <c r="Z164" s="7"/>
      <c r="AA164" s="7" t="s">
        <v>13</v>
      </c>
      <c r="AB164" s="7" t="s">
        <v>14</v>
      </c>
      <c r="AC164" s="7">
        <v>21012</v>
      </c>
      <c r="AD164" s="7"/>
      <c r="AE164" s="7"/>
      <c r="AF164" s="7" t="s">
        <v>3094</v>
      </c>
      <c r="AG164" s="7" t="s">
        <v>13</v>
      </c>
      <c r="AH164" s="7"/>
      <c r="AI164">
        <v>0.57200002670288086</v>
      </c>
      <c r="AJ164" s="4">
        <v>16.638999938964844</v>
      </c>
      <c r="AK164" s="4">
        <v>1.4700000286102295</v>
      </c>
      <c r="AL164" s="4">
        <v>24.898000717163086</v>
      </c>
      <c r="AM164" s="4">
        <v>3.1530001163482666</v>
      </c>
      <c r="AN164" s="4">
        <v>94.599998474121094</v>
      </c>
      <c r="AO164" s="4">
        <v>0</v>
      </c>
      <c r="AP164" s="4">
        <v>122.45800018310547</v>
      </c>
      <c r="AQ164" s="4">
        <v>49.724998474121094</v>
      </c>
      <c r="AR164" s="4">
        <v>0</v>
      </c>
      <c r="AS164" s="4">
        <v>15</v>
      </c>
      <c r="AT164" s="4">
        <v>20</v>
      </c>
      <c r="AU164" s="22">
        <v>3.0206654991243433</v>
      </c>
      <c r="AV164" s="23">
        <v>0.82799997329711905</v>
      </c>
      <c r="AW164" s="23">
        <v>0</v>
      </c>
      <c r="AX164" s="23">
        <v>0.68558395578002984</v>
      </c>
      <c r="AY164" s="23">
        <v>6.964320677856449</v>
      </c>
      <c r="AZ164" s="23">
        <v>2.4045634014447579</v>
      </c>
    </row>
    <row r="165" spans="1:52" ht="13.7" customHeight="1" x14ac:dyDescent="0.2">
      <c r="A165" t="str">
        <f t="shared" si="2"/>
        <v>2006^cronin^CW Mattiske 2 (2006)</v>
      </c>
      <c r="B165" s="10" t="s">
        <v>547</v>
      </c>
      <c r="C165" s="10" t="s">
        <v>1849</v>
      </c>
      <c r="D165" s="5">
        <v>2006</v>
      </c>
      <c r="E165" s="5"/>
      <c r="F165" s="9"/>
      <c r="G165" s="9"/>
      <c r="H165" s="8"/>
      <c r="I165" s="5">
        <v>1.65</v>
      </c>
      <c r="J165" s="5">
        <v>15</v>
      </c>
      <c r="K165" s="5"/>
      <c r="L165" s="5"/>
      <c r="M165" s="5"/>
      <c r="N165" s="5"/>
      <c r="O165" s="5"/>
      <c r="P165" s="5"/>
      <c r="Q165" s="5"/>
      <c r="R165" s="5"/>
      <c r="S165" s="5"/>
      <c r="T165" s="5"/>
      <c r="U165" s="5"/>
      <c r="V165" s="5"/>
      <c r="W165" s="5"/>
      <c r="X165" s="5"/>
      <c r="Y165" s="7" t="s">
        <v>2999</v>
      </c>
      <c r="Z165" s="7"/>
      <c r="AA165" s="7" t="s">
        <v>13</v>
      </c>
      <c r="AB165" s="7" t="s">
        <v>21</v>
      </c>
      <c r="AC165" s="7">
        <v>73038</v>
      </c>
      <c r="AD165" s="7"/>
      <c r="AE165" s="7"/>
      <c r="AF165" s="7" t="s">
        <v>3095</v>
      </c>
      <c r="AG165" s="7" t="s">
        <v>13</v>
      </c>
      <c r="AH165" s="7"/>
      <c r="AI165">
        <v>0.34299999475479126</v>
      </c>
      <c r="AJ165" s="4">
        <v>16.547000885009766</v>
      </c>
      <c r="AK165" s="4">
        <v>0.87000000476837158</v>
      </c>
      <c r="AL165" s="4">
        <v>9.2760000228881836</v>
      </c>
      <c r="AM165" s="4">
        <v>0.45300000905990601</v>
      </c>
      <c r="AN165" s="4">
        <v>105.30000305175781</v>
      </c>
      <c r="AO165" s="4">
        <v>0</v>
      </c>
      <c r="AP165" s="4">
        <v>183.4429931640625</v>
      </c>
      <c r="AQ165" s="4">
        <v>124.41899871826172</v>
      </c>
      <c r="AR165" s="4">
        <v>0</v>
      </c>
      <c r="AS165" s="4">
        <v>10</v>
      </c>
      <c r="AT165" s="4">
        <v>0</v>
      </c>
      <c r="AU165" s="22">
        <v>3.8143607705779332</v>
      </c>
      <c r="AV165" s="23">
        <v>1.3070000052452087</v>
      </c>
      <c r="AW165" s="23">
        <v>0</v>
      </c>
      <c r="AX165" s="23">
        <v>1.7082490137109754</v>
      </c>
      <c r="AY165" s="23">
        <v>2.3932117382209981</v>
      </c>
      <c r="AZ165" s="23">
        <v>8.6692603192386688</v>
      </c>
    </row>
    <row r="166" spans="1:52" ht="13.7" customHeight="1" x14ac:dyDescent="0.2">
      <c r="A166" t="str">
        <f t="shared" si="2"/>
        <v>2006^cronin^LB S5 (2006)</v>
      </c>
      <c r="B166" s="10" t="s">
        <v>547</v>
      </c>
      <c r="C166" s="10" t="s">
        <v>1850</v>
      </c>
      <c r="D166" s="5">
        <v>2006</v>
      </c>
      <c r="E166" s="5"/>
      <c r="F166" s="9"/>
      <c r="G166" s="9"/>
      <c r="H166" s="8"/>
      <c r="I166" s="5">
        <v>0.41</v>
      </c>
      <c r="J166" s="5">
        <v>15.1</v>
      </c>
      <c r="K166" s="5"/>
      <c r="L166" s="5"/>
      <c r="M166" s="5" t="s">
        <v>28</v>
      </c>
      <c r="N166" s="5"/>
      <c r="O166" s="5"/>
      <c r="P166" s="5"/>
      <c r="Q166" s="5"/>
      <c r="R166" s="5"/>
      <c r="S166" s="5"/>
      <c r="T166" s="5"/>
      <c r="U166" s="5"/>
      <c r="V166" s="5"/>
      <c r="W166" s="5"/>
      <c r="X166" s="5"/>
      <c r="Y166" s="7" t="s">
        <v>2999</v>
      </c>
      <c r="Z166" s="7"/>
      <c r="AA166" s="7" t="s">
        <v>13</v>
      </c>
      <c r="AB166" s="7" t="s">
        <v>12</v>
      </c>
      <c r="AC166" s="7">
        <v>65016</v>
      </c>
      <c r="AD166" s="7"/>
      <c r="AE166" s="7"/>
      <c r="AF166" s="7" t="s">
        <v>3038</v>
      </c>
      <c r="AG166" s="7" t="s">
        <v>13</v>
      </c>
      <c r="AH166" s="7"/>
      <c r="AI166">
        <v>0.18799999356269836</v>
      </c>
      <c r="AJ166" s="4">
        <v>16.51099967956543</v>
      </c>
      <c r="AK166" s="4">
        <v>0.47999998927116394</v>
      </c>
      <c r="AL166" s="4">
        <v>0</v>
      </c>
      <c r="AM166" s="4">
        <v>0</v>
      </c>
      <c r="AN166" s="4">
        <v>103.59999847412109</v>
      </c>
      <c r="AO166" s="4">
        <v>0</v>
      </c>
      <c r="AP166" s="4">
        <v>75.810997009277344</v>
      </c>
      <c r="AQ166" s="4">
        <v>39.377998352050781</v>
      </c>
      <c r="AR166" s="4">
        <v>0</v>
      </c>
      <c r="AS166" s="4">
        <v>22</v>
      </c>
      <c r="AT166" s="4">
        <v>0</v>
      </c>
      <c r="AU166" s="22">
        <v>0.95412959719789825</v>
      </c>
      <c r="AV166" s="23">
        <v>0.22200000643730161</v>
      </c>
      <c r="AW166" s="23">
        <v>1</v>
      </c>
      <c r="AX166" s="23">
        <v>4.9284002858161959E-2</v>
      </c>
      <c r="AY166" s="23">
        <v>1.9909200957337463</v>
      </c>
      <c r="AZ166" s="23">
        <v>0.22479888511275881</v>
      </c>
    </row>
    <row r="167" spans="1:52" ht="13.7" customHeight="1" x14ac:dyDescent="0.2">
      <c r="A167" t="str">
        <f t="shared" si="2"/>
        <v>2006^cronin^MB Flat40 (2006)</v>
      </c>
      <c r="B167" s="10" t="s">
        <v>547</v>
      </c>
      <c r="C167" s="10" t="s">
        <v>1851</v>
      </c>
      <c r="D167" s="5">
        <v>2006</v>
      </c>
      <c r="E167" s="5"/>
      <c r="F167" s="9"/>
      <c r="G167" s="9"/>
      <c r="H167" s="8"/>
      <c r="I167" s="5">
        <v>0.8</v>
      </c>
      <c r="J167" s="5"/>
      <c r="K167" s="5"/>
      <c r="L167" s="5"/>
      <c r="M167" s="5"/>
      <c r="N167" s="5"/>
      <c r="O167" s="5"/>
      <c r="P167" s="5"/>
      <c r="Q167" s="5"/>
      <c r="R167" s="5"/>
      <c r="S167" s="5"/>
      <c r="T167" s="5"/>
      <c r="U167" s="5"/>
      <c r="V167" s="5"/>
      <c r="W167" s="5"/>
      <c r="X167" s="5"/>
      <c r="Y167" s="7" t="s">
        <v>2999</v>
      </c>
      <c r="Z167" s="7"/>
      <c r="AA167" s="7" t="s">
        <v>13</v>
      </c>
      <c r="AB167" s="7" t="s">
        <v>34</v>
      </c>
      <c r="AC167" s="7">
        <v>73017</v>
      </c>
      <c r="AD167" s="7"/>
      <c r="AE167" s="7"/>
      <c r="AF167" s="7" t="s">
        <v>3096</v>
      </c>
      <c r="AG167" s="7" t="s">
        <v>13</v>
      </c>
      <c r="AH167" s="7"/>
      <c r="AI167">
        <v>0.11800000071525574</v>
      </c>
      <c r="AJ167" s="4">
        <v>16.711999893188477</v>
      </c>
      <c r="AK167" s="4">
        <v>0.30000001192092896</v>
      </c>
      <c r="AL167" s="4">
        <v>19.097999572753906</v>
      </c>
      <c r="AM167" s="4">
        <v>8.189000129699707</v>
      </c>
      <c r="AN167" s="4">
        <v>96.599998474121094</v>
      </c>
      <c r="AO167" s="4">
        <v>0</v>
      </c>
      <c r="AP167" s="4">
        <v>99.447998046875</v>
      </c>
      <c r="AQ167" s="4">
        <v>73.474998474121094</v>
      </c>
      <c r="AR167" s="4">
        <v>0</v>
      </c>
      <c r="AS167" s="4">
        <v>9</v>
      </c>
      <c r="AT167" s="4">
        <v>0</v>
      </c>
      <c r="AU167" s="22" t="e">
        <v>#N/A</v>
      </c>
      <c r="AV167" s="23">
        <v>0.68199999928474431</v>
      </c>
      <c r="AW167" s="23">
        <v>0</v>
      </c>
      <c r="AX167" s="23">
        <v>0.46512399902439122</v>
      </c>
      <c r="AY167" s="23" t="e">
        <v>#N/A</v>
      </c>
      <c r="AZ167" s="23" t="e">
        <v>#N/A</v>
      </c>
    </row>
    <row r="168" spans="1:52" ht="13.7" customHeight="1" x14ac:dyDescent="0.2">
      <c r="A168" t="str">
        <f t="shared" si="2"/>
        <v>2006^cronin^Verbeena 111 (2006)</v>
      </c>
      <c r="B168" s="10" t="s">
        <v>547</v>
      </c>
      <c r="C168" s="10" t="s">
        <v>1852</v>
      </c>
      <c r="D168" s="5">
        <v>2006</v>
      </c>
      <c r="E168" s="5"/>
      <c r="F168" s="9"/>
      <c r="G168" s="9"/>
      <c r="H168" s="8"/>
      <c r="I168" s="5">
        <v>0.84</v>
      </c>
      <c r="J168" s="5">
        <v>15.6</v>
      </c>
      <c r="K168" s="5"/>
      <c r="L168" s="5"/>
      <c r="M168" s="5"/>
      <c r="N168" s="5"/>
      <c r="O168" s="5"/>
      <c r="P168" s="5"/>
      <c r="Q168" s="5"/>
      <c r="R168" s="5"/>
      <c r="S168" s="5"/>
      <c r="T168" s="5"/>
      <c r="U168" s="5"/>
      <c r="V168" s="5"/>
      <c r="W168" s="5"/>
      <c r="X168" s="5"/>
      <c r="Y168" s="7" t="s">
        <v>2999</v>
      </c>
      <c r="Z168" s="7"/>
      <c r="AA168" s="7" t="s">
        <v>13</v>
      </c>
      <c r="AB168" s="7" t="s">
        <v>21</v>
      </c>
      <c r="AC168" s="7">
        <v>73038</v>
      </c>
      <c r="AD168" s="7"/>
      <c r="AE168" s="7"/>
      <c r="AF168" s="7" t="s">
        <v>3095</v>
      </c>
      <c r="AG168" s="7" t="s">
        <v>13</v>
      </c>
      <c r="AH168" s="7"/>
      <c r="AI168">
        <v>0.27099999785423279</v>
      </c>
      <c r="AJ168" s="4">
        <v>16.579000473022461</v>
      </c>
      <c r="AK168" s="4">
        <v>0.68999999761581421</v>
      </c>
      <c r="AL168" s="4">
        <v>8.8430004119873047</v>
      </c>
      <c r="AM168" s="4">
        <v>0</v>
      </c>
      <c r="AN168" s="4">
        <v>105.30000305175781</v>
      </c>
      <c r="AO168" s="4">
        <v>0</v>
      </c>
      <c r="AP168" s="4">
        <v>55.455001831054688</v>
      </c>
      <c r="AQ168" s="4">
        <v>23.284000396728516</v>
      </c>
      <c r="AR168" s="4">
        <v>0</v>
      </c>
      <c r="AS168" s="4">
        <v>10</v>
      </c>
      <c r="AT168" s="4">
        <v>0</v>
      </c>
      <c r="AU168" s="22">
        <v>2.0195306479859898</v>
      </c>
      <c r="AV168" s="23">
        <v>0.56900000214576718</v>
      </c>
      <c r="AW168" s="23">
        <v>0</v>
      </c>
      <c r="AX168" s="23">
        <v>0.32376100244188305</v>
      </c>
      <c r="AY168" s="23">
        <v>0.95844192617820301</v>
      </c>
      <c r="AZ168" s="23">
        <v>1.7676517502737421</v>
      </c>
    </row>
    <row r="169" spans="1:52" ht="13.7" customHeight="1" x14ac:dyDescent="0.2">
      <c r="A169" t="str">
        <f t="shared" si="2"/>
        <v>2006^cummins^Opposite Kingsleys</v>
      </c>
      <c r="B169" s="10" t="s">
        <v>1619</v>
      </c>
      <c r="C169" s="10" t="s">
        <v>1853</v>
      </c>
      <c r="D169" s="5">
        <v>2006</v>
      </c>
      <c r="E169" s="5"/>
      <c r="F169" s="9"/>
      <c r="G169" s="9"/>
      <c r="H169" s="8"/>
      <c r="I169" s="5">
        <v>0.45</v>
      </c>
      <c r="J169" s="5">
        <v>15.9</v>
      </c>
      <c r="K169" s="5"/>
      <c r="L169" s="5"/>
      <c r="M169" s="5"/>
      <c r="N169" s="5"/>
      <c r="O169" s="5"/>
      <c r="P169" s="5"/>
      <c r="Q169" s="5"/>
      <c r="R169" s="5"/>
      <c r="S169" s="5"/>
      <c r="T169" s="5"/>
      <c r="U169" s="5"/>
      <c r="V169" s="5"/>
      <c r="W169" s="5"/>
      <c r="X169" s="5"/>
      <c r="Y169" s="7" t="s">
        <v>2999</v>
      </c>
      <c r="Z169" s="7"/>
      <c r="AA169" s="7" t="s">
        <v>13</v>
      </c>
      <c r="AB169" s="7" t="s">
        <v>14</v>
      </c>
      <c r="AC169" s="7">
        <v>18046</v>
      </c>
      <c r="AD169" s="7"/>
      <c r="AE169" s="7"/>
      <c r="AF169" s="7" t="s">
        <v>3097</v>
      </c>
      <c r="AG169" s="7" t="s">
        <v>13</v>
      </c>
      <c r="AH169" s="7"/>
      <c r="AI169">
        <v>0.10100000351667404</v>
      </c>
      <c r="AJ169" s="4">
        <v>16.715000152587891</v>
      </c>
      <c r="AK169" s="4">
        <v>0.25999999046325684</v>
      </c>
      <c r="AL169" s="4">
        <v>9.0670003890991211</v>
      </c>
      <c r="AM169" s="4">
        <v>0</v>
      </c>
      <c r="AN169" s="4">
        <v>56.200000762939453</v>
      </c>
      <c r="AO169" s="4">
        <v>0</v>
      </c>
      <c r="AP169" s="4">
        <v>118.16100311279297</v>
      </c>
      <c r="AQ169" s="4">
        <v>94.5</v>
      </c>
      <c r="AR169" s="4">
        <v>0</v>
      </c>
      <c r="AS169" s="4">
        <v>0</v>
      </c>
      <c r="AT169" s="4">
        <v>0</v>
      </c>
      <c r="AU169" s="22">
        <v>1.1026970227670754</v>
      </c>
      <c r="AV169" s="23">
        <v>0.34899999648332597</v>
      </c>
      <c r="AW169" s="23">
        <v>1</v>
      </c>
      <c r="AX169" s="23">
        <v>0.12180099754536154</v>
      </c>
      <c r="AY169" s="23">
        <v>0.66422524871828448</v>
      </c>
      <c r="AZ169" s="23">
        <v>0.71013828825366299</v>
      </c>
    </row>
    <row r="170" spans="1:52" ht="13.7" customHeight="1" x14ac:dyDescent="0.2">
      <c r="A170" t="str">
        <f t="shared" si="2"/>
        <v>2006^davey^YPAGTRIAL</v>
      </c>
      <c r="B170" s="10" t="s">
        <v>1537</v>
      </c>
      <c r="C170" s="10" t="s">
        <v>1854</v>
      </c>
      <c r="D170" s="5">
        <v>2006</v>
      </c>
      <c r="E170" s="5"/>
      <c r="F170" s="9"/>
      <c r="G170" s="9"/>
      <c r="H170" s="8"/>
      <c r="I170" s="5">
        <v>1.04</v>
      </c>
      <c r="J170" s="5">
        <v>15.6</v>
      </c>
      <c r="K170" s="5"/>
      <c r="L170" s="5"/>
      <c r="M170" s="5"/>
      <c r="N170" s="5"/>
      <c r="O170" s="5"/>
      <c r="P170" s="5"/>
      <c r="Q170" s="5"/>
      <c r="R170" s="5"/>
      <c r="S170" s="5"/>
      <c r="T170" s="5"/>
      <c r="U170" s="5"/>
      <c r="V170" s="5"/>
      <c r="W170" s="5"/>
      <c r="X170" s="5"/>
      <c r="Y170" s="7" t="s">
        <v>2999</v>
      </c>
      <c r="Z170" s="7"/>
      <c r="AA170" s="7" t="s">
        <v>13</v>
      </c>
      <c r="AB170" s="7" t="s">
        <v>27</v>
      </c>
      <c r="AC170" s="7">
        <v>22012</v>
      </c>
      <c r="AD170" s="7"/>
      <c r="AE170" s="7"/>
      <c r="AF170" s="7" t="s">
        <v>3098</v>
      </c>
      <c r="AG170" s="7" t="s">
        <v>13</v>
      </c>
      <c r="AH170" s="7"/>
      <c r="AI170">
        <v>0.46399998664855957</v>
      </c>
      <c r="AJ170" s="4">
        <v>16.617000579833984</v>
      </c>
      <c r="AK170" s="4">
        <v>1.190000057220459</v>
      </c>
      <c r="AL170" s="4">
        <v>12.449999809265137</v>
      </c>
      <c r="AM170" s="4">
        <v>9.4940004348754883</v>
      </c>
      <c r="AN170" s="4">
        <v>109.59999847412109</v>
      </c>
      <c r="AO170" s="4">
        <v>0</v>
      </c>
      <c r="AP170" s="4">
        <v>84.221000671386719</v>
      </c>
      <c r="AQ170" s="4">
        <v>69.060997009277344</v>
      </c>
      <c r="AR170" s="4">
        <v>46</v>
      </c>
      <c r="AS170" s="4">
        <v>0</v>
      </c>
      <c r="AT170" s="4">
        <v>41</v>
      </c>
      <c r="AU170" s="22">
        <v>2.5003712784588443</v>
      </c>
      <c r="AV170" s="23">
        <v>0.57600001335144047</v>
      </c>
      <c r="AW170" s="23">
        <v>0</v>
      </c>
      <c r="AX170" s="23">
        <v>0.3317760153808596</v>
      </c>
      <c r="AY170" s="23">
        <v>1.0342901793826611</v>
      </c>
      <c r="AZ170" s="23">
        <v>1.7170727374497774</v>
      </c>
    </row>
    <row r="171" spans="1:52" ht="13.7" customHeight="1" x14ac:dyDescent="0.2">
      <c r="A171" t="str">
        <f t="shared" si="2"/>
        <v>2006^David Smith^09 F MMB</v>
      </c>
      <c r="B171" s="10" t="s">
        <v>240</v>
      </c>
      <c r="C171" s="10" t="s">
        <v>1855</v>
      </c>
      <c r="D171" s="5">
        <v>2006</v>
      </c>
      <c r="E171" s="5"/>
      <c r="F171" s="9"/>
      <c r="G171" s="9"/>
      <c r="H171" s="8"/>
      <c r="I171" s="5">
        <v>0.8</v>
      </c>
      <c r="J171" s="5">
        <v>17</v>
      </c>
      <c r="K171" s="5"/>
      <c r="L171" s="5"/>
      <c r="M171" s="5"/>
      <c r="N171" s="5"/>
      <c r="O171" s="5"/>
      <c r="P171" s="5"/>
      <c r="Q171" s="5"/>
      <c r="R171" s="5"/>
      <c r="S171" s="5"/>
      <c r="T171" s="5"/>
      <c r="U171" s="5"/>
      <c r="V171" s="5"/>
      <c r="W171" s="5"/>
      <c r="X171" s="5"/>
      <c r="Y171" s="7" t="s">
        <v>2999</v>
      </c>
      <c r="Z171" s="7"/>
      <c r="AA171" s="7" t="s">
        <v>13</v>
      </c>
      <c r="AB171" s="7" t="s">
        <v>14</v>
      </c>
      <c r="AC171" s="7">
        <v>77008</v>
      </c>
      <c r="AD171" s="7"/>
      <c r="AE171" s="7"/>
      <c r="AF171" s="7" t="s">
        <v>3099</v>
      </c>
      <c r="AG171" s="7" t="s">
        <v>13</v>
      </c>
      <c r="AH171" s="7"/>
      <c r="AI171">
        <v>0.210999995470047</v>
      </c>
      <c r="AJ171" s="4">
        <v>16.495000839233398</v>
      </c>
      <c r="AK171" s="4">
        <v>0.54000002145767212</v>
      </c>
      <c r="AL171" s="4">
        <v>7.6840000152587891</v>
      </c>
      <c r="AM171" s="4">
        <v>9.380000114440918</v>
      </c>
      <c r="AN171" s="4">
        <v>89.599998474121094</v>
      </c>
      <c r="AO171" s="4">
        <v>0</v>
      </c>
      <c r="AP171" s="4">
        <v>103.79100036621094</v>
      </c>
      <c r="AQ171" s="4">
        <v>78.967002868652344</v>
      </c>
      <c r="AR171" s="4">
        <v>0</v>
      </c>
      <c r="AS171" s="4">
        <v>0</v>
      </c>
      <c r="AT171" s="4">
        <v>0</v>
      </c>
      <c r="AU171" s="22">
        <v>2.0959719789842386</v>
      </c>
      <c r="AV171" s="23">
        <v>0.58900000452995305</v>
      </c>
      <c r="AW171" s="23">
        <v>0</v>
      </c>
      <c r="AX171" s="23">
        <v>0.34692100533628473</v>
      </c>
      <c r="AY171" s="23">
        <v>0.25502415237497189</v>
      </c>
      <c r="AZ171" s="23">
        <v>2.4210487326090551</v>
      </c>
    </row>
    <row r="172" spans="1:52" ht="13.7" customHeight="1" x14ac:dyDescent="0.25">
      <c r="A172" t="str">
        <f t="shared" si="2"/>
        <v>2006^delahunty^Gertdz 190</v>
      </c>
      <c r="B172" s="17" t="s">
        <v>727</v>
      </c>
      <c r="C172" s="17" t="s">
        <v>728</v>
      </c>
      <c r="D172" s="12">
        <v>2006</v>
      </c>
      <c r="E172" s="12"/>
      <c r="F172" s="9"/>
      <c r="G172" s="9"/>
      <c r="H172" s="13" t="s">
        <v>992</v>
      </c>
      <c r="I172" s="12">
        <v>0.28000000000000003</v>
      </c>
      <c r="J172" s="12"/>
      <c r="K172" s="12"/>
      <c r="L172" s="12"/>
      <c r="M172" s="12"/>
      <c r="N172" s="12"/>
      <c r="O172" s="12"/>
      <c r="P172" s="12"/>
      <c r="Q172" s="12"/>
      <c r="R172" s="12"/>
      <c r="S172" s="12"/>
      <c r="T172" s="12"/>
      <c r="U172" s="12"/>
      <c r="V172" s="12"/>
      <c r="W172" s="12"/>
      <c r="X172" s="12"/>
      <c r="Y172" s="7" t="s">
        <v>2999</v>
      </c>
      <c r="Z172" s="7"/>
      <c r="AA172" s="7" t="s">
        <v>13</v>
      </c>
      <c r="AB172" s="7" t="s">
        <v>14</v>
      </c>
      <c r="AC172" s="7">
        <v>79035</v>
      </c>
      <c r="AD172" s="7"/>
      <c r="AE172" s="7"/>
      <c r="AF172" s="7" t="s">
        <v>3076</v>
      </c>
      <c r="AG172" s="7" t="s">
        <v>13</v>
      </c>
      <c r="AH172" s="7"/>
      <c r="AI172">
        <v>0.59799998998641968</v>
      </c>
      <c r="AJ172" s="4">
        <v>8.6440000534057617</v>
      </c>
      <c r="AK172" s="4">
        <v>0.80000001192092896</v>
      </c>
      <c r="AL172" s="4">
        <v>26.927000045776367</v>
      </c>
      <c r="AM172" s="4">
        <v>2.7820000648498535</v>
      </c>
      <c r="AN172" s="4">
        <v>112.09999847412109</v>
      </c>
      <c r="AO172" s="4">
        <v>0</v>
      </c>
      <c r="AP172" s="4">
        <v>44.881000518798828</v>
      </c>
      <c r="AQ172" s="4">
        <v>26.106000900268555</v>
      </c>
      <c r="AR172" s="4">
        <v>0</v>
      </c>
      <c r="AS172" s="4">
        <v>6</v>
      </c>
      <c r="AT172" s="4">
        <v>0</v>
      </c>
      <c r="AU172" s="22" t="e">
        <v>#N/A</v>
      </c>
      <c r="AV172" s="23">
        <v>-0.31799998998641965</v>
      </c>
      <c r="AW172" s="23">
        <v>1</v>
      </c>
      <c r="AX172" s="23">
        <v>0.101123993631363</v>
      </c>
      <c r="AY172" s="23" t="e">
        <v>#N/A</v>
      </c>
      <c r="AZ172" s="23" t="e">
        <v>#N/A</v>
      </c>
    </row>
    <row r="173" spans="1:52" ht="13.7" customHeight="1" x14ac:dyDescent="0.25">
      <c r="A173" t="str">
        <f t="shared" si="2"/>
        <v>2006^delahunty^Gregorys Sth</v>
      </c>
      <c r="B173" s="17" t="s">
        <v>727</v>
      </c>
      <c r="C173" s="17" t="s">
        <v>2581</v>
      </c>
      <c r="D173" s="12">
        <v>2006</v>
      </c>
      <c r="E173" s="12"/>
      <c r="F173" s="9"/>
      <c r="G173" s="9"/>
      <c r="H173" s="13" t="s">
        <v>992</v>
      </c>
      <c r="I173" s="12">
        <v>1.22</v>
      </c>
      <c r="J173" s="12"/>
      <c r="K173" s="12"/>
      <c r="L173" s="12"/>
      <c r="M173" s="12"/>
      <c r="N173" s="12"/>
      <c r="O173" s="12"/>
      <c r="P173" s="12"/>
      <c r="Q173" s="12"/>
      <c r="R173" s="12"/>
      <c r="S173" s="12"/>
      <c r="T173" s="12"/>
      <c r="U173" s="12"/>
      <c r="V173" s="12"/>
      <c r="W173" s="12"/>
      <c r="X173" s="12"/>
      <c r="Y173" s="7" t="s">
        <v>2999</v>
      </c>
      <c r="Z173" s="7"/>
      <c r="AA173" s="7" t="s">
        <v>13</v>
      </c>
      <c r="AB173" s="7" t="s">
        <v>65</v>
      </c>
      <c r="AC173" s="7">
        <v>79028</v>
      </c>
      <c r="AD173" s="7"/>
      <c r="AE173" s="7"/>
      <c r="AF173" s="7" t="s">
        <v>3042</v>
      </c>
      <c r="AG173" s="7" t="s">
        <v>13</v>
      </c>
      <c r="AH173" s="7"/>
      <c r="AI173">
        <v>0.34700000286102295</v>
      </c>
      <c r="AJ173" s="4">
        <v>15.057000160217285</v>
      </c>
      <c r="AK173" s="4">
        <v>0.81000000238418579</v>
      </c>
      <c r="AL173" s="4">
        <v>14.541000366210938</v>
      </c>
      <c r="AM173" s="4">
        <v>0</v>
      </c>
      <c r="AN173" s="4">
        <v>99.400001525878906</v>
      </c>
      <c r="AO173" s="4">
        <v>0</v>
      </c>
      <c r="AP173" s="4">
        <v>65.387001037597656</v>
      </c>
      <c r="AQ173" s="4">
        <v>46.727001190185547</v>
      </c>
      <c r="AR173" s="4">
        <v>0</v>
      </c>
      <c r="AS173" s="4">
        <v>0</v>
      </c>
      <c r="AT173" s="4">
        <v>0</v>
      </c>
      <c r="AU173" s="22" t="e">
        <v>#N/A</v>
      </c>
      <c r="AV173" s="23">
        <v>0.87299999713897702</v>
      </c>
      <c r="AW173" s="23">
        <v>0</v>
      </c>
      <c r="AX173" s="23">
        <v>0.76212899500465392</v>
      </c>
      <c r="AY173" s="23" t="e">
        <v>#N/A</v>
      </c>
      <c r="AZ173" s="23" t="e">
        <v>#N/A</v>
      </c>
    </row>
    <row r="174" spans="1:52" ht="13.7" customHeight="1" x14ac:dyDescent="0.25">
      <c r="A174" t="str">
        <f t="shared" si="2"/>
        <v>2006^delahunty^Hobbs 2</v>
      </c>
      <c r="B174" s="17" t="s">
        <v>727</v>
      </c>
      <c r="C174" s="17" t="s">
        <v>729</v>
      </c>
      <c r="D174" s="12">
        <v>2006</v>
      </c>
      <c r="E174" s="12"/>
      <c r="F174" s="9"/>
      <c r="G174" s="9"/>
      <c r="H174" s="13" t="s">
        <v>992</v>
      </c>
      <c r="I174" s="12">
        <v>0.54</v>
      </c>
      <c r="J174" s="12"/>
      <c r="K174" s="12"/>
      <c r="L174" s="12"/>
      <c r="M174" s="12"/>
      <c r="N174" s="12"/>
      <c r="O174" s="12"/>
      <c r="P174" s="12"/>
      <c r="Q174" s="12"/>
      <c r="R174" s="12"/>
      <c r="S174" s="12"/>
      <c r="T174" s="12"/>
      <c r="U174" s="12"/>
      <c r="V174" s="12"/>
      <c r="W174" s="12"/>
      <c r="X174" s="12"/>
      <c r="Y174" s="7" t="s">
        <v>2999</v>
      </c>
      <c r="Z174" s="7"/>
      <c r="AA174" s="7" t="s">
        <v>13</v>
      </c>
      <c r="AB174" s="7" t="s">
        <v>65</v>
      </c>
      <c r="AC174" s="7">
        <v>79028</v>
      </c>
      <c r="AD174" s="7"/>
      <c r="AE174" s="7"/>
      <c r="AF174" s="7" t="s">
        <v>3076</v>
      </c>
      <c r="AG174" s="7" t="s">
        <v>13</v>
      </c>
      <c r="AH174" s="7"/>
      <c r="AI174">
        <v>0.4869999885559082</v>
      </c>
      <c r="AJ174" s="4">
        <v>10.039999961853027</v>
      </c>
      <c r="AK174" s="4">
        <v>0.75</v>
      </c>
      <c r="AL174" s="4">
        <v>20.698999404907227</v>
      </c>
      <c r="AM174" s="4">
        <v>0.25600001215934753</v>
      </c>
      <c r="AN174" s="4">
        <v>99.400001525878906</v>
      </c>
      <c r="AO174" s="4">
        <v>0</v>
      </c>
      <c r="AP174" s="4">
        <v>46.305999755859375</v>
      </c>
      <c r="AQ174" s="4">
        <v>29.451999664306641</v>
      </c>
      <c r="AR174" s="4">
        <v>0</v>
      </c>
      <c r="AS174" s="4">
        <v>0</v>
      </c>
      <c r="AT174" s="4">
        <v>0</v>
      </c>
      <c r="AU174" s="22" t="e">
        <v>#N/A</v>
      </c>
      <c r="AV174" s="23">
        <v>5.3000011444091832E-2</v>
      </c>
      <c r="AW174" s="23">
        <v>1</v>
      </c>
      <c r="AX174" s="23">
        <v>2.8090012130738652E-3</v>
      </c>
      <c r="AY174" s="23" t="e">
        <v>#N/A</v>
      </c>
      <c r="AZ174" s="23" t="e">
        <v>#N/A</v>
      </c>
    </row>
    <row r="175" spans="1:52" ht="13.7" customHeight="1" x14ac:dyDescent="0.25">
      <c r="A175" t="str">
        <f t="shared" si="2"/>
        <v>2006^delahunty^House</v>
      </c>
      <c r="B175" s="17" t="s">
        <v>727</v>
      </c>
      <c r="C175" s="17" t="s">
        <v>201</v>
      </c>
      <c r="D175" s="12">
        <v>2006</v>
      </c>
      <c r="E175" s="12"/>
      <c r="F175" s="9"/>
      <c r="G175" s="9"/>
      <c r="H175" s="13" t="s">
        <v>992</v>
      </c>
      <c r="I175" s="12">
        <v>0.65</v>
      </c>
      <c r="J175" s="12"/>
      <c r="K175" s="12"/>
      <c r="L175" s="12"/>
      <c r="M175" s="12"/>
      <c r="N175" s="12"/>
      <c r="O175" s="12"/>
      <c r="P175" s="12"/>
      <c r="Q175" s="12"/>
      <c r="R175" s="12"/>
      <c r="S175" s="12"/>
      <c r="T175" s="12"/>
      <c r="U175" s="12"/>
      <c r="V175" s="12"/>
      <c r="W175" s="12"/>
      <c r="X175" s="12"/>
      <c r="Y175" s="7" t="s">
        <v>2999</v>
      </c>
      <c r="Z175" s="7"/>
      <c r="AA175" s="7" t="s">
        <v>13</v>
      </c>
      <c r="AB175" s="7" t="s">
        <v>14</v>
      </c>
      <c r="AC175" s="7">
        <v>79028</v>
      </c>
      <c r="AD175" s="7"/>
      <c r="AE175" s="7"/>
      <c r="AF175" s="7" t="s">
        <v>3043</v>
      </c>
      <c r="AG175" s="7" t="s">
        <v>13</v>
      </c>
      <c r="AH175" s="7"/>
      <c r="AI175">
        <v>0.39800000190734863</v>
      </c>
      <c r="AJ175" s="4">
        <v>13.359000205993652</v>
      </c>
      <c r="AK175" s="4">
        <v>0.81999999284744263</v>
      </c>
      <c r="AL175" s="4">
        <v>18.882999420166016</v>
      </c>
      <c r="AM175" s="4">
        <v>0</v>
      </c>
      <c r="AN175" s="4">
        <v>99.400001525878906</v>
      </c>
      <c r="AO175" s="4">
        <v>0</v>
      </c>
      <c r="AP175" s="4">
        <v>64.794998168945313</v>
      </c>
      <c r="AQ175" s="4">
        <v>46.457000732421875</v>
      </c>
      <c r="AR175" s="4">
        <v>0</v>
      </c>
      <c r="AS175" s="4">
        <v>6</v>
      </c>
      <c r="AT175" s="4">
        <v>0</v>
      </c>
      <c r="AU175" s="22" t="e">
        <v>#N/A</v>
      </c>
      <c r="AV175" s="23">
        <v>0.25199999809265139</v>
      </c>
      <c r="AW175" s="23">
        <v>1</v>
      </c>
      <c r="AX175" s="23">
        <v>6.3503999038696302E-2</v>
      </c>
      <c r="AY175" s="23" t="e">
        <v>#N/A</v>
      </c>
      <c r="AZ175" s="23" t="e">
        <v>#N/A</v>
      </c>
    </row>
    <row r="176" spans="1:52" ht="13.7" customHeight="1" x14ac:dyDescent="0.25">
      <c r="A176" t="str">
        <f t="shared" si="2"/>
        <v>2006^delahunty^Lutzes</v>
      </c>
      <c r="B176" s="17" t="s">
        <v>727</v>
      </c>
      <c r="C176" s="17" t="s">
        <v>730</v>
      </c>
      <c r="D176" s="12">
        <v>2006</v>
      </c>
      <c r="E176" s="12"/>
      <c r="F176" s="9"/>
      <c r="G176" s="9"/>
      <c r="H176" s="13" t="s">
        <v>992</v>
      </c>
      <c r="I176" s="12">
        <v>0.93</v>
      </c>
      <c r="J176" s="12"/>
      <c r="K176" s="12"/>
      <c r="L176" s="12"/>
      <c r="M176" s="12"/>
      <c r="N176" s="12"/>
      <c r="O176" s="12"/>
      <c r="P176" s="12"/>
      <c r="Q176" s="12"/>
      <c r="R176" s="12"/>
      <c r="S176" s="12"/>
      <c r="T176" s="12"/>
      <c r="U176" s="12"/>
      <c r="V176" s="12"/>
      <c r="W176" s="12"/>
      <c r="X176" s="12"/>
      <c r="Y176" s="7" t="s">
        <v>2999</v>
      </c>
      <c r="Z176" s="7"/>
      <c r="AA176" s="7" t="s">
        <v>13</v>
      </c>
      <c r="AB176" s="7" t="s">
        <v>65</v>
      </c>
      <c r="AC176" s="7">
        <v>79028</v>
      </c>
      <c r="AD176" s="7"/>
      <c r="AE176" s="7"/>
      <c r="AF176" s="7" t="s">
        <v>3076</v>
      </c>
      <c r="AG176" s="7" t="s">
        <v>13</v>
      </c>
      <c r="AH176" s="7"/>
      <c r="AI176">
        <v>0.5350000262260437</v>
      </c>
      <c r="AJ176" s="4">
        <v>9.2829999923706055</v>
      </c>
      <c r="AK176" s="4">
        <v>0.75999999046325684</v>
      </c>
      <c r="AL176" s="4">
        <v>24.013999938964844</v>
      </c>
      <c r="AM176" s="4">
        <v>0.61699998378753662</v>
      </c>
      <c r="AN176" s="4">
        <v>99</v>
      </c>
      <c r="AO176" s="4">
        <v>0</v>
      </c>
      <c r="AP176" s="4">
        <v>44.777999877929688</v>
      </c>
      <c r="AQ176" s="4">
        <v>27.384000778198242</v>
      </c>
      <c r="AR176" s="4">
        <v>0</v>
      </c>
      <c r="AS176" s="4">
        <v>0</v>
      </c>
      <c r="AT176" s="4">
        <v>0</v>
      </c>
      <c r="AU176" s="22" t="e">
        <v>#N/A</v>
      </c>
      <c r="AV176" s="23">
        <v>0.39499997377395635</v>
      </c>
      <c r="AW176" s="23">
        <v>1</v>
      </c>
      <c r="AX176" s="23">
        <v>0.1560249792814262</v>
      </c>
      <c r="AY176" s="23" t="e">
        <v>#N/A</v>
      </c>
      <c r="AZ176" s="23" t="e">
        <v>#N/A</v>
      </c>
    </row>
    <row r="177" spans="1:52" ht="13.7" customHeight="1" x14ac:dyDescent="0.2">
      <c r="A177" t="str">
        <f t="shared" si="2"/>
        <v>2006^douglasfarms^Barneys Corner</v>
      </c>
      <c r="B177" s="10" t="s">
        <v>1620</v>
      </c>
      <c r="C177" s="10" t="s">
        <v>1856</v>
      </c>
      <c r="D177" s="5">
        <v>2006</v>
      </c>
      <c r="E177" s="5"/>
      <c r="F177" s="9"/>
      <c r="G177" s="9"/>
      <c r="H177" s="8"/>
      <c r="I177" s="5">
        <v>2.2999999999999998</v>
      </c>
      <c r="J177" s="5"/>
      <c r="K177" s="5"/>
      <c r="L177" s="5"/>
      <c r="M177" s="5"/>
      <c r="N177" s="5"/>
      <c r="O177" s="5"/>
      <c r="P177" s="5"/>
      <c r="Q177" s="5"/>
      <c r="R177" s="5"/>
      <c r="S177" s="5"/>
      <c r="T177" s="5"/>
      <c r="U177" s="5"/>
      <c r="V177" s="5"/>
      <c r="W177" s="5"/>
      <c r="X177" s="5"/>
      <c r="Y177" s="7" t="s">
        <v>2999</v>
      </c>
      <c r="Z177" s="7"/>
      <c r="AA177" s="7" t="s">
        <v>13</v>
      </c>
      <c r="AB177" s="7" t="s">
        <v>18</v>
      </c>
      <c r="AC177" s="7">
        <v>75086</v>
      </c>
      <c r="AD177" s="7"/>
      <c r="AE177" s="7"/>
      <c r="AF177" s="7" t="s">
        <v>3088</v>
      </c>
      <c r="AG177" s="7" t="s">
        <v>13</v>
      </c>
      <c r="AH177" s="7"/>
      <c r="AI177">
        <v>0.5910000205039978</v>
      </c>
      <c r="AJ177" s="4">
        <v>16.648000717163086</v>
      </c>
      <c r="AK177" s="4">
        <v>1.5199999809265137</v>
      </c>
      <c r="AL177" s="4">
        <v>19.049999237060547</v>
      </c>
      <c r="AM177" s="4">
        <v>3.7999998778104782E-2</v>
      </c>
      <c r="AN177" s="4">
        <v>74.900001525878906</v>
      </c>
      <c r="AO177" s="4">
        <v>0</v>
      </c>
      <c r="AP177" s="4">
        <v>95.991996765136719</v>
      </c>
      <c r="AQ177" s="4">
        <v>67.724998474121094</v>
      </c>
      <c r="AR177" s="4">
        <v>0</v>
      </c>
      <c r="AS177" s="4">
        <v>0</v>
      </c>
      <c r="AT177" s="4">
        <v>32</v>
      </c>
      <c r="AU177" s="22" t="e">
        <v>#N/A</v>
      </c>
      <c r="AV177" s="23">
        <v>1.708999979496002</v>
      </c>
      <c r="AW177" s="23">
        <v>0</v>
      </c>
      <c r="AX177" s="23">
        <v>2.9206809299173355</v>
      </c>
      <c r="AY177" s="23" t="e">
        <v>#N/A</v>
      </c>
      <c r="AZ177" s="23" t="e">
        <v>#N/A</v>
      </c>
    </row>
    <row r="178" spans="1:52" ht="13.7" customHeight="1" x14ac:dyDescent="0.2">
      <c r="A178" t="str">
        <f t="shared" si="2"/>
        <v>2006^dsandow^Airfield</v>
      </c>
      <c r="B178" s="10" t="s">
        <v>1621</v>
      </c>
      <c r="C178" s="10" t="s">
        <v>1857</v>
      </c>
      <c r="D178" s="5">
        <v>2006</v>
      </c>
      <c r="E178" s="5"/>
      <c r="F178" s="9"/>
      <c r="G178" s="9"/>
      <c r="H178" s="8"/>
      <c r="I178" s="5">
        <v>1.5</v>
      </c>
      <c r="J178" s="5">
        <v>14</v>
      </c>
      <c r="K178" s="5"/>
      <c r="L178" s="5"/>
      <c r="M178" s="5"/>
      <c r="N178" s="5"/>
      <c r="O178" s="5"/>
      <c r="P178" s="5"/>
      <c r="Q178" s="5"/>
      <c r="R178" s="5"/>
      <c r="S178" s="5"/>
      <c r="T178" s="5"/>
      <c r="U178" s="5"/>
      <c r="V178" s="5"/>
      <c r="W178" s="5"/>
      <c r="X178" s="5"/>
      <c r="Y178" s="7" t="s">
        <v>2999</v>
      </c>
      <c r="Z178" s="7"/>
      <c r="AA178" s="7" t="s">
        <v>13</v>
      </c>
      <c r="AB178" s="7" t="s">
        <v>26</v>
      </c>
      <c r="AC178" s="7">
        <v>21033</v>
      </c>
      <c r="AD178" s="7"/>
      <c r="AE178" s="7"/>
      <c r="AF178" s="7" t="s">
        <v>3100</v>
      </c>
      <c r="AG178" s="7" t="s">
        <v>13</v>
      </c>
      <c r="AH178" s="7"/>
      <c r="AI178">
        <v>0.92299997806549072</v>
      </c>
      <c r="AJ178" s="4">
        <v>16.636999130249023</v>
      </c>
      <c r="AK178" s="4">
        <v>2.369999885559082</v>
      </c>
      <c r="AL178" s="4">
        <v>34.021999359130859</v>
      </c>
      <c r="AM178" s="4">
        <v>13.180999755859375</v>
      </c>
      <c r="AN178" s="4">
        <v>153.39999389648438</v>
      </c>
      <c r="AO178" s="4">
        <v>0</v>
      </c>
      <c r="AP178" s="4">
        <v>132.46299743652344</v>
      </c>
      <c r="AQ178" s="4">
        <v>57.083999633789063</v>
      </c>
      <c r="AR178" s="4">
        <v>0</v>
      </c>
      <c r="AS178" s="4">
        <v>16</v>
      </c>
      <c r="AT178" s="4">
        <v>30</v>
      </c>
      <c r="AU178" s="22">
        <v>3.236427320490368</v>
      </c>
      <c r="AV178" s="23">
        <v>0.57700002193450928</v>
      </c>
      <c r="AW178" s="23">
        <v>0</v>
      </c>
      <c r="AX178" s="23">
        <v>0.33292902531242419</v>
      </c>
      <c r="AY178" s="23">
        <v>6.9537644129341061</v>
      </c>
      <c r="AZ178" s="23">
        <v>0.7506965000016077</v>
      </c>
    </row>
    <row r="179" spans="1:52" ht="13.7" customHeight="1" x14ac:dyDescent="0.2">
      <c r="A179" t="str">
        <f t="shared" si="2"/>
        <v>2006^dsmith^7</v>
      </c>
      <c r="B179" s="10" t="s">
        <v>1622</v>
      </c>
      <c r="C179" s="10">
        <v>7</v>
      </c>
      <c r="D179" s="5">
        <v>2006</v>
      </c>
      <c r="E179" s="5"/>
      <c r="F179" s="9"/>
      <c r="G179" s="9"/>
      <c r="H179" s="8"/>
      <c r="I179" s="5">
        <v>2</v>
      </c>
      <c r="J179" s="5"/>
      <c r="K179" s="5"/>
      <c r="L179" s="5"/>
      <c r="M179" s="5"/>
      <c r="N179" s="5"/>
      <c r="O179" s="5"/>
      <c r="P179" s="5"/>
      <c r="Q179" s="5"/>
      <c r="R179" s="5"/>
      <c r="S179" s="5"/>
      <c r="T179" s="5"/>
      <c r="U179" s="5"/>
      <c r="V179" s="5"/>
      <c r="W179" s="5"/>
      <c r="X179" s="5"/>
      <c r="Y179" s="7" t="s">
        <v>2999</v>
      </c>
      <c r="Z179" s="7"/>
      <c r="AA179" s="7" t="s">
        <v>13</v>
      </c>
      <c r="AB179" s="7" t="s">
        <v>14</v>
      </c>
      <c r="AC179" s="7">
        <v>22008</v>
      </c>
      <c r="AD179" s="7"/>
      <c r="AE179" s="7"/>
      <c r="AF179" s="7" t="s">
        <v>3101</v>
      </c>
      <c r="AG179" s="7" t="s">
        <v>13</v>
      </c>
      <c r="AH179" s="7"/>
      <c r="AI179">
        <v>2.9909999370574951</v>
      </c>
      <c r="AJ179" s="4">
        <v>15.883000373840332</v>
      </c>
      <c r="AK179" s="4">
        <v>7.320000171661377</v>
      </c>
      <c r="AL179" s="4">
        <v>37.161998748779297</v>
      </c>
      <c r="AM179" s="4">
        <v>12.87600040435791</v>
      </c>
      <c r="AN179" s="4">
        <v>147.19999694824219</v>
      </c>
      <c r="AO179" s="4">
        <v>0</v>
      </c>
      <c r="AP179" s="4">
        <v>76.84100341796875</v>
      </c>
      <c r="AQ179" s="4">
        <v>28.767000198364258</v>
      </c>
      <c r="AR179" s="4">
        <v>10</v>
      </c>
      <c r="AS179" s="4">
        <v>0</v>
      </c>
      <c r="AT179" s="4">
        <v>69</v>
      </c>
      <c r="AU179" s="22" t="e">
        <v>#N/A</v>
      </c>
      <c r="AV179" s="23">
        <v>-0.99099993705749512</v>
      </c>
      <c r="AW179" s="23">
        <v>0</v>
      </c>
      <c r="AX179" s="23">
        <v>0.98208087524795928</v>
      </c>
      <c r="AY179" s="23" t="e">
        <v>#N/A</v>
      </c>
      <c r="AZ179" s="23" t="e">
        <v>#N/A</v>
      </c>
    </row>
    <row r="180" spans="1:52" ht="13.7" customHeight="1" x14ac:dyDescent="0.2">
      <c r="A180" t="str">
        <f t="shared" si="2"/>
        <v>2006^evans^Xodos West</v>
      </c>
      <c r="B180" s="10" t="s">
        <v>1623</v>
      </c>
      <c r="C180" s="10" t="s">
        <v>1858</v>
      </c>
      <c r="D180" s="5">
        <v>2006</v>
      </c>
      <c r="E180" s="5"/>
      <c r="F180" s="9"/>
      <c r="G180" s="9"/>
      <c r="H180" s="8"/>
      <c r="I180" s="5">
        <v>1.8</v>
      </c>
      <c r="J180" s="5"/>
      <c r="K180" s="5"/>
      <c r="L180" s="5"/>
      <c r="M180" s="5"/>
      <c r="N180" s="5"/>
      <c r="O180" s="5"/>
      <c r="P180" s="5"/>
      <c r="Q180" s="5"/>
      <c r="R180" s="5"/>
      <c r="S180" s="5"/>
      <c r="T180" s="5"/>
      <c r="U180" s="5"/>
      <c r="V180" s="5"/>
      <c r="W180" s="5"/>
      <c r="X180" s="5"/>
      <c r="Y180" s="7" t="s">
        <v>2999</v>
      </c>
      <c r="Z180" s="7"/>
      <c r="AA180" s="7" t="s">
        <v>13</v>
      </c>
      <c r="AB180" s="7" t="s">
        <v>25</v>
      </c>
      <c r="AC180" s="7">
        <v>80015</v>
      </c>
      <c r="AD180" s="7"/>
      <c r="AE180" s="7"/>
      <c r="AF180" s="7" t="s">
        <v>3065</v>
      </c>
      <c r="AG180" s="7" t="s">
        <v>13</v>
      </c>
      <c r="AH180" s="7"/>
      <c r="AI180">
        <v>0.96899998188018799</v>
      </c>
      <c r="AJ180" s="4">
        <v>9.7379999160766602</v>
      </c>
      <c r="AK180" s="4">
        <v>1.4500000476837158</v>
      </c>
      <c r="AL180" s="4">
        <v>13.100000381469727</v>
      </c>
      <c r="AM180" s="4">
        <v>2.809999942779541</v>
      </c>
      <c r="AN180" s="4">
        <v>140.39999389648438</v>
      </c>
      <c r="AO180" s="4">
        <v>0</v>
      </c>
      <c r="AP180" s="4">
        <v>16.094999313354492</v>
      </c>
      <c r="AQ180" s="4">
        <v>13.581999778747559</v>
      </c>
      <c r="AR180" s="4">
        <v>0</v>
      </c>
      <c r="AS180" s="4">
        <v>0</v>
      </c>
      <c r="AT180" s="4">
        <v>25</v>
      </c>
      <c r="AU180" s="22" t="e">
        <v>#N/A</v>
      </c>
      <c r="AV180" s="23">
        <v>0.83100001811981206</v>
      </c>
      <c r="AW180" s="23">
        <v>0</v>
      </c>
      <c r="AX180" s="23">
        <v>0.69056103011512793</v>
      </c>
      <c r="AY180" s="23" t="e">
        <v>#N/A</v>
      </c>
      <c r="AZ180" s="23" t="e">
        <v>#N/A</v>
      </c>
    </row>
    <row r="181" spans="1:52" ht="13.7" customHeight="1" x14ac:dyDescent="0.2">
      <c r="A181" t="str">
        <f t="shared" si="2"/>
        <v>2006^fisher^Barley Stubble</v>
      </c>
      <c r="B181" s="10" t="s">
        <v>1624</v>
      </c>
      <c r="C181" s="10" t="s">
        <v>1846</v>
      </c>
      <c r="D181" s="5">
        <v>2006</v>
      </c>
      <c r="E181" s="5"/>
      <c r="F181" s="9"/>
      <c r="G181" s="9"/>
      <c r="H181" s="8"/>
      <c r="I181" s="5">
        <v>0.4</v>
      </c>
      <c r="J181" s="5"/>
      <c r="K181" s="5"/>
      <c r="L181" s="5"/>
      <c r="M181" s="5" t="s">
        <v>29</v>
      </c>
      <c r="N181" s="5"/>
      <c r="O181" s="5"/>
      <c r="P181" s="5"/>
      <c r="Q181" s="5"/>
      <c r="R181" s="5"/>
      <c r="S181" s="5"/>
      <c r="T181" s="5"/>
      <c r="U181" s="5"/>
      <c r="V181" s="5"/>
      <c r="W181" s="5"/>
      <c r="X181" s="5"/>
      <c r="Y181" s="7" t="s">
        <v>2999</v>
      </c>
      <c r="Z181" s="7"/>
      <c r="AA181" s="7" t="s">
        <v>13</v>
      </c>
      <c r="AB181" s="7" t="s">
        <v>16</v>
      </c>
      <c r="AC181" s="7">
        <v>79010</v>
      </c>
      <c r="AD181" s="7"/>
      <c r="AE181" s="7"/>
      <c r="AF181" s="7" t="s">
        <v>3043</v>
      </c>
      <c r="AG181" s="7" t="s">
        <v>13</v>
      </c>
      <c r="AH181" s="7"/>
      <c r="AI181">
        <v>0.27799999713897705</v>
      </c>
      <c r="AJ181" s="4">
        <v>16.666999816894531</v>
      </c>
      <c r="AK181" s="4">
        <v>0.70999997854232788</v>
      </c>
      <c r="AL181" s="4">
        <v>9</v>
      </c>
      <c r="AM181" s="4">
        <v>0</v>
      </c>
      <c r="AN181" s="4">
        <v>103</v>
      </c>
      <c r="AO181" s="4">
        <v>0</v>
      </c>
      <c r="AP181" s="4">
        <v>59.814998626708984</v>
      </c>
      <c r="AQ181" s="4">
        <v>34.386001586914063</v>
      </c>
      <c r="AR181" s="4">
        <v>32</v>
      </c>
      <c r="AS181" s="4">
        <v>8</v>
      </c>
      <c r="AT181" s="4">
        <v>0</v>
      </c>
      <c r="AU181" s="22" t="e">
        <v>#N/A</v>
      </c>
      <c r="AV181" s="23">
        <v>0.12200000286102297</v>
      </c>
      <c r="AW181" s="23">
        <v>1</v>
      </c>
      <c r="AX181" s="23">
        <v>1.4884000698089614E-2</v>
      </c>
      <c r="AY181" s="23" t="e">
        <v>#N/A</v>
      </c>
      <c r="AZ181" s="23" t="e">
        <v>#N/A</v>
      </c>
    </row>
    <row r="182" spans="1:52" ht="13.7" customHeight="1" x14ac:dyDescent="0.2">
      <c r="A182" t="str">
        <f t="shared" si="2"/>
        <v>2006^G and B Hunt^06</v>
      </c>
      <c r="B182" s="10" t="s">
        <v>259</v>
      </c>
      <c r="C182" s="10" t="s">
        <v>2776</v>
      </c>
      <c r="D182" s="5">
        <v>2006</v>
      </c>
      <c r="E182" s="5"/>
      <c r="F182" s="9"/>
      <c r="G182" s="9"/>
      <c r="H182" s="8"/>
      <c r="I182" s="5">
        <v>0.99</v>
      </c>
      <c r="J182" s="5">
        <v>16</v>
      </c>
      <c r="K182" s="5"/>
      <c r="L182" s="5"/>
      <c r="M182" s="5" t="s">
        <v>29</v>
      </c>
      <c r="N182" s="5"/>
      <c r="O182" s="5"/>
      <c r="P182" s="5"/>
      <c r="Q182" s="5"/>
      <c r="R182" s="5"/>
      <c r="S182" s="5"/>
      <c r="T182" s="5"/>
      <c r="U182" s="5"/>
      <c r="V182" s="5"/>
      <c r="W182" s="5"/>
      <c r="X182" s="5"/>
      <c r="Y182" s="7" t="s">
        <v>2999</v>
      </c>
      <c r="Z182" s="7"/>
      <c r="AA182" s="7" t="s">
        <v>13</v>
      </c>
      <c r="AB182" s="7" t="s">
        <v>14</v>
      </c>
      <c r="AC182" s="7">
        <v>80024</v>
      </c>
      <c r="AD182" s="7"/>
      <c r="AE182" s="7"/>
      <c r="AF182" s="7" t="s">
        <v>3007</v>
      </c>
      <c r="AG182" s="7" t="s">
        <v>13</v>
      </c>
      <c r="AH182" s="7"/>
      <c r="AI182">
        <v>0.57700002193450928</v>
      </c>
      <c r="AJ182" s="4">
        <v>16.517999649047852</v>
      </c>
      <c r="AK182" s="4">
        <v>1.4700000286102295</v>
      </c>
      <c r="AL182" s="4">
        <v>8.9099998474121094</v>
      </c>
      <c r="AM182" s="4">
        <v>1.5279999971389771</v>
      </c>
      <c r="AN182" s="4">
        <v>101.19999694824219</v>
      </c>
      <c r="AO182" s="4">
        <v>0</v>
      </c>
      <c r="AP182" s="4">
        <v>92.574996948242188</v>
      </c>
      <c r="AQ182" s="4">
        <v>49.856998443603516</v>
      </c>
      <c r="AR182" s="4">
        <v>0</v>
      </c>
      <c r="AS182" s="4">
        <v>3</v>
      </c>
      <c r="AT182" s="4">
        <v>0</v>
      </c>
      <c r="AU182" s="22">
        <v>2.4411908931698778</v>
      </c>
      <c r="AV182" s="23">
        <v>0.41299997806549071</v>
      </c>
      <c r="AW182" s="23">
        <v>1</v>
      </c>
      <c r="AX182" s="23">
        <v>0.17056898188209582</v>
      </c>
      <c r="AY182" s="23">
        <v>0.26832363641369739</v>
      </c>
      <c r="AZ182" s="23">
        <v>0.9432116954041172</v>
      </c>
    </row>
    <row r="183" spans="1:52" ht="13.7" customHeight="1" x14ac:dyDescent="0.2">
      <c r="A183" t="str">
        <f t="shared" si="2"/>
        <v>2006^G and B Hunt^08</v>
      </c>
      <c r="B183" s="10" t="s">
        <v>259</v>
      </c>
      <c r="C183" s="10" t="s">
        <v>2777</v>
      </c>
      <c r="D183" s="5">
        <v>2006</v>
      </c>
      <c r="E183" s="5"/>
      <c r="F183" s="9"/>
      <c r="G183" s="9"/>
      <c r="H183" s="8"/>
      <c r="I183" s="5">
        <v>1.05</v>
      </c>
      <c r="J183" s="5">
        <v>11</v>
      </c>
      <c r="K183" s="5"/>
      <c r="L183" s="5"/>
      <c r="M183" s="5" t="s">
        <v>30</v>
      </c>
      <c r="N183" s="5"/>
      <c r="O183" s="5"/>
      <c r="P183" s="5"/>
      <c r="Q183" s="5"/>
      <c r="R183" s="5"/>
      <c r="S183" s="5"/>
      <c r="T183" s="5"/>
      <c r="U183" s="5"/>
      <c r="V183" s="5"/>
      <c r="W183" s="5"/>
      <c r="X183" s="5"/>
      <c r="Y183" s="7" t="s">
        <v>2999</v>
      </c>
      <c r="Z183" s="7"/>
      <c r="AA183" s="7" t="s">
        <v>13</v>
      </c>
      <c r="AB183" s="7" t="s">
        <v>14</v>
      </c>
      <c r="AC183" s="7">
        <v>80024</v>
      </c>
      <c r="AD183" s="7"/>
      <c r="AE183" s="7"/>
      <c r="AF183" s="7" t="s">
        <v>3007</v>
      </c>
      <c r="AG183" s="7" t="s">
        <v>13</v>
      </c>
      <c r="AH183" s="7"/>
      <c r="AI183">
        <v>0.69700002670288086</v>
      </c>
      <c r="AJ183" s="4">
        <v>15.986000061035156</v>
      </c>
      <c r="AK183" s="4">
        <v>1.7200000286102295</v>
      </c>
      <c r="AL183" s="4">
        <v>10.815999984741211</v>
      </c>
      <c r="AM183" s="4">
        <v>1.2949999570846558</v>
      </c>
      <c r="AN183" s="4">
        <v>101.19999694824219</v>
      </c>
      <c r="AO183" s="4">
        <v>0</v>
      </c>
      <c r="AP183" s="4">
        <v>92.958000183105469</v>
      </c>
      <c r="AQ183" s="4">
        <v>56.272998809814453</v>
      </c>
      <c r="AR183" s="4">
        <v>0</v>
      </c>
      <c r="AS183" s="4">
        <v>3</v>
      </c>
      <c r="AT183" s="4">
        <v>0</v>
      </c>
      <c r="AU183" s="22">
        <v>1.7800350262697024</v>
      </c>
      <c r="AV183" s="23">
        <v>0.35299997329711919</v>
      </c>
      <c r="AW183" s="23">
        <v>1</v>
      </c>
      <c r="AX183" s="23">
        <v>0.12460898114776686</v>
      </c>
      <c r="AY183" s="23">
        <v>24.860196608642582</v>
      </c>
      <c r="AZ183" s="23">
        <v>3.6042009439729234E-3</v>
      </c>
    </row>
    <row r="184" spans="1:52" ht="13.7" customHeight="1" x14ac:dyDescent="0.2">
      <c r="A184" t="str">
        <f t="shared" si="2"/>
        <v>2006^G and B Hunt^17</v>
      </c>
      <c r="B184" s="10" t="s">
        <v>259</v>
      </c>
      <c r="C184" s="10">
        <v>17</v>
      </c>
      <c r="D184" s="5">
        <v>2006</v>
      </c>
      <c r="E184" s="5"/>
      <c r="F184" s="9"/>
      <c r="G184" s="9"/>
      <c r="H184" s="8"/>
      <c r="I184" s="5">
        <v>0.49</v>
      </c>
      <c r="J184" s="5">
        <v>17.8</v>
      </c>
      <c r="K184" s="5"/>
      <c r="L184" s="5"/>
      <c r="M184" s="5" t="s">
        <v>29</v>
      </c>
      <c r="N184" s="5"/>
      <c r="O184" s="5"/>
      <c r="P184" s="5"/>
      <c r="Q184" s="5"/>
      <c r="R184" s="5"/>
      <c r="S184" s="5"/>
      <c r="T184" s="5"/>
      <c r="U184" s="5"/>
      <c r="V184" s="5"/>
      <c r="W184" s="5"/>
      <c r="X184" s="5"/>
      <c r="Y184" s="7" t="s">
        <v>2999</v>
      </c>
      <c r="Z184" s="7"/>
      <c r="AA184" s="7" t="s">
        <v>13</v>
      </c>
      <c r="AB184" s="7" t="s">
        <v>14</v>
      </c>
      <c r="AC184" s="7">
        <v>80024</v>
      </c>
      <c r="AD184" s="7"/>
      <c r="AE184" s="7"/>
      <c r="AF184" s="7" t="s">
        <v>3007</v>
      </c>
      <c r="AG184" s="7" t="s">
        <v>13</v>
      </c>
      <c r="AH184" s="7"/>
      <c r="AI184">
        <v>0.67599999904632568</v>
      </c>
      <c r="AJ184" s="4">
        <v>16.541999816894531</v>
      </c>
      <c r="AK184" s="4">
        <v>1.7200000286102295</v>
      </c>
      <c r="AL184" s="4">
        <v>13.720000267028809</v>
      </c>
      <c r="AM184" s="4">
        <v>4.8289999961853027</v>
      </c>
      <c r="AN184" s="4">
        <v>106</v>
      </c>
      <c r="AO184" s="4">
        <v>0</v>
      </c>
      <c r="AP184" s="4">
        <v>122.17900085449219</v>
      </c>
      <c r="AQ184" s="4">
        <v>64.662002563476563</v>
      </c>
      <c r="AR184" s="4">
        <v>0</v>
      </c>
      <c r="AS184" s="4">
        <v>3</v>
      </c>
      <c r="AT184" s="4">
        <v>0</v>
      </c>
      <c r="AU184" s="22">
        <v>1.3441961471103328</v>
      </c>
      <c r="AV184" s="23">
        <v>-0.18599999904632569</v>
      </c>
      <c r="AW184" s="23">
        <v>1</v>
      </c>
      <c r="AX184" s="23">
        <v>3.4595999645233161E-2</v>
      </c>
      <c r="AY184" s="23">
        <v>1.5825644606933946</v>
      </c>
      <c r="AZ184" s="23">
        <v>0.14122855735038845</v>
      </c>
    </row>
    <row r="185" spans="1:52" ht="13.7" customHeight="1" x14ac:dyDescent="0.2">
      <c r="A185" t="str">
        <f t="shared" si="2"/>
        <v>2006^gidneys^GH 2</v>
      </c>
      <c r="B185" s="10" t="s">
        <v>1625</v>
      </c>
      <c r="C185" s="10" t="s">
        <v>1859</v>
      </c>
      <c r="D185" s="5">
        <v>2006</v>
      </c>
      <c r="E185" s="5"/>
      <c r="F185" s="9"/>
      <c r="G185" s="9"/>
      <c r="H185" s="8"/>
      <c r="I185" s="5">
        <v>1.5</v>
      </c>
      <c r="J185" s="5"/>
      <c r="K185" s="5"/>
      <c r="L185" s="5"/>
      <c r="M185" s="5"/>
      <c r="N185" s="5"/>
      <c r="O185" s="5"/>
      <c r="P185" s="5"/>
      <c r="Q185" s="5"/>
      <c r="R185" s="5"/>
      <c r="S185" s="5"/>
      <c r="T185" s="5"/>
      <c r="U185" s="5"/>
      <c r="V185" s="5"/>
      <c r="W185" s="5"/>
      <c r="X185" s="5"/>
      <c r="Y185" s="7" t="s">
        <v>2999</v>
      </c>
      <c r="Z185" s="7"/>
      <c r="AA185" s="7" t="s">
        <v>13</v>
      </c>
      <c r="AB185" s="7" t="s">
        <v>53</v>
      </c>
      <c r="AC185" s="7">
        <v>74129</v>
      </c>
      <c r="AD185" s="7"/>
      <c r="AE185" s="7"/>
      <c r="AF185" s="7" t="s">
        <v>3088</v>
      </c>
      <c r="AG185" s="7" t="s">
        <v>13</v>
      </c>
      <c r="AH185" s="7"/>
      <c r="AI185">
        <v>0.88700002431869507</v>
      </c>
      <c r="AJ185" s="4">
        <v>15.123000144958496</v>
      </c>
      <c r="AK185" s="4">
        <v>2.0699999332427979</v>
      </c>
      <c r="AL185" s="4">
        <v>14.25</v>
      </c>
      <c r="AM185" s="4">
        <v>5.3039999008178711</v>
      </c>
      <c r="AN185" s="4">
        <v>132.89999389648438</v>
      </c>
      <c r="AO185" s="4">
        <v>0</v>
      </c>
      <c r="AP185" s="4">
        <v>63.063999176025391</v>
      </c>
      <c r="AQ185" s="4">
        <v>24.198999404907227</v>
      </c>
      <c r="AR185" s="4">
        <v>0</v>
      </c>
      <c r="AS185" s="4">
        <v>0</v>
      </c>
      <c r="AT185" s="4">
        <v>0</v>
      </c>
      <c r="AU185" s="22" t="e">
        <v>#N/A</v>
      </c>
      <c r="AV185" s="23">
        <v>0.61299997568130493</v>
      </c>
      <c r="AW185" s="23">
        <v>0</v>
      </c>
      <c r="AX185" s="23">
        <v>0.37576897018528044</v>
      </c>
      <c r="AY185" s="23" t="e">
        <v>#N/A</v>
      </c>
      <c r="AZ185" s="23" t="e">
        <v>#N/A</v>
      </c>
    </row>
    <row r="186" spans="1:52" ht="13.7" customHeight="1" x14ac:dyDescent="0.25">
      <c r="A186" t="str">
        <f t="shared" si="2"/>
        <v>2006^gilby^Crambe Stubble</v>
      </c>
      <c r="B186" s="17" t="s">
        <v>749</v>
      </c>
      <c r="C186" s="17" t="s">
        <v>764</v>
      </c>
      <c r="D186" s="12">
        <v>2006</v>
      </c>
      <c r="E186" s="12"/>
      <c r="F186" s="9"/>
      <c r="G186" s="9"/>
      <c r="H186" s="13" t="s">
        <v>128</v>
      </c>
      <c r="I186" s="12">
        <v>1.5</v>
      </c>
      <c r="J186" s="12">
        <v>11</v>
      </c>
      <c r="K186" s="12"/>
      <c r="L186" s="12"/>
      <c r="M186" s="12" t="s">
        <v>750</v>
      </c>
      <c r="N186" s="12"/>
      <c r="O186" s="12"/>
      <c r="P186" s="12"/>
      <c r="Q186" s="12"/>
      <c r="R186" s="12"/>
      <c r="S186" s="12"/>
      <c r="T186" s="12"/>
      <c r="U186" s="12"/>
      <c r="V186" s="12"/>
      <c r="W186" s="12"/>
      <c r="X186" s="12"/>
      <c r="Y186" s="7" t="s">
        <v>2999</v>
      </c>
      <c r="Z186" s="7"/>
      <c r="AA186" s="7" t="s">
        <v>13</v>
      </c>
      <c r="AB186" s="7" t="s">
        <v>34</v>
      </c>
      <c r="AC186" s="7">
        <v>80042</v>
      </c>
      <c r="AD186" s="7"/>
      <c r="AE186" s="7"/>
      <c r="AF186" s="7" t="s">
        <v>3037</v>
      </c>
      <c r="AG186" s="7" t="s">
        <v>13</v>
      </c>
      <c r="AH186" s="7"/>
      <c r="AI186">
        <v>0.52999997138977051</v>
      </c>
      <c r="AJ186" s="4">
        <v>16.525999069213867</v>
      </c>
      <c r="AK186" s="4">
        <v>1.3500000238418579</v>
      </c>
      <c r="AL186" s="4">
        <v>1.8999999761581421</v>
      </c>
      <c r="AM186" s="4">
        <v>0.32699999213218689</v>
      </c>
      <c r="AN186" s="4">
        <v>113.09999847412109</v>
      </c>
      <c r="AO186" s="4">
        <v>0</v>
      </c>
      <c r="AP186" s="4">
        <v>98.678001403808594</v>
      </c>
      <c r="AQ186" s="4">
        <v>75.584999084472656</v>
      </c>
      <c r="AR186" s="4">
        <v>0</v>
      </c>
      <c r="AS186" s="4">
        <v>0</v>
      </c>
      <c r="AT186" s="4">
        <v>0</v>
      </c>
      <c r="AU186" s="22">
        <v>2.542907180385289</v>
      </c>
      <c r="AV186" s="23">
        <v>0.97000002861022949</v>
      </c>
      <c r="AW186" s="23">
        <v>0</v>
      </c>
      <c r="AX186" s="23">
        <v>0.94090005550384603</v>
      </c>
      <c r="AY186" s="23">
        <v>30.536665712952527</v>
      </c>
      <c r="AZ186" s="23">
        <v>1.4230274841325339</v>
      </c>
    </row>
    <row r="187" spans="1:52" ht="13.7" customHeight="1" x14ac:dyDescent="0.25">
      <c r="A187" t="str">
        <f t="shared" si="2"/>
        <v>2006^goldsmith^Canola stubble</v>
      </c>
      <c r="B187" s="17" t="s">
        <v>731</v>
      </c>
      <c r="C187" s="17" t="s">
        <v>732</v>
      </c>
      <c r="D187" s="12">
        <v>2006</v>
      </c>
      <c r="E187" s="12"/>
      <c r="F187" s="9"/>
      <c r="G187" s="9"/>
      <c r="H187" s="13" t="s">
        <v>992</v>
      </c>
      <c r="I187" s="12">
        <v>2.2999999999999998</v>
      </c>
      <c r="J187" s="12">
        <v>13</v>
      </c>
      <c r="K187" s="12"/>
      <c r="L187" s="12"/>
      <c r="M187" s="12"/>
      <c r="N187" s="12"/>
      <c r="O187" s="12"/>
      <c r="P187" s="12"/>
      <c r="Q187" s="12"/>
      <c r="R187" s="12"/>
      <c r="S187" s="12"/>
      <c r="T187" s="12"/>
      <c r="U187" s="12"/>
      <c r="V187" s="12"/>
      <c r="W187" s="12"/>
      <c r="X187" s="12"/>
      <c r="Y187" s="7" t="s">
        <v>2999</v>
      </c>
      <c r="Z187" s="7"/>
      <c r="AA187" s="7" t="s">
        <v>13</v>
      </c>
      <c r="AB187" s="7" t="s">
        <v>733</v>
      </c>
      <c r="AC187" s="7">
        <v>81012</v>
      </c>
      <c r="AD187" s="7"/>
      <c r="AE187" s="7"/>
      <c r="AF187" s="7" t="s">
        <v>784</v>
      </c>
      <c r="AG187" s="7" t="s">
        <v>13</v>
      </c>
      <c r="AH187" s="7"/>
      <c r="AI187">
        <v>0.71399998664855957</v>
      </c>
      <c r="AJ187" s="4">
        <v>16.624000549316406</v>
      </c>
      <c r="AK187" s="4">
        <v>1.8300000429153442</v>
      </c>
      <c r="AL187" s="4">
        <v>7.7950000762939453</v>
      </c>
      <c r="AM187" s="4">
        <v>4.745999813079834</v>
      </c>
      <c r="AN187" s="4">
        <v>113.80000305175781</v>
      </c>
      <c r="AO187" s="4">
        <v>0</v>
      </c>
      <c r="AP187" s="4">
        <v>150.86399841308594</v>
      </c>
      <c r="AQ187" s="4">
        <v>84.364997863769531</v>
      </c>
      <c r="AR187" s="4">
        <v>10</v>
      </c>
      <c r="AS187" s="4">
        <v>0</v>
      </c>
      <c r="AT187" s="4">
        <v>0</v>
      </c>
      <c r="AU187" s="22">
        <v>4.6080560420315235</v>
      </c>
      <c r="AV187" s="23">
        <v>1.5860000133514403</v>
      </c>
      <c r="AW187" s="23">
        <v>0</v>
      </c>
      <c r="AX187" s="23">
        <v>2.5153960423507686</v>
      </c>
      <c r="AY187" s="23">
        <v>13.133379981445614</v>
      </c>
      <c r="AZ187" s="23">
        <v>7.7175951342253928</v>
      </c>
    </row>
    <row r="188" spans="1:52" ht="13.7" customHeight="1" x14ac:dyDescent="0.2">
      <c r="A188" t="str">
        <f t="shared" si="2"/>
        <v>2006^gready^Oaten Hay Stubble</v>
      </c>
      <c r="B188" s="10" t="s">
        <v>1626</v>
      </c>
      <c r="C188" s="10" t="s">
        <v>1860</v>
      </c>
      <c r="D188" s="5">
        <v>2006</v>
      </c>
      <c r="E188" s="5"/>
      <c r="F188" s="9"/>
      <c r="G188" s="9"/>
      <c r="H188" s="8"/>
      <c r="I188" s="5">
        <v>0.5</v>
      </c>
      <c r="J188" s="5">
        <v>14</v>
      </c>
      <c r="K188" s="5"/>
      <c r="L188" s="5"/>
      <c r="M188" s="5" t="s">
        <v>31</v>
      </c>
      <c r="N188" s="5"/>
      <c r="O188" s="5"/>
      <c r="P188" s="5"/>
      <c r="Q188" s="5"/>
      <c r="R188" s="5"/>
      <c r="S188" s="5"/>
      <c r="T188" s="5"/>
      <c r="U188" s="5"/>
      <c r="V188" s="5"/>
      <c r="W188" s="5"/>
      <c r="X188" s="5"/>
      <c r="Y188" s="7" t="s">
        <v>2999</v>
      </c>
      <c r="Z188" s="7"/>
      <c r="AA188" s="7" t="s">
        <v>13</v>
      </c>
      <c r="AB188" s="7" t="s">
        <v>14</v>
      </c>
      <c r="AC188" s="7">
        <v>79075</v>
      </c>
      <c r="AD188" s="7"/>
      <c r="AE188" s="7"/>
      <c r="AF188" s="7" t="s">
        <v>3086</v>
      </c>
      <c r="AG188" s="7" t="s">
        <v>13</v>
      </c>
      <c r="AH188" s="7"/>
      <c r="AI188">
        <v>0.23399999737739563</v>
      </c>
      <c r="AJ188" s="4">
        <v>16.679000854492188</v>
      </c>
      <c r="AK188" s="4">
        <v>0.60000002384185791</v>
      </c>
      <c r="AL188" s="4">
        <v>8.6339998245239258</v>
      </c>
      <c r="AM188" s="4">
        <v>0</v>
      </c>
      <c r="AN188" s="4">
        <v>98.400001525878906</v>
      </c>
      <c r="AO188" s="4">
        <v>0</v>
      </c>
      <c r="AP188" s="4">
        <v>89.008003234863281</v>
      </c>
      <c r="AQ188" s="4">
        <v>56.495998382568359</v>
      </c>
      <c r="AR188" s="4">
        <v>10</v>
      </c>
      <c r="AS188" s="4">
        <v>0</v>
      </c>
      <c r="AT188" s="4">
        <v>0</v>
      </c>
      <c r="AU188" s="22">
        <v>1.0788091068301227</v>
      </c>
      <c r="AV188" s="23">
        <v>0.26600000262260437</v>
      </c>
      <c r="AW188" s="23">
        <v>1</v>
      </c>
      <c r="AX188" s="23">
        <v>7.0756001395225532E-2</v>
      </c>
      <c r="AY188" s="23">
        <v>7.1770455783698708</v>
      </c>
      <c r="AZ188" s="23">
        <v>0.22925813795206298</v>
      </c>
    </row>
    <row r="189" spans="1:52" ht="13.7" customHeight="1" x14ac:dyDescent="0.2">
      <c r="A189" t="str">
        <f t="shared" si="2"/>
        <v>2006^gulline^Magee</v>
      </c>
      <c r="B189" s="10" t="s">
        <v>1627</v>
      </c>
      <c r="C189" s="10" t="s">
        <v>1861</v>
      </c>
      <c r="D189" s="5">
        <v>2006</v>
      </c>
      <c r="E189" s="5"/>
      <c r="F189" s="9"/>
      <c r="G189" s="9"/>
      <c r="H189" s="8"/>
      <c r="I189" s="5">
        <v>0.4</v>
      </c>
      <c r="J189" s="5"/>
      <c r="K189" s="5"/>
      <c r="L189" s="5"/>
      <c r="M189" s="5"/>
      <c r="N189" s="5"/>
      <c r="O189" s="5"/>
      <c r="P189" s="5"/>
      <c r="Q189" s="5"/>
      <c r="R189" s="5"/>
      <c r="S189" s="5"/>
      <c r="T189" s="5"/>
      <c r="U189" s="5"/>
      <c r="V189" s="5"/>
      <c r="W189" s="5"/>
      <c r="X189" s="5"/>
      <c r="Y189" s="7" t="s">
        <v>2999</v>
      </c>
      <c r="Z189" s="7"/>
      <c r="AA189" s="7" t="s">
        <v>13</v>
      </c>
      <c r="AB189" s="7" t="s">
        <v>14</v>
      </c>
      <c r="AC189" s="7">
        <v>79028</v>
      </c>
      <c r="AD189" s="7"/>
      <c r="AE189" s="7"/>
      <c r="AF189" s="7" t="s">
        <v>3043</v>
      </c>
      <c r="AG189" s="7" t="s">
        <v>13</v>
      </c>
      <c r="AH189" s="7"/>
      <c r="AI189">
        <v>0.35699999332427979</v>
      </c>
      <c r="AJ189" s="4">
        <v>15.331999778747559</v>
      </c>
      <c r="AK189" s="4">
        <v>0.8399999737739563</v>
      </c>
      <c r="AL189" s="4">
        <v>14.854999542236328</v>
      </c>
      <c r="AM189" s="4">
        <v>0.24300000071525574</v>
      </c>
      <c r="AN189" s="4">
        <v>97.800003051757813</v>
      </c>
      <c r="AO189" s="4">
        <v>0</v>
      </c>
      <c r="AP189" s="4">
        <v>49.213001251220703</v>
      </c>
      <c r="AQ189" s="4">
        <v>30.996000289916992</v>
      </c>
      <c r="AR189" s="4">
        <v>0</v>
      </c>
      <c r="AS189" s="4">
        <v>5</v>
      </c>
      <c r="AT189" s="4">
        <v>0</v>
      </c>
      <c r="AU189" s="22" t="e">
        <v>#N/A</v>
      </c>
      <c r="AV189" s="23">
        <v>4.3000006675720237E-2</v>
      </c>
      <c r="AW189" s="23">
        <v>1</v>
      </c>
      <c r="AX189" s="23">
        <v>1.8490005741119849E-3</v>
      </c>
      <c r="AY189" s="23" t="e">
        <v>#N/A</v>
      </c>
      <c r="AZ189" s="23" t="e">
        <v>#N/A</v>
      </c>
    </row>
    <row r="190" spans="1:52" ht="13.7" customHeight="1" x14ac:dyDescent="0.2">
      <c r="A190" t="str">
        <f t="shared" si="2"/>
        <v>2006^gulline^Pdk 21</v>
      </c>
      <c r="B190" s="10" t="s">
        <v>1627</v>
      </c>
      <c r="C190" s="10" t="s">
        <v>1862</v>
      </c>
      <c r="D190" s="5">
        <v>2006</v>
      </c>
      <c r="E190" s="5"/>
      <c r="F190" s="9"/>
      <c r="G190" s="9"/>
      <c r="H190" s="8"/>
      <c r="I190" s="5">
        <v>0.2</v>
      </c>
      <c r="J190" s="5"/>
      <c r="K190" s="5"/>
      <c r="L190" s="5"/>
      <c r="M190" s="5"/>
      <c r="N190" s="5"/>
      <c r="O190" s="5"/>
      <c r="P190" s="5"/>
      <c r="Q190" s="5"/>
      <c r="R190" s="5"/>
      <c r="S190" s="5"/>
      <c r="T190" s="5"/>
      <c r="U190" s="5"/>
      <c r="V190" s="5"/>
      <c r="W190" s="5"/>
      <c r="X190" s="5"/>
      <c r="Y190" s="7" t="s">
        <v>2999</v>
      </c>
      <c r="Z190" s="7"/>
      <c r="AA190" s="7" t="s">
        <v>13</v>
      </c>
      <c r="AB190" s="7" t="s">
        <v>14</v>
      </c>
      <c r="AC190" s="7">
        <v>79028</v>
      </c>
      <c r="AD190" s="7"/>
      <c r="AE190" s="7"/>
      <c r="AF190" s="7" t="s">
        <v>3076</v>
      </c>
      <c r="AG190" s="7" t="s">
        <v>13</v>
      </c>
      <c r="AH190" s="7"/>
      <c r="AI190">
        <v>0.24199999868869781</v>
      </c>
      <c r="AJ190" s="4">
        <v>16.680000305175781</v>
      </c>
      <c r="AK190" s="4">
        <v>0.62000000476837158</v>
      </c>
      <c r="AL190" s="4">
        <v>7.0359997749328613</v>
      </c>
      <c r="AM190" s="4">
        <v>0</v>
      </c>
      <c r="AN190" s="4">
        <v>97.800003051757813</v>
      </c>
      <c r="AO190" s="4">
        <v>0</v>
      </c>
      <c r="AP190" s="4">
        <v>74.180000305175781</v>
      </c>
      <c r="AQ190" s="4">
        <v>59.134998321533203</v>
      </c>
      <c r="AR190" s="4">
        <v>0</v>
      </c>
      <c r="AS190" s="4">
        <v>5</v>
      </c>
      <c r="AT190" s="4">
        <v>0</v>
      </c>
      <c r="AU190" s="22" t="e">
        <v>#N/A</v>
      </c>
      <c r="AV190" s="23">
        <v>-4.1999998688697804E-2</v>
      </c>
      <c r="AW190" s="23">
        <v>1</v>
      </c>
      <c r="AX190" s="23">
        <v>1.7639998898506173E-3</v>
      </c>
      <c r="AY190" s="23" t="e">
        <v>#N/A</v>
      </c>
      <c r="AZ190" s="23" t="e">
        <v>#N/A</v>
      </c>
    </row>
    <row r="191" spans="1:52" ht="13.7" customHeight="1" x14ac:dyDescent="0.2">
      <c r="A191" t="str">
        <f t="shared" si="2"/>
        <v>2006^hage^Canola Stubble</v>
      </c>
      <c r="B191" s="10" t="s">
        <v>1628</v>
      </c>
      <c r="C191" s="10" t="s">
        <v>737</v>
      </c>
      <c r="D191" s="5">
        <v>2006</v>
      </c>
      <c r="E191" s="5"/>
      <c r="F191" s="9"/>
      <c r="G191" s="9"/>
      <c r="H191" s="8"/>
      <c r="I191" s="5">
        <v>1.0900000000000001</v>
      </c>
      <c r="J191" s="5">
        <v>17.3</v>
      </c>
      <c r="K191" s="5"/>
      <c r="L191" s="5"/>
      <c r="M191" s="5"/>
      <c r="N191" s="5"/>
      <c r="O191" s="5"/>
      <c r="P191" s="5"/>
      <c r="Q191" s="5"/>
      <c r="R191" s="5"/>
      <c r="S191" s="5"/>
      <c r="T191" s="5"/>
      <c r="U191" s="5"/>
      <c r="V191" s="5"/>
      <c r="W191" s="5"/>
      <c r="X191" s="5"/>
      <c r="Y191" s="7" t="s">
        <v>2999</v>
      </c>
      <c r="Z191" s="7"/>
      <c r="AA191" s="7" t="s">
        <v>13</v>
      </c>
      <c r="AB191" s="7" t="s">
        <v>14</v>
      </c>
      <c r="AC191" s="7">
        <v>79017</v>
      </c>
      <c r="AD191" s="7"/>
      <c r="AE191" s="7"/>
      <c r="AF191" s="7" t="s">
        <v>3043</v>
      </c>
      <c r="AG191" s="7" t="s">
        <v>13</v>
      </c>
      <c r="AH191" s="7"/>
      <c r="AI191">
        <v>0.66600000858306885</v>
      </c>
      <c r="AJ191" s="4">
        <v>16.641000747680664</v>
      </c>
      <c r="AK191" s="4">
        <v>1.7100000381469727</v>
      </c>
      <c r="AL191" s="4">
        <v>27.700000762939453</v>
      </c>
      <c r="AM191" s="4">
        <v>9.8999999463558197E-2</v>
      </c>
      <c r="AN191" s="4">
        <v>107.40000152587891</v>
      </c>
      <c r="AO191" s="4">
        <v>0</v>
      </c>
      <c r="AP191" s="4">
        <v>115.17500305175781</v>
      </c>
      <c r="AQ191" s="4">
        <v>44.203998565673828</v>
      </c>
      <c r="AR191" s="4">
        <v>0</v>
      </c>
      <c r="AS191" s="4">
        <v>18</v>
      </c>
      <c r="AT191" s="4">
        <v>0</v>
      </c>
      <c r="AU191" s="22">
        <v>2.9061576182136615</v>
      </c>
      <c r="AV191" s="23">
        <v>0.42399999141693123</v>
      </c>
      <c r="AW191" s="23">
        <v>1</v>
      </c>
      <c r="AX191" s="23">
        <v>0.17977599272155775</v>
      </c>
      <c r="AY191" s="23">
        <v>0.43428001455744475</v>
      </c>
      <c r="AZ191" s="23">
        <v>1.4307929563509971</v>
      </c>
    </row>
    <row r="192" spans="1:52" ht="13.7" customHeight="1" x14ac:dyDescent="0.2">
      <c r="A192" t="str">
        <f t="shared" si="2"/>
        <v>2006^hall^Apsim</v>
      </c>
      <c r="B192" s="10" t="s">
        <v>1629</v>
      </c>
      <c r="C192" s="10" t="s">
        <v>1863</v>
      </c>
      <c r="D192" s="5">
        <v>2006</v>
      </c>
      <c r="E192" s="5"/>
      <c r="F192" s="9"/>
      <c r="G192" s="9"/>
      <c r="H192" s="8"/>
      <c r="I192" s="5">
        <v>2.1</v>
      </c>
      <c r="J192" s="5">
        <v>11.2</v>
      </c>
      <c r="K192" s="5"/>
      <c r="L192" s="5"/>
      <c r="M192" s="5" t="s">
        <v>42</v>
      </c>
      <c r="N192" s="5"/>
      <c r="O192" s="5"/>
      <c r="P192" s="5"/>
      <c r="Q192" s="5"/>
      <c r="R192" s="5"/>
      <c r="S192" s="5"/>
      <c r="T192" s="5"/>
      <c r="U192" s="5"/>
      <c r="V192" s="5"/>
      <c r="W192" s="5"/>
      <c r="X192" s="5"/>
      <c r="Y192" s="7" t="s">
        <v>2999</v>
      </c>
      <c r="Z192" s="7"/>
      <c r="AA192" s="7" t="s">
        <v>13</v>
      </c>
      <c r="AB192" s="7" t="s">
        <v>58</v>
      </c>
      <c r="AC192" s="7">
        <v>21033</v>
      </c>
      <c r="AD192" s="7"/>
      <c r="AE192" s="7"/>
      <c r="AF192" s="7" t="s">
        <v>3102</v>
      </c>
      <c r="AG192" s="7" t="s">
        <v>13</v>
      </c>
      <c r="AH192" s="7"/>
      <c r="AI192">
        <v>1.1200000047683716</v>
      </c>
      <c r="AJ192" s="4">
        <v>16.702999114990234</v>
      </c>
      <c r="AK192" s="4">
        <v>2.880000114440918</v>
      </c>
      <c r="AL192" s="4">
        <v>40.307998657226563</v>
      </c>
      <c r="AM192" s="4">
        <v>16.129999160766602</v>
      </c>
      <c r="AN192" s="4">
        <v>153.39999389648438</v>
      </c>
      <c r="AO192" s="4">
        <v>0</v>
      </c>
      <c r="AP192" s="4">
        <v>112.25499725341797</v>
      </c>
      <c r="AQ192" s="4">
        <v>40.999000549316406</v>
      </c>
      <c r="AR192" s="4">
        <v>0</v>
      </c>
      <c r="AS192" s="4">
        <v>18</v>
      </c>
      <c r="AT192" s="4">
        <v>25</v>
      </c>
      <c r="AU192" s="22">
        <v>3.6247985989492117</v>
      </c>
      <c r="AV192" s="23">
        <v>0.97999999523162851</v>
      </c>
      <c r="AW192" s="23">
        <v>0</v>
      </c>
      <c r="AX192" s="23">
        <v>0.96039999065399184</v>
      </c>
      <c r="AY192" s="23">
        <v>30.28299925958331</v>
      </c>
      <c r="AZ192" s="23">
        <v>0.55472478252585111</v>
      </c>
    </row>
    <row r="193" spans="1:52" ht="13.7" customHeight="1" x14ac:dyDescent="0.2">
      <c r="A193" t="str">
        <f t="shared" si="2"/>
        <v>2006^hart^Hart Fieldsite 2006</v>
      </c>
      <c r="B193" s="10" t="s">
        <v>260</v>
      </c>
      <c r="C193" s="10" t="s">
        <v>1864</v>
      </c>
      <c r="D193" s="5">
        <v>2006</v>
      </c>
      <c r="E193" s="5"/>
      <c r="F193" s="9"/>
      <c r="G193" s="9"/>
      <c r="H193" s="8"/>
      <c r="I193" s="5">
        <v>0.4</v>
      </c>
      <c r="J193" s="5"/>
      <c r="K193" s="5"/>
      <c r="L193" s="5"/>
      <c r="M193" s="5"/>
      <c r="N193" s="5"/>
      <c r="O193" s="5"/>
      <c r="P193" s="5"/>
      <c r="Q193" s="5"/>
      <c r="R193" s="5"/>
      <c r="S193" s="5"/>
      <c r="T193" s="5"/>
      <c r="U193" s="5"/>
      <c r="V193" s="5"/>
      <c r="W193" s="5"/>
      <c r="X193" s="5"/>
      <c r="Y193" s="7" t="s">
        <v>2999</v>
      </c>
      <c r="Z193" s="7"/>
      <c r="AA193" s="7" t="s">
        <v>13</v>
      </c>
      <c r="AB193" s="7" t="s">
        <v>14</v>
      </c>
      <c r="AC193" s="7">
        <v>21007</v>
      </c>
      <c r="AD193" s="7"/>
      <c r="AE193" s="7"/>
      <c r="AF193" s="7" t="s">
        <v>3103</v>
      </c>
      <c r="AG193" s="7" t="s">
        <v>13</v>
      </c>
      <c r="AH193" s="7"/>
      <c r="AI193">
        <v>9.6000000834465027E-2</v>
      </c>
      <c r="AJ193" s="4">
        <v>16.679000854492188</v>
      </c>
      <c r="AK193" s="4">
        <v>0.25</v>
      </c>
      <c r="AL193" s="4">
        <v>3.6140000820159912</v>
      </c>
      <c r="AM193" s="4">
        <v>0</v>
      </c>
      <c r="AN193" s="4">
        <v>84.300003051757813</v>
      </c>
      <c r="AO193" s="4">
        <v>0</v>
      </c>
      <c r="AP193" s="4">
        <v>117.36699676513672</v>
      </c>
      <c r="AQ193" s="4">
        <v>89.426002502441406</v>
      </c>
      <c r="AR193" s="4">
        <v>0</v>
      </c>
      <c r="AS193" s="4">
        <v>30</v>
      </c>
      <c r="AT193" s="4">
        <v>0</v>
      </c>
      <c r="AU193" s="22" t="e">
        <v>#N/A</v>
      </c>
      <c r="AV193" s="23">
        <v>0.303999999165535</v>
      </c>
      <c r="AW193" s="23">
        <v>1</v>
      </c>
      <c r="AX193" s="23">
        <v>9.2415999492645284E-2</v>
      </c>
      <c r="AY193" s="23" t="e">
        <v>#N/A</v>
      </c>
      <c r="AZ193" s="23" t="e">
        <v>#N/A</v>
      </c>
    </row>
    <row r="194" spans="1:52" ht="13.7" customHeight="1" x14ac:dyDescent="0.2">
      <c r="A194" t="str">
        <f t="shared" si="2"/>
        <v>2006^hawker^17 and 18</v>
      </c>
      <c r="B194" s="10" t="s">
        <v>1630</v>
      </c>
      <c r="C194" s="10" t="s">
        <v>1865</v>
      </c>
      <c r="D194" s="8">
        <v>2006</v>
      </c>
      <c r="E194" s="8"/>
      <c r="F194" s="9"/>
      <c r="G194" s="9"/>
      <c r="H194" s="8"/>
      <c r="I194" s="8">
        <v>3</v>
      </c>
      <c r="J194" s="8">
        <v>10.5</v>
      </c>
      <c r="K194" s="8"/>
      <c r="L194" s="8"/>
      <c r="M194" s="10"/>
      <c r="N194" s="10"/>
      <c r="O194" s="10"/>
      <c r="P194" s="10"/>
      <c r="Q194" s="10"/>
      <c r="R194" s="10"/>
      <c r="S194" s="10"/>
      <c r="T194" s="10"/>
      <c r="U194" s="10"/>
      <c r="V194" s="10"/>
      <c r="W194" s="10"/>
      <c r="X194" s="10"/>
      <c r="Y194" s="7" t="s">
        <v>2999</v>
      </c>
      <c r="Z194" s="7"/>
      <c r="AA194" s="7" t="s">
        <v>13</v>
      </c>
      <c r="AB194" s="7" t="s">
        <v>18</v>
      </c>
      <c r="AC194" s="7">
        <v>21075</v>
      </c>
      <c r="AD194" s="7"/>
      <c r="AE194" s="7"/>
      <c r="AF194" s="7" t="s">
        <v>3093</v>
      </c>
      <c r="AG194" s="7" t="s">
        <v>13</v>
      </c>
      <c r="AH194" s="7"/>
      <c r="AI194">
        <v>1.5140000581741333</v>
      </c>
      <c r="AJ194" s="4">
        <v>16.659999847412109</v>
      </c>
      <c r="AK194" s="4">
        <v>3.8900001049041748</v>
      </c>
      <c r="AL194" s="4">
        <v>77.166000366210938</v>
      </c>
      <c r="AM194" s="4">
        <v>17.084999084472656</v>
      </c>
      <c r="AN194" s="4">
        <v>128.80000305175781</v>
      </c>
      <c r="AO194" s="4">
        <v>0</v>
      </c>
      <c r="AP194" s="4">
        <v>113.28399658203125</v>
      </c>
      <c r="AQ194" s="4">
        <v>31.190999984741211</v>
      </c>
      <c r="AR194" s="4">
        <v>0</v>
      </c>
      <c r="AS194" s="4">
        <v>18</v>
      </c>
      <c r="AT194" s="4">
        <v>0</v>
      </c>
      <c r="AU194" s="22">
        <v>4.8546409807355513</v>
      </c>
      <c r="AV194" s="23">
        <v>1.4859999418258667</v>
      </c>
      <c r="AW194" s="23">
        <v>0</v>
      </c>
      <c r="AX194" s="23">
        <v>2.2081958271064792</v>
      </c>
      <c r="AY194" s="23">
        <v>37.945598120117211</v>
      </c>
      <c r="AZ194" s="23">
        <v>0.93053201932472507</v>
      </c>
    </row>
    <row r="195" spans="1:52" ht="13.7" customHeight="1" x14ac:dyDescent="0.2">
      <c r="A195" t="str">
        <f t="shared" ref="A195:A258" si="3">_xlfn.CONCAT(D195,"^",B195,"^",C195)</f>
        <v>2006^heinrichs^Mark Chadwick</v>
      </c>
      <c r="B195" s="10" t="s">
        <v>1631</v>
      </c>
      <c r="C195" s="10" t="s">
        <v>1866</v>
      </c>
      <c r="D195" s="5">
        <v>2006</v>
      </c>
      <c r="E195" s="5"/>
      <c r="F195" s="9"/>
      <c r="G195" s="9"/>
      <c r="H195" s="8"/>
      <c r="I195" s="5">
        <v>0.56999999999999995</v>
      </c>
      <c r="J195" s="5"/>
      <c r="K195" s="5"/>
      <c r="L195" s="5"/>
      <c r="M195" s="5"/>
      <c r="N195" s="5"/>
      <c r="O195" s="5"/>
      <c r="P195" s="5"/>
      <c r="Q195" s="5"/>
      <c r="R195" s="5"/>
      <c r="S195" s="5"/>
      <c r="T195" s="5"/>
      <c r="U195" s="5"/>
      <c r="V195" s="5"/>
      <c r="W195" s="5"/>
      <c r="X195" s="5"/>
      <c r="Y195" s="7" t="s">
        <v>2999</v>
      </c>
      <c r="Z195" s="7"/>
      <c r="AA195" s="7" t="s">
        <v>13</v>
      </c>
      <c r="AB195" s="7" t="s">
        <v>18</v>
      </c>
      <c r="AC195" s="7">
        <v>79036</v>
      </c>
      <c r="AD195" s="7"/>
      <c r="AE195" s="7"/>
      <c r="AF195" s="7" t="s">
        <v>3028</v>
      </c>
      <c r="AG195" s="7" t="s">
        <v>13</v>
      </c>
      <c r="AH195" s="7"/>
      <c r="AI195">
        <v>0.14800000190734863</v>
      </c>
      <c r="AJ195" s="4">
        <v>16.694000244140625</v>
      </c>
      <c r="AK195" s="4">
        <v>0.37999999523162842</v>
      </c>
      <c r="AL195" s="4">
        <v>2.1600000858306885</v>
      </c>
      <c r="AM195" s="4">
        <v>2.746999979019165</v>
      </c>
      <c r="AN195" s="4">
        <v>100</v>
      </c>
      <c r="AO195" s="4">
        <v>0</v>
      </c>
      <c r="AP195" s="4">
        <v>128.18400573730469</v>
      </c>
      <c r="AQ195" s="4">
        <v>95.552001953125</v>
      </c>
      <c r="AR195" s="4">
        <v>0</v>
      </c>
      <c r="AS195" s="4">
        <v>7</v>
      </c>
      <c r="AT195" s="4">
        <v>0</v>
      </c>
      <c r="AU195" s="22" t="e">
        <v>#N/A</v>
      </c>
      <c r="AV195" s="23">
        <v>0.42199999809265132</v>
      </c>
      <c r="AW195" s="23">
        <v>1</v>
      </c>
      <c r="AX195" s="23">
        <v>0.17808399839019773</v>
      </c>
      <c r="AY195" s="23" t="e">
        <v>#N/A</v>
      </c>
      <c r="AZ195" s="23" t="e">
        <v>#N/A</v>
      </c>
    </row>
    <row r="196" spans="1:52" ht="13.7" customHeight="1" x14ac:dyDescent="0.2">
      <c r="A196" t="str">
        <f t="shared" si="3"/>
        <v>2006^heinrichs^Steve and Cliff Allen</v>
      </c>
      <c r="B196" s="10" t="s">
        <v>1631</v>
      </c>
      <c r="C196" s="10" t="s">
        <v>1867</v>
      </c>
      <c r="D196" s="5">
        <v>2006</v>
      </c>
      <c r="E196" s="5"/>
      <c r="F196" s="9"/>
      <c r="G196" s="9"/>
      <c r="H196" s="8"/>
      <c r="I196" s="5">
        <v>0.8</v>
      </c>
      <c r="J196" s="5"/>
      <c r="K196" s="5"/>
      <c r="L196" s="5"/>
      <c r="M196" s="5"/>
      <c r="N196" s="5"/>
      <c r="O196" s="5"/>
      <c r="P196" s="5"/>
      <c r="Q196" s="5"/>
      <c r="R196" s="5"/>
      <c r="S196" s="5"/>
      <c r="T196" s="5"/>
      <c r="U196" s="5"/>
      <c r="V196" s="5"/>
      <c r="W196" s="5"/>
      <c r="X196" s="5"/>
      <c r="Y196" s="7" t="s">
        <v>2999</v>
      </c>
      <c r="Z196" s="7"/>
      <c r="AA196" s="7" t="s">
        <v>13</v>
      </c>
      <c r="AB196" s="7" t="s">
        <v>32</v>
      </c>
      <c r="AC196" s="7">
        <v>79017</v>
      </c>
      <c r="AD196" s="7"/>
      <c r="AE196" s="7"/>
      <c r="AF196" s="7" t="s">
        <v>3028</v>
      </c>
      <c r="AG196" s="7" t="s">
        <v>13</v>
      </c>
      <c r="AH196" s="7"/>
      <c r="AI196">
        <v>0.2720000147819519</v>
      </c>
      <c r="AJ196" s="4">
        <v>16.658000946044922</v>
      </c>
      <c r="AK196" s="4">
        <v>0.69999998807907104</v>
      </c>
      <c r="AL196" s="4">
        <v>11.866999626159668</v>
      </c>
      <c r="AM196" s="4">
        <v>1.5900000333786011</v>
      </c>
      <c r="AN196" s="4">
        <v>101.40000152587891</v>
      </c>
      <c r="AO196" s="4">
        <v>0</v>
      </c>
      <c r="AP196" s="4">
        <v>99.476997375488281</v>
      </c>
      <c r="AQ196" s="4">
        <v>52.113998413085938</v>
      </c>
      <c r="AR196" s="4">
        <v>0</v>
      </c>
      <c r="AS196" s="4">
        <v>19</v>
      </c>
      <c r="AT196" s="4">
        <v>0</v>
      </c>
      <c r="AU196" s="22" t="e">
        <v>#N/A</v>
      </c>
      <c r="AV196" s="23">
        <v>0.52799998521804814</v>
      </c>
      <c r="AW196" s="23">
        <v>0</v>
      </c>
      <c r="AX196" s="23">
        <v>0.27878398439025903</v>
      </c>
      <c r="AY196" s="23" t="e">
        <v>#N/A</v>
      </c>
      <c r="AZ196" s="23" t="e">
        <v>#N/A</v>
      </c>
    </row>
    <row r="197" spans="1:52" ht="13.7" customHeight="1" x14ac:dyDescent="0.2">
      <c r="A197" t="str">
        <f t="shared" si="3"/>
        <v>2006^hentschke^44 - dune</v>
      </c>
      <c r="B197" s="10" t="s">
        <v>1632</v>
      </c>
      <c r="C197" s="10" t="s">
        <v>1868</v>
      </c>
      <c r="D197" s="5">
        <v>2006</v>
      </c>
      <c r="E197" s="5"/>
      <c r="F197" s="9"/>
      <c r="G197" s="9"/>
      <c r="H197" s="8"/>
      <c r="I197" s="5">
        <v>0.7</v>
      </c>
      <c r="J197" s="5"/>
      <c r="K197" s="5"/>
      <c r="L197" s="5"/>
      <c r="M197" s="5"/>
      <c r="N197" s="5"/>
      <c r="O197" s="5"/>
      <c r="P197" s="5"/>
      <c r="Q197" s="5"/>
      <c r="R197" s="5"/>
      <c r="S197" s="5"/>
      <c r="T197" s="5"/>
      <c r="U197" s="5"/>
      <c r="V197" s="5"/>
      <c r="W197" s="5"/>
      <c r="X197" s="5"/>
      <c r="Y197" s="7" t="s">
        <v>2999</v>
      </c>
      <c r="Z197" s="7"/>
      <c r="AA197" s="7" t="s">
        <v>13</v>
      </c>
      <c r="AB197" s="7" t="s">
        <v>15</v>
      </c>
      <c r="AC197" s="7">
        <v>18046</v>
      </c>
      <c r="AD197" s="7"/>
      <c r="AE197" s="7"/>
      <c r="AF197" s="7" t="s">
        <v>3104</v>
      </c>
      <c r="AG197" s="7" t="s">
        <v>13</v>
      </c>
      <c r="AH197" s="7"/>
      <c r="AI197">
        <v>0.54100000858306885</v>
      </c>
      <c r="AJ197" s="4">
        <v>16.594999313354492</v>
      </c>
      <c r="AK197" s="4">
        <v>1.3799999952316284</v>
      </c>
      <c r="AL197" s="4">
        <v>20.620000839233398</v>
      </c>
      <c r="AM197" s="4">
        <v>13.298999786376953</v>
      </c>
      <c r="AN197" s="4">
        <v>73.199996948242188</v>
      </c>
      <c r="AO197" s="4">
        <v>0</v>
      </c>
      <c r="AP197" s="4">
        <v>94.666000366210938</v>
      </c>
      <c r="AQ197" s="4">
        <v>61.0989990234375</v>
      </c>
      <c r="AR197" s="4">
        <v>0</v>
      </c>
      <c r="AS197" s="4">
        <v>15</v>
      </c>
      <c r="AT197" s="4">
        <v>0</v>
      </c>
      <c r="AU197" s="22" t="e">
        <v>#N/A</v>
      </c>
      <c r="AV197" s="23">
        <v>0.15899999141693111</v>
      </c>
      <c r="AW197" s="23">
        <v>1</v>
      </c>
      <c r="AX197" s="23">
        <v>2.5280997270584166E-2</v>
      </c>
      <c r="AY197" s="23" t="e">
        <v>#N/A</v>
      </c>
      <c r="AZ197" s="23" t="e">
        <v>#N/A</v>
      </c>
    </row>
    <row r="198" spans="1:52" ht="13.7" customHeight="1" x14ac:dyDescent="0.2">
      <c r="A198" t="str">
        <f t="shared" si="3"/>
        <v>2006^hentschke^44 - swale</v>
      </c>
      <c r="B198" s="10" t="s">
        <v>1632</v>
      </c>
      <c r="C198" s="10" t="s">
        <v>1869</v>
      </c>
      <c r="D198" s="5">
        <v>2006</v>
      </c>
      <c r="E198" s="5"/>
      <c r="F198" s="9"/>
      <c r="G198" s="9"/>
      <c r="H198" s="8"/>
      <c r="I198" s="5">
        <v>0.04</v>
      </c>
      <c r="J198" s="5"/>
      <c r="K198" s="5"/>
      <c r="L198" s="5"/>
      <c r="M198" s="5"/>
      <c r="N198" s="5"/>
      <c r="O198" s="5"/>
      <c r="P198" s="5"/>
      <c r="Q198" s="5"/>
      <c r="R198" s="5"/>
      <c r="S198" s="5"/>
      <c r="T198" s="5"/>
      <c r="U198" s="5"/>
      <c r="V198" s="5"/>
      <c r="W198" s="5"/>
      <c r="X198" s="5"/>
      <c r="Y198" s="7" t="s">
        <v>2999</v>
      </c>
      <c r="Z198" s="7"/>
      <c r="AA198" s="7" t="s">
        <v>13</v>
      </c>
      <c r="AB198" s="7" t="s">
        <v>15</v>
      </c>
      <c r="AC198" s="7">
        <v>18046</v>
      </c>
      <c r="AD198" s="7"/>
      <c r="AE198" s="7"/>
      <c r="AF198" s="7" t="s">
        <v>3105</v>
      </c>
      <c r="AG198" s="7" t="s">
        <v>13</v>
      </c>
      <c r="AH198" s="7"/>
      <c r="AI198">
        <v>8.6999997496604919E-2</v>
      </c>
      <c r="AJ198" s="4">
        <v>16.663999557495117</v>
      </c>
      <c r="AK198" s="4">
        <v>0.2199999988079071</v>
      </c>
      <c r="AL198" s="4">
        <v>10.503000259399414</v>
      </c>
      <c r="AM198" s="4">
        <v>11.135000228881836</v>
      </c>
      <c r="AN198" s="4">
        <v>73.199996948242188</v>
      </c>
      <c r="AO198" s="4">
        <v>0</v>
      </c>
      <c r="AP198" s="4">
        <v>153.05299377441406</v>
      </c>
      <c r="AQ198" s="4">
        <v>138.02799987792969</v>
      </c>
      <c r="AR198" s="4">
        <v>0</v>
      </c>
      <c r="AS198" s="4">
        <v>15</v>
      </c>
      <c r="AT198" s="4">
        <v>0</v>
      </c>
      <c r="AU198" s="22" t="e">
        <v>#N/A</v>
      </c>
      <c r="AV198" s="23">
        <v>-4.6999997496604919E-2</v>
      </c>
      <c r="AW198" s="23">
        <v>1</v>
      </c>
      <c r="AX198" s="23">
        <v>2.2089997646808687E-3</v>
      </c>
      <c r="AY198" s="23" t="e">
        <v>#N/A</v>
      </c>
      <c r="AZ198" s="23" t="e">
        <v>#N/A</v>
      </c>
    </row>
    <row r="199" spans="1:52" ht="13.7" customHeight="1" x14ac:dyDescent="0.2">
      <c r="A199" t="str">
        <f t="shared" si="3"/>
        <v>2006^hewitt^Paddock 28</v>
      </c>
      <c r="B199" s="10" t="s">
        <v>1589</v>
      </c>
      <c r="C199" s="10" t="s">
        <v>1870</v>
      </c>
      <c r="D199" s="8">
        <v>2006</v>
      </c>
      <c r="E199" s="8"/>
      <c r="F199" s="9"/>
      <c r="G199" s="9"/>
      <c r="H199" s="8"/>
      <c r="I199" s="8">
        <v>0.55000000000000004</v>
      </c>
      <c r="J199" s="8">
        <v>16.5</v>
      </c>
      <c r="K199" s="8"/>
      <c r="L199" s="8"/>
      <c r="M199" s="10"/>
      <c r="N199" s="10"/>
      <c r="O199" s="10"/>
      <c r="P199" s="10"/>
      <c r="Q199" s="10"/>
      <c r="R199" s="10"/>
      <c r="S199" s="10"/>
      <c r="T199" s="10"/>
      <c r="U199" s="10"/>
      <c r="V199" s="10"/>
      <c r="W199" s="10"/>
      <c r="X199" s="10"/>
      <c r="Y199" s="7" t="s">
        <v>2999</v>
      </c>
      <c r="Z199" s="7"/>
      <c r="AA199" s="7" t="s">
        <v>13</v>
      </c>
      <c r="AB199" s="7" t="s">
        <v>14</v>
      </c>
      <c r="AC199" s="7">
        <v>78003</v>
      </c>
      <c r="AD199" s="7"/>
      <c r="AE199" s="7"/>
      <c r="AF199" s="7" t="s">
        <v>3089</v>
      </c>
      <c r="AG199" s="7" t="s">
        <v>13</v>
      </c>
      <c r="AH199" s="7"/>
      <c r="AI199">
        <v>0.91900002956390381</v>
      </c>
      <c r="AJ199" s="4">
        <v>16.642000198364258</v>
      </c>
      <c r="AK199" s="4">
        <v>2.3599998950958252</v>
      </c>
      <c r="AL199" s="4">
        <v>45.784000396728516</v>
      </c>
      <c r="AM199" s="4">
        <v>0.85699999332427979</v>
      </c>
      <c r="AN199" s="4">
        <v>92</v>
      </c>
      <c r="AO199" s="4">
        <v>0</v>
      </c>
      <c r="AP199" s="4">
        <v>103.19300079345703</v>
      </c>
      <c r="AQ199" s="4">
        <v>35.863998413085938</v>
      </c>
      <c r="AR199" s="4">
        <v>28</v>
      </c>
      <c r="AS199" s="4">
        <v>5</v>
      </c>
      <c r="AT199" s="4">
        <v>0</v>
      </c>
      <c r="AU199" s="22">
        <v>1.3985989492119093</v>
      </c>
      <c r="AV199" s="23">
        <v>-0.36900002956390376</v>
      </c>
      <c r="AW199" s="23">
        <v>1</v>
      </c>
      <c r="AX199" s="23">
        <v>0.13616102181816186</v>
      </c>
      <c r="AY199" s="23">
        <v>2.0164056335488567E-2</v>
      </c>
      <c r="AZ199" s="23">
        <v>0.92429177874648816</v>
      </c>
    </row>
    <row r="200" spans="1:52" ht="13.7" customHeight="1" x14ac:dyDescent="0.2">
      <c r="A200" t="str">
        <f t="shared" si="3"/>
        <v>2006^hopetoun landcare^Hopetoun Landcare</v>
      </c>
      <c r="B200" s="10" t="s">
        <v>1633</v>
      </c>
      <c r="C200" s="10" t="s">
        <v>1871</v>
      </c>
      <c r="D200" s="8">
        <v>2006</v>
      </c>
      <c r="E200" s="8"/>
      <c r="F200" s="9"/>
      <c r="G200" s="9"/>
      <c r="H200" s="8"/>
      <c r="I200" s="8">
        <v>1.8</v>
      </c>
      <c r="J200" s="8">
        <v>12</v>
      </c>
      <c r="K200" s="8"/>
      <c r="L200" s="8"/>
      <c r="M200" s="10"/>
      <c r="N200" s="10"/>
      <c r="O200" s="10"/>
      <c r="P200" s="10"/>
      <c r="Q200" s="10"/>
      <c r="R200" s="10"/>
      <c r="S200" s="10"/>
      <c r="T200" s="10"/>
      <c r="U200" s="10"/>
      <c r="V200" s="10"/>
      <c r="W200" s="10"/>
      <c r="X200" s="10"/>
      <c r="Y200" s="7" t="s">
        <v>2999</v>
      </c>
      <c r="Z200" s="7"/>
      <c r="AA200" s="7" t="s">
        <v>13</v>
      </c>
      <c r="AB200" s="7" t="s">
        <v>14</v>
      </c>
      <c r="AC200" s="7">
        <v>77018</v>
      </c>
      <c r="AD200" s="7"/>
      <c r="AE200" s="7"/>
      <c r="AF200" s="7" t="s">
        <v>3106</v>
      </c>
      <c r="AG200" s="7" t="s">
        <v>13</v>
      </c>
      <c r="AH200" s="7"/>
      <c r="AI200">
        <v>0.60399997234344482</v>
      </c>
      <c r="AJ200" s="4">
        <v>16.599000930786133</v>
      </c>
      <c r="AK200" s="4">
        <v>1.5399999618530273</v>
      </c>
      <c r="AL200" s="4">
        <v>24.128999710083008</v>
      </c>
      <c r="AM200" s="4">
        <v>1.0240000486373901</v>
      </c>
      <c r="AN200" s="4">
        <v>87.699996948242188</v>
      </c>
      <c r="AO200" s="4">
        <v>0</v>
      </c>
      <c r="AP200" s="4">
        <v>210.81500244140625</v>
      </c>
      <c r="AQ200" s="4">
        <v>152.36500549316406</v>
      </c>
      <c r="AR200" s="4">
        <v>0</v>
      </c>
      <c r="AS200" s="4">
        <v>20</v>
      </c>
      <c r="AT200" s="4">
        <v>0</v>
      </c>
      <c r="AU200" s="22">
        <v>3.3288966725043783</v>
      </c>
      <c r="AV200" s="23">
        <v>1.1960000276565552</v>
      </c>
      <c r="AW200" s="23">
        <v>0</v>
      </c>
      <c r="AX200" s="23">
        <v>1.4304160661544809</v>
      </c>
      <c r="AY200" s="23">
        <v>21.150809561371716</v>
      </c>
      <c r="AZ200" s="23">
        <v>3.2001514413792229</v>
      </c>
    </row>
    <row r="201" spans="1:52" ht="13.7" customHeight="1" x14ac:dyDescent="0.2">
      <c r="A201" t="str">
        <f t="shared" si="3"/>
        <v>2006^Ian McClelland^Top Paddock 43</v>
      </c>
      <c r="B201" s="10" t="s">
        <v>261</v>
      </c>
      <c r="C201" s="10" t="s">
        <v>1872</v>
      </c>
      <c r="D201" s="5">
        <v>2006</v>
      </c>
      <c r="E201" s="5"/>
      <c r="F201" s="9"/>
      <c r="G201" s="9"/>
      <c r="H201" s="8"/>
      <c r="I201" s="5">
        <v>0.4</v>
      </c>
      <c r="J201" s="5"/>
      <c r="K201" s="5"/>
      <c r="L201" s="5"/>
      <c r="M201" s="5" t="s">
        <v>33</v>
      </c>
      <c r="N201" s="5"/>
      <c r="O201" s="5"/>
      <c r="P201" s="5"/>
      <c r="Q201" s="5"/>
      <c r="R201" s="5"/>
      <c r="S201" s="5"/>
      <c r="T201" s="5"/>
      <c r="U201" s="5"/>
      <c r="V201" s="5"/>
      <c r="W201" s="5"/>
      <c r="X201" s="5"/>
      <c r="Y201" s="7" t="s">
        <v>2999</v>
      </c>
      <c r="Z201" s="7"/>
      <c r="AA201" s="7" t="s">
        <v>13</v>
      </c>
      <c r="AB201" s="7" t="s">
        <v>14</v>
      </c>
      <c r="AC201" s="7">
        <v>77008</v>
      </c>
      <c r="AD201" s="7"/>
      <c r="AE201" s="7"/>
      <c r="AF201" s="7" t="s">
        <v>3048</v>
      </c>
      <c r="AG201" s="7" t="s">
        <v>13</v>
      </c>
      <c r="AH201" s="7"/>
      <c r="AI201">
        <v>0.16300000250339508</v>
      </c>
      <c r="AJ201" s="4">
        <v>16.48900032043457</v>
      </c>
      <c r="AK201" s="4">
        <v>0.40999999642372131</v>
      </c>
      <c r="AL201" s="4">
        <v>8.175999641418457</v>
      </c>
      <c r="AM201" s="4">
        <v>10.458999633789063</v>
      </c>
      <c r="AN201" s="4">
        <v>89.599998474121094</v>
      </c>
      <c r="AO201" s="4">
        <v>0</v>
      </c>
      <c r="AP201" s="4">
        <v>108.22000122070313</v>
      </c>
      <c r="AQ201" s="4">
        <v>93.087997436523438</v>
      </c>
      <c r="AR201" s="4">
        <v>0</v>
      </c>
      <c r="AS201" s="4">
        <v>4</v>
      </c>
      <c r="AT201" s="4">
        <v>0</v>
      </c>
      <c r="AU201" s="22" t="e">
        <v>#N/A</v>
      </c>
      <c r="AV201" s="23">
        <v>0.23699999749660494</v>
      </c>
      <c r="AW201" s="23">
        <v>1</v>
      </c>
      <c r="AX201" s="23">
        <v>5.6168998813390748E-2</v>
      </c>
      <c r="AY201" s="23" t="e">
        <v>#N/A</v>
      </c>
      <c r="AZ201" s="23" t="e">
        <v>#N/A</v>
      </c>
    </row>
    <row r="202" spans="1:52" ht="13.7" customHeight="1" x14ac:dyDescent="0.2">
      <c r="A202" t="str">
        <f t="shared" si="3"/>
        <v>2006^itaylor^7</v>
      </c>
      <c r="B202" s="10" t="s">
        <v>542</v>
      </c>
      <c r="C202" s="10">
        <v>7</v>
      </c>
      <c r="D202" s="5">
        <v>2006</v>
      </c>
      <c r="E202" s="5"/>
      <c r="F202" s="9"/>
      <c r="G202" s="9"/>
      <c r="H202" s="8"/>
      <c r="I202" s="5">
        <v>2</v>
      </c>
      <c r="J202" s="5">
        <v>12</v>
      </c>
      <c r="K202" s="5"/>
      <c r="L202" s="5"/>
      <c r="M202" s="5"/>
      <c r="N202" s="5"/>
      <c r="O202" s="5"/>
      <c r="P202" s="5"/>
      <c r="Q202" s="5"/>
      <c r="R202" s="5"/>
      <c r="S202" s="5"/>
      <c r="T202" s="5"/>
      <c r="U202" s="5"/>
      <c r="V202" s="5"/>
      <c r="W202" s="5"/>
      <c r="X202" s="5"/>
      <c r="Y202" s="7" t="s">
        <v>2999</v>
      </c>
      <c r="Z202" s="7"/>
      <c r="AA202" s="7" t="s">
        <v>13</v>
      </c>
      <c r="AB202" s="7" t="s">
        <v>989</v>
      </c>
      <c r="AC202" s="7">
        <v>21039</v>
      </c>
      <c r="AD202" s="7"/>
      <c r="AE202" s="7"/>
      <c r="AF202" s="7" t="s">
        <v>3107</v>
      </c>
      <c r="AG202" s="7" t="s">
        <v>13</v>
      </c>
      <c r="AH202" s="7"/>
      <c r="AI202">
        <v>0.40299999713897705</v>
      </c>
      <c r="AJ202" s="4">
        <v>16.621000289916992</v>
      </c>
      <c r="AK202" s="4">
        <v>1.0299999713897705</v>
      </c>
      <c r="AL202" s="4">
        <v>25.742000579833984</v>
      </c>
      <c r="AM202" s="4">
        <v>0</v>
      </c>
      <c r="AN202" s="4">
        <v>82.900001525878906</v>
      </c>
      <c r="AO202" s="4">
        <v>0</v>
      </c>
      <c r="AP202" s="4">
        <v>210.08299255371094</v>
      </c>
      <c r="AQ202" s="4">
        <v>122.7760009765625</v>
      </c>
      <c r="AR202" s="4">
        <v>0</v>
      </c>
      <c r="AS202" s="4">
        <v>11</v>
      </c>
      <c r="AT202" s="4">
        <v>0</v>
      </c>
      <c r="AU202" s="22">
        <v>3.6987740805604199</v>
      </c>
      <c r="AV202" s="23">
        <v>1.5970000028610229</v>
      </c>
      <c r="AW202" s="23">
        <v>0</v>
      </c>
      <c r="AX202" s="23">
        <v>2.5504090091381073</v>
      </c>
      <c r="AY202" s="23">
        <v>21.353643679412926</v>
      </c>
      <c r="AZ202" s="23">
        <v>7.1223552457795929</v>
      </c>
    </row>
    <row r="203" spans="1:52" ht="13.7" customHeight="1" x14ac:dyDescent="0.2">
      <c r="A203" t="str">
        <f t="shared" si="3"/>
        <v>2006^John Ferrier^26 Johns School Bus</v>
      </c>
      <c r="B203" s="10" t="s">
        <v>273</v>
      </c>
      <c r="C203" s="10" t="s">
        <v>1873</v>
      </c>
      <c r="D203" s="5">
        <v>2006</v>
      </c>
      <c r="E203" s="5"/>
      <c r="F203" s="9"/>
      <c r="G203" s="9"/>
      <c r="H203" s="8"/>
      <c r="I203" s="5">
        <v>0.62</v>
      </c>
      <c r="J203" s="5">
        <v>15</v>
      </c>
      <c r="K203" s="5"/>
      <c r="L203" s="5"/>
      <c r="M203" s="5"/>
      <c r="N203" s="5"/>
      <c r="O203" s="5"/>
      <c r="P203" s="5"/>
      <c r="Q203" s="5"/>
      <c r="R203" s="5"/>
      <c r="S203" s="5"/>
      <c r="T203" s="5"/>
      <c r="U203" s="5"/>
      <c r="V203" s="5"/>
      <c r="W203" s="5"/>
      <c r="X203" s="5"/>
      <c r="Y203" s="7" t="s">
        <v>2999</v>
      </c>
      <c r="Z203" s="7"/>
      <c r="AA203" s="7" t="s">
        <v>13</v>
      </c>
      <c r="AB203" s="7" t="s">
        <v>14</v>
      </c>
      <c r="AC203" s="7">
        <v>77008</v>
      </c>
      <c r="AD203" s="7"/>
      <c r="AE203" s="7"/>
      <c r="AF203" s="7" t="s">
        <v>3108</v>
      </c>
      <c r="AG203" s="7" t="s">
        <v>13</v>
      </c>
      <c r="AH203" s="7"/>
      <c r="AI203">
        <v>0.32800000905990601</v>
      </c>
      <c r="AJ203" s="4">
        <v>16.694999694824219</v>
      </c>
      <c r="AK203" s="4">
        <v>0.8399999737739563</v>
      </c>
      <c r="AL203" s="4">
        <v>5.9860000610351563</v>
      </c>
      <c r="AM203" s="4">
        <v>1.621999979019165</v>
      </c>
      <c r="AN203" s="4">
        <v>91.400001525878906</v>
      </c>
      <c r="AO203" s="4">
        <v>0</v>
      </c>
      <c r="AP203" s="4">
        <v>204.24200439453125</v>
      </c>
      <c r="AQ203" s="4">
        <v>166.12399291992188</v>
      </c>
      <c r="AR203" s="4">
        <v>0</v>
      </c>
      <c r="AS203" s="4">
        <v>0</v>
      </c>
      <c r="AT203" s="4">
        <v>0</v>
      </c>
      <c r="AU203" s="22">
        <v>1.4332749562171627</v>
      </c>
      <c r="AV203" s="23">
        <v>0.29199999094009399</v>
      </c>
      <c r="AW203" s="23">
        <v>1</v>
      </c>
      <c r="AX203" s="23">
        <v>8.5263994709014967E-2</v>
      </c>
      <c r="AY203" s="23">
        <v>2.8730239654541947</v>
      </c>
      <c r="AZ203" s="23">
        <v>0.35197520479298688</v>
      </c>
    </row>
    <row r="204" spans="1:52" ht="13.7" customHeight="1" x14ac:dyDescent="0.2">
      <c r="A204" t="str">
        <f t="shared" si="3"/>
        <v>2006^kerang^Irrigation</v>
      </c>
      <c r="B204" s="10" t="s">
        <v>1635</v>
      </c>
      <c r="C204" s="10" t="s">
        <v>1874</v>
      </c>
      <c r="D204" s="8">
        <v>2006</v>
      </c>
      <c r="E204" s="8"/>
      <c r="F204" s="9"/>
      <c r="G204" s="9"/>
      <c r="H204" s="8"/>
      <c r="I204" s="8">
        <v>3.2</v>
      </c>
      <c r="J204" s="8"/>
      <c r="K204" s="8"/>
      <c r="L204" s="8"/>
      <c r="M204" s="10"/>
      <c r="N204" s="10"/>
      <c r="O204" s="10"/>
      <c r="P204" s="10"/>
      <c r="Q204" s="10"/>
      <c r="R204" s="10"/>
      <c r="S204" s="10"/>
      <c r="T204" s="10"/>
      <c r="U204" s="10"/>
      <c r="V204" s="10"/>
      <c r="W204" s="10"/>
      <c r="X204" s="10"/>
      <c r="Y204" s="7" t="s">
        <v>2999</v>
      </c>
      <c r="Z204" s="7"/>
      <c r="AA204" s="7" t="s">
        <v>13</v>
      </c>
      <c r="AB204" s="7" t="s">
        <v>34</v>
      </c>
      <c r="AC204" s="7">
        <v>80023</v>
      </c>
      <c r="AD204" s="7"/>
      <c r="AE204" s="7"/>
      <c r="AF204" s="7" t="s">
        <v>3065</v>
      </c>
      <c r="AG204" s="7" t="s">
        <v>13</v>
      </c>
      <c r="AH204" s="7"/>
      <c r="AI204">
        <v>1.1260000467300415</v>
      </c>
      <c r="AJ204" s="4">
        <v>16.481000900268555</v>
      </c>
      <c r="AK204" s="4">
        <v>2.8599998950958252</v>
      </c>
      <c r="AL204" s="4">
        <v>2.3169999122619629</v>
      </c>
      <c r="AM204" s="4">
        <v>1.8329999446868896</v>
      </c>
      <c r="AN204" s="4">
        <v>113.80000305175781</v>
      </c>
      <c r="AO204" s="4">
        <v>0</v>
      </c>
      <c r="AP204" s="4">
        <v>88.209999084472656</v>
      </c>
      <c r="AQ204" s="4">
        <v>124.18499755859375</v>
      </c>
      <c r="AR204" s="4">
        <v>0</v>
      </c>
      <c r="AS204" s="4">
        <v>18</v>
      </c>
      <c r="AT204" s="4">
        <v>57</v>
      </c>
      <c r="AU204" s="22" t="e">
        <v>#N/A</v>
      </c>
      <c r="AV204" s="23">
        <v>2.0739999532699587</v>
      </c>
      <c r="AW204" s="23">
        <v>0</v>
      </c>
      <c r="AX204" s="23">
        <v>4.3014758061637908</v>
      </c>
      <c r="AY204" s="23" t="e">
        <v>#N/A</v>
      </c>
      <c r="AZ204" s="23" t="e">
        <v>#N/A</v>
      </c>
    </row>
    <row r="205" spans="1:52" ht="13.7" customHeight="1" x14ac:dyDescent="0.2">
      <c r="A205" t="str">
        <f t="shared" si="3"/>
        <v>2006^king^Chitties</v>
      </c>
      <c r="B205" s="10" t="s">
        <v>1636</v>
      </c>
      <c r="C205" s="10" t="s">
        <v>1875</v>
      </c>
      <c r="D205" s="5">
        <v>2006</v>
      </c>
      <c r="E205" s="5"/>
      <c r="F205" s="9"/>
      <c r="G205" s="9"/>
      <c r="H205" s="8"/>
      <c r="I205" s="5">
        <v>1.75</v>
      </c>
      <c r="J205" s="5">
        <v>11.57</v>
      </c>
      <c r="K205" s="5"/>
      <c r="L205" s="5"/>
      <c r="M205" s="5"/>
      <c r="N205" s="5"/>
      <c r="O205" s="5"/>
      <c r="P205" s="5"/>
      <c r="Q205" s="5"/>
      <c r="R205" s="5"/>
      <c r="S205" s="5"/>
      <c r="T205" s="5"/>
      <c r="U205" s="5"/>
      <c r="V205" s="5"/>
      <c r="W205" s="5"/>
      <c r="X205" s="5"/>
      <c r="Y205" s="7" t="s">
        <v>2999</v>
      </c>
      <c r="Z205" s="7"/>
      <c r="AA205" s="7" t="s">
        <v>13</v>
      </c>
      <c r="AB205" s="7" t="s">
        <v>15</v>
      </c>
      <c r="AC205" s="7">
        <v>10584</v>
      </c>
      <c r="AD205" s="7"/>
      <c r="AE205" s="7"/>
      <c r="AF205" s="7" t="s">
        <v>3109</v>
      </c>
      <c r="AG205" s="7" t="s">
        <v>13</v>
      </c>
      <c r="AH205" s="7"/>
      <c r="AI205">
        <v>3.0699999332427979</v>
      </c>
      <c r="AJ205" s="4">
        <v>13.114999771118164</v>
      </c>
      <c r="AK205" s="4">
        <v>6.1999998092651367</v>
      </c>
      <c r="AL205" s="4">
        <v>82.5</v>
      </c>
      <c r="AM205" s="4">
        <v>8.8859996795654297</v>
      </c>
      <c r="AN205" s="4">
        <v>147.69999694824219</v>
      </c>
      <c r="AO205" s="4">
        <v>0</v>
      </c>
      <c r="AP205" s="4">
        <v>122.36199951171875</v>
      </c>
      <c r="AQ205" s="4">
        <v>27.565000534057617</v>
      </c>
      <c r="AR205" s="4">
        <v>0</v>
      </c>
      <c r="AS205" s="4">
        <v>12</v>
      </c>
      <c r="AT205" s="4">
        <v>0</v>
      </c>
      <c r="AU205" s="22">
        <v>3.1204553415061294</v>
      </c>
      <c r="AV205" s="23">
        <v>-1.3199999332427979</v>
      </c>
      <c r="AW205" s="23">
        <v>0</v>
      </c>
      <c r="AX205" s="23">
        <v>1.7423998237609908</v>
      </c>
      <c r="AY205" s="23">
        <v>2.3870242927551786</v>
      </c>
      <c r="AZ205" s="23">
        <v>9.4835941289051071</v>
      </c>
    </row>
    <row r="206" spans="1:52" ht="13.7" customHeight="1" x14ac:dyDescent="0.2">
      <c r="A206" t="str">
        <f t="shared" si="3"/>
        <v>2006^landmark horsham^Frases</v>
      </c>
      <c r="B206" s="10" t="s">
        <v>1637</v>
      </c>
      <c r="C206" s="10" t="s">
        <v>1876</v>
      </c>
      <c r="D206" s="5">
        <v>2006</v>
      </c>
      <c r="E206" s="5"/>
      <c r="F206" s="9"/>
      <c r="G206" s="9"/>
      <c r="H206" s="8"/>
      <c r="I206" s="5">
        <v>0.7</v>
      </c>
      <c r="J206" s="5">
        <v>15</v>
      </c>
      <c r="K206" s="5"/>
      <c r="L206" s="5"/>
      <c r="M206" s="5"/>
      <c r="N206" s="5"/>
      <c r="O206" s="5"/>
      <c r="P206" s="5"/>
      <c r="Q206" s="5"/>
      <c r="R206" s="5"/>
      <c r="S206" s="5"/>
      <c r="T206" s="5"/>
      <c r="U206" s="5"/>
      <c r="V206" s="5"/>
      <c r="W206" s="5"/>
      <c r="X206" s="5"/>
      <c r="Y206" s="7" t="s">
        <v>2999</v>
      </c>
      <c r="Z206" s="7"/>
      <c r="AA206" s="7" t="s">
        <v>13</v>
      </c>
      <c r="AB206" s="7" t="s">
        <v>23</v>
      </c>
      <c r="AC206" s="7">
        <v>79017</v>
      </c>
      <c r="AD206" s="7"/>
      <c r="AE206" s="7"/>
      <c r="AF206" s="7" t="s">
        <v>3028</v>
      </c>
      <c r="AG206" s="7" t="s">
        <v>13</v>
      </c>
      <c r="AH206" s="7"/>
      <c r="AI206">
        <v>0.1809999942779541</v>
      </c>
      <c r="AJ206" s="4">
        <v>16.688999176025391</v>
      </c>
      <c r="AK206" s="4">
        <v>0.46000000834465027</v>
      </c>
      <c r="AL206" s="4">
        <v>2.7219998836517334</v>
      </c>
      <c r="AM206" s="4">
        <v>0</v>
      </c>
      <c r="AN206" s="4">
        <v>107.40000152587891</v>
      </c>
      <c r="AO206" s="4">
        <v>0</v>
      </c>
      <c r="AP206" s="4">
        <v>119.81800079345703</v>
      </c>
      <c r="AQ206" s="4">
        <v>92.697998046875</v>
      </c>
      <c r="AR206" s="4">
        <v>30</v>
      </c>
      <c r="AS206" s="4">
        <v>8</v>
      </c>
      <c r="AT206" s="4">
        <v>0</v>
      </c>
      <c r="AU206" s="22">
        <v>1.618213660245184</v>
      </c>
      <c r="AV206" s="23">
        <v>0.51900000572204585</v>
      </c>
      <c r="AW206" s="23">
        <v>0</v>
      </c>
      <c r="AX206" s="23">
        <v>0.26936100593948364</v>
      </c>
      <c r="AY206" s="23">
        <v>2.8527182166144485</v>
      </c>
      <c r="AZ206" s="23">
        <v>1.3414588634487707</v>
      </c>
    </row>
    <row r="207" spans="1:52" ht="13.7" customHeight="1" x14ac:dyDescent="0.2">
      <c r="A207" t="str">
        <f t="shared" si="3"/>
        <v>2006^landmark horsham^Geberts 2</v>
      </c>
      <c r="B207" s="10" t="s">
        <v>1637</v>
      </c>
      <c r="C207" s="10" t="s">
        <v>1877</v>
      </c>
      <c r="D207" s="5">
        <v>2006</v>
      </c>
      <c r="E207" s="5"/>
      <c r="F207" s="9"/>
      <c r="G207" s="9"/>
      <c r="H207" s="8"/>
      <c r="I207" s="5">
        <v>2</v>
      </c>
      <c r="J207" s="5">
        <v>14</v>
      </c>
      <c r="K207" s="5"/>
      <c r="L207" s="5"/>
      <c r="M207" s="5"/>
      <c r="N207" s="5"/>
      <c r="O207" s="5"/>
      <c r="P207" s="5"/>
      <c r="Q207" s="5"/>
      <c r="R207" s="5"/>
      <c r="S207" s="5"/>
      <c r="T207" s="5"/>
      <c r="U207" s="5"/>
      <c r="V207" s="5"/>
      <c r="W207" s="5"/>
      <c r="X207" s="5"/>
      <c r="Y207" s="7" t="s">
        <v>2999</v>
      </c>
      <c r="Z207" s="7"/>
      <c r="AA207" s="7" t="s">
        <v>13</v>
      </c>
      <c r="AB207" s="7" t="s">
        <v>23</v>
      </c>
      <c r="AC207" s="7">
        <v>79036</v>
      </c>
      <c r="AD207" s="7"/>
      <c r="AE207" s="7"/>
      <c r="AF207" s="7" t="s">
        <v>3110</v>
      </c>
      <c r="AG207" s="7" t="s">
        <v>13</v>
      </c>
      <c r="AH207" s="7"/>
      <c r="AI207">
        <v>1.3420000076293945</v>
      </c>
      <c r="AJ207" s="4">
        <v>16.235000610351563</v>
      </c>
      <c r="AK207" s="4">
        <v>3.3599998950958252</v>
      </c>
      <c r="AL207" s="4">
        <v>52.765998840332031</v>
      </c>
      <c r="AM207" s="4">
        <v>1.3609999418258667</v>
      </c>
      <c r="AN207" s="4">
        <v>110</v>
      </c>
      <c r="AO207" s="4">
        <v>0</v>
      </c>
      <c r="AP207" s="4">
        <v>85.742996215820313</v>
      </c>
      <c r="AQ207" s="4">
        <v>18.85099983215332</v>
      </c>
      <c r="AR207" s="4">
        <v>28</v>
      </c>
      <c r="AS207" s="4">
        <v>7</v>
      </c>
      <c r="AT207" s="4">
        <v>0</v>
      </c>
      <c r="AU207" s="22">
        <v>4.3152364273204906</v>
      </c>
      <c r="AV207" s="23">
        <v>0.65799999237060547</v>
      </c>
      <c r="AW207" s="23">
        <v>0</v>
      </c>
      <c r="AX207" s="23">
        <v>0.43296398995971686</v>
      </c>
      <c r="AY207" s="23">
        <v>4.9952277282718569</v>
      </c>
      <c r="AZ207" s="23">
        <v>0.91247683249660427</v>
      </c>
    </row>
    <row r="208" spans="1:52" ht="13.7" customHeight="1" x14ac:dyDescent="0.2">
      <c r="A208" t="str">
        <f t="shared" si="3"/>
        <v>2006^landmark horsham^Loose Box</v>
      </c>
      <c r="B208" s="10" t="s">
        <v>1637</v>
      </c>
      <c r="C208" s="10" t="s">
        <v>1878</v>
      </c>
      <c r="D208" s="5">
        <v>2006</v>
      </c>
      <c r="E208" s="5"/>
      <c r="F208" s="9"/>
      <c r="G208" s="9"/>
      <c r="H208" s="8"/>
      <c r="I208" s="5">
        <v>0.6</v>
      </c>
      <c r="J208" s="5">
        <v>18</v>
      </c>
      <c r="K208" s="5"/>
      <c r="L208" s="5"/>
      <c r="M208" s="5"/>
      <c r="N208" s="5"/>
      <c r="O208" s="5"/>
      <c r="P208" s="5"/>
      <c r="Q208" s="5"/>
      <c r="R208" s="5"/>
      <c r="S208" s="5"/>
      <c r="T208" s="5"/>
      <c r="U208" s="5"/>
      <c r="V208" s="5"/>
      <c r="W208" s="5"/>
      <c r="X208" s="5"/>
      <c r="Y208" s="7" t="s">
        <v>2999</v>
      </c>
      <c r="Z208" s="7"/>
      <c r="AA208" s="7" t="s">
        <v>13</v>
      </c>
      <c r="AB208" s="7" t="s">
        <v>23</v>
      </c>
      <c r="AC208" s="7">
        <v>79023</v>
      </c>
      <c r="AD208" s="7"/>
      <c r="AE208" s="7"/>
      <c r="AF208" s="7" t="s">
        <v>3059</v>
      </c>
      <c r="AG208" s="7" t="s">
        <v>13</v>
      </c>
      <c r="AH208" s="7"/>
      <c r="AI208">
        <v>0.42199999094009399</v>
      </c>
      <c r="AJ208" s="4">
        <v>16.299999237060547</v>
      </c>
      <c r="AK208" s="4">
        <v>1.059999942779541</v>
      </c>
      <c r="AL208" s="4">
        <v>17.357999801635742</v>
      </c>
      <c r="AM208" s="4">
        <v>2.3870000839233398</v>
      </c>
      <c r="AN208" s="4">
        <v>108.59999847412109</v>
      </c>
      <c r="AO208" s="4">
        <v>0</v>
      </c>
      <c r="AP208" s="4">
        <v>88.677001953125</v>
      </c>
      <c r="AQ208" s="4">
        <v>64.345001220703125</v>
      </c>
      <c r="AR208" s="4">
        <v>0</v>
      </c>
      <c r="AS208" s="4">
        <v>0</v>
      </c>
      <c r="AT208" s="4">
        <v>0</v>
      </c>
      <c r="AU208" s="22">
        <v>1.6644483362521891</v>
      </c>
      <c r="AV208" s="23">
        <v>0.17800000905990598</v>
      </c>
      <c r="AW208" s="23">
        <v>1</v>
      </c>
      <c r="AX208" s="23">
        <v>3.1684003225326614E-2</v>
      </c>
      <c r="AY208" s="23">
        <v>2.8900025939947227</v>
      </c>
      <c r="AZ208" s="23">
        <v>0.36535786037166523</v>
      </c>
    </row>
    <row r="209" spans="1:52" ht="13.7" customHeight="1" x14ac:dyDescent="0.2">
      <c r="A209" t="str">
        <f t="shared" si="3"/>
        <v>2006^landmark minalton^Anthony Litster</v>
      </c>
      <c r="B209" s="10" t="s">
        <v>1638</v>
      </c>
      <c r="C209" s="10" t="s">
        <v>1879</v>
      </c>
      <c r="D209" s="8">
        <v>2006</v>
      </c>
      <c r="E209" s="8"/>
      <c r="F209" s="9"/>
      <c r="G209" s="9"/>
      <c r="H209" s="8"/>
      <c r="I209" s="8">
        <v>2.7</v>
      </c>
      <c r="J209" s="8">
        <v>14</v>
      </c>
      <c r="K209" s="8"/>
      <c r="L209" s="8"/>
      <c r="M209" s="10"/>
      <c r="N209" s="10"/>
      <c r="O209" s="10"/>
      <c r="P209" s="10"/>
      <c r="Q209" s="10"/>
      <c r="R209" s="10"/>
      <c r="S209" s="10"/>
      <c r="T209" s="10"/>
      <c r="U209" s="10"/>
      <c r="V209" s="10"/>
      <c r="W209" s="10"/>
      <c r="X209" s="10"/>
      <c r="Y209" s="7" t="s">
        <v>2999</v>
      </c>
      <c r="Z209" s="7"/>
      <c r="AA209" s="7" t="s">
        <v>13</v>
      </c>
      <c r="AB209" s="7" t="s">
        <v>23</v>
      </c>
      <c r="AC209" s="7">
        <v>22003</v>
      </c>
      <c r="AD209" s="7"/>
      <c r="AE209" s="7"/>
      <c r="AF209" s="7" t="s">
        <v>3111</v>
      </c>
      <c r="AG209" s="7" t="s">
        <v>13</v>
      </c>
      <c r="AH209" s="7"/>
      <c r="AI209">
        <v>0.29699999094009399</v>
      </c>
      <c r="AJ209" s="4">
        <v>16.607000350952148</v>
      </c>
      <c r="AK209" s="4">
        <v>0.75999999046325684</v>
      </c>
      <c r="AL209" s="4">
        <v>10.350000381469727</v>
      </c>
      <c r="AM209" s="4">
        <v>5.314000129699707</v>
      </c>
      <c r="AN209" s="4">
        <v>102.40000152587891</v>
      </c>
      <c r="AO209" s="4">
        <v>0</v>
      </c>
      <c r="AP209" s="4">
        <v>384.07101440429688</v>
      </c>
      <c r="AQ209" s="4">
        <v>381.4530029296875</v>
      </c>
      <c r="AR209" s="4">
        <v>0</v>
      </c>
      <c r="AS209" s="4">
        <v>0</v>
      </c>
      <c r="AT209" s="4">
        <v>31</v>
      </c>
      <c r="AU209" s="22">
        <v>5.825569176882663</v>
      </c>
      <c r="AV209" s="23">
        <v>2.4030000090599062</v>
      </c>
      <c r="AW209" s="23">
        <v>0</v>
      </c>
      <c r="AX209" s="23">
        <v>5.7744090435419091</v>
      </c>
      <c r="AY209" s="23">
        <v>6.7964508298646251</v>
      </c>
      <c r="AZ209" s="23">
        <v>25.659991182401765</v>
      </c>
    </row>
    <row r="210" spans="1:52" ht="13.7" customHeight="1" x14ac:dyDescent="0.2">
      <c r="A210" t="str">
        <f t="shared" si="3"/>
        <v>2006^landmark minalton^Bruce Cook</v>
      </c>
      <c r="B210" s="10" t="s">
        <v>1638</v>
      </c>
      <c r="C210" s="10" t="s">
        <v>1315</v>
      </c>
      <c r="D210" s="5">
        <v>2006</v>
      </c>
      <c r="E210" s="5"/>
      <c r="F210" s="9"/>
      <c r="G210" s="9"/>
      <c r="H210" s="8"/>
      <c r="I210" s="5">
        <v>1.3</v>
      </c>
      <c r="J210" s="5">
        <v>12.2</v>
      </c>
      <c r="K210" s="5"/>
      <c r="L210" s="5"/>
      <c r="M210" s="5"/>
      <c r="N210" s="5"/>
      <c r="O210" s="5"/>
      <c r="P210" s="5"/>
      <c r="Q210" s="5"/>
      <c r="R210" s="5"/>
      <c r="S210" s="5"/>
      <c r="T210" s="5"/>
      <c r="U210" s="5"/>
      <c r="V210" s="5"/>
      <c r="W210" s="5"/>
      <c r="X210" s="5"/>
      <c r="Y210" s="7" t="s">
        <v>2999</v>
      </c>
      <c r="Z210" s="7"/>
      <c r="AA210" s="7" t="s">
        <v>13</v>
      </c>
      <c r="AB210" s="7" t="s">
        <v>15</v>
      </c>
      <c r="AC210" s="7">
        <v>22009</v>
      </c>
      <c r="AD210" s="7"/>
      <c r="AE210" s="7"/>
      <c r="AF210" s="7" t="s">
        <v>3093</v>
      </c>
      <c r="AG210" s="7" t="s">
        <v>13</v>
      </c>
      <c r="AH210" s="7"/>
      <c r="AI210">
        <v>0.35499998927116394</v>
      </c>
      <c r="AJ210" s="4">
        <v>16.590000152587891</v>
      </c>
      <c r="AK210" s="4">
        <v>0.9100000262260437</v>
      </c>
      <c r="AL210" s="4">
        <v>7.9000000953674316</v>
      </c>
      <c r="AM210" s="4">
        <v>3.0559999942779541</v>
      </c>
      <c r="AN210" s="4">
        <v>76.5</v>
      </c>
      <c r="AO210" s="4">
        <v>0</v>
      </c>
      <c r="AP210" s="4">
        <v>135.98399353027344</v>
      </c>
      <c r="AQ210" s="4">
        <v>110.91500091552734</v>
      </c>
      <c r="AR210" s="4">
        <v>14</v>
      </c>
      <c r="AS210" s="4">
        <v>0</v>
      </c>
      <c r="AT210" s="4">
        <v>0</v>
      </c>
      <c r="AU210" s="22">
        <v>2.4442732049036779</v>
      </c>
      <c r="AV210" s="23">
        <v>0.9450000107288361</v>
      </c>
      <c r="AW210" s="23">
        <v>0</v>
      </c>
      <c r="AX210" s="23">
        <v>0.8930250202775003</v>
      </c>
      <c r="AY210" s="23">
        <v>19.272101339721708</v>
      </c>
      <c r="AZ210" s="23">
        <v>2.353994186809572</v>
      </c>
    </row>
    <row r="211" spans="1:52" ht="13.7" customHeight="1" x14ac:dyDescent="0.2">
      <c r="A211" t="str">
        <f t="shared" si="3"/>
        <v>2006^landmark minalton^Jamie Koennecke</v>
      </c>
      <c r="B211" s="10" t="s">
        <v>1638</v>
      </c>
      <c r="C211" s="10" t="s">
        <v>1880</v>
      </c>
      <c r="D211" s="5">
        <v>2006</v>
      </c>
      <c r="E211" s="5"/>
      <c r="F211" s="9"/>
      <c r="G211" s="9"/>
      <c r="H211" s="8"/>
      <c r="I211" s="5">
        <v>1.06</v>
      </c>
      <c r="J211" s="5">
        <v>11.4</v>
      </c>
      <c r="K211" s="5"/>
      <c r="L211" s="5"/>
      <c r="M211" s="5"/>
      <c r="N211" s="5"/>
      <c r="O211" s="5"/>
      <c r="P211" s="5"/>
      <c r="Q211" s="5"/>
      <c r="R211" s="5"/>
      <c r="S211" s="5"/>
      <c r="T211" s="5"/>
      <c r="U211" s="5"/>
      <c r="V211" s="5"/>
      <c r="W211" s="5"/>
      <c r="X211" s="5"/>
      <c r="Y211" s="7" t="s">
        <v>2999</v>
      </c>
      <c r="Z211" s="7"/>
      <c r="AA211" s="7" t="s">
        <v>13</v>
      </c>
      <c r="AB211" s="7" t="s">
        <v>20</v>
      </c>
      <c r="AC211" s="7">
        <v>22018</v>
      </c>
      <c r="AD211" s="7"/>
      <c r="AE211" s="7"/>
      <c r="AF211" s="7" t="s">
        <v>3093</v>
      </c>
      <c r="AG211" s="7" t="s">
        <v>13</v>
      </c>
      <c r="AH211" s="7"/>
      <c r="AI211">
        <v>0.42800000309944153</v>
      </c>
      <c r="AJ211" s="4">
        <v>16.722000122070313</v>
      </c>
      <c r="AK211" s="4">
        <v>1.1000000238418579</v>
      </c>
      <c r="AL211" s="4">
        <v>10</v>
      </c>
      <c r="AM211" s="4">
        <v>1.7000000923871994E-2</v>
      </c>
      <c r="AN211" s="4">
        <v>104.40000152587891</v>
      </c>
      <c r="AO211" s="4">
        <v>0</v>
      </c>
      <c r="AP211" s="4">
        <v>251.14300537109375</v>
      </c>
      <c r="AQ211" s="4">
        <v>170.48399353027344</v>
      </c>
      <c r="AR211" s="4">
        <v>0</v>
      </c>
      <c r="AS211" s="4">
        <v>22</v>
      </c>
      <c r="AT211" s="4">
        <v>0</v>
      </c>
      <c r="AU211" s="22">
        <v>1.8623327495621715</v>
      </c>
      <c r="AV211" s="23">
        <v>0.63199999690055852</v>
      </c>
      <c r="AW211" s="23">
        <v>0</v>
      </c>
      <c r="AX211" s="23">
        <v>0.399423996082306</v>
      </c>
      <c r="AY211" s="23">
        <v>28.323685299316416</v>
      </c>
      <c r="AZ211" s="23">
        <v>0.58115118470416294</v>
      </c>
    </row>
    <row r="212" spans="1:52" ht="13.7" customHeight="1" x14ac:dyDescent="0.2">
      <c r="A212" t="str">
        <f t="shared" si="3"/>
        <v>2006^landmark minalton^Richard Dodd</v>
      </c>
      <c r="B212" s="10" t="s">
        <v>1638</v>
      </c>
      <c r="C212" s="10" t="s">
        <v>1881</v>
      </c>
      <c r="D212" s="8">
        <v>2006</v>
      </c>
      <c r="E212" s="8"/>
      <c r="F212" s="9"/>
      <c r="G212" s="9"/>
      <c r="H212" s="8"/>
      <c r="I212" s="8">
        <v>1.7</v>
      </c>
      <c r="J212" s="8">
        <v>13</v>
      </c>
      <c r="K212" s="8"/>
      <c r="L212" s="8"/>
      <c r="M212" s="10"/>
      <c r="N212" s="10"/>
      <c r="O212" s="10"/>
      <c r="P212" s="10"/>
      <c r="Q212" s="10"/>
      <c r="R212" s="10"/>
      <c r="S212" s="10"/>
      <c r="T212" s="10"/>
      <c r="U212" s="10"/>
      <c r="V212" s="10"/>
      <c r="W212" s="10"/>
      <c r="X212" s="10"/>
      <c r="Y212" s="7" t="s">
        <v>2999</v>
      </c>
      <c r="Z212" s="7"/>
      <c r="AA212" s="7" t="s">
        <v>13</v>
      </c>
      <c r="AB212" s="7" t="s">
        <v>14</v>
      </c>
      <c r="AC212" s="7">
        <v>22004</v>
      </c>
      <c r="AD212" s="7"/>
      <c r="AE212" s="7"/>
      <c r="AF212" s="7" t="s">
        <v>3111</v>
      </c>
      <c r="AG212" s="7" t="s">
        <v>13</v>
      </c>
      <c r="AH212" s="7"/>
      <c r="AI212">
        <v>0.34599998593330383</v>
      </c>
      <c r="AJ212" s="4">
        <v>16.584999084472656</v>
      </c>
      <c r="AK212" s="4">
        <v>0.87999999523162842</v>
      </c>
      <c r="AL212" s="4">
        <v>6.4499998092651367</v>
      </c>
      <c r="AM212" s="4">
        <v>5.9759998321533203</v>
      </c>
      <c r="AN212" s="4">
        <v>94.900001525878906</v>
      </c>
      <c r="AO212" s="4">
        <v>0</v>
      </c>
      <c r="AP212" s="4">
        <v>164.00100708007813</v>
      </c>
      <c r="AQ212" s="4">
        <v>113.65899658203125</v>
      </c>
      <c r="AR212" s="4">
        <v>0</v>
      </c>
      <c r="AS212" s="4">
        <v>17</v>
      </c>
      <c r="AT212" s="4">
        <v>0</v>
      </c>
      <c r="AU212" s="22">
        <v>3.405954465849387</v>
      </c>
      <c r="AV212" s="23">
        <v>1.3540000140666961</v>
      </c>
      <c r="AW212" s="23">
        <v>0</v>
      </c>
      <c r="AX212" s="23">
        <v>1.8333160380926132</v>
      </c>
      <c r="AY212" s="23">
        <v>12.852218435669784</v>
      </c>
      <c r="AZ212" s="23">
        <v>6.3804459876338413</v>
      </c>
    </row>
    <row r="213" spans="1:52" ht="13.7" customHeight="1" x14ac:dyDescent="0.2">
      <c r="A213" t="str">
        <f t="shared" si="3"/>
        <v>2006^lea^Dons Trough</v>
      </c>
      <c r="B213" s="10" t="s">
        <v>1639</v>
      </c>
      <c r="C213" s="10" t="s">
        <v>1882</v>
      </c>
      <c r="D213" s="5">
        <v>2006</v>
      </c>
      <c r="E213" s="5"/>
      <c r="F213" s="9"/>
      <c r="G213" s="9"/>
      <c r="H213" s="8"/>
      <c r="I213" s="5">
        <v>1.25</v>
      </c>
      <c r="J213" s="5"/>
      <c r="K213" s="5"/>
      <c r="L213" s="5"/>
      <c r="M213" s="5"/>
      <c r="N213" s="5"/>
      <c r="O213" s="5"/>
      <c r="P213" s="5"/>
      <c r="Q213" s="5"/>
      <c r="R213" s="5"/>
      <c r="S213" s="5"/>
      <c r="T213" s="5"/>
      <c r="U213" s="5"/>
      <c r="V213" s="5"/>
      <c r="W213" s="5"/>
      <c r="X213" s="5"/>
      <c r="Y213" s="7" t="s">
        <v>2999</v>
      </c>
      <c r="Z213" s="7"/>
      <c r="AA213" s="7" t="s">
        <v>13</v>
      </c>
      <c r="AB213" s="7" t="s">
        <v>54</v>
      </c>
      <c r="AC213" s="7">
        <v>74128</v>
      </c>
      <c r="AD213" s="7"/>
      <c r="AE213" s="7"/>
      <c r="AF213" s="7" t="s">
        <v>3039</v>
      </c>
      <c r="AG213" s="7" t="s">
        <v>13</v>
      </c>
      <c r="AH213" s="7"/>
      <c r="AI213">
        <v>0.375</v>
      </c>
      <c r="AJ213" s="4">
        <v>16.715999603271484</v>
      </c>
      <c r="AK213" s="4">
        <v>0.95999997854232788</v>
      </c>
      <c r="AL213" s="4">
        <v>15.600000381469727</v>
      </c>
      <c r="AM213" s="4">
        <v>5.3979997634887695</v>
      </c>
      <c r="AN213" s="4">
        <v>130.19999694824219</v>
      </c>
      <c r="AO213" s="4">
        <v>0</v>
      </c>
      <c r="AP213" s="4">
        <v>176.1719970703125</v>
      </c>
      <c r="AQ213" s="4">
        <v>115.97799682617188</v>
      </c>
      <c r="AR213" s="4">
        <v>0</v>
      </c>
      <c r="AS213" s="4">
        <v>0</v>
      </c>
      <c r="AT213" s="4">
        <v>0</v>
      </c>
      <c r="AU213" s="22" t="e">
        <v>#N/A</v>
      </c>
      <c r="AV213" s="23">
        <v>0.875</v>
      </c>
      <c r="AW213" s="23">
        <v>0</v>
      </c>
      <c r="AX213" s="23">
        <v>0.765625</v>
      </c>
      <c r="AY213" s="23" t="e">
        <v>#N/A</v>
      </c>
      <c r="AZ213" s="23" t="e">
        <v>#N/A</v>
      </c>
    </row>
    <row r="214" spans="1:52" ht="13.7" customHeight="1" x14ac:dyDescent="0.2">
      <c r="A214" t="str">
        <f t="shared" si="3"/>
        <v>2006^lewis^GandG2</v>
      </c>
      <c r="B214" s="10" t="s">
        <v>1640</v>
      </c>
      <c r="C214" s="10" t="s">
        <v>1883</v>
      </c>
      <c r="D214" s="5">
        <v>2006</v>
      </c>
      <c r="E214" s="5"/>
      <c r="F214" s="9"/>
      <c r="G214" s="9"/>
      <c r="H214" s="8"/>
      <c r="I214" s="5">
        <v>1.2</v>
      </c>
      <c r="J214" s="5">
        <v>12.6</v>
      </c>
      <c r="K214" s="5"/>
      <c r="L214" s="5"/>
      <c r="M214" s="5"/>
      <c r="N214" s="5"/>
      <c r="O214" s="5"/>
      <c r="P214" s="5"/>
      <c r="Q214" s="5"/>
      <c r="R214" s="5"/>
      <c r="S214" s="5"/>
      <c r="T214" s="5"/>
      <c r="U214" s="5"/>
      <c r="V214" s="5"/>
      <c r="W214" s="5"/>
      <c r="X214" s="5"/>
      <c r="Y214" s="7" t="s">
        <v>2999</v>
      </c>
      <c r="Z214" s="7"/>
      <c r="AA214" s="7" t="s">
        <v>13</v>
      </c>
      <c r="AB214" s="7" t="s">
        <v>15</v>
      </c>
      <c r="AC214" s="7">
        <v>10654</v>
      </c>
      <c r="AD214" s="7"/>
      <c r="AE214" s="7"/>
      <c r="AF214" s="7" t="s">
        <v>3112</v>
      </c>
      <c r="AG214" s="7" t="s">
        <v>13</v>
      </c>
      <c r="AH214" s="7"/>
      <c r="AI214">
        <v>1.6180000305175781</v>
      </c>
      <c r="AJ214" s="4">
        <v>16.613000869750977</v>
      </c>
      <c r="AK214" s="4">
        <v>4.1399998664855957</v>
      </c>
      <c r="AL214" s="4">
        <v>65.375999450683594</v>
      </c>
      <c r="AM214" s="4">
        <v>1.6549999713897705</v>
      </c>
      <c r="AN214" s="4">
        <v>134</v>
      </c>
      <c r="AO214" s="4">
        <v>0</v>
      </c>
      <c r="AP214" s="4">
        <v>97.946998596191406</v>
      </c>
      <c r="AQ214" s="4">
        <v>20.826000213623047</v>
      </c>
      <c r="AR214" s="4">
        <v>0</v>
      </c>
      <c r="AS214" s="4">
        <v>14</v>
      </c>
      <c r="AT214" s="4">
        <v>0</v>
      </c>
      <c r="AU214" s="22">
        <v>2.3302276707530649</v>
      </c>
      <c r="AV214" s="23">
        <v>-0.41800003051757817</v>
      </c>
      <c r="AW214" s="23">
        <v>1</v>
      </c>
      <c r="AX214" s="23">
        <v>0.17472402551269628</v>
      </c>
      <c r="AY214" s="23">
        <v>16.104175980622099</v>
      </c>
      <c r="AZ214" s="23">
        <v>3.2752754004465459</v>
      </c>
    </row>
    <row r="215" spans="1:52" ht="13.7" customHeight="1" x14ac:dyDescent="0.2">
      <c r="A215" t="str">
        <f t="shared" si="3"/>
        <v>2006^long^2006 - Home 6 wheat</v>
      </c>
      <c r="B215" s="10" t="s">
        <v>218</v>
      </c>
      <c r="C215" s="10" t="s">
        <v>1884</v>
      </c>
      <c r="D215" s="5">
        <v>2006</v>
      </c>
      <c r="E215" s="5"/>
      <c r="F215" s="9"/>
      <c r="G215" s="9"/>
      <c r="H215" s="8"/>
      <c r="I215" s="5">
        <v>1.8</v>
      </c>
      <c r="J215" s="5"/>
      <c r="K215" s="5"/>
      <c r="L215" s="5"/>
      <c r="M215" s="5"/>
      <c r="N215" s="5"/>
      <c r="O215" s="5"/>
      <c r="P215" s="5"/>
      <c r="Q215" s="5"/>
      <c r="R215" s="5"/>
      <c r="S215" s="5"/>
      <c r="T215" s="5"/>
      <c r="U215" s="5"/>
      <c r="V215" s="5"/>
      <c r="W215" s="5"/>
      <c r="X215" s="5"/>
      <c r="Y215" s="7" t="s">
        <v>2999</v>
      </c>
      <c r="Z215" s="7"/>
      <c r="AA215" s="7" t="s">
        <v>13</v>
      </c>
      <c r="AB215" s="7" t="s">
        <v>14</v>
      </c>
      <c r="AC215" s="7">
        <v>22000</v>
      </c>
      <c r="AD215" s="7"/>
      <c r="AE215" s="7"/>
      <c r="AF215" s="7" t="s">
        <v>3113</v>
      </c>
      <c r="AG215" s="7" t="s">
        <v>13</v>
      </c>
      <c r="AH215" s="7"/>
      <c r="AI215">
        <v>1.7029999494552612</v>
      </c>
      <c r="AJ215" s="4">
        <v>16.573999404907227</v>
      </c>
      <c r="AK215" s="4">
        <v>4.3499999046325684</v>
      </c>
      <c r="AL215" s="4">
        <v>15.86299991607666</v>
      </c>
      <c r="AM215" s="4">
        <v>3.7049999237060547</v>
      </c>
      <c r="AN215" s="4">
        <v>113.19999694824219</v>
      </c>
      <c r="AO215" s="4">
        <v>0</v>
      </c>
      <c r="AP215" s="4">
        <v>114.73300170898438</v>
      </c>
      <c r="AQ215" s="4">
        <v>56.453998565673828</v>
      </c>
      <c r="AR215" s="4">
        <v>14</v>
      </c>
      <c r="AS215" s="4">
        <v>0</v>
      </c>
      <c r="AT215" s="4">
        <v>37</v>
      </c>
      <c r="AU215" s="22" t="e">
        <v>#N/A</v>
      </c>
      <c r="AV215" s="23">
        <v>9.7000050544738814E-2</v>
      </c>
      <c r="AW215" s="23">
        <v>1</v>
      </c>
      <c r="AX215" s="23">
        <v>9.4090098056818852E-3</v>
      </c>
      <c r="AY215" s="23" t="e">
        <v>#N/A</v>
      </c>
      <c r="AZ215" s="23" t="e">
        <v>#N/A</v>
      </c>
    </row>
    <row r="216" spans="1:52" ht="13.7" customHeight="1" x14ac:dyDescent="0.2">
      <c r="A216" t="str">
        <f t="shared" si="3"/>
        <v>2006^lprice^Mckays 9</v>
      </c>
      <c r="B216" s="10" t="s">
        <v>1178</v>
      </c>
      <c r="C216" s="10" t="s">
        <v>1885</v>
      </c>
      <c r="D216" s="5">
        <v>2006</v>
      </c>
      <c r="E216" s="5"/>
      <c r="F216" s="9"/>
      <c r="G216" s="9"/>
      <c r="H216" s="8"/>
      <c r="I216" s="5">
        <v>1.7</v>
      </c>
      <c r="J216" s="5">
        <v>14.8</v>
      </c>
      <c r="K216" s="5"/>
      <c r="L216" s="5"/>
      <c r="M216" s="5"/>
      <c r="N216" s="5"/>
      <c r="O216" s="5"/>
      <c r="P216" s="5"/>
      <c r="Q216" s="5"/>
      <c r="R216" s="5"/>
      <c r="S216" s="5"/>
      <c r="T216" s="5"/>
      <c r="U216" s="5"/>
      <c r="V216" s="5"/>
      <c r="W216" s="5"/>
      <c r="X216" s="5"/>
      <c r="Y216" s="7" t="s">
        <v>2999</v>
      </c>
      <c r="Z216" s="7"/>
      <c r="AA216" s="7" t="s">
        <v>13</v>
      </c>
      <c r="AB216" s="7" t="s">
        <v>15</v>
      </c>
      <c r="AC216" s="7">
        <v>22012</v>
      </c>
      <c r="AD216" s="7"/>
      <c r="AE216" s="7"/>
      <c r="AF216" s="7" t="s">
        <v>3114</v>
      </c>
      <c r="AG216" s="7" t="s">
        <v>13</v>
      </c>
      <c r="AH216" s="7"/>
      <c r="AI216">
        <v>0.38600000739097595</v>
      </c>
      <c r="AJ216" s="4">
        <v>16.607000350952148</v>
      </c>
      <c r="AK216" s="4">
        <v>0.99000000953674316</v>
      </c>
      <c r="AL216" s="4">
        <v>20.011999130249023</v>
      </c>
      <c r="AM216" s="4">
        <v>4.999999888241291E-3</v>
      </c>
      <c r="AN216" s="4">
        <v>85.800003051757813</v>
      </c>
      <c r="AO216" s="4">
        <v>0</v>
      </c>
      <c r="AP216" s="4">
        <v>118.87000274658203</v>
      </c>
      <c r="AQ216" s="4">
        <v>55.909000396728516</v>
      </c>
      <c r="AR216" s="4">
        <v>0</v>
      </c>
      <c r="AS216" s="4">
        <v>37</v>
      </c>
      <c r="AT216" s="4">
        <v>0</v>
      </c>
      <c r="AU216" s="22">
        <v>3.8775481611208411</v>
      </c>
      <c r="AV216" s="23">
        <v>1.313999992609024</v>
      </c>
      <c r="AW216" s="23">
        <v>0</v>
      </c>
      <c r="AX216" s="23">
        <v>1.7265959805765152</v>
      </c>
      <c r="AY216" s="23">
        <v>3.2652502683411853</v>
      </c>
      <c r="AZ216" s="23">
        <v>8.3379343277167415</v>
      </c>
    </row>
    <row r="217" spans="1:52" ht="13.7" customHeight="1" x14ac:dyDescent="0.2">
      <c r="A217" t="str">
        <f t="shared" si="3"/>
        <v>2006^mac^N1 - heavy</v>
      </c>
      <c r="B217" s="10" t="s">
        <v>1641</v>
      </c>
      <c r="C217" s="10" t="s">
        <v>1886</v>
      </c>
      <c r="D217" s="5">
        <v>2006</v>
      </c>
      <c r="E217" s="5"/>
      <c r="F217" s="9"/>
      <c r="G217" s="9"/>
      <c r="H217" s="8"/>
      <c r="I217" s="5">
        <v>0.28999999999999998</v>
      </c>
      <c r="J217" s="5">
        <v>15.6</v>
      </c>
      <c r="K217" s="5"/>
      <c r="L217" s="5"/>
      <c r="M217" s="5"/>
      <c r="N217" s="5"/>
      <c r="O217" s="5"/>
      <c r="P217" s="5"/>
      <c r="Q217" s="5"/>
      <c r="R217" s="5"/>
      <c r="S217" s="5"/>
      <c r="T217" s="5"/>
      <c r="U217" s="5"/>
      <c r="V217" s="5"/>
      <c r="W217" s="5"/>
      <c r="X217" s="5"/>
      <c r="Y217" s="7" t="s">
        <v>2999</v>
      </c>
      <c r="Z217" s="7"/>
      <c r="AA217" s="7" t="s">
        <v>13</v>
      </c>
      <c r="AB217" s="7" t="s">
        <v>14</v>
      </c>
      <c r="AC217" s="7">
        <v>18052</v>
      </c>
      <c r="AD217" s="7"/>
      <c r="AE217" s="7"/>
      <c r="AF217" s="7" t="s">
        <v>3115</v>
      </c>
      <c r="AG217" s="7" t="s">
        <v>13</v>
      </c>
      <c r="AH217" s="7"/>
      <c r="AI217">
        <v>4.1999999433755875E-2</v>
      </c>
      <c r="AJ217" s="4">
        <v>16.684000015258789</v>
      </c>
      <c r="AK217" s="4">
        <v>0.10999999940395355</v>
      </c>
      <c r="AL217" s="4">
        <v>0</v>
      </c>
      <c r="AM217" s="4">
        <v>0</v>
      </c>
      <c r="AN217" s="4">
        <v>57.5</v>
      </c>
      <c r="AO217" s="4">
        <v>0</v>
      </c>
      <c r="AP217" s="4">
        <v>202.32600402832031</v>
      </c>
      <c r="AQ217" s="4">
        <v>200.36500549316406</v>
      </c>
      <c r="AR217" s="4">
        <v>0</v>
      </c>
      <c r="AS217" s="4">
        <v>6</v>
      </c>
      <c r="AT217" s="4">
        <v>0</v>
      </c>
      <c r="AU217" s="22">
        <v>0.69721891418563908</v>
      </c>
      <c r="AV217" s="23">
        <v>0.24800000056624411</v>
      </c>
      <c r="AW217" s="23">
        <v>1</v>
      </c>
      <c r="AX217" s="23">
        <v>6.1504000280857077E-2</v>
      </c>
      <c r="AY217" s="23">
        <v>1.1750560330810558</v>
      </c>
      <c r="AZ217" s="23">
        <v>0.34482605387738047</v>
      </c>
    </row>
    <row r="218" spans="1:52" ht="13.7" customHeight="1" x14ac:dyDescent="0.2">
      <c r="A218" t="str">
        <f t="shared" si="3"/>
        <v>2006^mac^N1 - loam</v>
      </c>
      <c r="B218" s="10" t="s">
        <v>1641</v>
      </c>
      <c r="C218" s="10" t="s">
        <v>1887</v>
      </c>
      <c r="D218" s="5">
        <v>2006</v>
      </c>
      <c r="E218" s="5"/>
      <c r="F218" s="9"/>
      <c r="G218" s="9"/>
      <c r="H218" s="8"/>
      <c r="I218" s="5">
        <v>0.56000000000000005</v>
      </c>
      <c r="J218" s="5">
        <v>14.2</v>
      </c>
      <c r="K218" s="5"/>
      <c r="L218" s="5"/>
      <c r="M218" s="5"/>
      <c r="N218" s="5"/>
      <c r="O218" s="5"/>
      <c r="P218" s="5"/>
      <c r="Q218" s="5"/>
      <c r="R218" s="5"/>
      <c r="S218" s="5"/>
      <c r="T218" s="5"/>
      <c r="U218" s="5"/>
      <c r="V218" s="5"/>
      <c r="W218" s="5"/>
      <c r="X218" s="5"/>
      <c r="Y218" s="7" t="s">
        <v>2999</v>
      </c>
      <c r="Z218" s="7"/>
      <c r="AA218" s="7" t="s">
        <v>13</v>
      </c>
      <c r="AB218" s="7" t="s">
        <v>14</v>
      </c>
      <c r="AC218" s="7">
        <v>18052</v>
      </c>
      <c r="AD218" s="7"/>
      <c r="AE218" s="7"/>
      <c r="AF218" s="7" t="s">
        <v>3058</v>
      </c>
      <c r="AG218" s="7" t="s">
        <v>13</v>
      </c>
      <c r="AH218" s="7"/>
      <c r="AI218">
        <v>0.21799999475479126</v>
      </c>
      <c r="AJ218" s="4">
        <v>16.659000396728516</v>
      </c>
      <c r="AK218" s="4">
        <v>0.56000000238418579</v>
      </c>
      <c r="AL218" s="4">
        <v>3.7000000476837158</v>
      </c>
      <c r="AM218" s="4">
        <v>0</v>
      </c>
      <c r="AN218" s="4">
        <v>57.5</v>
      </c>
      <c r="AO218" s="4">
        <v>0</v>
      </c>
      <c r="AP218" s="4">
        <v>266.0469970703125</v>
      </c>
      <c r="AQ218" s="4">
        <v>218.16099548339844</v>
      </c>
      <c r="AR218" s="4">
        <v>0</v>
      </c>
      <c r="AS218" s="4">
        <v>6</v>
      </c>
      <c r="AT218" s="4">
        <v>0</v>
      </c>
      <c r="AU218" s="22">
        <v>1.2255271453590193</v>
      </c>
      <c r="AV218" s="23">
        <v>0.34200000524520879</v>
      </c>
      <c r="AW218" s="23">
        <v>1</v>
      </c>
      <c r="AX218" s="23">
        <v>0.11696400358772284</v>
      </c>
      <c r="AY218" s="23">
        <v>6.0466829511110003</v>
      </c>
      <c r="AZ218" s="23">
        <v>0.44292637803624446</v>
      </c>
    </row>
    <row r="219" spans="1:52" ht="13.7" customHeight="1" x14ac:dyDescent="0.2">
      <c r="A219" t="str">
        <f t="shared" si="3"/>
        <v>2006^Malcolm Knight^Dingwall 50A</v>
      </c>
      <c r="B219" s="10" t="s">
        <v>1558</v>
      </c>
      <c r="C219" s="10" t="s">
        <v>1888</v>
      </c>
      <c r="D219" s="5">
        <v>2006</v>
      </c>
      <c r="E219" s="5"/>
      <c r="F219" s="9"/>
      <c r="G219" s="9"/>
      <c r="H219" s="8"/>
      <c r="I219" s="5">
        <v>4.2</v>
      </c>
      <c r="J219" s="5"/>
      <c r="K219" s="5"/>
      <c r="L219" s="5"/>
      <c r="M219" s="5"/>
      <c r="N219" s="5"/>
      <c r="O219" s="5"/>
      <c r="P219" s="5"/>
      <c r="Q219" s="5"/>
      <c r="R219" s="5"/>
      <c r="S219" s="5"/>
      <c r="T219" s="5"/>
      <c r="U219" s="5"/>
      <c r="V219" s="5"/>
      <c r="W219" s="5"/>
      <c r="X219" s="5"/>
      <c r="Y219" s="7" t="s">
        <v>2999</v>
      </c>
      <c r="Z219" s="7"/>
      <c r="AA219" s="7" t="s">
        <v>13</v>
      </c>
      <c r="AB219" s="7" t="s">
        <v>14</v>
      </c>
      <c r="AC219" s="7">
        <v>80023</v>
      </c>
      <c r="AD219" s="7"/>
      <c r="AE219" s="7"/>
      <c r="AF219" s="7" t="s">
        <v>3065</v>
      </c>
      <c r="AG219" s="7" t="s">
        <v>13</v>
      </c>
      <c r="AH219" s="7"/>
      <c r="AI219">
        <v>0.69800001382827759</v>
      </c>
      <c r="AJ219" s="4">
        <v>16.561000823974609</v>
      </c>
      <c r="AK219" s="4">
        <v>1.7799999713897705</v>
      </c>
      <c r="AL219" s="4">
        <v>4.3590002059936523</v>
      </c>
      <c r="AM219" s="4">
        <v>3.1610000133514404</v>
      </c>
      <c r="AN219" s="4">
        <v>117</v>
      </c>
      <c r="AO219" s="4">
        <v>0</v>
      </c>
      <c r="AP219" s="4">
        <v>113.61399841308594</v>
      </c>
      <c r="AQ219" s="4">
        <v>100.66899871826172</v>
      </c>
      <c r="AR219" s="4">
        <v>7</v>
      </c>
      <c r="AS219" s="4">
        <v>0</v>
      </c>
      <c r="AT219" s="4">
        <v>40</v>
      </c>
      <c r="AU219" s="22" t="e">
        <v>#N/A</v>
      </c>
      <c r="AV219" s="23">
        <v>3.5019999861717226</v>
      </c>
      <c r="AW219" s="23">
        <v>0</v>
      </c>
      <c r="AX219" s="23">
        <v>12.264003903146746</v>
      </c>
      <c r="AY219" s="23" t="e">
        <v>#N/A</v>
      </c>
      <c r="AZ219" s="23" t="e">
        <v>#N/A</v>
      </c>
    </row>
    <row r="220" spans="1:52" ht="13.7" customHeight="1" x14ac:dyDescent="0.2">
      <c r="A220" t="str">
        <f t="shared" si="3"/>
        <v>2006^Malcolm Knight^Hosking</v>
      </c>
      <c r="B220" s="10" t="s">
        <v>1558</v>
      </c>
      <c r="C220" s="10" t="s">
        <v>1889</v>
      </c>
      <c r="D220" s="5">
        <v>2006</v>
      </c>
      <c r="E220" s="5"/>
      <c r="F220" s="9"/>
      <c r="G220" s="9"/>
      <c r="H220" s="8"/>
      <c r="I220" s="5">
        <v>0.2</v>
      </c>
      <c r="J220" s="5">
        <v>12.4</v>
      </c>
      <c r="K220" s="5"/>
      <c r="L220" s="5"/>
      <c r="M220" s="5" t="s">
        <v>51</v>
      </c>
      <c r="N220" s="5"/>
      <c r="O220" s="5"/>
      <c r="P220" s="5"/>
      <c r="Q220" s="5"/>
      <c r="R220" s="5"/>
      <c r="S220" s="5"/>
      <c r="T220" s="5"/>
      <c r="U220" s="5"/>
      <c r="V220" s="5"/>
      <c r="W220" s="5"/>
      <c r="X220" s="5"/>
      <c r="Y220" s="7" t="s">
        <v>2999</v>
      </c>
      <c r="Z220" s="7"/>
      <c r="AA220" s="7" t="s">
        <v>13</v>
      </c>
      <c r="AB220" s="7" t="s">
        <v>14</v>
      </c>
      <c r="AC220" s="7">
        <v>77056</v>
      </c>
      <c r="AD220" s="7"/>
      <c r="AE220" s="7"/>
      <c r="AF220" s="7" t="s">
        <v>3059</v>
      </c>
      <c r="AG220" s="7" t="s">
        <v>13</v>
      </c>
      <c r="AH220" s="7"/>
      <c r="AI220">
        <v>0.42399999499320984</v>
      </c>
      <c r="AJ220" s="4">
        <v>16.496999740600586</v>
      </c>
      <c r="AK220" s="4">
        <v>1.0800000429153442</v>
      </c>
      <c r="AL220" s="4">
        <v>18.069999694824219</v>
      </c>
      <c r="AM220" s="4">
        <v>4.1269998550415039</v>
      </c>
      <c r="AN220" s="4">
        <v>106.59999847412109</v>
      </c>
      <c r="AO220" s="4">
        <v>0</v>
      </c>
      <c r="AP220" s="4">
        <v>42.057998657226563</v>
      </c>
      <c r="AQ220" s="4">
        <v>48.949001312255859</v>
      </c>
      <c r="AR220" s="4">
        <v>0</v>
      </c>
      <c r="AS220" s="4">
        <v>4</v>
      </c>
      <c r="AT220" s="4">
        <v>25</v>
      </c>
      <c r="AU220" s="22">
        <v>0.38220665499124351</v>
      </c>
      <c r="AV220" s="23">
        <v>-0.22399999499320983</v>
      </c>
      <c r="AW220" s="23">
        <v>1</v>
      </c>
      <c r="AX220" s="23">
        <v>5.0175997756958031E-2</v>
      </c>
      <c r="AY220" s="23">
        <v>16.785406874481264</v>
      </c>
      <c r="AZ220" s="23">
        <v>0.48691561223059454</v>
      </c>
    </row>
    <row r="221" spans="1:52" ht="13.7" customHeight="1" x14ac:dyDescent="0.2">
      <c r="A221" t="str">
        <f t="shared" si="3"/>
        <v>2006^Malcolm Knight^Jean</v>
      </c>
      <c r="B221" s="10" t="s">
        <v>1558</v>
      </c>
      <c r="C221" s="10" t="s">
        <v>1890</v>
      </c>
      <c r="D221" s="5">
        <v>2006</v>
      </c>
      <c r="E221" s="5"/>
      <c r="F221" s="9"/>
      <c r="G221" s="9"/>
      <c r="H221" s="8"/>
      <c r="I221" s="5">
        <v>0.3</v>
      </c>
      <c r="J221" s="5">
        <v>15</v>
      </c>
      <c r="K221" s="5"/>
      <c r="L221" s="5"/>
      <c r="M221" s="5" t="s">
        <v>52</v>
      </c>
      <c r="N221" s="5"/>
      <c r="O221" s="5"/>
      <c r="P221" s="5"/>
      <c r="Q221" s="5"/>
      <c r="R221" s="5"/>
      <c r="S221" s="5"/>
      <c r="T221" s="5"/>
      <c r="U221" s="5"/>
      <c r="V221" s="5"/>
      <c r="W221" s="5"/>
      <c r="X221" s="5"/>
      <c r="Y221" s="7" t="s">
        <v>2999</v>
      </c>
      <c r="Z221" s="7"/>
      <c r="AA221" s="7" t="s">
        <v>13</v>
      </c>
      <c r="AB221" s="7" t="s">
        <v>14</v>
      </c>
      <c r="AC221" s="7">
        <v>77056</v>
      </c>
      <c r="AD221" s="7"/>
      <c r="AE221" s="7"/>
      <c r="AF221" s="7" t="s">
        <v>3059</v>
      </c>
      <c r="AG221" s="7" t="s">
        <v>13</v>
      </c>
      <c r="AH221" s="7"/>
      <c r="AI221">
        <v>0.55400002002716064</v>
      </c>
      <c r="AJ221" s="4">
        <v>16.575000762939453</v>
      </c>
      <c r="AK221" s="4">
        <v>1.4199999570846558</v>
      </c>
      <c r="AL221" s="4">
        <v>19.167999267578125</v>
      </c>
      <c r="AM221" s="4">
        <v>3.6449999809265137</v>
      </c>
      <c r="AN221" s="4">
        <v>106.59999847412109</v>
      </c>
      <c r="AO221" s="4">
        <v>0</v>
      </c>
      <c r="AP221" s="4">
        <v>89.366996765136719</v>
      </c>
      <c r="AQ221" s="4">
        <v>54.624000549316406</v>
      </c>
      <c r="AR221" s="4">
        <v>0</v>
      </c>
      <c r="AS221" s="4">
        <v>0</v>
      </c>
      <c r="AT221" s="4">
        <v>0</v>
      </c>
      <c r="AU221" s="22">
        <v>0.69352014010507868</v>
      </c>
      <c r="AV221" s="23">
        <v>-0.25400002002716066</v>
      </c>
      <c r="AW221" s="23">
        <v>1</v>
      </c>
      <c r="AX221" s="23">
        <v>6.4516010173798016E-2</v>
      </c>
      <c r="AY221" s="23">
        <v>2.4806274032598594</v>
      </c>
      <c r="AZ221" s="23">
        <v>0.52777292447867985</v>
      </c>
    </row>
    <row r="222" spans="1:52" ht="13.7" customHeight="1" x14ac:dyDescent="0.2">
      <c r="A222" t="str">
        <f t="shared" si="3"/>
        <v>2006^Malcolm Knight^Suttie</v>
      </c>
      <c r="B222" s="10" t="s">
        <v>1558</v>
      </c>
      <c r="C222" s="10" t="s">
        <v>1891</v>
      </c>
      <c r="D222" s="5">
        <v>2006</v>
      </c>
      <c r="E222" s="5"/>
      <c r="F222" s="9"/>
      <c r="G222" s="9"/>
      <c r="H222" s="8"/>
      <c r="I222" s="5">
        <v>0.2</v>
      </c>
      <c r="J222" s="5">
        <v>15</v>
      </c>
      <c r="K222" s="5"/>
      <c r="L222" s="5"/>
      <c r="M222" s="5" t="s">
        <v>52</v>
      </c>
      <c r="N222" s="5"/>
      <c r="O222" s="5"/>
      <c r="P222" s="5"/>
      <c r="Q222" s="5"/>
      <c r="R222" s="5"/>
      <c r="S222" s="5"/>
      <c r="T222" s="5"/>
      <c r="U222" s="5"/>
      <c r="V222" s="5"/>
      <c r="W222" s="5"/>
      <c r="X222" s="5"/>
      <c r="Y222" s="7" t="s">
        <v>2999</v>
      </c>
      <c r="Z222" s="7"/>
      <c r="AA222" s="7" t="s">
        <v>13</v>
      </c>
      <c r="AB222" s="7" t="s">
        <v>14</v>
      </c>
      <c r="AC222" s="7">
        <v>77056</v>
      </c>
      <c r="AD222" s="7"/>
      <c r="AE222" s="7"/>
      <c r="AF222" s="7" t="s">
        <v>3059</v>
      </c>
      <c r="AG222" s="7" t="s">
        <v>13</v>
      </c>
      <c r="AH222" s="7"/>
      <c r="AI222">
        <v>0.5</v>
      </c>
      <c r="AJ222" s="4">
        <v>16.58799934387207</v>
      </c>
      <c r="AK222" s="4">
        <v>1.2799999713897705</v>
      </c>
      <c r="AL222" s="4">
        <v>15.552000045776367</v>
      </c>
      <c r="AM222" s="4">
        <v>2.1319999694824219</v>
      </c>
      <c r="AN222" s="4">
        <v>105.09999847412109</v>
      </c>
      <c r="AO222" s="4">
        <v>0</v>
      </c>
      <c r="AP222" s="4">
        <v>122.67900085449219</v>
      </c>
      <c r="AQ222" s="4">
        <v>70.009002685546875</v>
      </c>
      <c r="AR222" s="4">
        <v>0</v>
      </c>
      <c r="AS222" s="4">
        <v>0</v>
      </c>
      <c r="AT222" s="4">
        <v>0</v>
      </c>
      <c r="AU222" s="22">
        <v>0.46234676007005254</v>
      </c>
      <c r="AV222" s="23">
        <v>-0.3</v>
      </c>
      <c r="AW222" s="23">
        <v>1</v>
      </c>
      <c r="AX222" s="23">
        <v>0.09</v>
      </c>
      <c r="AY222" s="23">
        <v>2.5217419161381258</v>
      </c>
      <c r="AZ222" s="23">
        <v>0.66855677398144731</v>
      </c>
    </row>
    <row r="223" spans="1:52" ht="13.7" customHeight="1" x14ac:dyDescent="0.2">
      <c r="A223" t="str">
        <f t="shared" si="3"/>
        <v>2006^mcclelland^Prentices</v>
      </c>
      <c r="B223" s="10" t="s">
        <v>1598</v>
      </c>
      <c r="C223" s="10" t="s">
        <v>1892</v>
      </c>
      <c r="D223" s="5">
        <v>2006</v>
      </c>
      <c r="E223" s="5"/>
      <c r="F223" s="9"/>
      <c r="G223" s="9"/>
      <c r="H223" s="8"/>
      <c r="I223" s="5">
        <v>1.48</v>
      </c>
      <c r="J223" s="5">
        <v>14.2</v>
      </c>
      <c r="K223" s="5"/>
      <c r="L223" s="5"/>
      <c r="M223" s="5"/>
      <c r="N223" s="5"/>
      <c r="O223" s="5"/>
      <c r="P223" s="5"/>
      <c r="Q223" s="5"/>
      <c r="R223" s="5"/>
      <c r="S223" s="5"/>
      <c r="T223" s="5"/>
      <c r="U223" s="5"/>
      <c r="V223" s="5"/>
      <c r="W223" s="5"/>
      <c r="X223" s="5"/>
      <c r="Y223" s="7" t="s">
        <v>2999</v>
      </c>
      <c r="Z223" s="7"/>
      <c r="AA223" s="7" t="s">
        <v>13</v>
      </c>
      <c r="AB223" s="7" t="s">
        <v>20</v>
      </c>
      <c r="AC223" s="7">
        <v>77039</v>
      </c>
      <c r="AD223" s="7"/>
      <c r="AE223" s="7"/>
      <c r="AF223" s="7" t="s">
        <v>3116</v>
      </c>
      <c r="AG223" s="7" t="s">
        <v>13</v>
      </c>
      <c r="AH223" s="7"/>
      <c r="AI223">
        <v>0.56099998950958252</v>
      </c>
      <c r="AJ223" s="4">
        <v>16.614999771118164</v>
      </c>
      <c r="AK223" s="4">
        <v>1.440000057220459</v>
      </c>
      <c r="AL223" s="4">
        <v>22.628999710083008</v>
      </c>
      <c r="AM223" s="4">
        <v>22.430000305175781</v>
      </c>
      <c r="AN223" s="4">
        <v>108.40000152587891</v>
      </c>
      <c r="AO223" s="4">
        <v>0</v>
      </c>
      <c r="AP223" s="4">
        <v>60.317001342773438</v>
      </c>
      <c r="AQ223" s="4">
        <v>30.777999877929688</v>
      </c>
      <c r="AR223" s="4">
        <v>0</v>
      </c>
      <c r="AS223" s="4">
        <v>20</v>
      </c>
      <c r="AT223" s="4">
        <v>0</v>
      </c>
      <c r="AU223" s="22">
        <v>3.2388931698774082</v>
      </c>
      <c r="AV223" s="23">
        <v>0.91900001049041746</v>
      </c>
      <c r="AW223" s="23">
        <v>0</v>
      </c>
      <c r="AX223" s="23">
        <v>0.84456101928138738</v>
      </c>
      <c r="AY223" s="23">
        <v>5.832223894500788</v>
      </c>
      <c r="AZ223" s="23">
        <v>3.2360164307646073</v>
      </c>
    </row>
    <row r="224" spans="1:52" ht="13.7" customHeight="1" x14ac:dyDescent="0.2">
      <c r="A224" t="str">
        <f t="shared" si="3"/>
        <v>2006^mcclelland^Staceys Creek</v>
      </c>
      <c r="B224" s="10" t="s">
        <v>1598</v>
      </c>
      <c r="C224" s="10" t="s">
        <v>1893</v>
      </c>
      <c r="D224" s="5">
        <v>2006</v>
      </c>
      <c r="E224" s="5"/>
      <c r="F224" s="9"/>
      <c r="G224" s="9"/>
      <c r="H224" s="8"/>
      <c r="I224" s="5">
        <v>1.25</v>
      </c>
      <c r="J224" s="5"/>
      <c r="K224" s="5"/>
      <c r="L224" s="5"/>
      <c r="M224" s="5"/>
      <c r="N224" s="5"/>
      <c r="O224" s="5"/>
      <c r="P224" s="5"/>
      <c r="Q224" s="5"/>
      <c r="R224" s="5"/>
      <c r="S224" s="5"/>
      <c r="T224" s="5"/>
      <c r="U224" s="5"/>
      <c r="V224" s="5"/>
      <c r="W224" s="5"/>
      <c r="X224" s="5"/>
      <c r="Y224" s="7" t="s">
        <v>2999</v>
      </c>
      <c r="Z224" s="7"/>
      <c r="AA224" s="7" t="s">
        <v>13</v>
      </c>
      <c r="AB224" s="7" t="s">
        <v>14</v>
      </c>
      <c r="AC224" s="7">
        <v>77039</v>
      </c>
      <c r="AD224" s="7"/>
      <c r="AE224" s="7"/>
      <c r="AF224" s="7" t="s">
        <v>3007</v>
      </c>
      <c r="AG224" s="7" t="s">
        <v>13</v>
      </c>
      <c r="AH224" s="7"/>
      <c r="AI224">
        <v>0.28499999642372131</v>
      </c>
      <c r="AJ224" s="4">
        <v>16.676000595092773</v>
      </c>
      <c r="AK224" s="4">
        <v>0.73000001907348633</v>
      </c>
      <c r="AL224" s="4">
        <v>5.6220002174377441</v>
      </c>
      <c r="AM224" s="4">
        <v>1.753000020980835</v>
      </c>
      <c r="AN224" s="4">
        <v>97.599998474121094</v>
      </c>
      <c r="AO224" s="4">
        <v>0</v>
      </c>
      <c r="AP224" s="4">
        <v>56.729000091552734</v>
      </c>
      <c r="AQ224" s="4">
        <v>20.874000549316406</v>
      </c>
      <c r="AR224" s="4">
        <v>0</v>
      </c>
      <c r="AS224" s="4">
        <v>20</v>
      </c>
      <c r="AT224" s="4">
        <v>0</v>
      </c>
      <c r="AU224" s="22" t="e">
        <v>#N/A</v>
      </c>
      <c r="AV224" s="23">
        <v>0.96500000357627869</v>
      </c>
      <c r="AW224" s="23">
        <v>0</v>
      </c>
      <c r="AX224" s="23">
        <v>0.93122500690221788</v>
      </c>
      <c r="AY224" s="23" t="e">
        <v>#N/A</v>
      </c>
      <c r="AZ224" s="23" t="e">
        <v>#N/A</v>
      </c>
    </row>
    <row r="225" spans="1:52" ht="13.7" customHeight="1" x14ac:dyDescent="0.2">
      <c r="A225" t="str">
        <f t="shared" si="3"/>
        <v>2006^mcclelland^Town</v>
      </c>
      <c r="B225" s="10" t="s">
        <v>1598</v>
      </c>
      <c r="C225" s="10" t="s">
        <v>1894</v>
      </c>
      <c r="D225" s="5">
        <v>2006</v>
      </c>
      <c r="E225" s="5"/>
      <c r="F225" s="9"/>
      <c r="G225" s="9"/>
      <c r="H225" s="8"/>
      <c r="I225" s="5">
        <v>0.91</v>
      </c>
      <c r="J225" s="5">
        <v>13.5</v>
      </c>
      <c r="K225" s="5"/>
      <c r="L225" s="5"/>
      <c r="M225" s="5"/>
      <c r="N225" s="5"/>
      <c r="O225" s="5"/>
      <c r="P225" s="5"/>
      <c r="Q225" s="5"/>
      <c r="R225" s="5"/>
      <c r="S225" s="5"/>
      <c r="T225" s="5"/>
      <c r="U225" s="5"/>
      <c r="V225" s="5"/>
      <c r="W225" s="5"/>
      <c r="X225" s="5"/>
      <c r="Y225" s="7" t="s">
        <v>2999</v>
      </c>
      <c r="Z225" s="7"/>
      <c r="AA225" s="7" t="s">
        <v>13</v>
      </c>
      <c r="AB225" s="7" t="s">
        <v>14</v>
      </c>
      <c r="AC225" s="7">
        <v>77039</v>
      </c>
      <c r="AD225" s="7"/>
      <c r="AE225" s="7"/>
      <c r="AF225" s="7" t="s">
        <v>3116</v>
      </c>
      <c r="AG225" s="7" t="s">
        <v>13</v>
      </c>
      <c r="AH225" s="7"/>
      <c r="AI225">
        <v>0.40900000929832458</v>
      </c>
      <c r="AJ225" s="4">
        <v>16.615999221801758</v>
      </c>
      <c r="AK225" s="4">
        <v>1.0499999523162842</v>
      </c>
      <c r="AL225" s="4">
        <v>9.9960002899169922</v>
      </c>
      <c r="AM225" s="4">
        <v>5.630000114440918</v>
      </c>
      <c r="AN225" s="4">
        <v>97.599998474121094</v>
      </c>
      <c r="AO225" s="4">
        <v>0</v>
      </c>
      <c r="AP225" s="4">
        <v>90.991996765136719</v>
      </c>
      <c r="AQ225" s="4">
        <v>62.208999633789063</v>
      </c>
      <c r="AR225" s="4">
        <v>0</v>
      </c>
      <c r="AS225" s="4">
        <v>20</v>
      </c>
      <c r="AT225" s="4">
        <v>0</v>
      </c>
      <c r="AU225" s="22">
        <v>1.8933099824868653</v>
      </c>
      <c r="AV225" s="23">
        <v>0.50099999070167545</v>
      </c>
      <c r="AW225" s="23">
        <v>0</v>
      </c>
      <c r="AX225" s="23">
        <v>0.25100099068307891</v>
      </c>
      <c r="AY225" s="23">
        <v>9.7094511502691603</v>
      </c>
      <c r="AZ225" s="23">
        <v>0.71117180698630644</v>
      </c>
    </row>
    <row r="226" spans="1:52" ht="13.7" customHeight="1" x14ac:dyDescent="0.2">
      <c r="A226" t="str">
        <f t="shared" si="3"/>
        <v>2006^mitchell^3</v>
      </c>
      <c r="B226" s="10" t="s">
        <v>1642</v>
      </c>
      <c r="C226" s="10">
        <v>3</v>
      </c>
      <c r="D226" s="5">
        <v>2006</v>
      </c>
      <c r="E226" s="5"/>
      <c r="F226" s="9"/>
      <c r="G226" s="9"/>
      <c r="H226" s="8"/>
      <c r="I226" s="5">
        <v>2</v>
      </c>
      <c r="J226" s="5"/>
      <c r="K226" s="5"/>
      <c r="L226" s="5"/>
      <c r="M226" s="5"/>
      <c r="N226" s="5"/>
      <c r="O226" s="5"/>
      <c r="P226" s="5"/>
      <c r="Q226" s="5"/>
      <c r="R226" s="5"/>
      <c r="S226" s="5"/>
      <c r="T226" s="5"/>
      <c r="U226" s="5"/>
      <c r="V226" s="5"/>
      <c r="W226" s="5"/>
      <c r="X226" s="5"/>
      <c r="Y226" s="7" t="s">
        <v>2999</v>
      </c>
      <c r="Z226" s="7"/>
      <c r="AA226" s="7" t="s">
        <v>13</v>
      </c>
      <c r="AB226" s="7" t="s">
        <v>39</v>
      </c>
      <c r="AC226" s="7">
        <v>21000</v>
      </c>
      <c r="AD226" s="7"/>
      <c r="AE226" s="7"/>
      <c r="AF226" s="7" t="s">
        <v>3093</v>
      </c>
      <c r="AG226" s="7" t="s">
        <v>13</v>
      </c>
      <c r="AH226" s="7"/>
      <c r="AI226">
        <v>0.77499997615814209</v>
      </c>
      <c r="AJ226" s="4">
        <v>16.673000335693359</v>
      </c>
      <c r="AK226" s="4">
        <v>1.9900000095367432</v>
      </c>
      <c r="AL226" s="4">
        <v>33.533000946044922</v>
      </c>
      <c r="AM226" s="4">
        <v>7.0390000343322754</v>
      </c>
      <c r="AN226" s="4">
        <v>118.40000152587891</v>
      </c>
      <c r="AO226" s="4">
        <v>0</v>
      </c>
      <c r="AP226" s="4">
        <v>51.248001098632813</v>
      </c>
      <c r="AQ226" s="4">
        <v>31.341999053955078</v>
      </c>
      <c r="AR226" s="4">
        <v>0</v>
      </c>
      <c r="AS226" s="4">
        <v>16</v>
      </c>
      <c r="AT226" s="4">
        <v>0</v>
      </c>
      <c r="AU226" s="22" t="e">
        <v>#N/A</v>
      </c>
      <c r="AV226" s="23">
        <v>1.2250000238418579</v>
      </c>
      <c r="AW226" s="23">
        <v>0</v>
      </c>
      <c r="AX226" s="23">
        <v>1.5006250584125524</v>
      </c>
      <c r="AY226" s="23" t="e">
        <v>#N/A</v>
      </c>
      <c r="AZ226" s="23" t="e">
        <v>#N/A</v>
      </c>
    </row>
    <row r="227" spans="1:52" ht="13.7" customHeight="1" x14ac:dyDescent="0.2">
      <c r="A227" t="str">
        <f t="shared" si="3"/>
        <v>2006^mjohnston^Bryan</v>
      </c>
      <c r="B227" s="10" t="s">
        <v>1643</v>
      </c>
      <c r="C227" s="10" t="s">
        <v>1895</v>
      </c>
      <c r="D227" s="5">
        <v>2006</v>
      </c>
      <c r="E227" s="5"/>
      <c r="F227" s="9"/>
      <c r="G227" s="9"/>
      <c r="H227" s="8"/>
      <c r="I227" s="5">
        <v>0.95</v>
      </c>
      <c r="J227" s="5">
        <v>13.5</v>
      </c>
      <c r="K227" s="5"/>
      <c r="L227" s="5"/>
      <c r="M227" s="5"/>
      <c r="N227" s="5"/>
      <c r="O227" s="5"/>
      <c r="P227" s="5"/>
      <c r="Q227" s="5"/>
      <c r="R227" s="5"/>
      <c r="S227" s="5"/>
      <c r="T227" s="5"/>
      <c r="U227" s="5"/>
      <c r="V227" s="5"/>
      <c r="W227" s="5"/>
      <c r="X227" s="5"/>
      <c r="Y227" s="7" t="s">
        <v>2999</v>
      </c>
      <c r="Z227" s="7"/>
      <c r="AA227" s="7" t="s">
        <v>13</v>
      </c>
      <c r="AB227" s="7" t="s">
        <v>14</v>
      </c>
      <c r="AC227" s="7">
        <v>22023</v>
      </c>
      <c r="AD227" s="7"/>
      <c r="AE227" s="7"/>
      <c r="AF227" s="7" t="s">
        <v>3098</v>
      </c>
      <c r="AG227" s="7" t="s">
        <v>13</v>
      </c>
      <c r="AH227" s="7"/>
      <c r="AI227">
        <v>0.3580000102519989</v>
      </c>
      <c r="AJ227" s="4">
        <v>16.566999435424805</v>
      </c>
      <c r="AK227" s="4">
        <v>0.9100000262260437</v>
      </c>
      <c r="AL227" s="4">
        <v>11.25</v>
      </c>
      <c r="AM227" s="4">
        <v>6.1700000762939453</v>
      </c>
      <c r="AN227" s="4">
        <v>113</v>
      </c>
      <c r="AO227" s="4">
        <v>0</v>
      </c>
      <c r="AP227" s="4">
        <v>174.01800537109375</v>
      </c>
      <c r="AQ227" s="4">
        <v>120.90699768066406</v>
      </c>
      <c r="AR227" s="4">
        <v>0</v>
      </c>
      <c r="AS227" s="4">
        <v>14</v>
      </c>
      <c r="AT227" s="4">
        <v>0</v>
      </c>
      <c r="AU227" s="22">
        <v>1.9765323992994746</v>
      </c>
      <c r="AV227" s="23">
        <v>0.59199998974800105</v>
      </c>
      <c r="AW227" s="23">
        <v>0</v>
      </c>
      <c r="AX227" s="23">
        <v>0.35046398786163335</v>
      </c>
      <c r="AY227" s="23">
        <v>9.4064855368960707</v>
      </c>
      <c r="AZ227" s="23">
        <v>1.137491302813644</v>
      </c>
    </row>
    <row r="228" spans="1:52" ht="13.7" customHeight="1" x14ac:dyDescent="0.2">
      <c r="A228" t="str">
        <f t="shared" si="3"/>
        <v>2006^mjohnston^Dodd</v>
      </c>
      <c r="B228" s="10" t="s">
        <v>1643</v>
      </c>
      <c r="C228" s="10" t="s">
        <v>1896</v>
      </c>
      <c r="D228" s="5">
        <v>2006</v>
      </c>
      <c r="E228" s="5"/>
      <c r="F228" s="9"/>
      <c r="G228" s="9"/>
      <c r="H228" s="8"/>
      <c r="I228" s="5">
        <v>1.8</v>
      </c>
      <c r="J228" s="5">
        <v>13.5</v>
      </c>
      <c r="K228" s="5"/>
      <c r="L228" s="5"/>
      <c r="M228" s="5"/>
      <c r="N228" s="5"/>
      <c r="O228" s="5"/>
      <c r="P228" s="5"/>
      <c r="Q228" s="5"/>
      <c r="R228" s="5"/>
      <c r="S228" s="5"/>
      <c r="T228" s="5"/>
      <c r="U228" s="5"/>
      <c r="V228" s="5"/>
      <c r="W228" s="5"/>
      <c r="X228" s="5"/>
      <c r="Y228" s="7" t="s">
        <v>2999</v>
      </c>
      <c r="Z228" s="7"/>
      <c r="AA228" s="7" t="s">
        <v>13</v>
      </c>
      <c r="AB228" s="7" t="s">
        <v>14</v>
      </c>
      <c r="AC228" s="7">
        <v>22023</v>
      </c>
      <c r="AD228" s="7"/>
      <c r="AE228" s="7"/>
      <c r="AF228" s="7" t="s">
        <v>3098</v>
      </c>
      <c r="AG228" s="7" t="s">
        <v>13</v>
      </c>
      <c r="AH228" s="7"/>
      <c r="AI228">
        <v>1.3300000429153442</v>
      </c>
      <c r="AJ228" s="4">
        <v>16.608999252319336</v>
      </c>
      <c r="AK228" s="4">
        <v>3.4000000953674316</v>
      </c>
      <c r="AL228" s="4">
        <v>28.5</v>
      </c>
      <c r="AM228" s="4">
        <v>3.812000036239624</v>
      </c>
      <c r="AN228" s="4">
        <v>127.40000152587891</v>
      </c>
      <c r="AO228" s="4">
        <v>0</v>
      </c>
      <c r="AP228" s="4">
        <v>210.75399780273438</v>
      </c>
      <c r="AQ228" s="4">
        <v>118.75</v>
      </c>
      <c r="AR228" s="4">
        <v>0</v>
      </c>
      <c r="AS228" s="4">
        <v>17</v>
      </c>
      <c r="AT228" s="4">
        <v>0</v>
      </c>
      <c r="AU228" s="22">
        <v>3.7450087565674264</v>
      </c>
      <c r="AV228" s="23">
        <v>0.46999995708465581</v>
      </c>
      <c r="AW228" s="23">
        <v>1</v>
      </c>
      <c r="AX228" s="23">
        <v>0.22089995965957829</v>
      </c>
      <c r="AY228" s="23">
        <v>9.6658763509221899</v>
      </c>
      <c r="AZ228" s="23">
        <v>0.11903097630301275</v>
      </c>
    </row>
    <row r="229" spans="1:52" ht="13.7" customHeight="1" x14ac:dyDescent="0.2">
      <c r="A229" t="str">
        <f t="shared" si="3"/>
        <v>2006^mjohnston^Honner</v>
      </c>
      <c r="B229" s="10" t="s">
        <v>1643</v>
      </c>
      <c r="C229" s="10" t="s">
        <v>1897</v>
      </c>
      <c r="D229" s="5">
        <v>2006</v>
      </c>
      <c r="E229" s="5"/>
      <c r="F229" s="9"/>
      <c r="G229" s="9"/>
      <c r="H229" s="8"/>
      <c r="I229" s="5">
        <v>1.9</v>
      </c>
      <c r="J229" s="5">
        <v>11.5</v>
      </c>
      <c r="K229" s="5"/>
      <c r="L229" s="5"/>
      <c r="M229" s="5"/>
      <c r="N229" s="5"/>
      <c r="O229" s="5"/>
      <c r="P229" s="5"/>
      <c r="Q229" s="5"/>
      <c r="R229" s="5"/>
      <c r="S229" s="5"/>
      <c r="T229" s="5"/>
      <c r="U229" s="5"/>
      <c r="V229" s="5"/>
      <c r="W229" s="5"/>
      <c r="X229" s="5"/>
      <c r="Y229" s="7" t="s">
        <v>2999</v>
      </c>
      <c r="Z229" s="7"/>
      <c r="AA229" s="7" t="s">
        <v>13</v>
      </c>
      <c r="AB229" s="7" t="s">
        <v>19</v>
      </c>
      <c r="AC229" s="7">
        <v>22023</v>
      </c>
      <c r="AD229" s="7"/>
      <c r="AE229" s="7"/>
      <c r="AF229" s="7" t="s">
        <v>3073</v>
      </c>
      <c r="AG229" s="7" t="s">
        <v>13</v>
      </c>
      <c r="AH229" s="7"/>
      <c r="AI229">
        <v>1.8240000009536743</v>
      </c>
      <c r="AJ229" s="4">
        <v>16.584999084472656</v>
      </c>
      <c r="AK229" s="4">
        <v>4.6599998474121094</v>
      </c>
      <c r="AL229" s="4">
        <v>114.73000335693359</v>
      </c>
      <c r="AM229" s="4">
        <v>2.5639998912811279</v>
      </c>
      <c r="AN229" s="4">
        <v>115.80000305175781</v>
      </c>
      <c r="AO229" s="4">
        <v>0</v>
      </c>
      <c r="AP229" s="4">
        <v>274.1610107421875</v>
      </c>
      <c r="AQ229" s="4">
        <v>128.97200012207031</v>
      </c>
      <c r="AR229" s="4">
        <v>0</v>
      </c>
      <c r="AS229" s="4">
        <v>18</v>
      </c>
      <c r="AT229" s="4">
        <v>0</v>
      </c>
      <c r="AU229" s="22">
        <v>3.3674255691768824</v>
      </c>
      <c r="AV229" s="23">
        <v>7.5999999046325595E-2</v>
      </c>
      <c r="AW229" s="23">
        <v>1</v>
      </c>
      <c r="AX229" s="23">
        <v>5.7759998550414911E-3</v>
      </c>
      <c r="AY229" s="23">
        <v>25.857215689087752</v>
      </c>
      <c r="AZ229" s="23">
        <v>1.670748264755318</v>
      </c>
    </row>
    <row r="230" spans="1:52" ht="13.7" customHeight="1" x14ac:dyDescent="0.25">
      <c r="A230" t="str">
        <f t="shared" si="3"/>
        <v>2006^newton^Canola Stubble</v>
      </c>
      <c r="B230" s="17" t="s">
        <v>765</v>
      </c>
      <c r="C230" s="17" t="s">
        <v>737</v>
      </c>
      <c r="D230" s="12">
        <v>2006</v>
      </c>
      <c r="E230" s="12"/>
      <c r="F230" s="9"/>
      <c r="G230" s="9"/>
      <c r="H230" s="13" t="s">
        <v>992</v>
      </c>
      <c r="I230" s="12">
        <v>0.2</v>
      </c>
      <c r="J230" s="12">
        <v>13</v>
      </c>
      <c r="K230" s="12"/>
      <c r="L230" s="12"/>
      <c r="M230" s="12" t="s">
        <v>766</v>
      </c>
      <c r="N230" s="12"/>
      <c r="O230" s="12"/>
      <c r="P230" s="12"/>
      <c r="Q230" s="12"/>
      <c r="R230" s="12"/>
      <c r="S230" s="12"/>
      <c r="T230" s="12"/>
      <c r="U230" s="12"/>
      <c r="V230" s="12"/>
      <c r="W230" s="12"/>
      <c r="X230" s="12"/>
      <c r="Y230" s="7" t="s">
        <v>2999</v>
      </c>
      <c r="Z230" s="7"/>
      <c r="AA230" s="7" t="s">
        <v>13</v>
      </c>
      <c r="AB230" s="7" t="s">
        <v>733</v>
      </c>
      <c r="AC230" s="7">
        <v>81035</v>
      </c>
      <c r="AD230" s="7"/>
      <c r="AE230" s="7"/>
      <c r="AF230" s="7" t="s">
        <v>784</v>
      </c>
      <c r="AG230" s="7" t="s">
        <v>13</v>
      </c>
      <c r="AH230" s="7"/>
      <c r="AI230">
        <v>1.0490000247955322</v>
      </c>
      <c r="AJ230" s="4">
        <v>16.731000900268555</v>
      </c>
      <c r="AK230" s="4">
        <v>2.7100000381469727</v>
      </c>
      <c r="AL230" s="4">
        <v>7.2090001106262207</v>
      </c>
      <c r="AM230" s="4">
        <v>1.7580000162124634</v>
      </c>
      <c r="AN230" s="4">
        <v>117.80000305175781</v>
      </c>
      <c r="AO230" s="4">
        <v>0</v>
      </c>
      <c r="AP230" s="4">
        <v>140.0469970703125</v>
      </c>
      <c r="AQ230" s="4">
        <v>47.785999298095703</v>
      </c>
      <c r="AR230" s="4">
        <v>70</v>
      </c>
      <c r="AS230" s="4">
        <v>0</v>
      </c>
      <c r="AT230" s="4">
        <v>0</v>
      </c>
      <c r="AU230" s="22">
        <v>0.4007005253940456</v>
      </c>
      <c r="AV230" s="23">
        <v>-0.84900002479553227</v>
      </c>
      <c r="AW230" s="23">
        <v>0</v>
      </c>
      <c r="AX230" s="23">
        <v>0.72080104210281437</v>
      </c>
      <c r="AY230" s="23">
        <v>13.920367717804766</v>
      </c>
      <c r="AZ230" s="23">
        <v>5.3328642396009061</v>
      </c>
    </row>
    <row r="231" spans="1:52" ht="13.7" customHeight="1" x14ac:dyDescent="0.25">
      <c r="A231" t="str">
        <f t="shared" si="3"/>
        <v>2006^pendlebury^2006 Canola Stubble</v>
      </c>
      <c r="B231" s="17" t="s">
        <v>762</v>
      </c>
      <c r="C231" s="17" t="s">
        <v>763</v>
      </c>
      <c r="D231" s="12">
        <v>2006</v>
      </c>
      <c r="E231" s="12"/>
      <c r="F231" s="9"/>
      <c r="G231" s="9"/>
      <c r="H231" s="13" t="s">
        <v>128</v>
      </c>
      <c r="I231" s="12">
        <v>2</v>
      </c>
      <c r="J231" s="12">
        <v>11</v>
      </c>
      <c r="K231" s="12"/>
      <c r="L231" s="12"/>
      <c r="M231" s="12"/>
      <c r="N231" s="12"/>
      <c r="O231" s="12"/>
      <c r="P231" s="12"/>
      <c r="Q231" s="12"/>
      <c r="R231" s="12"/>
      <c r="S231" s="12"/>
      <c r="T231" s="12"/>
      <c r="U231" s="12"/>
      <c r="V231" s="12"/>
      <c r="W231" s="12"/>
      <c r="X231" s="12"/>
      <c r="Y231" s="7" t="s">
        <v>2999</v>
      </c>
      <c r="Z231" s="7"/>
      <c r="AA231" s="7" t="s">
        <v>13</v>
      </c>
      <c r="AB231" s="7" t="s">
        <v>72</v>
      </c>
      <c r="AC231" s="7">
        <v>81051</v>
      </c>
      <c r="AD231" s="7"/>
      <c r="AE231" s="7"/>
      <c r="AF231" s="7" t="s">
        <v>3037</v>
      </c>
      <c r="AG231" s="7" t="s">
        <v>13</v>
      </c>
      <c r="AH231" s="7"/>
      <c r="AI231">
        <v>0.57099997997283936</v>
      </c>
      <c r="AJ231" s="4">
        <v>16.679000854492188</v>
      </c>
      <c r="AK231" s="4">
        <v>1.4700000286102295</v>
      </c>
      <c r="AL231" s="4">
        <v>19.180000305175781</v>
      </c>
      <c r="AM231" s="4">
        <v>9.685999870300293</v>
      </c>
      <c r="AN231" s="4">
        <v>124.80000305175781</v>
      </c>
      <c r="AO231" s="4">
        <v>0</v>
      </c>
      <c r="AP231" s="4">
        <v>129.6719970703125</v>
      </c>
      <c r="AQ231" s="4">
        <v>55.692001342773438</v>
      </c>
      <c r="AR231" s="4">
        <v>0</v>
      </c>
      <c r="AS231" s="4">
        <v>10</v>
      </c>
      <c r="AT231" s="4">
        <v>0</v>
      </c>
      <c r="AU231" s="22">
        <v>3.3905429071803854</v>
      </c>
      <c r="AV231" s="23">
        <v>1.4290000200271606</v>
      </c>
      <c r="AW231" s="23">
        <v>0</v>
      </c>
      <c r="AX231" s="23">
        <v>2.0420410572376255</v>
      </c>
      <c r="AY231" s="23">
        <v>32.251050705322996</v>
      </c>
      <c r="AZ231" s="23">
        <v>3.6884849484265407</v>
      </c>
    </row>
    <row r="232" spans="1:52" ht="13.7" customHeight="1" x14ac:dyDescent="0.2">
      <c r="A232" t="str">
        <f t="shared" si="3"/>
        <v>2006^penny^Chickpea Stubble</v>
      </c>
      <c r="B232" s="10" t="s">
        <v>1646</v>
      </c>
      <c r="C232" s="10" t="s">
        <v>1899</v>
      </c>
      <c r="D232" s="5">
        <v>2006</v>
      </c>
      <c r="E232" s="5"/>
      <c r="F232" s="9"/>
      <c r="G232" s="9"/>
      <c r="H232" s="8"/>
      <c r="I232" s="5">
        <v>0.8</v>
      </c>
      <c r="J232" s="5">
        <v>14</v>
      </c>
      <c r="K232" s="5"/>
      <c r="L232" s="5"/>
      <c r="M232" s="5"/>
      <c r="N232" s="5"/>
      <c r="O232" s="5"/>
      <c r="P232" s="5"/>
      <c r="Q232" s="5"/>
      <c r="R232" s="5"/>
      <c r="S232" s="5"/>
      <c r="T232" s="5"/>
      <c r="U232" s="5"/>
      <c r="V232" s="5"/>
      <c r="W232" s="5"/>
      <c r="X232" s="5"/>
      <c r="Y232" s="7" t="s">
        <v>2999</v>
      </c>
      <c r="Z232" s="7"/>
      <c r="AA232" s="7" t="s">
        <v>13</v>
      </c>
      <c r="AB232" s="7" t="s">
        <v>14</v>
      </c>
      <c r="AC232" s="7">
        <v>78077</v>
      </c>
      <c r="AD232" s="7"/>
      <c r="AE232" s="7"/>
      <c r="AF232" s="7" t="s">
        <v>3043</v>
      </c>
      <c r="AG232" s="7" t="s">
        <v>13</v>
      </c>
      <c r="AH232" s="7"/>
      <c r="AI232">
        <v>0.35899999737739563</v>
      </c>
      <c r="AJ232" s="4">
        <v>16.558000564575195</v>
      </c>
      <c r="AK232" s="4">
        <v>0.92000001668930054</v>
      </c>
      <c r="AL232" s="4">
        <v>18.929000854492188</v>
      </c>
      <c r="AM232" s="4">
        <v>0</v>
      </c>
      <c r="AN232" s="4">
        <v>94.400001525878906</v>
      </c>
      <c r="AO232" s="4">
        <v>0</v>
      </c>
      <c r="AP232" s="4">
        <v>89.129997253417969</v>
      </c>
      <c r="AQ232" s="4">
        <v>72.655998229980469</v>
      </c>
      <c r="AR232" s="4">
        <v>0</v>
      </c>
      <c r="AS232" s="4">
        <v>23</v>
      </c>
      <c r="AT232" s="4">
        <v>0</v>
      </c>
      <c r="AU232" s="22">
        <v>1.7260945709281965</v>
      </c>
      <c r="AV232" s="23">
        <v>0.44100000262260441</v>
      </c>
      <c r="AW232" s="23">
        <v>1</v>
      </c>
      <c r="AX232" s="23">
        <v>0.19448100231313711</v>
      </c>
      <c r="AY232" s="23">
        <v>6.543366888367018</v>
      </c>
      <c r="AZ232" s="23">
        <v>0.64978843037360445</v>
      </c>
    </row>
    <row r="233" spans="1:52" ht="13.7" customHeight="1" x14ac:dyDescent="0.25">
      <c r="A233" t="str">
        <f t="shared" si="3"/>
        <v>2006^Peter Taylor^Sth River</v>
      </c>
      <c r="B233" s="17" t="s">
        <v>591</v>
      </c>
      <c r="C233" s="17" t="s">
        <v>769</v>
      </c>
      <c r="D233" s="12">
        <v>2006</v>
      </c>
      <c r="E233" s="12"/>
      <c r="F233" s="9"/>
      <c r="G233" s="9"/>
      <c r="H233" s="13" t="s">
        <v>992</v>
      </c>
      <c r="I233" s="12">
        <v>2.5</v>
      </c>
      <c r="J233" s="12"/>
      <c r="K233" s="12"/>
      <c r="L233" s="12"/>
      <c r="M233" s="12"/>
      <c r="N233" s="12"/>
      <c r="O233" s="12"/>
      <c r="P233" s="12"/>
      <c r="Q233" s="12"/>
      <c r="R233" s="12"/>
      <c r="S233" s="12"/>
      <c r="T233" s="12"/>
      <c r="U233" s="12"/>
      <c r="V233" s="12"/>
      <c r="W233" s="12"/>
      <c r="X233" s="12"/>
      <c r="Y233" s="7" t="s">
        <v>2999</v>
      </c>
      <c r="Z233" s="7"/>
      <c r="AA233" s="7" t="s">
        <v>13</v>
      </c>
      <c r="AB233" s="7" t="s">
        <v>19</v>
      </c>
      <c r="AC233" s="7">
        <v>79028</v>
      </c>
      <c r="AD233" s="7"/>
      <c r="AE233" s="7"/>
      <c r="AF233" s="7" t="s">
        <v>3117</v>
      </c>
      <c r="AG233" s="7" t="s">
        <v>13</v>
      </c>
      <c r="AH233" s="7"/>
      <c r="AI233">
        <v>6.5999999642372131E-2</v>
      </c>
      <c r="AJ233" s="4">
        <v>16.694000244140625</v>
      </c>
      <c r="AK233" s="4">
        <v>0.17000000178813934</v>
      </c>
      <c r="AL233" s="4">
        <v>7.3579998016357422</v>
      </c>
      <c r="AM233" s="4">
        <v>6.0120000839233398</v>
      </c>
      <c r="AN233" s="4">
        <v>97.800003051757813</v>
      </c>
      <c r="AO233" s="4">
        <v>0</v>
      </c>
      <c r="AP233" s="4">
        <v>113.01200103759766</v>
      </c>
      <c r="AQ233" s="4">
        <v>107.93099975585938</v>
      </c>
      <c r="AR233" s="4">
        <v>0</v>
      </c>
      <c r="AS233" s="4">
        <v>0</v>
      </c>
      <c r="AT233" s="4">
        <v>0</v>
      </c>
      <c r="AU233" s="22" t="e">
        <v>#N/A</v>
      </c>
      <c r="AV233" s="23">
        <v>2.4340000003576279</v>
      </c>
      <c r="AW233" s="23">
        <v>0</v>
      </c>
      <c r="AX233" s="23">
        <v>5.9243560017409322</v>
      </c>
      <c r="AY233" s="23" t="e">
        <v>#N/A</v>
      </c>
      <c r="AZ233" s="23" t="e">
        <v>#N/A</v>
      </c>
    </row>
    <row r="234" spans="1:52" ht="13.7" customHeight="1" x14ac:dyDescent="0.2">
      <c r="A234" t="str">
        <f t="shared" si="3"/>
        <v>2006^plueckhahn^15</v>
      </c>
      <c r="B234" s="10" t="s">
        <v>199</v>
      </c>
      <c r="C234" s="10">
        <v>15</v>
      </c>
      <c r="D234" s="5">
        <v>2006</v>
      </c>
      <c r="E234" s="5"/>
      <c r="F234" s="9"/>
      <c r="G234" s="9"/>
      <c r="H234" s="8"/>
      <c r="I234" s="5">
        <v>2.4700000000000002</v>
      </c>
      <c r="J234" s="5">
        <v>12.6</v>
      </c>
      <c r="K234" s="5"/>
      <c r="L234" s="5"/>
      <c r="M234" s="5" t="s">
        <v>47</v>
      </c>
      <c r="N234" s="5"/>
      <c r="O234" s="5"/>
      <c r="P234" s="5"/>
      <c r="Q234" s="5"/>
      <c r="R234" s="5"/>
      <c r="S234" s="5"/>
      <c r="T234" s="5"/>
      <c r="U234" s="5"/>
      <c r="V234" s="5"/>
      <c r="W234" s="5"/>
      <c r="X234" s="5"/>
      <c r="Y234" s="7" t="s">
        <v>2999</v>
      </c>
      <c r="Z234" s="7"/>
      <c r="AA234" s="7" t="s">
        <v>13</v>
      </c>
      <c r="AB234" s="7" t="s">
        <v>14</v>
      </c>
      <c r="AC234" s="7">
        <v>23315</v>
      </c>
      <c r="AD234" s="7"/>
      <c r="AE234" s="7"/>
      <c r="AF234" s="7" t="s">
        <v>3102</v>
      </c>
      <c r="AG234" s="7" t="s">
        <v>13</v>
      </c>
      <c r="AH234" s="7"/>
      <c r="AI234">
        <v>0.74699997901916504</v>
      </c>
      <c r="AJ234" s="4">
        <v>16.639999389648438</v>
      </c>
      <c r="AK234" s="4">
        <v>1.9099999666213989</v>
      </c>
      <c r="AL234" s="4">
        <v>50.145999908447266</v>
      </c>
      <c r="AM234" s="4">
        <v>0</v>
      </c>
      <c r="AN234" s="4">
        <v>125.5</v>
      </c>
      <c r="AO234" s="4">
        <v>0</v>
      </c>
      <c r="AP234" s="4">
        <v>116.55999755859375</v>
      </c>
      <c r="AQ234" s="4">
        <v>74.093002319335938</v>
      </c>
      <c r="AR234" s="4">
        <v>0</v>
      </c>
      <c r="AS234" s="4">
        <v>16</v>
      </c>
      <c r="AT234" s="4">
        <v>23</v>
      </c>
      <c r="AU234" s="22">
        <v>4.7963852889667251</v>
      </c>
      <c r="AV234" s="23">
        <v>1.7230000209808352</v>
      </c>
      <c r="AW234" s="23">
        <v>0</v>
      </c>
      <c r="AX234" s="23">
        <v>2.9687290722999582</v>
      </c>
      <c r="AY234" s="23">
        <v>16.321595068359752</v>
      </c>
      <c r="AZ234" s="23">
        <v>8.3312202290505333</v>
      </c>
    </row>
    <row r="235" spans="1:52" ht="13.7" customHeight="1" x14ac:dyDescent="0.2">
      <c r="A235" t="str">
        <f t="shared" si="3"/>
        <v>2006^pohlner^Fallow</v>
      </c>
      <c r="B235" s="10" t="s">
        <v>1647</v>
      </c>
      <c r="C235" s="10" t="s">
        <v>746</v>
      </c>
      <c r="D235" s="5">
        <v>2006</v>
      </c>
      <c r="E235" s="5"/>
      <c r="F235" s="9"/>
      <c r="G235" s="9"/>
      <c r="H235" s="8"/>
      <c r="I235" s="5">
        <v>1.35</v>
      </c>
      <c r="J235" s="5"/>
      <c r="K235" s="5"/>
      <c r="L235" s="5"/>
      <c r="M235" s="5" t="s">
        <v>46</v>
      </c>
      <c r="N235" s="5"/>
      <c r="O235" s="5"/>
      <c r="P235" s="5"/>
      <c r="Q235" s="5"/>
      <c r="R235" s="5"/>
      <c r="S235" s="5"/>
      <c r="T235" s="5"/>
      <c r="U235" s="5"/>
      <c r="V235" s="5"/>
      <c r="W235" s="5"/>
      <c r="X235" s="5"/>
      <c r="Y235" s="7" t="s">
        <v>2999</v>
      </c>
      <c r="Z235" s="7"/>
      <c r="AA235" s="7" t="s">
        <v>13</v>
      </c>
      <c r="AB235" s="7" t="s">
        <v>14</v>
      </c>
      <c r="AC235" s="7">
        <v>78031</v>
      </c>
      <c r="AD235" s="7"/>
      <c r="AE235" s="7"/>
      <c r="AF235" s="7" t="s">
        <v>3043</v>
      </c>
      <c r="AG235" s="7" t="s">
        <v>13</v>
      </c>
      <c r="AH235" s="7"/>
      <c r="AI235">
        <v>0.54600000381469727</v>
      </c>
      <c r="AJ235" s="4">
        <v>16.659000396728516</v>
      </c>
      <c r="AK235" s="4">
        <v>1.3999999761581421</v>
      </c>
      <c r="AL235" s="4">
        <v>27.933000564575195</v>
      </c>
      <c r="AM235" s="4">
        <v>9.7000002861022949E-2</v>
      </c>
      <c r="AN235" s="4">
        <v>90.599998474121094</v>
      </c>
      <c r="AO235" s="4">
        <v>0</v>
      </c>
      <c r="AP235" s="4">
        <v>135.90199279785156</v>
      </c>
      <c r="AQ235" s="4">
        <v>81.415000915527344</v>
      </c>
      <c r="AR235" s="4">
        <v>0</v>
      </c>
      <c r="AS235" s="4">
        <v>5</v>
      </c>
      <c r="AT235" s="4">
        <v>0</v>
      </c>
      <c r="AU235" s="22" t="e">
        <v>#N/A</v>
      </c>
      <c r="AV235" s="23">
        <v>0.80399999618530282</v>
      </c>
      <c r="AW235" s="23">
        <v>0</v>
      </c>
      <c r="AX235" s="23">
        <v>0.64641599386596693</v>
      </c>
      <c r="AY235" s="23" t="e">
        <v>#N/A</v>
      </c>
      <c r="AZ235" s="23" t="e">
        <v>#N/A</v>
      </c>
    </row>
    <row r="236" spans="1:52" ht="13.7" customHeight="1" x14ac:dyDescent="0.2">
      <c r="A236" t="str">
        <f t="shared" si="3"/>
        <v>2006^pohlner^Wheat stubble</v>
      </c>
      <c r="B236" s="10" t="s">
        <v>1647</v>
      </c>
      <c r="C236" s="10" t="s">
        <v>1900</v>
      </c>
      <c r="D236" s="5">
        <v>2006</v>
      </c>
      <c r="E236" s="5"/>
      <c r="F236" s="9"/>
      <c r="G236" s="9"/>
      <c r="H236" s="8"/>
      <c r="I236" s="5">
        <v>1.05</v>
      </c>
      <c r="J236" s="5"/>
      <c r="K236" s="5"/>
      <c r="L236" s="5"/>
      <c r="M236" s="5"/>
      <c r="N236" s="5"/>
      <c r="O236" s="5"/>
      <c r="P236" s="5"/>
      <c r="Q236" s="5"/>
      <c r="R236" s="5"/>
      <c r="S236" s="5"/>
      <c r="T236" s="5"/>
      <c r="U236" s="5"/>
      <c r="V236" s="5"/>
      <c r="W236" s="5"/>
      <c r="X236" s="5"/>
      <c r="Y236" s="7" t="s">
        <v>2999</v>
      </c>
      <c r="Z236" s="7"/>
      <c r="AA236" s="7" t="s">
        <v>13</v>
      </c>
      <c r="AB236" s="7" t="s">
        <v>16</v>
      </c>
      <c r="AC236" s="7">
        <v>78031</v>
      </c>
      <c r="AD236" s="7"/>
      <c r="AE236" s="7"/>
      <c r="AF236" s="7" t="s">
        <v>3050</v>
      </c>
      <c r="AG236" s="7" t="s">
        <v>13</v>
      </c>
      <c r="AH236" s="7"/>
      <c r="AI236">
        <v>0.21400000154972076</v>
      </c>
      <c r="AJ236" s="4">
        <v>16.625</v>
      </c>
      <c r="AK236" s="4">
        <v>0.55000001192092896</v>
      </c>
      <c r="AL236" s="4">
        <v>3.6530001163482666</v>
      </c>
      <c r="AM236" s="4">
        <v>0</v>
      </c>
      <c r="AN236" s="4">
        <v>88.800003051757813</v>
      </c>
      <c r="AO236" s="4">
        <v>0</v>
      </c>
      <c r="AP236" s="4">
        <v>86.443000793457031</v>
      </c>
      <c r="AQ236" s="4">
        <v>67.930000305175781</v>
      </c>
      <c r="AR236" s="4">
        <v>32</v>
      </c>
      <c r="AS236" s="4">
        <v>5</v>
      </c>
      <c r="AT236" s="4">
        <v>0</v>
      </c>
      <c r="AU236" s="22" t="e">
        <v>#N/A</v>
      </c>
      <c r="AV236" s="23">
        <v>0.83599999845027928</v>
      </c>
      <c r="AW236" s="23">
        <v>0</v>
      </c>
      <c r="AX236" s="23">
        <v>0.69889599740886699</v>
      </c>
      <c r="AY236" s="23" t="e">
        <v>#N/A</v>
      </c>
      <c r="AZ236" s="23" t="e">
        <v>#N/A</v>
      </c>
    </row>
    <row r="237" spans="1:52" ht="13.7" customHeight="1" x14ac:dyDescent="0.2">
      <c r="A237" t="str">
        <f t="shared" si="3"/>
        <v>2006^pointon^B3 (paddock with trial in it)</v>
      </c>
      <c r="B237" s="10" t="s">
        <v>1648</v>
      </c>
      <c r="C237" s="10" t="s">
        <v>1901</v>
      </c>
      <c r="D237" s="5">
        <v>2006</v>
      </c>
      <c r="E237" s="5"/>
      <c r="F237" s="9"/>
      <c r="G237" s="9"/>
      <c r="H237" s="8"/>
      <c r="I237" s="5">
        <v>2.2999999999999998</v>
      </c>
      <c r="J237" s="5"/>
      <c r="K237" s="5"/>
      <c r="L237" s="5"/>
      <c r="M237" s="5"/>
      <c r="N237" s="5"/>
      <c r="O237" s="5"/>
      <c r="P237" s="5"/>
      <c r="Q237" s="5"/>
      <c r="R237" s="5"/>
      <c r="S237" s="5"/>
      <c r="T237" s="5"/>
      <c r="U237" s="5"/>
      <c r="V237" s="5"/>
      <c r="W237" s="5"/>
      <c r="X237" s="5"/>
      <c r="Y237" s="7" t="s">
        <v>2999</v>
      </c>
      <c r="Z237" s="7"/>
      <c r="AA237" s="7" t="s">
        <v>13</v>
      </c>
      <c r="AB237" s="7" t="s">
        <v>32</v>
      </c>
      <c r="AC237" s="7">
        <v>22003</v>
      </c>
      <c r="AD237" s="7"/>
      <c r="AE237" s="7"/>
      <c r="AF237" s="7" t="s">
        <v>3098</v>
      </c>
      <c r="AG237" s="7" t="s">
        <v>13</v>
      </c>
      <c r="AH237" s="7"/>
      <c r="AI237">
        <v>1.0750000476837158</v>
      </c>
      <c r="AJ237" s="4">
        <v>16.625</v>
      </c>
      <c r="AK237" s="4">
        <v>2.75</v>
      </c>
      <c r="AL237" s="4">
        <v>9.8999996185302734</v>
      </c>
      <c r="AM237" s="4">
        <v>5.9499998092651367</v>
      </c>
      <c r="AN237" s="4">
        <v>142</v>
      </c>
      <c r="AO237" s="4">
        <v>0</v>
      </c>
      <c r="AP237" s="4">
        <v>77.049003601074219</v>
      </c>
      <c r="AQ237" s="4">
        <v>72.999000549316406</v>
      </c>
      <c r="AR237" s="4">
        <v>0</v>
      </c>
      <c r="AS237" s="4">
        <v>41</v>
      </c>
      <c r="AT237" s="4">
        <v>23</v>
      </c>
      <c r="AU237" s="22" t="e">
        <v>#N/A</v>
      </c>
      <c r="AV237" s="23">
        <v>1.224999952316284</v>
      </c>
      <c r="AW237" s="23">
        <v>0</v>
      </c>
      <c r="AX237" s="23">
        <v>1.5006248831748981</v>
      </c>
      <c r="AY237" s="23" t="e">
        <v>#N/A</v>
      </c>
      <c r="AZ237" s="23" t="e">
        <v>#N/A</v>
      </c>
    </row>
    <row r="238" spans="1:52" ht="13.7" customHeight="1" x14ac:dyDescent="0.2">
      <c r="A238" t="str">
        <f t="shared" si="3"/>
        <v>2006^pole^Site 1 - Dune</v>
      </c>
      <c r="B238" s="10" t="s">
        <v>1649</v>
      </c>
      <c r="C238" s="10" t="s">
        <v>1902</v>
      </c>
      <c r="D238" s="5">
        <v>2006</v>
      </c>
      <c r="E238" s="5"/>
      <c r="F238" s="9"/>
      <c r="G238" s="9"/>
      <c r="H238" s="8"/>
      <c r="I238" s="5">
        <v>1</v>
      </c>
      <c r="J238" s="5"/>
      <c r="K238" s="5"/>
      <c r="L238" s="5"/>
      <c r="M238" s="5" t="s">
        <v>49</v>
      </c>
      <c r="N238" s="5"/>
      <c r="O238" s="5"/>
      <c r="P238" s="5"/>
      <c r="Q238" s="5"/>
      <c r="R238" s="5"/>
      <c r="S238" s="5"/>
      <c r="T238" s="5"/>
      <c r="U238" s="5"/>
      <c r="V238" s="5"/>
      <c r="W238" s="5"/>
      <c r="X238" s="5"/>
      <c r="Y238" s="7" t="s">
        <v>2999</v>
      </c>
      <c r="Z238" s="7"/>
      <c r="AA238" s="7" t="s">
        <v>13</v>
      </c>
      <c r="AB238" s="7" t="s">
        <v>14</v>
      </c>
      <c r="AC238" s="7">
        <v>76064</v>
      </c>
      <c r="AD238" s="7"/>
      <c r="AE238" s="7"/>
      <c r="AF238" s="7" t="s">
        <v>3118</v>
      </c>
      <c r="AG238" s="7" t="s">
        <v>13</v>
      </c>
      <c r="AH238" s="7"/>
      <c r="AI238">
        <v>0.289000004529953</v>
      </c>
      <c r="AJ238" s="4">
        <v>16.565999984741211</v>
      </c>
      <c r="AK238" s="4">
        <v>0.74000000953674316</v>
      </c>
      <c r="AL238" s="4">
        <v>3.3619999885559082</v>
      </c>
      <c r="AM238" s="4">
        <v>1.2319999933242798</v>
      </c>
      <c r="AN238" s="4">
        <v>57.299999237060547</v>
      </c>
      <c r="AO238" s="4">
        <v>0</v>
      </c>
      <c r="AP238" s="4">
        <v>104.56199645996094</v>
      </c>
      <c r="AQ238" s="4">
        <v>80.706001281738281</v>
      </c>
      <c r="AR238" s="4">
        <v>0</v>
      </c>
      <c r="AS238" s="4">
        <v>10</v>
      </c>
      <c r="AT238" s="4">
        <v>0</v>
      </c>
      <c r="AU238" s="22" t="e">
        <v>#N/A</v>
      </c>
      <c r="AV238" s="23">
        <v>0.710999995470047</v>
      </c>
      <c r="AW238" s="23">
        <v>0</v>
      </c>
      <c r="AX238" s="23">
        <v>0.50552099355840685</v>
      </c>
      <c r="AY238" s="23" t="e">
        <v>#N/A</v>
      </c>
      <c r="AZ238" s="23" t="e">
        <v>#N/A</v>
      </c>
    </row>
    <row r="239" spans="1:52" ht="13.7" customHeight="1" x14ac:dyDescent="0.2">
      <c r="A239" t="str">
        <f t="shared" si="3"/>
        <v>2006^pole^Site 2 - Swale</v>
      </c>
      <c r="B239" s="10" t="s">
        <v>1649</v>
      </c>
      <c r="C239" s="10" t="s">
        <v>1903</v>
      </c>
      <c r="D239" s="5">
        <v>2006</v>
      </c>
      <c r="E239" s="5"/>
      <c r="F239" s="9"/>
      <c r="G239" s="9"/>
      <c r="H239" s="8"/>
      <c r="I239" s="5">
        <v>0.3</v>
      </c>
      <c r="J239" s="5"/>
      <c r="K239" s="5"/>
      <c r="L239" s="5"/>
      <c r="M239" s="5"/>
      <c r="N239" s="5"/>
      <c r="O239" s="5"/>
      <c r="P239" s="5"/>
      <c r="Q239" s="5"/>
      <c r="R239" s="5"/>
      <c r="S239" s="5"/>
      <c r="T239" s="5"/>
      <c r="U239" s="5"/>
      <c r="V239" s="5"/>
      <c r="W239" s="5"/>
      <c r="X239" s="5"/>
      <c r="Y239" s="7" t="s">
        <v>2999</v>
      </c>
      <c r="Z239" s="7"/>
      <c r="AA239" s="7" t="s">
        <v>13</v>
      </c>
      <c r="AB239" s="7" t="s">
        <v>14</v>
      </c>
      <c r="AC239" s="7">
        <v>76064</v>
      </c>
      <c r="AD239" s="7"/>
      <c r="AE239" s="7"/>
      <c r="AF239" s="7" t="s">
        <v>3119</v>
      </c>
      <c r="AG239" s="7" t="s">
        <v>13</v>
      </c>
      <c r="AH239" s="7"/>
      <c r="AI239">
        <v>0.1080000028014183</v>
      </c>
      <c r="AJ239" s="4">
        <v>16.510000228881836</v>
      </c>
      <c r="AK239" s="4">
        <v>0.2800000011920929</v>
      </c>
      <c r="AL239" s="4">
        <v>0.88899999856948853</v>
      </c>
      <c r="AM239" s="4">
        <v>0.73299998044967651</v>
      </c>
      <c r="AN239" s="4">
        <v>57.299999237060547</v>
      </c>
      <c r="AO239" s="4">
        <v>0</v>
      </c>
      <c r="AP239" s="4">
        <v>160.65299987792969</v>
      </c>
      <c r="AQ239" s="4">
        <v>162.01100158691406</v>
      </c>
      <c r="AR239" s="4">
        <v>0</v>
      </c>
      <c r="AS239" s="4">
        <v>10</v>
      </c>
      <c r="AT239" s="4">
        <v>0</v>
      </c>
      <c r="AU239" s="22" t="e">
        <v>#N/A</v>
      </c>
      <c r="AV239" s="23">
        <v>0.19199999719858168</v>
      </c>
      <c r="AW239" s="23">
        <v>1</v>
      </c>
      <c r="AX239" s="23">
        <v>3.6863998924255376E-2</v>
      </c>
      <c r="AY239" s="23" t="e">
        <v>#N/A</v>
      </c>
      <c r="AZ239" s="23" t="e">
        <v>#N/A</v>
      </c>
    </row>
    <row r="240" spans="1:52" ht="13.7" customHeight="1" x14ac:dyDescent="0.2">
      <c r="A240" t="str">
        <f t="shared" si="3"/>
        <v>2006^polk^Middle</v>
      </c>
      <c r="B240" s="10" t="s">
        <v>1650</v>
      </c>
      <c r="C240" s="10" t="s">
        <v>673</v>
      </c>
      <c r="D240" s="5">
        <v>2006</v>
      </c>
      <c r="E240" s="5"/>
      <c r="F240" s="9"/>
      <c r="G240" s="9"/>
      <c r="H240" s="8"/>
      <c r="I240" s="5">
        <v>1.2</v>
      </c>
      <c r="J240" s="5">
        <v>12.7</v>
      </c>
      <c r="K240" s="5"/>
      <c r="L240" s="5"/>
      <c r="M240" s="5" t="s">
        <v>48</v>
      </c>
      <c r="N240" s="5"/>
      <c r="O240" s="5"/>
      <c r="P240" s="5"/>
      <c r="Q240" s="5"/>
      <c r="R240" s="5"/>
      <c r="S240" s="5"/>
      <c r="T240" s="5"/>
      <c r="U240" s="5"/>
      <c r="V240" s="5"/>
      <c r="W240" s="5"/>
      <c r="X240" s="5"/>
      <c r="Y240" s="7" t="s">
        <v>2999</v>
      </c>
      <c r="Z240" s="7"/>
      <c r="AA240" s="7" t="s">
        <v>13</v>
      </c>
      <c r="AB240" s="7" t="s">
        <v>15</v>
      </c>
      <c r="AC240" s="7">
        <v>18046</v>
      </c>
      <c r="AD240" s="7"/>
      <c r="AE240" s="7"/>
      <c r="AF240" s="7" t="s">
        <v>3120</v>
      </c>
      <c r="AG240" s="7" t="s">
        <v>13</v>
      </c>
      <c r="AH240" s="7"/>
      <c r="AI240">
        <v>8.7999999523162842E-2</v>
      </c>
      <c r="AJ240" s="4">
        <v>16.646999359130859</v>
      </c>
      <c r="AK240" s="4">
        <v>0.23000000417232513</v>
      </c>
      <c r="AL240" s="4">
        <v>0.5</v>
      </c>
      <c r="AM240" s="4">
        <v>0</v>
      </c>
      <c r="AN240" s="4">
        <v>56.200000762939453</v>
      </c>
      <c r="AO240" s="4">
        <v>0</v>
      </c>
      <c r="AP240" s="4">
        <v>202.46200561523438</v>
      </c>
      <c r="AQ240" s="4">
        <v>193.40499877929688</v>
      </c>
      <c r="AR240" s="4">
        <v>0</v>
      </c>
      <c r="AS240" s="4">
        <v>14</v>
      </c>
      <c r="AT240" s="4">
        <v>0</v>
      </c>
      <c r="AU240" s="22">
        <v>2.3487215411558666</v>
      </c>
      <c r="AV240" s="23">
        <v>1.1120000004768371</v>
      </c>
      <c r="AW240" s="23">
        <v>0</v>
      </c>
      <c r="AX240" s="23">
        <v>1.2365440010604858</v>
      </c>
      <c r="AY240" s="23">
        <v>15.578803940979419</v>
      </c>
      <c r="AZ240" s="23">
        <v>4.4889809512779006</v>
      </c>
    </row>
    <row r="241" spans="1:52" ht="13.7" customHeight="1" x14ac:dyDescent="0.25">
      <c r="A241" t="str">
        <f t="shared" si="3"/>
        <v>2006^prichardson^Elerada Pastoral - Paddock No 5</v>
      </c>
      <c r="B241" s="17" t="s">
        <v>767</v>
      </c>
      <c r="C241" s="17" t="s">
        <v>768</v>
      </c>
      <c r="D241" s="12">
        <v>2006</v>
      </c>
      <c r="E241" s="12"/>
      <c r="F241" s="9"/>
      <c r="G241" s="9"/>
      <c r="H241" s="13" t="s">
        <v>128</v>
      </c>
      <c r="I241" s="12">
        <v>4.57</v>
      </c>
      <c r="J241" s="12"/>
      <c r="K241" s="12"/>
      <c r="L241" s="12"/>
      <c r="M241" s="12"/>
      <c r="N241" s="12"/>
      <c r="O241" s="12"/>
      <c r="P241" s="12"/>
      <c r="Q241" s="12"/>
      <c r="R241" s="12"/>
      <c r="S241" s="12"/>
      <c r="T241" s="12"/>
      <c r="U241" s="12"/>
      <c r="V241" s="12"/>
      <c r="W241" s="12"/>
      <c r="X241" s="12"/>
      <c r="Y241" s="7" t="s">
        <v>2999</v>
      </c>
      <c r="Z241" s="7"/>
      <c r="AA241" s="7" t="s">
        <v>13</v>
      </c>
      <c r="AB241" s="7" t="s">
        <v>133</v>
      </c>
      <c r="AC241" s="7">
        <v>74004</v>
      </c>
      <c r="AD241" s="7"/>
      <c r="AE241" s="7"/>
      <c r="AF241" s="7" t="s">
        <v>3096</v>
      </c>
      <c r="AG241" s="7" t="s">
        <v>13</v>
      </c>
      <c r="AH241" s="7"/>
      <c r="AI241">
        <v>0.24099999666213989</v>
      </c>
      <c r="AJ241" s="4">
        <v>16.555000305175781</v>
      </c>
      <c r="AK241" s="4">
        <v>0.61000001430511475</v>
      </c>
      <c r="AL241" s="4">
        <v>9.6000003814697266</v>
      </c>
      <c r="AM241" s="4">
        <v>8.1660003662109375</v>
      </c>
      <c r="AN241" s="4">
        <v>171.60000610351563</v>
      </c>
      <c r="AO241" s="4">
        <v>0</v>
      </c>
      <c r="AP241" s="4">
        <v>104.25800323486328</v>
      </c>
      <c r="AQ241" s="4">
        <v>137.85400390625</v>
      </c>
      <c r="AR241" s="4">
        <v>0</v>
      </c>
      <c r="AS241" s="4">
        <v>0</v>
      </c>
      <c r="AT241" s="4">
        <v>48</v>
      </c>
      <c r="AU241" s="22" t="e">
        <v>#N/A</v>
      </c>
      <c r="AV241" s="23">
        <v>4.3290000033378604</v>
      </c>
      <c r="AW241" s="23">
        <v>0</v>
      </c>
      <c r="AX241" s="23">
        <v>18.740241028899195</v>
      </c>
      <c r="AY241" s="23" t="e">
        <v>#N/A</v>
      </c>
      <c r="AZ241" s="23" t="e">
        <v>#N/A</v>
      </c>
    </row>
    <row r="242" spans="1:52" ht="13.7" customHeight="1" x14ac:dyDescent="0.2">
      <c r="A242" t="str">
        <f t="shared" si="3"/>
        <v>2006^R and J Postlethwaite^River</v>
      </c>
      <c r="B242" s="10" t="s">
        <v>303</v>
      </c>
      <c r="C242" s="10" t="s">
        <v>1739</v>
      </c>
      <c r="D242" s="5">
        <v>2006</v>
      </c>
      <c r="E242" s="5"/>
      <c r="F242" s="9"/>
      <c r="G242" s="9"/>
      <c r="H242" s="8"/>
      <c r="I242" s="5">
        <v>0.1</v>
      </c>
      <c r="J242" s="5"/>
      <c r="K242" s="5"/>
      <c r="L242" s="5"/>
      <c r="M242" s="5" t="s">
        <v>50</v>
      </c>
      <c r="N242" s="5"/>
      <c r="O242" s="5"/>
      <c r="P242" s="5"/>
      <c r="Q242" s="5"/>
      <c r="R242" s="5"/>
      <c r="S242" s="5"/>
      <c r="T242" s="5"/>
      <c r="U242" s="5"/>
      <c r="V242" s="5"/>
      <c r="W242" s="5"/>
      <c r="X242" s="5"/>
      <c r="Y242" s="7" t="s">
        <v>2999</v>
      </c>
      <c r="Z242" s="7"/>
      <c r="AA242" s="7" t="s">
        <v>13</v>
      </c>
      <c r="AB242" s="7" t="s">
        <v>23</v>
      </c>
      <c r="AC242" s="7">
        <v>80006</v>
      </c>
      <c r="AD242" s="7"/>
      <c r="AE242" s="7"/>
      <c r="AF242" s="7" t="s">
        <v>3009</v>
      </c>
      <c r="AG242" s="7" t="s">
        <v>13</v>
      </c>
      <c r="AH242" s="7"/>
      <c r="AI242">
        <v>0.42500001192092896</v>
      </c>
      <c r="AJ242" s="4">
        <v>16.63599967956543</v>
      </c>
      <c r="AK242" s="4">
        <v>1.0900000333786011</v>
      </c>
      <c r="AL242" s="4">
        <v>7.4340000152587891</v>
      </c>
      <c r="AM242" s="4">
        <v>0.41899999976158142</v>
      </c>
      <c r="AN242" s="4">
        <v>92.599998474121094</v>
      </c>
      <c r="AO242" s="4">
        <v>0</v>
      </c>
      <c r="AP242" s="4">
        <v>97.472000122070313</v>
      </c>
      <c r="AQ242" s="4">
        <v>44.972000122070313</v>
      </c>
      <c r="AR242" s="4">
        <v>0</v>
      </c>
      <c r="AS242" s="4">
        <v>32</v>
      </c>
      <c r="AT242" s="4">
        <v>0</v>
      </c>
      <c r="AU242" s="22" t="e">
        <v>#N/A</v>
      </c>
      <c r="AV242" s="23">
        <v>-0.32500001192092898</v>
      </c>
      <c r="AW242" s="23">
        <v>1</v>
      </c>
      <c r="AX242" s="23">
        <v>0.10562500774860398</v>
      </c>
      <c r="AY242" s="23" t="e">
        <v>#N/A</v>
      </c>
      <c r="AZ242" s="23" t="e">
        <v>#N/A</v>
      </c>
    </row>
    <row r="243" spans="1:52" ht="13.7" customHeight="1" x14ac:dyDescent="0.2">
      <c r="A243" t="str">
        <f t="shared" si="3"/>
        <v>2006^R and J Postlethwaite^Roberts House</v>
      </c>
      <c r="B243" s="10" t="s">
        <v>303</v>
      </c>
      <c r="C243" s="10" t="s">
        <v>306</v>
      </c>
      <c r="D243" s="5">
        <v>2006</v>
      </c>
      <c r="E243" s="5"/>
      <c r="F243" s="9"/>
      <c r="G243" s="9"/>
      <c r="H243" s="8"/>
      <c r="I243" s="5">
        <v>0.2</v>
      </c>
      <c r="J243" s="5"/>
      <c r="K243" s="5"/>
      <c r="L243" s="5"/>
      <c r="M243" s="5" t="s">
        <v>56</v>
      </c>
      <c r="N243" s="5"/>
      <c r="O243" s="5"/>
      <c r="P243" s="5"/>
      <c r="Q243" s="5"/>
      <c r="R243" s="5"/>
      <c r="S243" s="5"/>
      <c r="T243" s="5"/>
      <c r="U243" s="5"/>
      <c r="V243" s="5"/>
      <c r="W243" s="5"/>
      <c r="X243" s="5"/>
      <c r="Y243" s="7" t="s">
        <v>2999</v>
      </c>
      <c r="Z243" s="7"/>
      <c r="AA243" s="7" t="s">
        <v>13</v>
      </c>
      <c r="AB243" s="7" t="s">
        <v>17</v>
      </c>
      <c r="AC243" s="7">
        <v>80006</v>
      </c>
      <c r="AD243" s="7"/>
      <c r="AE243" s="7"/>
      <c r="AF243" s="7" t="s">
        <v>3009</v>
      </c>
      <c r="AG243" s="7" t="s">
        <v>13</v>
      </c>
      <c r="AH243" s="7"/>
      <c r="AI243">
        <v>0.25099998712539673</v>
      </c>
      <c r="AJ243" s="4">
        <v>16.628000259399414</v>
      </c>
      <c r="AK243" s="4">
        <v>0.63999998569488525</v>
      </c>
      <c r="AL243" s="4">
        <v>0.27500000596046448</v>
      </c>
      <c r="AM243" s="4">
        <v>0.17299999296665192</v>
      </c>
      <c r="AN243" s="4">
        <v>100.30000305175781</v>
      </c>
      <c r="AO243" s="4">
        <v>0</v>
      </c>
      <c r="AP243" s="4">
        <v>104.37999725341797</v>
      </c>
      <c r="AQ243" s="4">
        <v>67.800003051757813</v>
      </c>
      <c r="AR243" s="4">
        <v>0</v>
      </c>
      <c r="AS243" s="4">
        <v>32</v>
      </c>
      <c r="AT243" s="4">
        <v>0</v>
      </c>
      <c r="AU243" s="22" t="e">
        <v>#N/A</v>
      </c>
      <c r="AV243" s="23">
        <v>-5.0999987125396717E-2</v>
      </c>
      <c r="AW243" s="23">
        <v>1</v>
      </c>
      <c r="AX243" s="23">
        <v>2.6009986867906311E-3</v>
      </c>
      <c r="AY243" s="23" t="e">
        <v>#N/A</v>
      </c>
      <c r="AZ243" s="23" t="e">
        <v>#N/A</v>
      </c>
    </row>
    <row r="244" spans="1:52" ht="13.7" customHeight="1" x14ac:dyDescent="0.2">
      <c r="A244" t="str">
        <f t="shared" si="3"/>
        <v>2006^R and J Postlethwaite^Windmill</v>
      </c>
      <c r="B244" s="10" t="s">
        <v>303</v>
      </c>
      <c r="C244" s="10" t="s">
        <v>307</v>
      </c>
      <c r="D244" s="5">
        <v>2006</v>
      </c>
      <c r="E244" s="5"/>
      <c r="F244" s="9"/>
      <c r="G244" s="9"/>
      <c r="H244" s="8"/>
      <c r="I244" s="5">
        <v>0.1</v>
      </c>
      <c r="J244" s="5"/>
      <c r="K244" s="5"/>
      <c r="L244" s="5"/>
      <c r="M244" s="5" t="s">
        <v>57</v>
      </c>
      <c r="N244" s="5"/>
      <c r="O244" s="5"/>
      <c r="P244" s="5"/>
      <c r="Q244" s="5"/>
      <c r="R244" s="5"/>
      <c r="S244" s="5"/>
      <c r="T244" s="5"/>
      <c r="U244" s="5"/>
      <c r="V244" s="5"/>
      <c r="W244" s="5"/>
      <c r="X244" s="5"/>
      <c r="Y244" s="7" t="s">
        <v>2999</v>
      </c>
      <c r="Z244" s="7"/>
      <c r="AA244" s="7" t="s">
        <v>13</v>
      </c>
      <c r="AB244" s="7" t="s">
        <v>17</v>
      </c>
      <c r="AC244" s="7">
        <v>80006</v>
      </c>
      <c r="AD244" s="7"/>
      <c r="AE244" s="7"/>
      <c r="AF244" s="7" t="s">
        <v>3009</v>
      </c>
      <c r="AG244" s="7" t="s">
        <v>13</v>
      </c>
      <c r="AH244" s="7"/>
      <c r="AI244">
        <v>0.44999998807907104</v>
      </c>
      <c r="AJ244" s="4">
        <v>16.708000183105469</v>
      </c>
      <c r="AK244" s="4">
        <v>1.1599999666213989</v>
      </c>
      <c r="AL244" s="4">
        <v>4.9409999847412109</v>
      </c>
      <c r="AM244" s="4">
        <v>0.5220000147819519</v>
      </c>
      <c r="AN244" s="4">
        <v>109.19999694824219</v>
      </c>
      <c r="AO244" s="4">
        <v>0</v>
      </c>
      <c r="AP244" s="4">
        <v>136.61700439453125</v>
      </c>
      <c r="AQ244" s="4">
        <v>88.911003112792969</v>
      </c>
      <c r="AR244" s="4">
        <v>0</v>
      </c>
      <c r="AS244" s="4">
        <v>32</v>
      </c>
      <c r="AT244" s="4">
        <v>0</v>
      </c>
      <c r="AU244" s="22" t="e">
        <v>#N/A</v>
      </c>
      <c r="AV244" s="23">
        <v>-0.34999998807907107</v>
      </c>
      <c r="AW244" s="23">
        <v>1</v>
      </c>
      <c r="AX244" s="23">
        <v>0.12249999165534989</v>
      </c>
      <c r="AY244" s="23" t="e">
        <v>#N/A</v>
      </c>
      <c r="AZ244" s="23" t="e">
        <v>#N/A</v>
      </c>
    </row>
    <row r="245" spans="1:52" ht="13.7" customHeight="1" x14ac:dyDescent="0.2">
      <c r="A245" t="str">
        <f t="shared" si="3"/>
        <v>2006^ramsey^6</v>
      </c>
      <c r="B245" s="10" t="s">
        <v>1651</v>
      </c>
      <c r="C245" s="10">
        <v>6</v>
      </c>
      <c r="D245" s="5">
        <v>2006</v>
      </c>
      <c r="E245" s="5"/>
      <c r="F245" s="9"/>
      <c r="G245" s="9"/>
      <c r="H245" s="8"/>
      <c r="I245" s="5">
        <v>2.2000000000000002</v>
      </c>
      <c r="J245" s="5"/>
      <c r="K245" s="5"/>
      <c r="L245" s="5"/>
      <c r="M245" s="5" t="s">
        <v>57</v>
      </c>
      <c r="N245" s="5"/>
      <c r="O245" s="5"/>
      <c r="P245" s="5"/>
      <c r="Q245" s="5"/>
      <c r="R245" s="5"/>
      <c r="S245" s="5"/>
      <c r="T245" s="5"/>
      <c r="U245" s="5"/>
      <c r="V245" s="5"/>
      <c r="W245" s="5"/>
      <c r="X245" s="5"/>
      <c r="Y245" s="7" t="s">
        <v>2999</v>
      </c>
      <c r="Z245" s="7"/>
      <c r="AA245" s="7" t="s">
        <v>13</v>
      </c>
      <c r="AB245" s="7" t="s">
        <v>15</v>
      </c>
      <c r="AC245" s="7">
        <v>22012</v>
      </c>
      <c r="AD245" s="7"/>
      <c r="AE245" s="7"/>
      <c r="AF245" s="7" t="s">
        <v>3114</v>
      </c>
      <c r="AG245" s="7" t="s">
        <v>13</v>
      </c>
      <c r="AH245" s="7"/>
      <c r="AI245">
        <v>0.29100000858306885</v>
      </c>
      <c r="AJ245" s="4">
        <v>16.659999847412109</v>
      </c>
      <c r="AK245" s="4">
        <v>0.75</v>
      </c>
      <c r="AL245" s="4">
        <v>11.210000038146973</v>
      </c>
      <c r="AM245" s="4">
        <v>1.9999999552965164E-2</v>
      </c>
      <c r="AN245" s="4">
        <v>87</v>
      </c>
      <c r="AO245" s="4">
        <v>0</v>
      </c>
      <c r="AP245" s="4">
        <v>100.24600219726563</v>
      </c>
      <c r="AQ245" s="4">
        <v>92.621002197265625</v>
      </c>
      <c r="AR245" s="4">
        <v>0</v>
      </c>
      <c r="AS245" s="4">
        <v>6</v>
      </c>
      <c r="AT245" s="4">
        <v>44</v>
      </c>
      <c r="AU245" s="22" t="e">
        <v>#N/A</v>
      </c>
      <c r="AV245" s="23">
        <v>1.9089999914169313</v>
      </c>
      <c r="AW245" s="23">
        <v>0</v>
      </c>
      <c r="AX245" s="23">
        <v>3.644280967229844</v>
      </c>
      <c r="AY245" s="23" t="e">
        <v>#N/A</v>
      </c>
      <c r="AZ245" s="23" t="e">
        <v>#N/A</v>
      </c>
    </row>
    <row r="246" spans="1:52" ht="13.7" customHeight="1" x14ac:dyDescent="0.25">
      <c r="A246" t="str">
        <f t="shared" si="3"/>
        <v>2006^sammon^Canola Stubble</v>
      </c>
      <c r="B246" s="17" t="s">
        <v>736</v>
      </c>
      <c r="C246" s="17" t="s">
        <v>737</v>
      </c>
      <c r="D246" s="12">
        <v>2006</v>
      </c>
      <c r="E246" s="12"/>
      <c r="F246" s="9"/>
      <c r="G246" s="9"/>
      <c r="H246" s="13" t="s">
        <v>992</v>
      </c>
      <c r="I246" s="12">
        <v>1.2</v>
      </c>
      <c r="J246" s="12">
        <v>13</v>
      </c>
      <c r="K246" s="12"/>
      <c r="L246" s="12"/>
      <c r="M246" s="12" t="s">
        <v>738</v>
      </c>
      <c r="N246" s="12"/>
      <c r="O246" s="12"/>
      <c r="P246" s="12"/>
      <c r="Q246" s="12"/>
      <c r="R246" s="12"/>
      <c r="S246" s="12"/>
      <c r="T246" s="12"/>
      <c r="U246" s="12"/>
      <c r="V246" s="12"/>
      <c r="W246" s="12"/>
      <c r="X246" s="12"/>
      <c r="Y246" s="7" t="s">
        <v>2999</v>
      </c>
      <c r="Z246" s="7"/>
      <c r="AA246" s="7" t="s">
        <v>13</v>
      </c>
      <c r="AB246" s="7" t="s">
        <v>733</v>
      </c>
      <c r="AC246" s="7">
        <v>81012</v>
      </c>
      <c r="AD246" s="7"/>
      <c r="AE246" s="7"/>
      <c r="AF246" s="7" t="s">
        <v>3121</v>
      </c>
      <c r="AG246" s="7" t="s">
        <v>13</v>
      </c>
      <c r="AH246" s="7"/>
      <c r="AI246">
        <v>0.4309999942779541</v>
      </c>
      <c r="AJ246" s="4">
        <v>16.555000305175781</v>
      </c>
      <c r="AK246" s="4">
        <v>1.1000000238418579</v>
      </c>
      <c r="AL246" s="4">
        <v>9.0089998245239258</v>
      </c>
      <c r="AM246" s="4">
        <v>2.9409999847412109</v>
      </c>
      <c r="AN246" s="4">
        <v>122.09999847412109</v>
      </c>
      <c r="AO246" s="4">
        <v>0</v>
      </c>
      <c r="AP246" s="4">
        <v>136.07600402832031</v>
      </c>
      <c r="AQ246" s="4">
        <v>89.4219970703125</v>
      </c>
      <c r="AR246" s="4">
        <v>0</v>
      </c>
      <c r="AS246" s="4">
        <v>10</v>
      </c>
      <c r="AT246" s="4">
        <v>0</v>
      </c>
      <c r="AU246" s="22">
        <v>2.4042031523642731</v>
      </c>
      <c r="AV246" s="23">
        <v>0.76900000572204585</v>
      </c>
      <c r="AW246" s="23">
        <v>0</v>
      </c>
      <c r="AX246" s="23">
        <v>0.59136100880050657</v>
      </c>
      <c r="AY246" s="23">
        <v>12.638027169799898</v>
      </c>
      <c r="AZ246" s="23">
        <v>1.7009458004476554</v>
      </c>
    </row>
    <row r="247" spans="1:52" ht="13.7" customHeight="1" x14ac:dyDescent="0.2">
      <c r="A247" t="str">
        <f t="shared" si="3"/>
        <v>2006^sargent^Bills Flat</v>
      </c>
      <c r="B247" s="10" t="s">
        <v>1607</v>
      </c>
      <c r="C247" s="10" t="s">
        <v>1904</v>
      </c>
      <c r="D247" s="5">
        <v>2006</v>
      </c>
      <c r="E247" s="5"/>
      <c r="F247" s="9"/>
      <c r="G247" s="9"/>
      <c r="H247" s="8"/>
      <c r="I247" s="5">
        <v>1.43</v>
      </c>
      <c r="J247" s="5">
        <v>14.7</v>
      </c>
      <c r="K247" s="5"/>
      <c r="L247" s="5"/>
      <c r="M247" s="5" t="s">
        <v>57</v>
      </c>
      <c r="N247" s="5"/>
      <c r="O247" s="5"/>
      <c r="P247" s="5"/>
      <c r="Q247" s="5"/>
      <c r="R247" s="5"/>
      <c r="S247" s="5"/>
      <c r="T247" s="5"/>
      <c r="U247" s="5"/>
      <c r="V247" s="5"/>
      <c r="W247" s="5"/>
      <c r="X247" s="5"/>
      <c r="Y247" s="7" t="s">
        <v>2999</v>
      </c>
      <c r="Z247" s="7"/>
      <c r="AA247" s="7" t="s">
        <v>13</v>
      </c>
      <c r="AB247" s="7" t="s">
        <v>26</v>
      </c>
      <c r="AC247" s="7">
        <v>21016</v>
      </c>
      <c r="AD247" s="7"/>
      <c r="AE247" s="7"/>
      <c r="AF247" s="7" t="s">
        <v>3100</v>
      </c>
      <c r="AG247" s="7" t="s">
        <v>13</v>
      </c>
      <c r="AH247" s="7"/>
      <c r="AI247">
        <v>9.3999996781349182E-2</v>
      </c>
      <c r="AJ247" s="4">
        <v>16.704000473022461</v>
      </c>
      <c r="AK247" s="4">
        <v>0.23999999463558197</v>
      </c>
      <c r="AL247" s="4">
        <v>9.7379999160766602</v>
      </c>
      <c r="AM247" s="4">
        <v>0</v>
      </c>
      <c r="AN247" s="4">
        <v>55.299999237060547</v>
      </c>
      <c r="AO247" s="4">
        <v>0</v>
      </c>
      <c r="AP247" s="4">
        <v>79.957000732421875</v>
      </c>
      <c r="AQ247" s="4">
        <v>94.467002868652344</v>
      </c>
      <c r="AR247" s="4">
        <v>0</v>
      </c>
      <c r="AS247" s="4">
        <v>7</v>
      </c>
      <c r="AT247" s="4">
        <v>35</v>
      </c>
      <c r="AU247" s="22">
        <v>3.2396637478108583</v>
      </c>
      <c r="AV247" s="23">
        <v>1.3360000032186508</v>
      </c>
      <c r="AW247" s="23">
        <v>0</v>
      </c>
      <c r="AX247" s="23">
        <v>1.7848960086002348</v>
      </c>
      <c r="AY247" s="23">
        <v>4.0160178958742501</v>
      </c>
      <c r="AZ247" s="23">
        <v>8.997982632113585</v>
      </c>
    </row>
    <row r="248" spans="1:52" ht="13.7" customHeight="1" x14ac:dyDescent="0.2">
      <c r="A248" t="str">
        <f t="shared" si="3"/>
        <v>2006^sargent^Bills Hill</v>
      </c>
      <c r="B248" s="10" t="s">
        <v>1607</v>
      </c>
      <c r="C248" s="10" t="s">
        <v>1905</v>
      </c>
      <c r="D248" s="5">
        <v>2006</v>
      </c>
      <c r="E248" s="5"/>
      <c r="F248" s="9"/>
      <c r="G248" s="9"/>
      <c r="H248" s="8"/>
      <c r="I248" s="5">
        <v>2.58</v>
      </c>
      <c r="J248" s="5">
        <v>14.7</v>
      </c>
      <c r="K248" s="5"/>
      <c r="L248" s="5"/>
      <c r="M248" s="5" t="s">
        <v>57</v>
      </c>
      <c r="N248" s="5"/>
      <c r="O248" s="5"/>
      <c r="P248" s="5"/>
      <c r="Q248" s="5"/>
      <c r="R248" s="5"/>
      <c r="S248" s="5"/>
      <c r="T248" s="5"/>
      <c r="U248" s="5"/>
      <c r="V248" s="5"/>
      <c r="W248" s="5"/>
      <c r="X248" s="5"/>
      <c r="Y248" s="7" t="s">
        <v>2999</v>
      </c>
      <c r="Z248" s="7"/>
      <c r="AA248" s="7" t="s">
        <v>13</v>
      </c>
      <c r="AB248" s="7" t="s">
        <v>26</v>
      </c>
      <c r="AC248" s="7">
        <v>21016</v>
      </c>
      <c r="AD248" s="7"/>
      <c r="AE248" s="7"/>
      <c r="AF248" s="7" t="s">
        <v>3122</v>
      </c>
      <c r="AG248" s="7" t="s">
        <v>13</v>
      </c>
      <c r="AH248" s="7"/>
      <c r="AI248">
        <v>0.76899999380111694</v>
      </c>
      <c r="AJ248" s="4">
        <v>16.635000228881836</v>
      </c>
      <c r="AK248" s="4">
        <v>1.9700000286102295</v>
      </c>
      <c r="AL248" s="4">
        <v>28.652000427246094</v>
      </c>
      <c r="AM248" s="4">
        <v>1.9509999752044678</v>
      </c>
      <c r="AN248" s="4">
        <v>55.299999237060547</v>
      </c>
      <c r="AO248" s="4">
        <v>0</v>
      </c>
      <c r="AP248" s="4">
        <v>101.51899719238281</v>
      </c>
      <c r="AQ248" s="4">
        <v>60.943000793457031</v>
      </c>
      <c r="AR248" s="4">
        <v>0</v>
      </c>
      <c r="AS248" s="4">
        <v>7</v>
      </c>
      <c r="AT248" s="4">
        <v>35</v>
      </c>
      <c r="AU248" s="22">
        <v>5.8449877408056041</v>
      </c>
      <c r="AV248" s="23">
        <v>1.8110000061988831</v>
      </c>
      <c r="AW248" s="23">
        <v>0</v>
      </c>
      <c r="AX248" s="23">
        <v>3.2797210224523545</v>
      </c>
      <c r="AY248" s="23">
        <v>3.7442258857727602</v>
      </c>
      <c r="AZ248" s="23">
        <v>15.015529769665143</v>
      </c>
    </row>
    <row r="249" spans="1:52" ht="13.7" customHeight="1" x14ac:dyDescent="0.2">
      <c r="A249" t="str">
        <f t="shared" si="3"/>
        <v>2006^sargent^Bills Mid-slope</v>
      </c>
      <c r="B249" s="10" t="s">
        <v>1607</v>
      </c>
      <c r="C249" s="10" t="s">
        <v>1906</v>
      </c>
      <c r="D249" s="5">
        <v>2006</v>
      </c>
      <c r="E249" s="5"/>
      <c r="F249" s="9"/>
      <c r="G249" s="9"/>
      <c r="H249" s="8"/>
      <c r="I249" s="5">
        <v>1.67</v>
      </c>
      <c r="J249" s="5">
        <v>14.7</v>
      </c>
      <c r="K249" s="5"/>
      <c r="L249" s="5"/>
      <c r="M249" s="5"/>
      <c r="N249" s="5"/>
      <c r="O249" s="5"/>
      <c r="P249" s="5"/>
      <c r="Q249" s="5"/>
      <c r="R249" s="5"/>
      <c r="S249" s="5"/>
      <c r="T249" s="5"/>
      <c r="U249" s="5"/>
      <c r="V249" s="5"/>
      <c r="W249" s="5"/>
      <c r="X249" s="5"/>
      <c r="Y249" s="7" t="s">
        <v>2999</v>
      </c>
      <c r="Z249" s="7"/>
      <c r="AA249" s="7" t="s">
        <v>13</v>
      </c>
      <c r="AB249" s="7" t="s">
        <v>26</v>
      </c>
      <c r="AC249" s="7">
        <v>21016</v>
      </c>
      <c r="AD249" s="7"/>
      <c r="AE249" s="7"/>
      <c r="AF249" s="7" t="s">
        <v>3100</v>
      </c>
      <c r="AG249" s="7" t="s">
        <v>13</v>
      </c>
      <c r="AH249" s="7"/>
      <c r="AI249">
        <v>0.10400000214576721</v>
      </c>
      <c r="AJ249" s="4">
        <v>16.708000183105469</v>
      </c>
      <c r="AK249" s="4">
        <v>0.27000001072883606</v>
      </c>
      <c r="AL249" s="4">
        <v>9.6590003967285156</v>
      </c>
      <c r="AM249" s="4">
        <v>0</v>
      </c>
      <c r="AN249" s="4">
        <v>55.299999237060547</v>
      </c>
      <c r="AO249" s="4">
        <v>0</v>
      </c>
      <c r="AP249" s="4">
        <v>90.700996398925781</v>
      </c>
      <c r="AQ249" s="4">
        <v>103.88800048828125</v>
      </c>
      <c r="AR249" s="4">
        <v>0</v>
      </c>
      <c r="AS249" s="4">
        <v>7</v>
      </c>
      <c r="AT249" s="4">
        <v>35</v>
      </c>
      <c r="AU249" s="22">
        <v>3.7833835376532399</v>
      </c>
      <c r="AV249" s="23">
        <v>1.5659999978542327</v>
      </c>
      <c r="AW249" s="23">
        <v>0</v>
      </c>
      <c r="AX249" s="23">
        <v>2.4523559932794567</v>
      </c>
      <c r="AY249" s="23">
        <v>4.0320647353515993</v>
      </c>
      <c r="AZ249" s="23">
        <v>12.343863807263762</v>
      </c>
    </row>
    <row r="250" spans="1:52" ht="13.7" customHeight="1" x14ac:dyDescent="0.2">
      <c r="A250" t="str">
        <f t="shared" si="3"/>
        <v>2006^sargent^BP8 Greigs</v>
      </c>
      <c r="B250" s="10" t="s">
        <v>1607</v>
      </c>
      <c r="C250" s="10" t="s">
        <v>1907</v>
      </c>
      <c r="D250" s="5">
        <v>2006</v>
      </c>
      <c r="E250" s="5"/>
      <c r="F250" s="9"/>
      <c r="G250" s="9"/>
      <c r="H250" s="8"/>
      <c r="I250" s="5">
        <v>1.3</v>
      </c>
      <c r="J250" s="5">
        <v>13.5</v>
      </c>
      <c r="K250" s="5"/>
      <c r="L250" s="5"/>
      <c r="M250" s="5"/>
      <c r="N250" s="5"/>
      <c r="O250" s="5"/>
      <c r="P250" s="5"/>
      <c r="Q250" s="5"/>
      <c r="R250" s="5"/>
      <c r="S250" s="5"/>
      <c r="T250" s="5"/>
      <c r="U250" s="5"/>
      <c r="V250" s="5"/>
      <c r="W250" s="5"/>
      <c r="X250" s="5"/>
      <c r="Y250" s="7" t="s">
        <v>2999</v>
      </c>
      <c r="Z250" s="7"/>
      <c r="AA250" s="7" t="s">
        <v>13</v>
      </c>
      <c r="AB250" s="7" t="s">
        <v>37</v>
      </c>
      <c r="AC250" s="7">
        <v>21016</v>
      </c>
      <c r="AD250" s="7"/>
      <c r="AE250" s="7"/>
      <c r="AF250" s="7" t="s">
        <v>3122</v>
      </c>
      <c r="AG250" s="7" t="s">
        <v>13</v>
      </c>
      <c r="AH250" s="7"/>
      <c r="AI250">
        <v>0.39599999785423279</v>
      </c>
      <c r="AJ250" s="4">
        <v>16.73699951171875</v>
      </c>
      <c r="AK250" s="4">
        <v>1.0199999809265137</v>
      </c>
      <c r="AL250" s="4">
        <v>27.895000457763672</v>
      </c>
      <c r="AM250" s="4">
        <v>6.4000003039836884E-2</v>
      </c>
      <c r="AN250" s="4">
        <v>55.299999237060547</v>
      </c>
      <c r="AO250" s="4">
        <v>0</v>
      </c>
      <c r="AP250" s="4">
        <v>93.711997985839844</v>
      </c>
      <c r="AQ250" s="4">
        <v>49.534000396728516</v>
      </c>
      <c r="AR250" s="4">
        <v>0</v>
      </c>
      <c r="AS250" s="4">
        <v>45</v>
      </c>
      <c r="AT250" s="4">
        <v>0</v>
      </c>
      <c r="AU250" s="22">
        <v>2.7047285464098079</v>
      </c>
      <c r="AV250" s="23">
        <v>0.90400000214576726</v>
      </c>
      <c r="AW250" s="23">
        <v>0</v>
      </c>
      <c r="AX250" s="23">
        <v>0.81721600387954718</v>
      </c>
      <c r="AY250" s="23">
        <v>10.478165838867426</v>
      </c>
      <c r="AZ250" s="23">
        <v>2.8383103393553983</v>
      </c>
    </row>
    <row r="251" spans="1:52" ht="13.7" customHeight="1" x14ac:dyDescent="0.2">
      <c r="A251" t="str">
        <f t="shared" si="3"/>
        <v>2006^sbee^Top Central</v>
      </c>
      <c r="B251" s="10" t="s">
        <v>1652</v>
      </c>
      <c r="C251" s="10" t="s">
        <v>1908</v>
      </c>
      <c r="D251" s="5">
        <v>2006</v>
      </c>
      <c r="E251" s="5"/>
      <c r="F251" s="9"/>
      <c r="G251" s="9"/>
      <c r="H251" s="8"/>
      <c r="I251" s="5">
        <v>1.1000000000000001</v>
      </c>
      <c r="J251" s="5">
        <v>10.3</v>
      </c>
      <c r="K251" s="5"/>
      <c r="L251" s="5"/>
      <c r="M251" s="5"/>
      <c r="N251" s="5"/>
      <c r="O251" s="5"/>
      <c r="P251" s="5"/>
      <c r="Q251" s="5"/>
      <c r="R251" s="5"/>
      <c r="S251" s="5"/>
      <c r="T251" s="5"/>
      <c r="U251" s="5"/>
      <c r="V251" s="5"/>
      <c r="W251" s="5"/>
      <c r="X251" s="5"/>
      <c r="Y251" s="7" t="s">
        <v>2999</v>
      </c>
      <c r="Z251" s="7"/>
      <c r="AA251" s="7" t="s">
        <v>13</v>
      </c>
      <c r="AB251" s="7" t="s">
        <v>17</v>
      </c>
      <c r="AC251" s="7">
        <v>10707</v>
      </c>
      <c r="AD251" s="7"/>
      <c r="AE251" s="7"/>
      <c r="AF251" s="7" t="s">
        <v>3123</v>
      </c>
      <c r="AG251" s="7" t="s">
        <v>13</v>
      </c>
      <c r="AH251" s="7"/>
      <c r="AI251">
        <v>1.2100000381469727</v>
      </c>
      <c r="AJ251" s="4">
        <v>15.437999725341797</v>
      </c>
      <c r="AK251" s="4">
        <v>2.880000114440918</v>
      </c>
      <c r="AL251" s="4">
        <v>8.7159996032714844</v>
      </c>
      <c r="AM251" s="4">
        <v>1.6629999876022339</v>
      </c>
      <c r="AN251" s="4">
        <v>150.69999694824219</v>
      </c>
      <c r="AO251" s="4">
        <v>0</v>
      </c>
      <c r="AP251" s="4">
        <v>79.484001159667969</v>
      </c>
      <c r="AQ251" s="4">
        <v>35.036998748779297</v>
      </c>
      <c r="AR251" s="4">
        <v>0</v>
      </c>
      <c r="AS251" s="4">
        <v>11</v>
      </c>
      <c r="AT251" s="4">
        <v>6</v>
      </c>
      <c r="AU251" s="22">
        <v>1.7461295971978987</v>
      </c>
      <c r="AV251" s="23">
        <v>-0.11000003814697257</v>
      </c>
      <c r="AW251" s="23">
        <v>1</v>
      </c>
      <c r="AX251" s="23">
        <v>1.210000839233542E-2</v>
      </c>
      <c r="AY251" s="23">
        <v>26.399041177612371</v>
      </c>
      <c r="AZ251" s="23">
        <v>1.285662349872952</v>
      </c>
    </row>
    <row r="252" spans="1:52" ht="13.7" customHeight="1" x14ac:dyDescent="0.2">
      <c r="A252" t="str">
        <f t="shared" si="3"/>
        <v>2006^schulz^L16</v>
      </c>
      <c r="B252" s="10" t="s">
        <v>1653</v>
      </c>
      <c r="C252" s="10" t="s">
        <v>1909</v>
      </c>
      <c r="D252" s="5">
        <v>2006</v>
      </c>
      <c r="E252" s="5"/>
      <c r="F252" s="9"/>
      <c r="G252" s="9"/>
      <c r="H252" s="8"/>
      <c r="I252" s="5">
        <v>1.9</v>
      </c>
      <c r="J252" s="5">
        <v>13</v>
      </c>
      <c r="K252" s="5"/>
      <c r="L252" s="5"/>
      <c r="M252" s="5"/>
      <c r="N252" s="5"/>
      <c r="O252" s="5"/>
      <c r="P252" s="5"/>
      <c r="Q252" s="5"/>
      <c r="R252" s="5"/>
      <c r="S252" s="5"/>
      <c r="T252" s="5"/>
      <c r="U252" s="5"/>
      <c r="V252" s="5"/>
      <c r="W252" s="5"/>
      <c r="X252" s="5"/>
      <c r="Y252" s="7" t="s">
        <v>2999</v>
      </c>
      <c r="Z252" s="7"/>
      <c r="AA252" s="7" t="s">
        <v>13</v>
      </c>
      <c r="AB252" s="7" t="s">
        <v>24</v>
      </c>
      <c r="AC252" s="7">
        <v>22008</v>
      </c>
      <c r="AD252" s="7"/>
      <c r="AE252" s="7"/>
      <c r="AF252" s="7" t="s">
        <v>3124</v>
      </c>
      <c r="AG252" s="7" t="s">
        <v>13</v>
      </c>
      <c r="AH252" s="7"/>
      <c r="AI252">
        <v>0.72100001573562622</v>
      </c>
      <c r="AJ252" s="4">
        <v>16.663999557495117</v>
      </c>
      <c r="AK252" s="4">
        <v>1.8500000238418579</v>
      </c>
      <c r="AL252" s="4">
        <v>13.456999778747559</v>
      </c>
      <c r="AM252" s="4">
        <v>1.6829999685287476</v>
      </c>
      <c r="AN252" s="4">
        <v>129.19999694824219</v>
      </c>
      <c r="AO252" s="4">
        <v>0</v>
      </c>
      <c r="AP252" s="4">
        <v>123.56600189208984</v>
      </c>
      <c r="AQ252" s="4">
        <v>67.905998229980469</v>
      </c>
      <c r="AR252" s="4">
        <v>0</v>
      </c>
      <c r="AS252" s="4">
        <v>46</v>
      </c>
      <c r="AT252" s="4">
        <v>0</v>
      </c>
      <c r="AU252" s="22">
        <v>3.8066549912434327</v>
      </c>
      <c r="AV252" s="23">
        <v>1.1789999842643737</v>
      </c>
      <c r="AW252" s="23">
        <v>0</v>
      </c>
      <c r="AX252" s="23">
        <v>1.3900409628953934</v>
      </c>
      <c r="AY252" s="23">
        <v>13.424892757324415</v>
      </c>
      <c r="AZ252" s="23">
        <v>3.8284986614572576</v>
      </c>
    </row>
    <row r="253" spans="1:52" ht="13.7" customHeight="1" x14ac:dyDescent="0.2">
      <c r="A253" t="str">
        <f t="shared" si="3"/>
        <v>2006^shepherd^Home 3 4</v>
      </c>
      <c r="B253" s="10" t="s">
        <v>1654</v>
      </c>
      <c r="C253" s="10" t="s">
        <v>1910</v>
      </c>
      <c r="D253" s="5">
        <v>2006</v>
      </c>
      <c r="E253" s="5"/>
      <c r="F253" s="9"/>
      <c r="G253" s="9"/>
      <c r="H253" s="8"/>
      <c r="I253" s="5">
        <v>1.83</v>
      </c>
      <c r="J253" s="5"/>
      <c r="K253" s="5"/>
      <c r="L253" s="5"/>
      <c r="M253" s="5"/>
      <c r="N253" s="5"/>
      <c r="O253" s="5"/>
      <c r="P253" s="5"/>
      <c r="Q253" s="5"/>
      <c r="R253" s="5"/>
      <c r="S253" s="5"/>
      <c r="T253" s="5"/>
      <c r="U253" s="5"/>
      <c r="V253" s="5"/>
      <c r="W253" s="5"/>
      <c r="X253" s="5"/>
      <c r="Y253" s="7" t="s">
        <v>2999</v>
      </c>
      <c r="Z253" s="7"/>
      <c r="AA253" s="7" t="s">
        <v>13</v>
      </c>
      <c r="AB253" s="7" t="s">
        <v>37</v>
      </c>
      <c r="AC253" s="7">
        <v>21002</v>
      </c>
      <c r="AD253" s="7"/>
      <c r="AE253" s="7"/>
      <c r="AF253" s="7" t="s">
        <v>3113</v>
      </c>
      <c r="AG253" s="7" t="s">
        <v>13</v>
      </c>
      <c r="AH253" s="7"/>
      <c r="AI253">
        <v>0.97000002861022949</v>
      </c>
      <c r="AJ253" s="4">
        <v>16.562999725341797</v>
      </c>
      <c r="AK253" s="4">
        <v>2.4800000190734863</v>
      </c>
      <c r="AL253" s="4">
        <v>7.565000057220459</v>
      </c>
      <c r="AM253" s="4">
        <v>3.9769999980926514</v>
      </c>
      <c r="AN253" s="4">
        <v>104.5</v>
      </c>
      <c r="AO253" s="4">
        <v>0</v>
      </c>
      <c r="AP253" s="4">
        <v>186.906005859375</v>
      </c>
      <c r="AQ253" s="4">
        <v>120.00299835205078</v>
      </c>
      <c r="AR253" s="4">
        <v>60</v>
      </c>
      <c r="AS253" s="4">
        <v>0</v>
      </c>
      <c r="AT253" s="4">
        <v>0</v>
      </c>
      <c r="AU253" s="22" t="e">
        <v>#N/A</v>
      </c>
      <c r="AV253" s="23">
        <v>0.85999997138977058</v>
      </c>
      <c r="AW253" s="23">
        <v>0</v>
      </c>
      <c r="AX253" s="23">
        <v>0.73959995079040619</v>
      </c>
      <c r="AY253" s="23" t="e">
        <v>#N/A</v>
      </c>
      <c r="AZ253" s="23" t="e">
        <v>#N/A</v>
      </c>
    </row>
    <row r="254" spans="1:52" ht="13.7" customHeight="1" x14ac:dyDescent="0.2">
      <c r="A254" t="str">
        <f t="shared" si="3"/>
        <v>2006^shirley^Green Gully</v>
      </c>
      <c r="B254" s="10" t="s">
        <v>1608</v>
      </c>
      <c r="C254" s="10" t="s">
        <v>1911</v>
      </c>
      <c r="D254" s="5">
        <v>2006</v>
      </c>
      <c r="E254" s="5"/>
      <c r="F254" s="9"/>
      <c r="G254" s="9"/>
      <c r="H254" s="8"/>
      <c r="I254" s="5">
        <v>0.53</v>
      </c>
      <c r="J254" s="5"/>
      <c r="K254" s="5"/>
      <c r="L254" s="5"/>
      <c r="M254" s="5"/>
      <c r="N254" s="5"/>
      <c r="O254" s="5"/>
      <c r="P254" s="5"/>
      <c r="Q254" s="5"/>
      <c r="R254" s="5"/>
      <c r="S254" s="5"/>
      <c r="T254" s="5"/>
      <c r="U254" s="5"/>
      <c r="V254" s="5"/>
      <c r="W254" s="5"/>
      <c r="X254" s="5"/>
      <c r="Y254" s="7" t="s">
        <v>2999</v>
      </c>
      <c r="Z254" s="7"/>
      <c r="AA254" s="7" t="s">
        <v>13</v>
      </c>
      <c r="AB254" s="7" t="s">
        <v>34</v>
      </c>
      <c r="AC254" s="7">
        <v>75086</v>
      </c>
      <c r="AD254" s="7"/>
      <c r="AE254" s="7"/>
      <c r="AF254" s="7" t="s">
        <v>3088</v>
      </c>
      <c r="AG254" s="7" t="s">
        <v>13</v>
      </c>
      <c r="AH254" s="7"/>
      <c r="AI254">
        <v>0</v>
      </c>
      <c r="AJ254" s="4">
        <v>0</v>
      </c>
      <c r="AK254" s="4">
        <v>0</v>
      </c>
      <c r="AL254" s="4">
        <v>7.5</v>
      </c>
      <c r="AM254" s="4">
        <v>7.5</v>
      </c>
      <c r="AN254" s="4">
        <v>0.60000002384185791</v>
      </c>
      <c r="AO254" s="4">
        <v>0</v>
      </c>
      <c r="AP254" s="4">
        <v>66.336997985839844</v>
      </c>
      <c r="AQ254" s="4">
        <v>65.692001342773438</v>
      </c>
      <c r="AR254" s="4">
        <v>0</v>
      </c>
      <c r="AS254" s="4">
        <v>0</v>
      </c>
      <c r="AT254" s="4"/>
      <c r="AU254" s="22" t="e">
        <v>#N/A</v>
      </c>
      <c r="AV254" s="23">
        <v>0.53</v>
      </c>
      <c r="AW254" s="23">
        <v>0</v>
      </c>
      <c r="AX254" s="23">
        <v>0.28090000000000004</v>
      </c>
      <c r="AY254" s="23" t="e">
        <v>#N/A</v>
      </c>
      <c r="AZ254" s="23" t="e">
        <v>#N/A</v>
      </c>
    </row>
    <row r="255" spans="1:52" ht="13.7" customHeight="1" x14ac:dyDescent="0.2">
      <c r="A255" t="str">
        <f t="shared" si="3"/>
        <v>2006^shirley^Nth Big Tank</v>
      </c>
      <c r="B255" s="10" t="s">
        <v>1608</v>
      </c>
      <c r="C255" s="10" t="s">
        <v>1912</v>
      </c>
      <c r="D255" s="5">
        <v>2006</v>
      </c>
      <c r="E255" s="5"/>
      <c r="F255" s="9"/>
      <c r="G255" s="9"/>
      <c r="H255" s="8"/>
      <c r="I255" s="5">
        <v>0.39100000000000001</v>
      </c>
      <c r="J255" s="5"/>
      <c r="K255" s="5"/>
      <c r="L255" s="5"/>
      <c r="M255" s="5"/>
      <c r="N255" s="5"/>
      <c r="O255" s="5"/>
      <c r="P255" s="5"/>
      <c r="Q255" s="5"/>
      <c r="R255" s="5"/>
      <c r="S255" s="5"/>
      <c r="T255" s="5"/>
      <c r="U255" s="5"/>
      <c r="V255" s="5"/>
      <c r="W255" s="5"/>
      <c r="X255" s="5"/>
      <c r="Y255" s="7" t="s">
        <v>2999</v>
      </c>
      <c r="Z255" s="7"/>
      <c r="AA255" s="7" t="s">
        <v>13</v>
      </c>
      <c r="AB255" s="7" t="s">
        <v>35</v>
      </c>
      <c r="AC255" s="7">
        <v>75086</v>
      </c>
      <c r="AD255" s="7"/>
      <c r="AE255" s="7"/>
      <c r="AF255" s="7" t="s">
        <v>3088</v>
      </c>
      <c r="AG255" s="7" t="s">
        <v>13</v>
      </c>
      <c r="AH255" s="7"/>
      <c r="AI255">
        <v>0.25499999523162842</v>
      </c>
      <c r="AJ255" s="4">
        <v>16.729999542236328</v>
      </c>
      <c r="AK255" s="4">
        <v>0.6600000262260437</v>
      </c>
      <c r="AL255" s="4">
        <v>8.6239995956420898</v>
      </c>
      <c r="AM255" s="4">
        <v>1.871999979019165</v>
      </c>
      <c r="AN255" s="4">
        <v>67.900001525878906</v>
      </c>
      <c r="AO255" s="4">
        <v>0</v>
      </c>
      <c r="AP255" s="4">
        <v>153.14599609375</v>
      </c>
      <c r="AQ255" s="4">
        <v>125.42600250244141</v>
      </c>
      <c r="AR255" s="4">
        <v>0</v>
      </c>
      <c r="AS255" s="4">
        <v>21</v>
      </c>
      <c r="AT255" s="4">
        <v>0</v>
      </c>
      <c r="AU255" s="22" t="e">
        <v>#N/A</v>
      </c>
      <c r="AV255" s="23">
        <v>0.1360000047683716</v>
      </c>
      <c r="AW255" s="23">
        <v>1</v>
      </c>
      <c r="AX255" s="23">
        <v>1.8496001296997099E-2</v>
      </c>
      <c r="AY255" s="23" t="e">
        <v>#N/A</v>
      </c>
      <c r="AZ255" s="23" t="e">
        <v>#N/A</v>
      </c>
    </row>
    <row r="256" spans="1:52" ht="13.7" customHeight="1" x14ac:dyDescent="0.2">
      <c r="A256" t="str">
        <f t="shared" si="3"/>
        <v>2006^shirley^Pivot 5</v>
      </c>
      <c r="B256" s="10" t="s">
        <v>1608</v>
      </c>
      <c r="C256" s="10" t="s">
        <v>1830</v>
      </c>
      <c r="D256" s="5">
        <v>2006</v>
      </c>
      <c r="E256" s="5"/>
      <c r="F256" s="9"/>
      <c r="G256" s="9"/>
      <c r="H256" s="8"/>
      <c r="I256" s="5">
        <v>2.4</v>
      </c>
      <c r="J256" s="5"/>
      <c r="K256" s="5"/>
      <c r="L256" s="5"/>
      <c r="M256" s="5"/>
      <c r="N256" s="5"/>
      <c r="O256" s="5"/>
      <c r="P256" s="5"/>
      <c r="Q256" s="5"/>
      <c r="R256" s="5"/>
      <c r="S256" s="5"/>
      <c r="T256" s="5"/>
      <c r="U256" s="5"/>
      <c r="V256" s="5"/>
      <c r="W256" s="5"/>
      <c r="X256" s="5"/>
      <c r="Y256" s="7" t="s">
        <v>2999</v>
      </c>
      <c r="Z256" s="7"/>
      <c r="AA256" s="7" t="s">
        <v>13</v>
      </c>
      <c r="AB256" s="7" t="s">
        <v>25</v>
      </c>
      <c r="AC256" s="7">
        <v>75086</v>
      </c>
      <c r="AD256" s="7"/>
      <c r="AE256" s="7"/>
      <c r="AF256" s="7" t="s">
        <v>3088</v>
      </c>
      <c r="AG256" s="7" t="s">
        <v>13</v>
      </c>
      <c r="AH256" s="7"/>
      <c r="AI256">
        <v>0.38600000739097595</v>
      </c>
      <c r="AJ256" s="4">
        <v>16.419000625610352</v>
      </c>
      <c r="AK256" s="4">
        <v>0.98000001907348633</v>
      </c>
      <c r="AL256" s="4">
        <v>15.449999809265137</v>
      </c>
      <c r="AM256" s="4">
        <v>2.5989999771118164</v>
      </c>
      <c r="AN256" s="4">
        <v>75</v>
      </c>
      <c r="AO256" s="4">
        <v>0</v>
      </c>
      <c r="AP256" s="4">
        <v>131.10299682617188</v>
      </c>
      <c r="AQ256" s="4">
        <v>128.18299865722656</v>
      </c>
      <c r="AR256" s="4">
        <v>0</v>
      </c>
      <c r="AS256" s="4">
        <v>49</v>
      </c>
      <c r="AT256" s="4">
        <v>40</v>
      </c>
      <c r="AU256" s="22" t="e">
        <v>#N/A</v>
      </c>
      <c r="AV256" s="23">
        <v>2.013999992609024</v>
      </c>
      <c r="AW256" s="23">
        <v>0</v>
      </c>
      <c r="AX256" s="23">
        <v>4.0561959702291484</v>
      </c>
      <c r="AY256" s="23" t="e">
        <v>#N/A</v>
      </c>
      <c r="AZ256" s="23" t="e">
        <v>#N/A</v>
      </c>
    </row>
    <row r="257" spans="1:52" ht="13.7" customHeight="1" x14ac:dyDescent="0.2">
      <c r="A257" t="str">
        <f t="shared" si="3"/>
        <v>2006^slater^Corrells</v>
      </c>
      <c r="B257" s="10" t="s">
        <v>1655</v>
      </c>
      <c r="C257" s="10" t="s">
        <v>1913</v>
      </c>
      <c r="D257" s="8">
        <v>2006</v>
      </c>
      <c r="E257" s="8"/>
      <c r="F257" s="9"/>
      <c r="G257" s="9"/>
      <c r="H257" s="8"/>
      <c r="I257" s="8">
        <v>1.8</v>
      </c>
      <c r="J257" s="8"/>
      <c r="K257" s="8"/>
      <c r="L257" s="8"/>
      <c r="M257" s="10"/>
      <c r="N257" s="10"/>
      <c r="O257" s="10"/>
      <c r="P257" s="10"/>
      <c r="Q257" s="10"/>
      <c r="R257" s="10"/>
      <c r="S257" s="10"/>
      <c r="T257" s="10"/>
      <c r="U257" s="10"/>
      <c r="V257" s="10"/>
      <c r="W257" s="10"/>
      <c r="X257" s="10"/>
      <c r="Y257" s="7" t="s">
        <v>2999</v>
      </c>
      <c r="Z257" s="7"/>
      <c r="AA257" s="7" t="s">
        <v>13</v>
      </c>
      <c r="AB257" s="7" t="s">
        <v>14</v>
      </c>
      <c r="AC257" s="7">
        <v>22003</v>
      </c>
      <c r="AD257" s="7"/>
      <c r="AE257" s="7"/>
      <c r="AF257" s="7" t="s">
        <v>3098</v>
      </c>
      <c r="AG257" s="7" t="s">
        <v>13</v>
      </c>
      <c r="AH257" s="7"/>
      <c r="AI257">
        <v>3.627000093460083</v>
      </c>
      <c r="AJ257" s="4">
        <v>15.402999877929688</v>
      </c>
      <c r="AK257" s="4">
        <v>8.6099996566772461</v>
      </c>
      <c r="AL257" s="4">
        <v>75.279998779296875</v>
      </c>
      <c r="AM257" s="4">
        <v>14.38700008392334</v>
      </c>
      <c r="AN257" s="4">
        <v>134</v>
      </c>
      <c r="AO257" s="4">
        <v>0</v>
      </c>
      <c r="AP257" s="4">
        <v>143.26499938964844</v>
      </c>
      <c r="AQ257" s="4">
        <v>46.455001831054688</v>
      </c>
      <c r="AR257" s="4">
        <v>0</v>
      </c>
      <c r="AS257" s="4">
        <v>51</v>
      </c>
      <c r="AT257" s="4">
        <v>23</v>
      </c>
      <c r="AU257" s="22" t="e">
        <v>#N/A</v>
      </c>
      <c r="AV257" s="23">
        <v>-1.827000093460083</v>
      </c>
      <c r="AW257" s="23">
        <v>0</v>
      </c>
      <c r="AX257" s="23">
        <v>3.3379293415031519</v>
      </c>
      <c r="AY257" s="23" t="e">
        <v>#N/A</v>
      </c>
      <c r="AZ257" s="23" t="e">
        <v>#N/A</v>
      </c>
    </row>
    <row r="258" spans="1:52" ht="13.7" customHeight="1" x14ac:dyDescent="0.2">
      <c r="A258" t="str">
        <f t="shared" si="3"/>
        <v>2006^starbuck^No 15</v>
      </c>
      <c r="B258" s="10" t="s">
        <v>1656</v>
      </c>
      <c r="C258" s="10" t="s">
        <v>1915</v>
      </c>
      <c r="D258" s="5">
        <v>2006</v>
      </c>
      <c r="E258" s="5"/>
      <c r="F258" s="9"/>
      <c r="G258" s="9"/>
      <c r="H258" s="8"/>
      <c r="I258" s="5">
        <v>0.44</v>
      </c>
      <c r="J258" s="5">
        <v>15</v>
      </c>
      <c r="K258" s="5"/>
      <c r="L258" s="5"/>
      <c r="M258" s="5"/>
      <c r="N258" s="5"/>
      <c r="O258" s="5"/>
      <c r="P258" s="5"/>
      <c r="Q258" s="5"/>
      <c r="R258" s="5"/>
      <c r="S258" s="5"/>
      <c r="T258" s="5"/>
      <c r="U258" s="5"/>
      <c r="V258" s="5"/>
      <c r="W258" s="5"/>
      <c r="X258" s="5"/>
      <c r="Y258" s="7" t="s">
        <v>2999</v>
      </c>
      <c r="Z258" s="7"/>
      <c r="AA258" s="7" t="s">
        <v>13</v>
      </c>
      <c r="AB258" s="7" t="s">
        <v>14</v>
      </c>
      <c r="AC258" s="7">
        <v>77004</v>
      </c>
      <c r="AD258" s="7"/>
      <c r="AE258" s="7"/>
      <c r="AF258" s="7" t="s">
        <v>3126</v>
      </c>
      <c r="AG258" s="7" t="s">
        <v>13</v>
      </c>
      <c r="AH258" s="7"/>
      <c r="AI258">
        <v>0.29800000786781311</v>
      </c>
      <c r="AJ258" s="4">
        <v>16.732999801635742</v>
      </c>
      <c r="AK258" s="4">
        <v>0.76999998092651367</v>
      </c>
      <c r="AL258" s="4">
        <v>10.368000030517578</v>
      </c>
      <c r="AM258" s="4">
        <v>1.343999981880188</v>
      </c>
      <c r="AN258" s="4">
        <v>86.800003051757813</v>
      </c>
      <c r="AO258" s="4">
        <v>0</v>
      </c>
      <c r="AP258" s="4">
        <v>88.968002319335938</v>
      </c>
      <c r="AQ258" s="4">
        <v>67.181999206542969</v>
      </c>
      <c r="AR258" s="4">
        <v>0</v>
      </c>
      <c r="AS258" s="4">
        <v>5</v>
      </c>
      <c r="AT258" s="4">
        <v>0</v>
      </c>
      <c r="AU258" s="22">
        <v>1.0171628721541155</v>
      </c>
      <c r="AV258" s="23">
        <v>0.14199999213218689</v>
      </c>
      <c r="AW258" s="23">
        <v>1</v>
      </c>
      <c r="AX258" s="23">
        <v>2.016399776554114E-2</v>
      </c>
      <c r="AY258" s="23">
        <v>3.0032883124695218</v>
      </c>
      <c r="AZ258" s="23">
        <v>6.1089494799987328E-2</v>
      </c>
    </row>
    <row r="259" spans="1:52" ht="13.7" customHeight="1" x14ac:dyDescent="0.2">
      <c r="A259" t="str">
        <f t="shared" ref="A259:A322" si="4">_xlfn.CONCAT(D259,"^",B259,"^",C259)</f>
        <v>2006^starbuck^No 17 and 18</v>
      </c>
      <c r="B259" s="10" t="s">
        <v>1656</v>
      </c>
      <c r="C259" s="10" t="s">
        <v>1916</v>
      </c>
      <c r="D259" s="5">
        <v>2006</v>
      </c>
      <c r="E259" s="5"/>
      <c r="F259" s="9"/>
      <c r="G259" s="9"/>
      <c r="H259" s="8"/>
      <c r="I259" s="5">
        <v>0.12</v>
      </c>
      <c r="J259" s="5">
        <v>16.8</v>
      </c>
      <c r="K259" s="5"/>
      <c r="L259" s="5"/>
      <c r="M259" s="5"/>
      <c r="N259" s="5"/>
      <c r="O259" s="5"/>
      <c r="P259" s="5"/>
      <c r="Q259" s="5"/>
      <c r="R259" s="5"/>
      <c r="S259" s="5"/>
      <c r="T259" s="5"/>
      <c r="U259" s="5"/>
      <c r="V259" s="5"/>
      <c r="W259" s="5"/>
      <c r="X259" s="5"/>
      <c r="Y259" s="7" t="s">
        <v>2999</v>
      </c>
      <c r="Z259" s="7"/>
      <c r="AA259" s="7" t="s">
        <v>13</v>
      </c>
      <c r="AB259" s="7" t="s">
        <v>14</v>
      </c>
      <c r="AC259" s="7">
        <v>77004</v>
      </c>
      <c r="AD259" s="7"/>
      <c r="AE259" s="7"/>
      <c r="AF259" s="7" t="s">
        <v>3027</v>
      </c>
      <c r="AG259" s="7" t="s">
        <v>13</v>
      </c>
      <c r="AH259" s="7"/>
      <c r="AI259">
        <v>8.3999998867511749E-2</v>
      </c>
      <c r="AJ259" s="4">
        <v>16.469999313354492</v>
      </c>
      <c r="AK259" s="4">
        <v>0.20999999344348907</v>
      </c>
      <c r="AL259" s="4">
        <v>4.2589998245239258</v>
      </c>
      <c r="AM259" s="4">
        <v>4.1669998168945313</v>
      </c>
      <c r="AN259" s="4">
        <v>99.800003051757813</v>
      </c>
      <c r="AO259" s="4">
        <v>0</v>
      </c>
      <c r="AP259" s="4">
        <v>98.988998413085938</v>
      </c>
      <c r="AQ259" s="4">
        <v>90.052001953125</v>
      </c>
      <c r="AR259" s="4">
        <v>23</v>
      </c>
      <c r="AS259" s="4">
        <v>5</v>
      </c>
      <c r="AT259" s="4">
        <v>0</v>
      </c>
      <c r="AU259" s="22">
        <v>0.31069702276707534</v>
      </c>
      <c r="AV259" s="23">
        <v>3.6000001132488246E-2</v>
      </c>
      <c r="AW259" s="23">
        <v>1</v>
      </c>
      <c r="AX259" s="23">
        <v>1.296000081539155E-3</v>
      </c>
      <c r="AY259" s="23">
        <v>0.10890045318650711</v>
      </c>
      <c r="AZ259" s="23">
        <v>1.0139891714595192E-2</v>
      </c>
    </row>
    <row r="260" spans="1:52" ht="13.7" customHeight="1" x14ac:dyDescent="0.2">
      <c r="A260" t="str">
        <f t="shared" si="4"/>
        <v>2006^starbuck^No 19</v>
      </c>
      <c r="B260" s="10" t="s">
        <v>1656</v>
      </c>
      <c r="C260" s="10" t="s">
        <v>1917</v>
      </c>
      <c r="D260" s="5">
        <v>2006</v>
      </c>
      <c r="E260" s="5"/>
      <c r="F260" s="9"/>
      <c r="G260" s="9"/>
      <c r="H260" s="8"/>
      <c r="I260" s="5">
        <v>0.38</v>
      </c>
      <c r="J260" s="5">
        <v>15.8</v>
      </c>
      <c r="K260" s="5"/>
      <c r="L260" s="5"/>
      <c r="M260" s="5"/>
      <c r="N260" s="5"/>
      <c r="O260" s="5"/>
      <c r="P260" s="5"/>
      <c r="Q260" s="5"/>
      <c r="R260" s="5"/>
      <c r="S260" s="5"/>
      <c r="T260" s="5"/>
      <c r="U260" s="5"/>
      <c r="V260" s="5"/>
      <c r="W260" s="5"/>
      <c r="X260" s="5"/>
      <c r="Y260" s="7" t="s">
        <v>2999</v>
      </c>
      <c r="Z260" s="7"/>
      <c r="AA260" s="7" t="s">
        <v>13</v>
      </c>
      <c r="AB260" s="7" t="s">
        <v>14</v>
      </c>
      <c r="AC260" s="7">
        <v>77004</v>
      </c>
      <c r="AD260" s="7"/>
      <c r="AE260" s="7"/>
      <c r="AF260" s="7" t="s">
        <v>3053</v>
      </c>
      <c r="AG260" s="7" t="s">
        <v>13</v>
      </c>
      <c r="AH260" s="7"/>
      <c r="AI260">
        <v>0.13600000739097595</v>
      </c>
      <c r="AJ260" s="4">
        <v>16.731000900268555</v>
      </c>
      <c r="AK260" s="4">
        <v>0.34999999403953552</v>
      </c>
      <c r="AL260" s="4">
        <v>6.3359999656677246</v>
      </c>
      <c r="AM260" s="4">
        <v>1.0190000534057617</v>
      </c>
      <c r="AN260" s="4">
        <v>86.800003051757813</v>
      </c>
      <c r="AO260" s="4">
        <v>0</v>
      </c>
      <c r="AP260" s="4">
        <v>107.06500244140625</v>
      </c>
      <c r="AQ260" s="4">
        <v>92.251998901367188</v>
      </c>
      <c r="AR260" s="4">
        <v>0</v>
      </c>
      <c r="AS260" s="4">
        <v>5</v>
      </c>
      <c r="AT260" s="4">
        <v>0</v>
      </c>
      <c r="AU260" s="22">
        <v>0.92530998248686502</v>
      </c>
      <c r="AV260" s="23">
        <v>0.24399999260902405</v>
      </c>
      <c r="AW260" s="23">
        <v>1</v>
      </c>
      <c r="AX260" s="23">
        <v>5.953599639320379E-2</v>
      </c>
      <c r="AY260" s="23">
        <v>0.86676267630085801</v>
      </c>
      <c r="AZ260" s="23">
        <v>0.33098158280726642</v>
      </c>
    </row>
    <row r="261" spans="1:52" ht="13.7" customHeight="1" x14ac:dyDescent="0.2">
      <c r="A261" t="str">
        <f t="shared" si="4"/>
        <v>2006^starbuck^No 2</v>
      </c>
      <c r="B261" s="10" t="s">
        <v>1656</v>
      </c>
      <c r="C261" s="10" t="s">
        <v>1918</v>
      </c>
      <c r="D261" s="5">
        <v>2006</v>
      </c>
      <c r="E261" s="5"/>
      <c r="F261" s="9"/>
      <c r="G261" s="9"/>
      <c r="H261" s="8"/>
      <c r="I261" s="5">
        <v>0.17</v>
      </c>
      <c r="J261" s="5">
        <v>17.2</v>
      </c>
      <c r="K261" s="5"/>
      <c r="L261" s="5"/>
      <c r="M261" s="5" t="s">
        <v>59</v>
      </c>
      <c r="N261" s="5"/>
      <c r="O261" s="5"/>
      <c r="P261" s="5"/>
      <c r="Q261" s="5"/>
      <c r="R261" s="5"/>
      <c r="S261" s="5"/>
      <c r="T261" s="5"/>
      <c r="U261" s="5"/>
      <c r="V261" s="5"/>
      <c r="W261" s="5"/>
      <c r="X261" s="5"/>
      <c r="Y261" s="7" t="s">
        <v>2999</v>
      </c>
      <c r="Z261" s="7"/>
      <c r="AA261" s="7" t="s">
        <v>13</v>
      </c>
      <c r="AB261" s="7" t="s">
        <v>14</v>
      </c>
      <c r="AC261" s="7">
        <v>77004</v>
      </c>
      <c r="AD261" s="7"/>
      <c r="AE261" s="7"/>
      <c r="AF261" s="7" t="s">
        <v>3053</v>
      </c>
      <c r="AG261" s="7" t="s">
        <v>13</v>
      </c>
      <c r="AH261" s="7"/>
      <c r="AI261">
        <v>0.10999999940395355</v>
      </c>
      <c r="AJ261" s="4">
        <v>16.666000366210938</v>
      </c>
      <c r="AK261" s="4">
        <v>0.2800000011920929</v>
      </c>
      <c r="AL261" s="4">
        <v>9.0000003576278687E-2</v>
      </c>
      <c r="AM261" s="4">
        <v>2.2920000553131104</v>
      </c>
      <c r="AN261" s="4">
        <v>99</v>
      </c>
      <c r="AO261" s="4">
        <v>0</v>
      </c>
      <c r="AP261" s="4">
        <v>86.999000549316406</v>
      </c>
      <c r="AQ261" s="4">
        <v>78.472000122070313</v>
      </c>
      <c r="AR261" s="4">
        <v>0</v>
      </c>
      <c r="AS261" s="4">
        <v>5</v>
      </c>
      <c r="AT261" s="4">
        <v>0</v>
      </c>
      <c r="AU261" s="22">
        <v>0.45063397548161116</v>
      </c>
      <c r="AV261" s="23">
        <v>6.000000059604646E-2</v>
      </c>
      <c r="AW261" s="23">
        <v>1</v>
      </c>
      <c r="AX261" s="23">
        <v>3.6000000715255757E-3</v>
      </c>
      <c r="AY261" s="23">
        <v>0.2851556088868521</v>
      </c>
      <c r="AZ261" s="23">
        <v>2.911595318183598E-2</v>
      </c>
    </row>
    <row r="262" spans="1:52" ht="13.7" customHeight="1" x14ac:dyDescent="0.2">
      <c r="A262" t="str">
        <f t="shared" si="4"/>
        <v>2006^tiller^20 (Pinery)</v>
      </c>
      <c r="B262" s="10" t="s">
        <v>275</v>
      </c>
      <c r="C262" s="10" t="s">
        <v>1919</v>
      </c>
      <c r="D262" s="5">
        <v>2006</v>
      </c>
      <c r="E262" s="5"/>
      <c r="F262" s="9"/>
      <c r="G262" s="9"/>
      <c r="H262" s="8"/>
      <c r="I262" s="5">
        <v>1.1000000000000001</v>
      </c>
      <c r="J262" s="5"/>
      <c r="K262" s="5"/>
      <c r="L262" s="5"/>
      <c r="M262" s="5"/>
      <c r="N262" s="5"/>
      <c r="O262" s="5"/>
      <c r="P262" s="5"/>
      <c r="Q262" s="5"/>
      <c r="R262" s="5"/>
      <c r="S262" s="5"/>
      <c r="T262" s="5"/>
      <c r="U262" s="5"/>
      <c r="V262" s="5"/>
      <c r="W262" s="5"/>
      <c r="X262" s="5"/>
      <c r="Y262" s="7" t="s">
        <v>2999</v>
      </c>
      <c r="Z262" s="7"/>
      <c r="AA262" s="7" t="s">
        <v>13</v>
      </c>
      <c r="AB262" s="7" t="s">
        <v>14</v>
      </c>
      <c r="AC262" s="7">
        <v>21002</v>
      </c>
      <c r="AD262" s="7"/>
      <c r="AE262" s="7"/>
      <c r="AF262" s="7" t="s">
        <v>3122</v>
      </c>
      <c r="AG262" s="7" t="s">
        <v>13</v>
      </c>
      <c r="AH262" s="7"/>
      <c r="AI262">
        <v>1.4029999971389771</v>
      </c>
      <c r="AJ262" s="4">
        <v>16.628000259399414</v>
      </c>
      <c r="AK262" s="4">
        <v>3.5999999046325684</v>
      </c>
      <c r="AL262" s="4">
        <v>15.109999656677246</v>
      </c>
      <c r="AM262" s="4">
        <v>2.4330000877380371</v>
      </c>
      <c r="AN262" s="4">
        <v>125.59999847412109</v>
      </c>
      <c r="AO262" s="4">
        <v>0</v>
      </c>
      <c r="AP262" s="4">
        <v>76.018997192382813</v>
      </c>
      <c r="AQ262" s="4">
        <v>35.084999084472656</v>
      </c>
      <c r="AR262" s="4">
        <v>0</v>
      </c>
      <c r="AS262" s="4">
        <v>36</v>
      </c>
      <c r="AT262" s="4">
        <v>32</v>
      </c>
      <c r="AU262" s="22" t="e">
        <v>#N/A</v>
      </c>
      <c r="AV262" s="23">
        <v>-0.30299999713897696</v>
      </c>
      <c r="AW262" s="23">
        <v>1</v>
      </c>
      <c r="AX262" s="23">
        <v>9.1808998266220049E-2</v>
      </c>
      <c r="AY262" s="23" t="e">
        <v>#N/A</v>
      </c>
      <c r="AZ262" s="23" t="e">
        <v>#N/A</v>
      </c>
    </row>
    <row r="263" spans="1:52" ht="13.7" customHeight="1" x14ac:dyDescent="0.2">
      <c r="A263" t="str">
        <f t="shared" si="4"/>
        <v>2006^tiller^51 (Dereks)</v>
      </c>
      <c r="B263" s="10" t="s">
        <v>275</v>
      </c>
      <c r="C263" s="10" t="s">
        <v>1920</v>
      </c>
      <c r="D263" s="8">
        <v>2006</v>
      </c>
      <c r="E263" s="8"/>
      <c r="F263" s="9"/>
      <c r="G263" s="9"/>
      <c r="H263" s="8"/>
      <c r="I263" s="8">
        <v>1.3</v>
      </c>
      <c r="J263" s="8"/>
      <c r="K263" s="8"/>
      <c r="L263" s="8"/>
      <c r="M263" s="10"/>
      <c r="N263" s="10"/>
      <c r="O263" s="10"/>
      <c r="P263" s="10"/>
      <c r="Q263" s="10"/>
      <c r="R263" s="10"/>
      <c r="S263" s="10"/>
      <c r="T263" s="10"/>
      <c r="U263" s="10"/>
      <c r="V263" s="10"/>
      <c r="W263" s="10"/>
      <c r="X263" s="10"/>
      <c r="Y263" s="7" t="s">
        <v>2999</v>
      </c>
      <c r="Z263" s="7"/>
      <c r="AA263" s="7" t="s">
        <v>13</v>
      </c>
      <c r="AB263" s="7" t="s">
        <v>24</v>
      </c>
      <c r="AC263" s="7">
        <v>23009</v>
      </c>
      <c r="AD263" s="7"/>
      <c r="AE263" s="7"/>
      <c r="AF263" s="7" t="s">
        <v>3093</v>
      </c>
      <c r="AG263" s="7" t="s">
        <v>13</v>
      </c>
      <c r="AH263" s="7"/>
      <c r="AI263">
        <v>0.59200000762939453</v>
      </c>
      <c r="AJ263" s="4">
        <v>16.555000305175781</v>
      </c>
      <c r="AK263" s="4">
        <v>1.5099999904632568</v>
      </c>
      <c r="AL263" s="4">
        <v>33.564998626708984</v>
      </c>
      <c r="AM263" s="4">
        <v>0.61799997091293335</v>
      </c>
      <c r="AN263" s="4">
        <v>92.5</v>
      </c>
      <c r="AO263" s="4">
        <v>0</v>
      </c>
      <c r="AP263" s="4">
        <v>610.14398193359375</v>
      </c>
      <c r="AQ263" s="4">
        <v>561.698974609375</v>
      </c>
      <c r="AR263" s="4">
        <v>0</v>
      </c>
      <c r="AS263" s="4">
        <v>36</v>
      </c>
      <c r="AT263" s="4">
        <v>32</v>
      </c>
      <c r="AU263" s="22" t="e">
        <v>#N/A</v>
      </c>
      <c r="AV263" s="23">
        <v>0.70799999237060551</v>
      </c>
      <c r="AW263" s="23">
        <v>0</v>
      </c>
      <c r="AX263" s="23">
        <v>0.5012639891967775</v>
      </c>
      <c r="AY263" s="23" t="e">
        <v>#N/A</v>
      </c>
      <c r="AZ263" s="23" t="e">
        <v>#N/A</v>
      </c>
    </row>
    <row r="264" spans="1:52" ht="13.7" customHeight="1" x14ac:dyDescent="0.2">
      <c r="A264" t="str">
        <f t="shared" si="4"/>
        <v>2006^tiller^Stockyard Ck</v>
      </c>
      <c r="B264" s="10" t="s">
        <v>275</v>
      </c>
      <c r="C264" s="10" t="s">
        <v>1921</v>
      </c>
      <c r="D264" s="5">
        <v>2006</v>
      </c>
      <c r="E264" s="5"/>
      <c r="F264" s="9"/>
      <c r="G264" s="9"/>
      <c r="H264" s="8"/>
      <c r="I264" s="5">
        <v>1.7</v>
      </c>
      <c r="J264" s="5"/>
      <c r="K264" s="5"/>
      <c r="L264" s="5"/>
      <c r="M264" s="5"/>
      <c r="N264" s="5"/>
      <c r="O264" s="5"/>
      <c r="P264" s="5"/>
      <c r="Q264" s="5"/>
      <c r="R264" s="5"/>
      <c r="S264" s="5"/>
      <c r="T264" s="5"/>
      <c r="U264" s="5"/>
      <c r="V264" s="5"/>
      <c r="W264" s="5"/>
      <c r="X264" s="5"/>
      <c r="Y264" s="7" t="s">
        <v>2999</v>
      </c>
      <c r="Z264" s="7"/>
      <c r="AA264" s="7" t="s">
        <v>13</v>
      </c>
      <c r="AB264" s="7" t="s">
        <v>27</v>
      </c>
      <c r="AC264" s="7">
        <v>23009</v>
      </c>
      <c r="AD264" s="7"/>
      <c r="AE264" s="7"/>
      <c r="AF264" s="7" t="s">
        <v>3113</v>
      </c>
      <c r="AG264" s="7" t="s">
        <v>13</v>
      </c>
      <c r="AH264" s="7"/>
      <c r="AI264">
        <v>0.31700000166893005</v>
      </c>
      <c r="AJ264" s="4">
        <v>16.670000076293945</v>
      </c>
      <c r="AK264" s="4">
        <v>0.81999999284744263</v>
      </c>
      <c r="AL264" s="4">
        <v>0</v>
      </c>
      <c r="AM264" s="4">
        <v>2.8529999256134033</v>
      </c>
      <c r="AN264" s="4">
        <v>110.30000305175781</v>
      </c>
      <c r="AO264" s="4">
        <v>0</v>
      </c>
      <c r="AP264" s="4">
        <v>70.344001770019531</v>
      </c>
      <c r="AQ264" s="4">
        <v>42.680999755859375</v>
      </c>
      <c r="AR264" s="4">
        <v>0</v>
      </c>
      <c r="AS264" s="4">
        <v>40</v>
      </c>
      <c r="AT264" s="4">
        <v>35</v>
      </c>
      <c r="AU264" s="22" t="e">
        <v>#N/A</v>
      </c>
      <c r="AV264" s="23">
        <v>1.3829999983310699</v>
      </c>
      <c r="AW264" s="23">
        <v>0</v>
      </c>
      <c r="AX264" s="23">
        <v>1.9126889953837394</v>
      </c>
      <c r="AY264" s="23" t="e">
        <v>#N/A</v>
      </c>
      <c r="AZ264" s="23" t="e">
        <v>#N/A</v>
      </c>
    </row>
    <row r="265" spans="1:52" ht="13.7" customHeight="1" x14ac:dyDescent="0.2">
      <c r="A265" t="str">
        <f t="shared" si="4"/>
        <v>2006^tomlinson^Karama</v>
      </c>
      <c r="B265" s="10" t="s">
        <v>1657</v>
      </c>
      <c r="C265" s="10" t="s">
        <v>1922</v>
      </c>
      <c r="D265" s="5">
        <v>2006</v>
      </c>
      <c r="E265" s="5"/>
      <c r="F265" s="9"/>
      <c r="G265" s="9"/>
      <c r="H265" s="8"/>
      <c r="I265" s="5">
        <v>0.8</v>
      </c>
      <c r="J265" s="5"/>
      <c r="K265" s="5"/>
      <c r="L265" s="5"/>
      <c r="M265" s="5"/>
      <c r="N265" s="5"/>
      <c r="O265" s="5"/>
      <c r="P265" s="5"/>
      <c r="Q265" s="5"/>
      <c r="R265" s="5"/>
      <c r="S265" s="5"/>
      <c r="T265" s="5"/>
      <c r="U265" s="5"/>
      <c r="V265" s="5"/>
      <c r="W265" s="5"/>
      <c r="X265" s="5"/>
      <c r="Y265" s="7" t="s">
        <v>2999</v>
      </c>
      <c r="Z265" s="7"/>
      <c r="AA265" s="7" t="s">
        <v>13</v>
      </c>
      <c r="AB265" s="7" t="s">
        <v>26</v>
      </c>
      <c r="AC265" s="7">
        <v>74034</v>
      </c>
      <c r="AD265" s="7"/>
      <c r="AE265" s="7"/>
      <c r="AF265" s="7" t="s">
        <v>3125</v>
      </c>
      <c r="AG265" s="7" t="s">
        <v>13</v>
      </c>
      <c r="AH265" s="7"/>
      <c r="AI265">
        <v>1.718000054359436</v>
      </c>
      <c r="AJ265" s="4">
        <v>13.666999816894531</v>
      </c>
      <c r="AK265" s="4">
        <v>3.619999885559082</v>
      </c>
      <c r="AL265" s="4">
        <v>63.5</v>
      </c>
      <c r="AM265" s="4">
        <v>21.291999816894531</v>
      </c>
      <c r="AN265" s="4">
        <v>157.80000305175781</v>
      </c>
      <c r="AO265" s="4">
        <v>0</v>
      </c>
      <c r="AP265" s="4">
        <v>65.919998168945313</v>
      </c>
      <c r="AQ265" s="4">
        <v>18.332000732421875</v>
      </c>
      <c r="AR265" s="4">
        <v>0</v>
      </c>
      <c r="AS265" s="4">
        <v>22</v>
      </c>
      <c r="AT265" s="4">
        <v>35</v>
      </c>
      <c r="AU265" s="22" t="e">
        <v>#N/A</v>
      </c>
      <c r="AV265" s="23">
        <v>-0.91800005435943599</v>
      </c>
      <c r="AW265" s="23">
        <v>0</v>
      </c>
      <c r="AX265" s="23">
        <v>0.84272409980392748</v>
      </c>
      <c r="AY265" s="23" t="e">
        <v>#N/A</v>
      </c>
      <c r="AZ265" s="23" t="e">
        <v>#N/A</v>
      </c>
    </row>
    <row r="266" spans="1:52" ht="13.7" customHeight="1" x14ac:dyDescent="0.2">
      <c r="A266" t="str">
        <f t="shared" si="4"/>
        <v>2006^Tony Gregson^Lierschs Nth</v>
      </c>
      <c r="B266" s="10" t="s">
        <v>327</v>
      </c>
      <c r="C266" s="10" t="s">
        <v>1923</v>
      </c>
      <c r="D266" s="5">
        <v>2006</v>
      </c>
      <c r="E266" s="5"/>
      <c r="F266" s="9"/>
      <c r="G266" s="9"/>
      <c r="H266" s="8"/>
      <c r="I266" s="5">
        <v>0.2</v>
      </c>
      <c r="J266" s="5">
        <v>14.5</v>
      </c>
      <c r="K266" s="5"/>
      <c r="L266" s="5"/>
      <c r="M266" s="5" t="s">
        <v>38</v>
      </c>
      <c r="N266" s="5"/>
      <c r="O266" s="5"/>
      <c r="P266" s="5"/>
      <c r="Q266" s="5"/>
      <c r="R266" s="5"/>
      <c r="S266" s="5"/>
      <c r="T266" s="5"/>
      <c r="U266" s="5"/>
      <c r="V266" s="5"/>
      <c r="W266" s="5"/>
      <c r="X266" s="5"/>
      <c r="Y266" s="7" t="s">
        <v>2999</v>
      </c>
      <c r="Z266" s="7"/>
      <c r="AA266" s="7" t="s">
        <v>13</v>
      </c>
      <c r="AB266" s="7" t="s">
        <v>14</v>
      </c>
      <c r="AC266" s="7">
        <v>78077</v>
      </c>
      <c r="AD266" s="7"/>
      <c r="AE266" s="7"/>
      <c r="AF266" s="7" t="s">
        <v>3084</v>
      </c>
      <c r="AG266" s="7" t="s">
        <v>13</v>
      </c>
      <c r="AH266" s="7"/>
      <c r="AI266">
        <v>0.10400000214576721</v>
      </c>
      <c r="AJ266" s="4">
        <v>16.726999282836914</v>
      </c>
      <c r="AK266" s="4">
        <v>0.27000001072883606</v>
      </c>
      <c r="AL266" s="4">
        <v>0</v>
      </c>
      <c r="AM266" s="4">
        <v>0</v>
      </c>
      <c r="AN266" s="4">
        <v>94.599998474121094</v>
      </c>
      <c r="AO266" s="4">
        <v>0</v>
      </c>
      <c r="AP266" s="4">
        <v>81.499000549316406</v>
      </c>
      <c r="AQ266" s="4">
        <v>68.160003662109375</v>
      </c>
      <c r="AR266" s="4">
        <v>30</v>
      </c>
      <c r="AS266" s="4">
        <v>5</v>
      </c>
      <c r="AT266" s="4">
        <v>0</v>
      </c>
      <c r="AU266" s="22">
        <v>0.44693520140105081</v>
      </c>
      <c r="AV266" s="23">
        <v>9.5999997854232799E-2</v>
      </c>
      <c r="AW266" s="23">
        <v>1</v>
      </c>
      <c r="AX266" s="23">
        <v>9.2159995880127018E-3</v>
      </c>
      <c r="AY266" s="23">
        <v>4.9595258057561296</v>
      </c>
      <c r="AZ266" s="23">
        <v>3.1306061698212991E-2</v>
      </c>
    </row>
    <row r="267" spans="1:52" ht="13.7" customHeight="1" x14ac:dyDescent="0.2">
      <c r="A267" t="str">
        <f t="shared" si="4"/>
        <v>2006^Tony Gregson^Masons</v>
      </c>
      <c r="B267" s="10" t="s">
        <v>327</v>
      </c>
      <c r="C267" s="10" t="s">
        <v>1285</v>
      </c>
      <c r="D267" s="5">
        <v>2006</v>
      </c>
      <c r="E267" s="5"/>
      <c r="F267" s="9"/>
      <c r="G267" s="9"/>
      <c r="H267" s="8"/>
      <c r="I267" s="5">
        <v>0.3</v>
      </c>
      <c r="J267" s="5"/>
      <c r="K267" s="5"/>
      <c r="L267" s="5"/>
      <c r="M267" s="5"/>
      <c r="N267" s="5"/>
      <c r="O267" s="5"/>
      <c r="P267" s="5"/>
      <c r="Q267" s="5"/>
      <c r="R267" s="5"/>
      <c r="S267" s="5"/>
      <c r="T267" s="5"/>
      <c r="U267" s="5"/>
      <c r="V267" s="5"/>
      <c r="W267" s="5"/>
      <c r="X267" s="5"/>
      <c r="Y267" s="7" t="s">
        <v>2999</v>
      </c>
      <c r="Z267" s="7"/>
      <c r="AA267" s="7" t="s">
        <v>13</v>
      </c>
      <c r="AB267" s="7" t="s">
        <v>14</v>
      </c>
      <c r="AC267" s="7">
        <v>78077</v>
      </c>
      <c r="AD267" s="7"/>
      <c r="AE267" s="7"/>
      <c r="AF267" s="7" t="s">
        <v>3084</v>
      </c>
      <c r="AG267" s="7" t="s">
        <v>13</v>
      </c>
      <c r="AH267" s="7"/>
      <c r="AI267">
        <v>0.81400001049041748</v>
      </c>
      <c r="AJ267" s="4">
        <v>16.677999496459961</v>
      </c>
      <c r="AK267" s="4">
        <v>2.0899999141693115</v>
      </c>
      <c r="AL267" s="4">
        <v>40.200000762939453</v>
      </c>
      <c r="AM267" s="4">
        <v>1.3910000324249268</v>
      </c>
      <c r="AN267" s="4">
        <v>95</v>
      </c>
      <c r="AO267" s="4">
        <v>0</v>
      </c>
      <c r="AP267" s="4">
        <v>97.772003173828125</v>
      </c>
      <c r="AQ267" s="4">
        <v>46.472000122070313</v>
      </c>
      <c r="AR267" s="4">
        <v>0</v>
      </c>
      <c r="AS267" s="4">
        <v>0</v>
      </c>
      <c r="AT267" s="4">
        <v>0</v>
      </c>
      <c r="AU267" s="22" t="e">
        <v>#N/A</v>
      </c>
      <c r="AV267" s="23">
        <v>-0.51400001049041744</v>
      </c>
      <c r="AW267" s="23">
        <v>0</v>
      </c>
      <c r="AX267" s="23">
        <v>0.26419601078414923</v>
      </c>
      <c r="AY267" s="23" t="e">
        <v>#N/A</v>
      </c>
      <c r="AZ267" s="23" t="e">
        <v>#N/A</v>
      </c>
    </row>
    <row r="268" spans="1:52" ht="13.7" customHeight="1" x14ac:dyDescent="0.2">
      <c r="A268" t="str">
        <f t="shared" si="4"/>
        <v>2006^ubergang^Main Rd</v>
      </c>
      <c r="B268" s="10" t="s">
        <v>1658</v>
      </c>
      <c r="C268" s="10" t="s">
        <v>1924</v>
      </c>
      <c r="D268" s="5">
        <v>2006</v>
      </c>
      <c r="E268" s="5"/>
      <c r="F268" s="9"/>
      <c r="G268" s="9"/>
      <c r="H268" s="8"/>
      <c r="I268" s="5">
        <v>2.6</v>
      </c>
      <c r="J268" s="5">
        <v>13.2</v>
      </c>
      <c r="K268" s="5"/>
      <c r="L268" s="5"/>
      <c r="M268" s="5"/>
      <c r="N268" s="5"/>
      <c r="O268" s="5"/>
      <c r="P268" s="5"/>
      <c r="Q268" s="5"/>
      <c r="R268" s="5"/>
      <c r="S268" s="5"/>
      <c r="T268" s="5"/>
      <c r="U268" s="5"/>
      <c r="V268" s="5"/>
      <c r="W268" s="5"/>
      <c r="X268" s="5"/>
      <c r="Y268" s="7" t="s">
        <v>2999</v>
      </c>
      <c r="Z268" s="7"/>
      <c r="AA268" s="7" t="s">
        <v>13</v>
      </c>
      <c r="AB268" s="7" t="s">
        <v>43</v>
      </c>
      <c r="AC268" s="7">
        <v>82039</v>
      </c>
      <c r="AD268" s="7"/>
      <c r="AE268" s="7"/>
      <c r="AF268" s="7" t="s">
        <v>3127</v>
      </c>
      <c r="AG268" s="7" t="s">
        <v>13</v>
      </c>
      <c r="AH268" s="7"/>
      <c r="AI268">
        <v>1.4119999408721924</v>
      </c>
      <c r="AJ268" s="4">
        <v>16.728000640869141</v>
      </c>
      <c r="AK268" s="4">
        <v>3.6400001049041748</v>
      </c>
      <c r="AL268" s="4">
        <v>18.100000381469727</v>
      </c>
      <c r="AM268" s="4">
        <v>13.913999557495117</v>
      </c>
      <c r="AN268" s="4">
        <v>165.60000610351563</v>
      </c>
      <c r="AO268" s="4">
        <v>0</v>
      </c>
      <c r="AP268" s="4">
        <v>159.69200134277344</v>
      </c>
      <c r="AQ268" s="4">
        <v>47.055000305175781</v>
      </c>
      <c r="AR268" s="4">
        <v>0</v>
      </c>
      <c r="AS268" s="4">
        <v>10</v>
      </c>
      <c r="AT268" s="4">
        <v>0</v>
      </c>
      <c r="AU268" s="22">
        <v>5.289246935201402</v>
      </c>
      <c r="AV268" s="23">
        <v>1.1880000591278077</v>
      </c>
      <c r="AW268" s="23">
        <v>0</v>
      </c>
      <c r="AX268" s="23">
        <v>1.4113441404876745</v>
      </c>
      <c r="AY268" s="23">
        <v>12.446788521973073</v>
      </c>
      <c r="AZ268" s="23">
        <v>2.7200151072454508</v>
      </c>
    </row>
    <row r="269" spans="1:52" ht="13.7" customHeight="1" x14ac:dyDescent="0.2">
      <c r="A269" t="str">
        <f t="shared" si="4"/>
        <v>2006^verner^Roberts - Enter Rainfall Here As Well</v>
      </c>
      <c r="B269" s="10" t="s">
        <v>1659</v>
      </c>
      <c r="C269" s="10" t="s">
        <v>1925</v>
      </c>
      <c r="D269" s="5">
        <v>2006</v>
      </c>
      <c r="E269" s="5"/>
      <c r="F269" s="9"/>
      <c r="G269" s="9"/>
      <c r="H269" s="8"/>
      <c r="I269" s="5">
        <v>1.44</v>
      </c>
      <c r="J269" s="5"/>
      <c r="K269" s="5"/>
      <c r="L269" s="5"/>
      <c r="M269" s="5"/>
      <c r="N269" s="5"/>
      <c r="O269" s="5"/>
      <c r="P269" s="5"/>
      <c r="Q269" s="5"/>
      <c r="R269" s="5"/>
      <c r="S269" s="5"/>
      <c r="T269" s="5"/>
      <c r="U269" s="5"/>
      <c r="V269" s="5"/>
      <c r="W269" s="5"/>
      <c r="X269" s="5"/>
      <c r="Y269" s="7" t="s">
        <v>2999</v>
      </c>
      <c r="Z269" s="7"/>
      <c r="AA269" s="7" t="s">
        <v>13</v>
      </c>
      <c r="AB269" s="7" t="s">
        <v>24</v>
      </c>
      <c r="AC269" s="7">
        <v>23009</v>
      </c>
      <c r="AD269" s="7"/>
      <c r="AE269" s="7"/>
      <c r="AF269" s="7" t="s">
        <v>3098</v>
      </c>
      <c r="AG269" s="7" t="s">
        <v>13</v>
      </c>
      <c r="AH269" s="7"/>
      <c r="AI269">
        <v>0.72600001096725464</v>
      </c>
      <c r="AJ269" s="4">
        <v>16.579000473022461</v>
      </c>
      <c r="AK269" s="4">
        <v>1.8500000238418579</v>
      </c>
      <c r="AL269" s="4">
        <v>32.25</v>
      </c>
      <c r="AM269" s="4">
        <v>5.3439998626708984</v>
      </c>
      <c r="AN269" s="4">
        <v>97.699996948242188</v>
      </c>
      <c r="AO269" s="4">
        <v>0</v>
      </c>
      <c r="AP269" s="4">
        <v>118.93099975585938</v>
      </c>
      <c r="AQ269" s="4">
        <v>68.996002197265625</v>
      </c>
      <c r="AR269" s="4">
        <v>0</v>
      </c>
      <c r="AS269" s="4">
        <v>42</v>
      </c>
      <c r="AT269" s="4">
        <v>23</v>
      </c>
      <c r="AU269" s="22" t="e">
        <v>#N/A</v>
      </c>
      <c r="AV269" s="23">
        <v>0.71399998903274531</v>
      </c>
      <c r="AW269" s="23">
        <v>0</v>
      </c>
      <c r="AX269" s="23">
        <v>0.50979598433876039</v>
      </c>
      <c r="AY269" s="23" t="e">
        <v>#N/A</v>
      </c>
      <c r="AZ269" s="23" t="e">
        <v>#N/A</v>
      </c>
    </row>
    <row r="270" spans="1:52" ht="13.7" customHeight="1" x14ac:dyDescent="0.2">
      <c r="A270" t="str">
        <f t="shared" si="4"/>
        <v>2006^verner^Szarbos and Wilfs</v>
      </c>
      <c r="B270" s="10" t="s">
        <v>1659</v>
      </c>
      <c r="C270" s="10" t="s">
        <v>1926</v>
      </c>
      <c r="D270" s="5">
        <v>2006</v>
      </c>
      <c r="E270" s="5"/>
      <c r="F270" s="9"/>
      <c r="G270" s="9"/>
      <c r="H270" s="8"/>
      <c r="I270" s="5">
        <v>1.25</v>
      </c>
      <c r="J270" s="5"/>
      <c r="K270" s="5"/>
      <c r="L270" s="5"/>
      <c r="M270" s="5"/>
      <c r="N270" s="5"/>
      <c r="O270" s="5"/>
      <c r="P270" s="5"/>
      <c r="Q270" s="5"/>
      <c r="R270" s="5"/>
      <c r="S270" s="5"/>
      <c r="T270" s="5"/>
      <c r="U270" s="5"/>
      <c r="V270" s="5"/>
      <c r="W270" s="5"/>
      <c r="X270" s="5"/>
      <c r="Y270" s="7" t="s">
        <v>2999</v>
      </c>
      <c r="Z270" s="7"/>
      <c r="AA270" s="7" t="s">
        <v>13</v>
      </c>
      <c r="AB270" s="7" t="s">
        <v>24</v>
      </c>
      <c r="AC270" s="7">
        <v>23009</v>
      </c>
      <c r="AD270" s="7"/>
      <c r="AE270" s="7"/>
      <c r="AF270" s="7" t="s">
        <v>3063</v>
      </c>
      <c r="AG270" s="7" t="s">
        <v>13</v>
      </c>
      <c r="AH270" s="7"/>
      <c r="AI270">
        <v>0.30500000715255737</v>
      </c>
      <c r="AJ270" s="4">
        <v>16.579000473022461</v>
      </c>
      <c r="AK270" s="4">
        <v>0.77999997138977051</v>
      </c>
      <c r="AL270" s="4">
        <v>17.528999328613281</v>
      </c>
      <c r="AM270" s="4">
        <v>0</v>
      </c>
      <c r="AN270" s="4">
        <v>92.5</v>
      </c>
      <c r="AO270" s="4">
        <v>0</v>
      </c>
      <c r="AP270" s="4">
        <v>80.109001159667969</v>
      </c>
      <c r="AQ270" s="4">
        <v>41.444999694824219</v>
      </c>
      <c r="AR270" s="4">
        <v>0</v>
      </c>
      <c r="AS270" s="4">
        <v>42</v>
      </c>
      <c r="AT270" s="4">
        <v>23</v>
      </c>
      <c r="AU270" s="22" t="e">
        <v>#N/A</v>
      </c>
      <c r="AV270" s="23">
        <v>0.94499999284744263</v>
      </c>
      <c r="AW270" s="23">
        <v>0</v>
      </c>
      <c r="AX270" s="23">
        <v>0.89302498648166662</v>
      </c>
      <c r="AY270" s="23" t="e">
        <v>#N/A</v>
      </c>
      <c r="AZ270" s="23" t="e">
        <v>#N/A</v>
      </c>
    </row>
    <row r="271" spans="1:52" ht="13.7" customHeight="1" x14ac:dyDescent="0.2">
      <c r="A271" t="str">
        <f t="shared" si="4"/>
        <v>2006^waitchie landcare^Waitchie Low EC</v>
      </c>
      <c r="B271" s="10" t="s">
        <v>1660</v>
      </c>
      <c r="C271" s="10" t="s">
        <v>1927</v>
      </c>
      <c r="D271" s="5">
        <v>2006</v>
      </c>
      <c r="E271" s="5"/>
      <c r="F271" s="9"/>
      <c r="G271" s="9"/>
      <c r="H271" s="8"/>
      <c r="I271" s="5">
        <v>0.42</v>
      </c>
      <c r="J271" s="5"/>
      <c r="K271" s="5"/>
      <c r="L271" s="5"/>
      <c r="M271" s="5"/>
      <c r="N271" s="5"/>
      <c r="O271" s="5"/>
      <c r="P271" s="5"/>
      <c r="Q271" s="5"/>
      <c r="R271" s="5"/>
      <c r="S271" s="5"/>
      <c r="T271" s="5"/>
      <c r="U271" s="5"/>
      <c r="V271" s="5"/>
      <c r="W271" s="5"/>
      <c r="X271" s="5"/>
      <c r="Y271" s="7" t="s">
        <v>2999</v>
      </c>
      <c r="Z271" s="7"/>
      <c r="AA271" s="7" t="s">
        <v>13</v>
      </c>
      <c r="AB271" s="7" t="s">
        <v>14</v>
      </c>
      <c r="AC271" s="7">
        <v>77049</v>
      </c>
      <c r="AD271" s="7"/>
      <c r="AE271" s="7"/>
      <c r="AF271" s="7" t="s">
        <v>3116</v>
      </c>
      <c r="AG271" s="7" t="s">
        <v>13</v>
      </c>
      <c r="AH271" s="7"/>
      <c r="AI271">
        <v>0.29899999499320984</v>
      </c>
      <c r="AJ271" s="4">
        <v>15.33899974822998</v>
      </c>
      <c r="AK271" s="4">
        <v>0.70999997854232788</v>
      </c>
      <c r="AL271" s="4">
        <v>6.2379999160766602</v>
      </c>
      <c r="AM271" s="4">
        <v>1.409000039100647</v>
      </c>
      <c r="AN271" s="4">
        <v>81.199996948242188</v>
      </c>
      <c r="AO271" s="4">
        <v>0</v>
      </c>
      <c r="AP271" s="4">
        <v>58.645000457763672</v>
      </c>
      <c r="AQ271" s="4">
        <v>51.028999328613281</v>
      </c>
      <c r="AR271" s="4">
        <v>0</v>
      </c>
      <c r="AS271" s="4">
        <v>11</v>
      </c>
      <c r="AT271" s="4">
        <v>0</v>
      </c>
      <c r="AU271" s="22" t="e">
        <v>#N/A</v>
      </c>
      <c r="AV271" s="23">
        <v>0.12100000500679015</v>
      </c>
      <c r="AW271" s="23">
        <v>1</v>
      </c>
      <c r="AX271" s="23">
        <v>1.464100121164324E-2</v>
      </c>
      <c r="AY271" s="23" t="e">
        <v>#N/A</v>
      </c>
      <c r="AZ271" s="23" t="e">
        <v>#N/A</v>
      </c>
    </row>
    <row r="272" spans="1:52" ht="13.7" customHeight="1" x14ac:dyDescent="0.2">
      <c r="A272" t="str">
        <f t="shared" si="4"/>
        <v>2006^wakefield^212A</v>
      </c>
      <c r="B272" s="10" t="s">
        <v>1661</v>
      </c>
      <c r="C272" s="10" t="s">
        <v>1928</v>
      </c>
      <c r="D272" s="5">
        <v>2006</v>
      </c>
      <c r="E272" s="5"/>
      <c r="F272" s="9"/>
      <c r="G272" s="9"/>
      <c r="H272" s="8"/>
      <c r="I272" s="5">
        <v>1.45</v>
      </c>
      <c r="J272" s="5">
        <v>12.5</v>
      </c>
      <c r="K272" s="5"/>
      <c r="L272" s="5"/>
      <c r="M272" s="5"/>
      <c r="N272" s="5"/>
      <c r="O272" s="5"/>
      <c r="P272" s="5"/>
      <c r="Q272" s="5"/>
      <c r="R272" s="5"/>
      <c r="S272" s="5"/>
      <c r="T272" s="5"/>
      <c r="U272" s="5"/>
      <c r="V272" s="5"/>
      <c r="W272" s="5"/>
      <c r="X272" s="5"/>
      <c r="Y272" s="7" t="s">
        <v>2999</v>
      </c>
      <c r="Z272" s="7"/>
      <c r="AA272" s="7" t="s">
        <v>13</v>
      </c>
      <c r="AB272" s="7" t="s">
        <v>54</v>
      </c>
      <c r="AC272" s="7">
        <v>22008</v>
      </c>
      <c r="AD272" s="7"/>
      <c r="AE272" s="7"/>
      <c r="AF272" s="7" t="s">
        <v>3128</v>
      </c>
      <c r="AG272" s="7" t="s">
        <v>13</v>
      </c>
      <c r="AH272" s="7"/>
      <c r="AI272">
        <v>0.51399999856948853</v>
      </c>
      <c r="AJ272" s="4">
        <v>16.596000671386719</v>
      </c>
      <c r="AK272" s="4">
        <v>1.309999942779541</v>
      </c>
      <c r="AL272" s="4">
        <v>25.618999481201172</v>
      </c>
      <c r="AM272" s="4">
        <v>8.3420000076293945</v>
      </c>
      <c r="AN272" s="4">
        <v>109.80000305175781</v>
      </c>
      <c r="AO272" s="4">
        <v>0</v>
      </c>
      <c r="AP272" s="4">
        <v>77.219001770019531</v>
      </c>
      <c r="AQ272" s="4">
        <v>18.61199951171875</v>
      </c>
      <c r="AR272" s="4">
        <v>0</v>
      </c>
      <c r="AS272" s="4">
        <v>25</v>
      </c>
      <c r="AT272" s="4">
        <v>0</v>
      </c>
      <c r="AU272" s="22">
        <v>2.7933450087565674</v>
      </c>
      <c r="AV272" s="23">
        <v>0.93600000143051143</v>
      </c>
      <c r="AW272" s="23">
        <v>0</v>
      </c>
      <c r="AX272" s="23">
        <v>0.87609600267791743</v>
      </c>
      <c r="AY272" s="23">
        <v>16.777221500000451</v>
      </c>
      <c r="AZ272" s="23">
        <v>2.2003125847583891</v>
      </c>
    </row>
    <row r="273" spans="1:52" ht="13.7" customHeight="1" x14ac:dyDescent="0.2">
      <c r="A273" t="str">
        <f t="shared" si="4"/>
        <v>2006^wakefield^213C</v>
      </c>
      <c r="B273" s="10" t="s">
        <v>1661</v>
      </c>
      <c r="C273" s="10" t="s">
        <v>1929</v>
      </c>
      <c r="D273" s="8">
        <v>2006</v>
      </c>
      <c r="E273" s="8"/>
      <c r="F273" s="9"/>
      <c r="G273" s="9"/>
      <c r="H273" s="8"/>
      <c r="I273" s="8">
        <v>1.6</v>
      </c>
      <c r="J273" s="8">
        <v>11.2</v>
      </c>
      <c r="K273" s="8"/>
      <c r="L273" s="8"/>
      <c r="M273" s="10"/>
      <c r="N273" s="10"/>
      <c r="O273" s="10"/>
      <c r="P273" s="10"/>
      <c r="Q273" s="10"/>
      <c r="R273" s="10"/>
      <c r="S273" s="10"/>
      <c r="T273" s="10"/>
      <c r="U273" s="10"/>
      <c r="V273" s="10"/>
      <c r="W273" s="10"/>
      <c r="X273" s="10"/>
      <c r="Y273" s="7" t="s">
        <v>2999</v>
      </c>
      <c r="Z273" s="7"/>
      <c r="AA273" s="7" t="s">
        <v>13</v>
      </c>
      <c r="AB273" s="7" t="s">
        <v>17</v>
      </c>
      <c r="AC273" s="7">
        <v>22008</v>
      </c>
      <c r="AD273" s="7"/>
      <c r="AE273" s="7"/>
      <c r="AF273" s="7" t="s">
        <v>3128</v>
      </c>
      <c r="AG273" s="7" t="s">
        <v>13</v>
      </c>
      <c r="AH273" s="7"/>
      <c r="AI273">
        <v>0.38299998641014099</v>
      </c>
      <c r="AJ273" s="4">
        <v>16.743000030517578</v>
      </c>
      <c r="AK273" s="4">
        <v>0.99000000953674316</v>
      </c>
      <c r="AL273" s="4">
        <v>15.512999534606934</v>
      </c>
      <c r="AM273" s="4">
        <v>0</v>
      </c>
      <c r="AN273" s="4">
        <v>91.800003051757813</v>
      </c>
      <c r="AO273" s="4">
        <v>0</v>
      </c>
      <c r="AP273" s="4">
        <v>68.080001831054688</v>
      </c>
      <c r="AQ273" s="4">
        <v>20.538000106811523</v>
      </c>
      <c r="AR273" s="4">
        <v>0</v>
      </c>
      <c r="AS273" s="4">
        <v>25</v>
      </c>
      <c r="AT273" s="4">
        <v>0</v>
      </c>
      <c r="AU273" s="22">
        <v>2.7617513134851142</v>
      </c>
      <c r="AV273" s="23">
        <v>1.2170000135898591</v>
      </c>
      <c r="AW273" s="23">
        <v>0</v>
      </c>
      <c r="AX273" s="23">
        <v>1.4810890330777173</v>
      </c>
      <c r="AY273" s="23">
        <v>30.724849338317881</v>
      </c>
      <c r="AZ273" s="23">
        <v>3.1391026830427529</v>
      </c>
    </row>
    <row r="274" spans="1:52" ht="13.7" customHeight="1" x14ac:dyDescent="0.2">
      <c r="A274" t="str">
        <f t="shared" si="4"/>
        <v>2006^wakefield^221C</v>
      </c>
      <c r="B274" s="10" t="s">
        <v>1661</v>
      </c>
      <c r="C274" s="10" t="s">
        <v>1930</v>
      </c>
      <c r="D274" s="5">
        <v>2006</v>
      </c>
      <c r="E274" s="5"/>
      <c r="F274" s="9"/>
      <c r="G274" s="9"/>
      <c r="H274" s="8"/>
      <c r="I274" s="5">
        <v>1.5</v>
      </c>
      <c r="J274" s="5">
        <v>10.5</v>
      </c>
      <c r="K274" s="5"/>
      <c r="L274" s="5"/>
      <c r="M274" s="5"/>
      <c r="N274" s="5"/>
      <c r="O274" s="5"/>
      <c r="P274" s="5"/>
      <c r="Q274" s="5"/>
      <c r="R274" s="5"/>
      <c r="S274" s="5"/>
      <c r="T274" s="5"/>
      <c r="U274" s="5"/>
      <c r="V274" s="5"/>
      <c r="W274" s="5"/>
      <c r="X274" s="5"/>
      <c r="Y274" s="7" t="s">
        <v>2999</v>
      </c>
      <c r="Z274" s="7"/>
      <c r="AA274" s="7" t="s">
        <v>13</v>
      </c>
      <c r="AB274" s="7" t="s">
        <v>23</v>
      </c>
      <c r="AC274" s="7">
        <v>22008</v>
      </c>
      <c r="AD274" s="7"/>
      <c r="AE274" s="7"/>
      <c r="AF274" s="7" t="s">
        <v>3129</v>
      </c>
      <c r="AG274" s="7" t="s">
        <v>13</v>
      </c>
      <c r="AH274" s="7"/>
      <c r="AI274">
        <v>0.74099999666213989</v>
      </c>
      <c r="AJ274" s="4">
        <v>10.895999908447266</v>
      </c>
      <c r="AK274" s="4">
        <v>1.2400000095367432</v>
      </c>
      <c r="AL274" s="4">
        <v>39.577999114990234</v>
      </c>
      <c r="AM274" s="4">
        <v>13.906000137329102</v>
      </c>
      <c r="AN274" s="4">
        <v>107</v>
      </c>
      <c r="AO274" s="4">
        <v>0</v>
      </c>
      <c r="AP274" s="4">
        <v>35.143001556396484</v>
      </c>
      <c r="AQ274" s="4">
        <v>11.196999549865723</v>
      </c>
      <c r="AR274" s="4">
        <v>0</v>
      </c>
      <c r="AS274" s="4">
        <v>25</v>
      </c>
      <c r="AT274" s="4">
        <v>0</v>
      </c>
      <c r="AU274" s="22">
        <v>2.4273204903677756</v>
      </c>
      <c r="AV274" s="23">
        <v>0.75900000333786011</v>
      </c>
      <c r="AW274" s="23">
        <v>0</v>
      </c>
      <c r="AX274" s="23">
        <v>0.57608100506687165</v>
      </c>
      <c r="AY274" s="23">
        <v>0.15681592749024276</v>
      </c>
      <c r="AZ274" s="23">
        <v>1.4097299242008341</v>
      </c>
    </row>
    <row r="275" spans="1:52" ht="13.7" customHeight="1" x14ac:dyDescent="0.2">
      <c r="A275" t="str">
        <f t="shared" si="4"/>
        <v>2006^warrembool^Old Buraja</v>
      </c>
      <c r="B275" s="10" t="s">
        <v>1662</v>
      </c>
      <c r="C275" s="10" t="s">
        <v>1931</v>
      </c>
      <c r="D275" s="5">
        <v>2006</v>
      </c>
      <c r="E275" s="5"/>
      <c r="F275" s="9"/>
      <c r="G275" s="9"/>
      <c r="H275" s="8"/>
      <c r="I275" s="5">
        <v>1</v>
      </c>
      <c r="J275" s="5"/>
      <c r="K275" s="5"/>
      <c r="L275" s="5"/>
      <c r="M275" s="5"/>
      <c r="N275" s="5"/>
      <c r="O275" s="5"/>
      <c r="P275" s="5"/>
      <c r="Q275" s="5"/>
      <c r="R275" s="5"/>
      <c r="S275" s="5"/>
      <c r="T275" s="5"/>
      <c r="U275" s="5"/>
      <c r="V275" s="5"/>
      <c r="W275" s="5"/>
      <c r="X275" s="5"/>
      <c r="Y275" s="7" t="s">
        <v>2999</v>
      </c>
      <c r="Z275" s="7"/>
      <c r="AA275" s="7" t="s">
        <v>13</v>
      </c>
      <c r="AB275" s="7" t="s">
        <v>44</v>
      </c>
      <c r="AC275" s="7">
        <v>74004</v>
      </c>
      <c r="AD275" s="7"/>
      <c r="AE275" s="7"/>
      <c r="AF275" s="7" t="s">
        <v>3130</v>
      </c>
      <c r="AG275" s="7" t="s">
        <v>13</v>
      </c>
      <c r="AH275" s="7"/>
      <c r="AI275">
        <v>0.37799999117851257</v>
      </c>
      <c r="AJ275" s="4">
        <v>16.725000381469727</v>
      </c>
      <c r="AK275" s="4">
        <v>0.98000001907348633</v>
      </c>
      <c r="AL275" s="4">
        <v>5.5500001907348633</v>
      </c>
      <c r="AM275" s="4">
        <v>8.3660001754760742</v>
      </c>
      <c r="AN275" s="4">
        <v>161.19999694824219</v>
      </c>
      <c r="AO275" s="4">
        <v>0</v>
      </c>
      <c r="AP275" s="4">
        <v>140.0780029296875</v>
      </c>
      <c r="AQ275" s="4">
        <v>76.192001342773438</v>
      </c>
      <c r="AR275" s="4">
        <v>0</v>
      </c>
      <c r="AS275" s="4">
        <v>9</v>
      </c>
      <c r="AT275" s="4">
        <v>0</v>
      </c>
      <c r="AU275" s="22" t="e">
        <v>#N/A</v>
      </c>
      <c r="AV275" s="23">
        <v>0.62200000882148743</v>
      </c>
      <c r="AW275" s="23">
        <v>0</v>
      </c>
      <c r="AX275" s="23">
        <v>0.38688401097393044</v>
      </c>
      <c r="AY275" s="23" t="e">
        <v>#N/A</v>
      </c>
      <c r="AZ275" s="23" t="e">
        <v>#N/A</v>
      </c>
    </row>
    <row r="276" spans="1:52" ht="13.7" customHeight="1" x14ac:dyDescent="0.2">
      <c r="A276" t="str">
        <f t="shared" si="4"/>
        <v>2006^white^GandG 1</v>
      </c>
      <c r="B276" s="10" t="s">
        <v>1663</v>
      </c>
      <c r="C276" s="10" t="s">
        <v>1932</v>
      </c>
      <c r="D276" s="5">
        <v>2006</v>
      </c>
      <c r="E276" s="5"/>
      <c r="F276" s="9"/>
      <c r="G276" s="9"/>
      <c r="H276" s="8"/>
      <c r="I276" s="5">
        <v>1.4</v>
      </c>
      <c r="J276" s="5"/>
      <c r="K276" s="5"/>
      <c r="L276" s="5"/>
      <c r="M276" s="5"/>
      <c r="N276" s="5"/>
      <c r="O276" s="5"/>
      <c r="P276" s="5"/>
      <c r="Q276" s="5"/>
      <c r="R276" s="5"/>
      <c r="S276" s="5"/>
      <c r="T276" s="5"/>
      <c r="U276" s="5"/>
      <c r="V276" s="5"/>
      <c r="W276" s="5"/>
      <c r="X276" s="5"/>
      <c r="Y276" s="7" t="s">
        <v>2999</v>
      </c>
      <c r="Z276" s="7"/>
      <c r="AA276" s="7" t="s">
        <v>13</v>
      </c>
      <c r="AB276" s="7" t="s">
        <v>15</v>
      </c>
      <c r="AC276" s="7">
        <v>10654</v>
      </c>
      <c r="AD276" s="7"/>
      <c r="AE276" s="7"/>
      <c r="AF276" s="7" t="s">
        <v>3131</v>
      </c>
      <c r="AG276" s="7" t="s">
        <v>13</v>
      </c>
      <c r="AH276" s="7"/>
      <c r="AI276">
        <v>2.9179999828338623</v>
      </c>
      <c r="AJ276" s="4">
        <v>16.545000076293945</v>
      </c>
      <c r="AK276" s="4">
        <v>7.440000057220459</v>
      </c>
      <c r="AL276" s="4">
        <v>82.044998168945313</v>
      </c>
      <c r="AM276" s="4">
        <v>2.8810000419616699</v>
      </c>
      <c r="AN276" s="4">
        <v>144.39999389648438</v>
      </c>
      <c r="AO276" s="4">
        <v>0</v>
      </c>
      <c r="AP276" s="4">
        <v>150.77099609375</v>
      </c>
      <c r="AQ276" s="4">
        <v>57.217998504638672</v>
      </c>
      <c r="AR276" s="4">
        <v>0</v>
      </c>
      <c r="AS276" s="4">
        <v>10</v>
      </c>
      <c r="AT276" s="4">
        <v>0</v>
      </c>
      <c r="AU276" s="22" t="e">
        <v>#N/A</v>
      </c>
      <c r="AV276" s="23">
        <v>-1.5179999828338624</v>
      </c>
      <c r="AW276" s="23">
        <v>0</v>
      </c>
      <c r="AX276" s="23">
        <v>2.3043239478836064</v>
      </c>
      <c r="AY276" s="23" t="e">
        <v>#N/A</v>
      </c>
      <c r="AZ276" s="23" t="e">
        <v>#N/A</v>
      </c>
    </row>
    <row r="277" spans="1:52" ht="13.7" customHeight="1" x14ac:dyDescent="0.2">
      <c r="A277" t="str">
        <f t="shared" si="4"/>
        <v>2006^williams^Gairdner</v>
      </c>
      <c r="B277" s="10" t="s">
        <v>1664</v>
      </c>
      <c r="C277" s="10" t="s">
        <v>11</v>
      </c>
      <c r="D277" s="5">
        <v>2006</v>
      </c>
      <c r="E277" s="5"/>
      <c r="F277" s="9"/>
      <c r="G277" s="9"/>
      <c r="H277" s="8"/>
      <c r="I277" s="5">
        <v>1.9</v>
      </c>
      <c r="J277" s="5">
        <v>12.5</v>
      </c>
      <c r="K277" s="5"/>
      <c r="L277" s="5"/>
      <c r="M277" s="5" t="s">
        <v>45</v>
      </c>
      <c r="N277" s="5"/>
      <c r="O277" s="5"/>
      <c r="P277" s="5"/>
      <c r="Q277" s="5"/>
      <c r="R277" s="5"/>
      <c r="S277" s="5"/>
      <c r="T277" s="5"/>
      <c r="U277" s="5"/>
      <c r="V277" s="5"/>
      <c r="W277" s="5"/>
      <c r="X277" s="5"/>
      <c r="Y277" s="7" t="s">
        <v>2999</v>
      </c>
      <c r="Z277" s="7"/>
      <c r="AA277" s="7" t="s">
        <v>13</v>
      </c>
      <c r="AB277" s="7" t="s">
        <v>15</v>
      </c>
      <c r="AC277" s="7">
        <v>10707</v>
      </c>
      <c r="AD277" s="7"/>
      <c r="AE277" s="7"/>
      <c r="AF277" s="7" t="s">
        <v>3132</v>
      </c>
      <c r="AG277" s="7" t="s">
        <v>13</v>
      </c>
      <c r="AH277" s="7"/>
      <c r="AI277">
        <v>1.7150000333786011</v>
      </c>
      <c r="AJ277" s="4">
        <v>16.492000579833984</v>
      </c>
      <c r="AK277" s="4">
        <v>4.3600001335144043</v>
      </c>
      <c r="AL277" s="4">
        <v>6.9600000381469727</v>
      </c>
      <c r="AM277" s="4">
        <v>0.66600000858306885</v>
      </c>
      <c r="AN277" s="4">
        <v>147.19999694824219</v>
      </c>
      <c r="AO277" s="4">
        <v>0</v>
      </c>
      <c r="AP277" s="4">
        <v>105.99199676513672</v>
      </c>
      <c r="AQ277" s="4">
        <v>61.082000732421875</v>
      </c>
      <c r="AR277" s="4">
        <v>9</v>
      </c>
      <c r="AS277" s="4">
        <v>0</v>
      </c>
      <c r="AT277" s="4">
        <v>28</v>
      </c>
      <c r="AU277" s="22">
        <v>3.6602451838879158</v>
      </c>
      <c r="AV277" s="23">
        <v>0.18499996662139884</v>
      </c>
      <c r="AW277" s="23">
        <v>1</v>
      </c>
      <c r="AX277" s="23">
        <v>3.4224987649918687E-2</v>
      </c>
      <c r="AY277" s="23">
        <v>15.936068629394867</v>
      </c>
      <c r="AZ277" s="23">
        <v>0.4896569895267695</v>
      </c>
    </row>
    <row r="278" spans="1:52" ht="13.7" customHeight="1" x14ac:dyDescent="0.2">
      <c r="A278" t="str">
        <f t="shared" si="4"/>
        <v>2006^yates^Mourishes</v>
      </c>
      <c r="B278" s="10" t="s">
        <v>1665</v>
      </c>
      <c r="C278" s="10" t="s">
        <v>1933</v>
      </c>
      <c r="D278" s="5">
        <v>2006</v>
      </c>
      <c r="E278" s="5"/>
      <c r="F278" s="9"/>
      <c r="G278" s="9"/>
      <c r="H278" s="8"/>
      <c r="I278" s="5">
        <v>2.2000000000000002</v>
      </c>
      <c r="J278" s="5">
        <v>10.5</v>
      </c>
      <c r="K278" s="5"/>
      <c r="L278" s="5"/>
      <c r="M278" s="5"/>
      <c r="N278" s="5"/>
      <c r="O278" s="5"/>
      <c r="P278" s="5"/>
      <c r="Q278" s="5"/>
      <c r="R278" s="5"/>
      <c r="S278" s="5"/>
      <c r="T278" s="5"/>
      <c r="U278" s="5"/>
      <c r="V278" s="5"/>
      <c r="W278" s="5"/>
      <c r="X278" s="5"/>
      <c r="Y278" s="7" t="s">
        <v>2999</v>
      </c>
      <c r="Z278" s="7"/>
      <c r="AA278" s="7" t="s">
        <v>13</v>
      </c>
      <c r="AB278" s="7" t="s">
        <v>60</v>
      </c>
      <c r="AC278" s="7">
        <v>53011</v>
      </c>
      <c r="AD278" s="7"/>
      <c r="AE278" s="7"/>
      <c r="AF278" s="7" t="s">
        <v>3133</v>
      </c>
      <c r="AG278" s="7" t="s">
        <v>13</v>
      </c>
      <c r="AH278" s="7"/>
      <c r="AI278">
        <v>0.93500000238418579</v>
      </c>
      <c r="AJ278" s="4">
        <v>15.170999526977539</v>
      </c>
      <c r="AK278" s="4">
        <v>2.190000057220459</v>
      </c>
      <c r="AL278" s="4">
        <v>72.31500244140625</v>
      </c>
      <c r="AM278" s="4">
        <v>7.375</v>
      </c>
      <c r="AN278" s="4">
        <v>109.80000305175781</v>
      </c>
      <c r="AO278" s="4">
        <v>0</v>
      </c>
      <c r="AP278" s="4">
        <v>64.030998229980469</v>
      </c>
      <c r="AQ278" s="4">
        <v>23.948999404907227</v>
      </c>
      <c r="AR278" s="4">
        <v>0</v>
      </c>
      <c r="AS278" s="4">
        <v>0</v>
      </c>
      <c r="AT278" s="4">
        <v>0</v>
      </c>
      <c r="AU278" s="22">
        <v>3.5600700525394049</v>
      </c>
      <c r="AV278" s="23">
        <v>1.2649999976158144</v>
      </c>
      <c r="AW278" s="23">
        <v>0</v>
      </c>
      <c r="AX278" s="23">
        <v>1.6002249939680104</v>
      </c>
      <c r="AY278" s="23">
        <v>21.818236581024394</v>
      </c>
      <c r="AZ278" s="23">
        <v>1.8770917920732564</v>
      </c>
    </row>
    <row r="279" spans="1:52" ht="13.7" customHeight="1" x14ac:dyDescent="0.2">
      <c r="A279" t="str">
        <f t="shared" si="4"/>
        <v>2006^yates^New Coolibah</v>
      </c>
      <c r="B279" s="10" t="s">
        <v>1665</v>
      </c>
      <c r="C279" s="10" t="s">
        <v>1934</v>
      </c>
      <c r="D279" s="5">
        <v>2006</v>
      </c>
      <c r="E279" s="5"/>
      <c r="F279" s="9"/>
      <c r="G279" s="9"/>
      <c r="H279" s="8"/>
      <c r="I279" s="5">
        <v>2</v>
      </c>
      <c r="J279" s="5">
        <v>13</v>
      </c>
      <c r="K279" s="5"/>
      <c r="L279" s="5"/>
      <c r="M279" s="5"/>
      <c r="N279" s="5"/>
      <c r="O279" s="5"/>
      <c r="P279" s="5"/>
      <c r="Q279" s="5"/>
      <c r="R279" s="5"/>
      <c r="S279" s="5"/>
      <c r="T279" s="5"/>
      <c r="U279" s="5"/>
      <c r="V279" s="5"/>
      <c r="W279" s="5"/>
      <c r="X279" s="5"/>
      <c r="Y279" s="7" t="s">
        <v>2999</v>
      </c>
      <c r="Z279" s="7"/>
      <c r="AA279" s="7" t="s">
        <v>13</v>
      </c>
      <c r="AB279" s="7" t="s">
        <v>22</v>
      </c>
      <c r="AC279" s="7">
        <v>53011</v>
      </c>
      <c r="AD279" s="7"/>
      <c r="AE279" s="7"/>
      <c r="AF279" s="7" t="s">
        <v>3133</v>
      </c>
      <c r="AG279" s="7" t="s">
        <v>13</v>
      </c>
      <c r="AH279" s="7"/>
      <c r="AI279">
        <v>0.52799999713897705</v>
      </c>
      <c r="AJ279" s="4">
        <v>16.71299934387207</v>
      </c>
      <c r="AK279" s="4">
        <v>1.3600000143051147</v>
      </c>
      <c r="AL279" s="4">
        <v>30.875</v>
      </c>
      <c r="AM279" s="4">
        <v>0.86599999666213989</v>
      </c>
      <c r="AN279" s="4">
        <v>138.60000610351563</v>
      </c>
      <c r="AO279" s="4">
        <v>0</v>
      </c>
      <c r="AP279" s="4">
        <v>76.079002380371094</v>
      </c>
      <c r="AQ279" s="4">
        <v>31.364999771118164</v>
      </c>
      <c r="AR279" s="4">
        <v>0</v>
      </c>
      <c r="AS279" s="4">
        <v>0</v>
      </c>
      <c r="AT279" s="4">
        <v>0</v>
      </c>
      <c r="AU279" s="22">
        <v>4.0070052539404557</v>
      </c>
      <c r="AV279" s="23">
        <v>1.4720000028610229</v>
      </c>
      <c r="AW279" s="23">
        <v>0</v>
      </c>
      <c r="AX279" s="23">
        <v>2.1667840084228516</v>
      </c>
      <c r="AY279" s="23">
        <v>13.786364127594425</v>
      </c>
      <c r="AZ279" s="23">
        <v>7.0066367386569484</v>
      </c>
    </row>
    <row r="280" spans="1:52" ht="13.7" customHeight="1" x14ac:dyDescent="0.2">
      <c r="A280" t="str">
        <f t="shared" si="4"/>
        <v>2007^A and R Weidemann^Wep 5and6 2007</v>
      </c>
      <c r="B280" s="10" t="s">
        <v>1542</v>
      </c>
      <c r="C280" s="10" t="s">
        <v>1935</v>
      </c>
      <c r="D280" s="5">
        <v>2007</v>
      </c>
      <c r="E280" s="5"/>
      <c r="F280" s="9"/>
      <c r="G280" s="9"/>
      <c r="H280" s="8"/>
      <c r="I280" s="5">
        <v>2.33</v>
      </c>
      <c r="J280" s="5">
        <v>12.8</v>
      </c>
      <c r="K280" s="5"/>
      <c r="L280" s="5"/>
      <c r="M280" s="5" t="s">
        <v>109</v>
      </c>
      <c r="N280" s="5"/>
      <c r="O280" s="5"/>
      <c r="P280" s="5"/>
      <c r="Q280" s="5"/>
      <c r="R280" s="5"/>
      <c r="S280" s="5"/>
      <c r="T280" s="5"/>
      <c r="U280" s="5"/>
      <c r="V280" s="5"/>
      <c r="W280" s="5"/>
      <c r="X280" s="5"/>
      <c r="Y280" s="7" t="s">
        <v>2999</v>
      </c>
      <c r="Z280" s="7"/>
      <c r="AA280" s="7" t="s">
        <v>13</v>
      </c>
      <c r="AB280" s="7" t="s">
        <v>14</v>
      </c>
      <c r="AC280" s="7">
        <v>79075</v>
      </c>
      <c r="AD280" s="7" t="s">
        <v>785</v>
      </c>
      <c r="AE280" s="7"/>
      <c r="AF280" s="7" t="s">
        <v>3135</v>
      </c>
      <c r="AG280" s="7" t="s">
        <v>13</v>
      </c>
      <c r="AH280" s="7"/>
      <c r="AI280">
        <v>1.3159999847412109</v>
      </c>
      <c r="AJ280" s="4">
        <v>14.550999641418457</v>
      </c>
      <c r="AK280" s="4">
        <v>2.9500000476837158</v>
      </c>
      <c r="AL280" s="4">
        <v>84.500999450683594</v>
      </c>
      <c r="AM280" s="4">
        <v>42.956001281738281</v>
      </c>
      <c r="AN280" s="4">
        <v>171.39999389648438</v>
      </c>
      <c r="AO280" s="4">
        <v>0</v>
      </c>
      <c r="AP280" s="4">
        <v>97.121002197265625</v>
      </c>
      <c r="AQ280" s="4">
        <v>39.069000244140625</v>
      </c>
      <c r="AR280" s="4">
        <v>4</v>
      </c>
      <c r="AS280" s="4">
        <v>0</v>
      </c>
      <c r="AT280" s="4">
        <v>0</v>
      </c>
      <c r="AU280" s="22">
        <v>4.596343257443082</v>
      </c>
      <c r="AV280" s="23">
        <v>1.0140000152587891</v>
      </c>
      <c r="AW280" s="23">
        <v>0</v>
      </c>
      <c r="AX280" s="23">
        <v>1.0281960309448246</v>
      </c>
      <c r="AY280" s="23">
        <v>3.0659997442475628</v>
      </c>
      <c r="AZ280" s="23">
        <v>2.7104459643207726</v>
      </c>
    </row>
    <row r="281" spans="1:52" ht="13.7" customHeight="1" x14ac:dyDescent="0.2">
      <c r="A281" t="str">
        <f t="shared" si="4"/>
        <v>2007^ackland^Bute 2007</v>
      </c>
      <c r="B281" s="10" t="s">
        <v>1666</v>
      </c>
      <c r="C281" s="10" t="s">
        <v>1936</v>
      </c>
      <c r="D281" s="5">
        <v>2007</v>
      </c>
      <c r="E281" s="5"/>
      <c r="F281" s="9"/>
      <c r="G281" s="9"/>
      <c r="H281" s="8"/>
      <c r="I281" s="5">
        <v>3.4</v>
      </c>
      <c r="J281" s="5">
        <v>11</v>
      </c>
      <c r="K281" s="5"/>
      <c r="L281" s="5"/>
      <c r="M281" s="5"/>
      <c r="N281" s="5"/>
      <c r="O281" s="5"/>
      <c r="P281" s="5"/>
      <c r="Q281" s="5"/>
      <c r="R281" s="5"/>
      <c r="S281" s="5"/>
      <c r="T281" s="5"/>
      <c r="U281" s="5"/>
      <c r="V281" s="5"/>
      <c r="W281" s="5"/>
      <c r="X281" s="5"/>
      <c r="Y281" s="7" t="s">
        <v>2999</v>
      </c>
      <c r="Z281" s="7"/>
      <c r="AA281" s="7" t="s">
        <v>13</v>
      </c>
      <c r="AB281" s="7" t="s">
        <v>15</v>
      </c>
      <c r="AC281" s="7">
        <v>21012</v>
      </c>
      <c r="AD281" s="7" t="s">
        <v>819</v>
      </c>
      <c r="AE281" s="7"/>
      <c r="AF281" s="7" t="s">
        <v>3136</v>
      </c>
      <c r="AG281" s="7" t="s">
        <v>95</v>
      </c>
      <c r="AH281" s="7"/>
      <c r="AI281">
        <v>3.003000020980835</v>
      </c>
      <c r="AJ281" s="4">
        <v>10.239999771118164</v>
      </c>
      <c r="AK281" s="4">
        <v>4.7399997711181641</v>
      </c>
      <c r="AL281" s="4">
        <v>117.03099822998047</v>
      </c>
      <c r="AM281" s="4">
        <v>50.919998168945313</v>
      </c>
      <c r="AN281" s="4">
        <v>167</v>
      </c>
      <c r="AO281" s="4">
        <v>0</v>
      </c>
      <c r="AP281" s="4">
        <v>104.77200317382813</v>
      </c>
      <c r="AQ281" s="4">
        <v>19.173999786376953</v>
      </c>
      <c r="AR281" s="4">
        <v>0</v>
      </c>
      <c r="AS281" s="4">
        <v>32</v>
      </c>
      <c r="AT281" s="4">
        <v>0</v>
      </c>
      <c r="AU281" s="22">
        <v>5.7639229422066549</v>
      </c>
      <c r="AV281" s="23">
        <v>0.39699997901916495</v>
      </c>
      <c r="AW281" s="23">
        <v>1</v>
      </c>
      <c r="AX281" s="23">
        <v>0.15760898334121742</v>
      </c>
      <c r="AY281" s="23">
        <v>0.57760034790044301</v>
      </c>
      <c r="AZ281" s="23">
        <v>1.048418660291911</v>
      </c>
    </row>
    <row r="282" spans="1:52" ht="13.7" customHeight="1" x14ac:dyDescent="0.2">
      <c r="A282" t="str">
        <f t="shared" si="4"/>
        <v>2007^ackland^Home 3 - JB Axford</v>
      </c>
      <c r="B282" s="10" t="s">
        <v>1666</v>
      </c>
      <c r="C282" s="10" t="s">
        <v>1937</v>
      </c>
      <c r="D282" s="5">
        <v>2007</v>
      </c>
      <c r="E282" s="5"/>
      <c r="F282" s="9"/>
      <c r="G282" s="9"/>
      <c r="H282" s="8"/>
      <c r="I282" s="5">
        <v>2.3199999999999998</v>
      </c>
      <c r="J282" s="5">
        <v>11.8</v>
      </c>
      <c r="K282" s="5"/>
      <c r="L282" s="5"/>
      <c r="M282" s="5"/>
      <c r="N282" s="5"/>
      <c r="O282" s="5"/>
      <c r="P282" s="5"/>
      <c r="Q282" s="5"/>
      <c r="R282" s="5"/>
      <c r="S282" s="5"/>
      <c r="T282" s="5"/>
      <c r="U282" s="5"/>
      <c r="V282" s="5"/>
      <c r="W282" s="5"/>
      <c r="X282" s="5"/>
      <c r="Y282" s="7" t="s">
        <v>2999</v>
      </c>
      <c r="Z282" s="7"/>
      <c r="AA282" s="7" t="s">
        <v>13</v>
      </c>
      <c r="AB282" s="7" t="s">
        <v>129</v>
      </c>
      <c r="AC282" s="7">
        <v>21012</v>
      </c>
      <c r="AD282" s="7" t="s">
        <v>819</v>
      </c>
      <c r="AE282" s="7"/>
      <c r="AF282" s="7" t="s">
        <v>3137</v>
      </c>
      <c r="AG282" s="7" t="s">
        <v>803</v>
      </c>
      <c r="AH282" s="7"/>
      <c r="AI282">
        <v>1.3739999532699585</v>
      </c>
      <c r="AJ282" s="4">
        <v>16.687999725341797</v>
      </c>
      <c r="AK282" s="4">
        <v>3.5299999713897705</v>
      </c>
      <c r="AL282" s="4">
        <v>31.753999710083008</v>
      </c>
      <c r="AM282" s="4">
        <v>33.966999053955078</v>
      </c>
      <c r="AN282" s="4">
        <v>188.60000610351563</v>
      </c>
      <c r="AO282" s="4">
        <v>0</v>
      </c>
      <c r="AP282" s="4">
        <v>118.19400024414063</v>
      </c>
      <c r="AQ282" s="4">
        <v>44.946998596191406</v>
      </c>
      <c r="AR282" s="4">
        <v>0</v>
      </c>
      <c r="AS282" s="4">
        <v>7</v>
      </c>
      <c r="AT282" s="4">
        <v>0</v>
      </c>
      <c r="AU282" s="22">
        <v>4.2190683012259189</v>
      </c>
      <c r="AV282" s="23">
        <v>0.94600004673004134</v>
      </c>
      <c r="AW282" s="23">
        <v>0</v>
      </c>
      <c r="AX282" s="23">
        <v>0.89491608841324044</v>
      </c>
      <c r="AY282" s="23">
        <v>23.892541314941475</v>
      </c>
      <c r="AZ282" s="23">
        <v>0.47481516318317901</v>
      </c>
    </row>
    <row r="283" spans="1:52" ht="13.7" customHeight="1" x14ac:dyDescent="0.2">
      <c r="A283" t="str">
        <f t="shared" si="4"/>
        <v>2007^ackland^Number 1 - Rob Hayes</v>
      </c>
      <c r="B283" s="10" t="s">
        <v>1666</v>
      </c>
      <c r="C283" s="10" t="s">
        <v>1938</v>
      </c>
      <c r="D283" s="5">
        <v>2007</v>
      </c>
      <c r="E283" s="5"/>
      <c r="F283" s="9"/>
      <c r="G283" s="9"/>
      <c r="H283" s="8"/>
      <c r="I283" s="5">
        <v>2.48</v>
      </c>
      <c r="J283" s="5">
        <v>12.1</v>
      </c>
      <c r="K283" s="5"/>
      <c r="L283" s="5"/>
      <c r="M283" s="5"/>
      <c r="N283" s="5"/>
      <c r="O283" s="5"/>
      <c r="P283" s="5"/>
      <c r="Q283" s="5"/>
      <c r="R283" s="5"/>
      <c r="S283" s="5"/>
      <c r="T283" s="5"/>
      <c r="U283" s="5"/>
      <c r="V283" s="5"/>
      <c r="W283" s="5"/>
      <c r="X283" s="5"/>
      <c r="Y283" s="7" t="s">
        <v>2999</v>
      </c>
      <c r="Z283" s="7"/>
      <c r="AA283" s="7" t="s">
        <v>13</v>
      </c>
      <c r="AB283" s="7" t="s">
        <v>19</v>
      </c>
      <c r="AC283" s="7">
        <v>21032</v>
      </c>
      <c r="AD283" s="7" t="s">
        <v>820</v>
      </c>
      <c r="AE283" s="7"/>
      <c r="AF283" s="7" t="s">
        <v>3138</v>
      </c>
      <c r="AG283" s="7" t="s">
        <v>13</v>
      </c>
      <c r="AH283" s="7"/>
      <c r="AI283">
        <v>2.2070000171661377</v>
      </c>
      <c r="AJ283" s="4">
        <v>16.572999954223633</v>
      </c>
      <c r="AK283" s="4">
        <v>5.6399998664855957</v>
      </c>
      <c r="AL283" s="4">
        <v>28.48900032043457</v>
      </c>
      <c r="AM283" s="4">
        <v>38.590999603271484</v>
      </c>
      <c r="AN283" s="4">
        <v>248.69999694824219</v>
      </c>
      <c r="AO283" s="4">
        <v>0</v>
      </c>
      <c r="AP283" s="4">
        <v>146.16400146484375</v>
      </c>
      <c r="AQ283" s="4">
        <v>41.480998992919922</v>
      </c>
      <c r="AR283" s="4">
        <v>0</v>
      </c>
      <c r="AS283" s="4">
        <v>9</v>
      </c>
      <c r="AT283" s="4">
        <v>0</v>
      </c>
      <c r="AU283" s="22">
        <v>4.6247005253940463</v>
      </c>
      <c r="AV283" s="23">
        <v>0.27299998283386229</v>
      </c>
      <c r="AW283" s="23">
        <v>1</v>
      </c>
      <c r="AX283" s="23">
        <v>7.4528990627289099E-2</v>
      </c>
      <c r="AY283" s="23">
        <v>20.007728590484625</v>
      </c>
      <c r="AZ283" s="23">
        <v>1.0308327520209344</v>
      </c>
    </row>
    <row r="284" spans="1:52" ht="13.7" customHeight="1" x14ac:dyDescent="0.2">
      <c r="A284" t="str">
        <f t="shared" si="4"/>
        <v>2007^ackland^Number 37 - DH Hewett</v>
      </c>
      <c r="B284" s="10" t="s">
        <v>1666</v>
      </c>
      <c r="C284" s="10" t="s">
        <v>1939</v>
      </c>
      <c r="D284" s="5">
        <v>2007</v>
      </c>
      <c r="E284" s="5"/>
      <c r="F284" s="9"/>
      <c r="G284" s="9"/>
      <c r="H284" s="8"/>
      <c r="I284" s="5">
        <v>2.41</v>
      </c>
      <c r="J284" s="5">
        <v>12.6</v>
      </c>
      <c r="K284" s="5"/>
      <c r="L284" s="5"/>
      <c r="M284" s="5"/>
      <c r="N284" s="5"/>
      <c r="O284" s="5"/>
      <c r="P284" s="5"/>
      <c r="Q284" s="5"/>
      <c r="R284" s="5"/>
      <c r="S284" s="5"/>
      <c r="T284" s="5"/>
      <c r="U284" s="5"/>
      <c r="V284" s="5"/>
      <c r="W284" s="5"/>
      <c r="X284" s="5"/>
      <c r="Y284" s="7" t="s">
        <v>2999</v>
      </c>
      <c r="Z284" s="7"/>
      <c r="AA284" s="7" t="s">
        <v>13</v>
      </c>
      <c r="AB284" s="7" t="s">
        <v>27</v>
      </c>
      <c r="AC284" s="7">
        <v>21012</v>
      </c>
      <c r="AD284" s="7" t="s">
        <v>819</v>
      </c>
      <c r="AE284" s="7"/>
      <c r="AF284" s="7" t="s">
        <v>3139</v>
      </c>
      <c r="AG284" s="7" t="s">
        <v>803</v>
      </c>
      <c r="AH284" s="7"/>
      <c r="AI284">
        <v>1.3550000190734863</v>
      </c>
      <c r="AJ284" s="4">
        <v>16.681999206542969</v>
      </c>
      <c r="AK284" s="4">
        <v>3.4800000190734863</v>
      </c>
      <c r="AL284" s="4">
        <v>54.291000366210938</v>
      </c>
      <c r="AM284" s="4">
        <v>24.065999984741211</v>
      </c>
      <c r="AN284" s="4">
        <v>176</v>
      </c>
      <c r="AO284" s="4">
        <v>0</v>
      </c>
      <c r="AP284" s="4">
        <v>136.40699768066406</v>
      </c>
      <c r="AQ284" s="4">
        <v>24.14900016784668</v>
      </c>
      <c r="AR284" s="4">
        <v>0</v>
      </c>
      <c r="AS284" s="4">
        <v>19</v>
      </c>
      <c r="AT284" s="4">
        <v>0</v>
      </c>
      <c r="AU284" s="22">
        <v>4.6798739054290719</v>
      </c>
      <c r="AV284" s="23">
        <v>1.0549999809265138</v>
      </c>
      <c r="AW284" s="23">
        <v>0</v>
      </c>
      <c r="AX284" s="23">
        <v>1.1130249597549444</v>
      </c>
      <c r="AY284" s="23">
        <v>16.662717522217431</v>
      </c>
      <c r="AZ284" s="23">
        <v>1.4396973431580566</v>
      </c>
    </row>
    <row r="285" spans="1:52" ht="13.7" customHeight="1" x14ac:dyDescent="0.2">
      <c r="A285" t="str">
        <f t="shared" si="4"/>
        <v>2007^ackland^West - GC Abbott</v>
      </c>
      <c r="B285" s="10" t="s">
        <v>1666</v>
      </c>
      <c r="C285" s="10" t="s">
        <v>1940</v>
      </c>
      <c r="D285" s="5">
        <v>2007</v>
      </c>
      <c r="E285" s="5"/>
      <c r="F285" s="9"/>
      <c r="G285" s="9"/>
      <c r="H285" s="8"/>
      <c r="I285" s="5">
        <v>4.28</v>
      </c>
      <c r="J285" s="5">
        <v>12.8</v>
      </c>
      <c r="K285" s="5"/>
      <c r="L285" s="5"/>
      <c r="M285" s="5"/>
      <c r="N285" s="5"/>
      <c r="O285" s="5"/>
      <c r="P285" s="5"/>
      <c r="Q285" s="5"/>
      <c r="R285" s="5"/>
      <c r="S285" s="5"/>
      <c r="T285" s="5"/>
      <c r="U285" s="5"/>
      <c r="V285" s="5"/>
      <c r="W285" s="5"/>
      <c r="X285" s="5"/>
      <c r="Y285" s="7" t="s">
        <v>2999</v>
      </c>
      <c r="Z285" s="7"/>
      <c r="AA285" s="7" t="s">
        <v>13</v>
      </c>
      <c r="AB285" s="7" t="s">
        <v>39</v>
      </c>
      <c r="AC285" s="7">
        <v>22012</v>
      </c>
      <c r="AD285" s="7" t="s">
        <v>814</v>
      </c>
      <c r="AE285" s="7"/>
      <c r="AF285" s="7" t="s">
        <v>3137</v>
      </c>
      <c r="AG285" s="7" t="s">
        <v>803</v>
      </c>
      <c r="AH285" s="7"/>
      <c r="AI285">
        <v>3.380000114440918</v>
      </c>
      <c r="AJ285" s="4">
        <v>16.614999771118164</v>
      </c>
      <c r="AK285" s="4">
        <v>8.6599998474121094</v>
      </c>
      <c r="AL285" s="4">
        <v>82.545997619628906</v>
      </c>
      <c r="AM285" s="4">
        <v>12.199999809265137</v>
      </c>
      <c r="AN285" s="4">
        <v>186.5</v>
      </c>
      <c r="AO285" s="4">
        <v>0</v>
      </c>
      <c r="AP285" s="4">
        <v>186.37699890136719</v>
      </c>
      <c r="AQ285" s="4">
        <v>39.553001403808594</v>
      </c>
      <c r="AR285" s="4">
        <v>0</v>
      </c>
      <c r="AS285" s="4">
        <v>18</v>
      </c>
      <c r="AT285" s="4">
        <v>0</v>
      </c>
      <c r="AU285" s="22">
        <v>8.4430683012259191</v>
      </c>
      <c r="AV285" s="23">
        <v>0.89999988555908228</v>
      </c>
      <c r="AW285" s="23">
        <v>0</v>
      </c>
      <c r="AX285" s="23">
        <v>0.80999979400636124</v>
      </c>
      <c r="AY285" s="23">
        <v>14.554223253631639</v>
      </c>
      <c r="AZ285" s="23">
        <v>4.7059295730731199E-2</v>
      </c>
    </row>
    <row r="286" spans="1:52" ht="13.7" customHeight="1" x14ac:dyDescent="0.2">
      <c r="A286" t="str">
        <f t="shared" si="4"/>
        <v>2007^aikman^20 High EC</v>
      </c>
      <c r="B286" s="10" t="s">
        <v>1667</v>
      </c>
      <c r="C286" s="10" t="s">
        <v>1941</v>
      </c>
      <c r="D286" s="5">
        <v>2007</v>
      </c>
      <c r="E286" s="5"/>
      <c r="F286" s="9"/>
      <c r="G286" s="9"/>
      <c r="H286" s="8"/>
      <c r="I286" s="5">
        <v>1.6</v>
      </c>
      <c r="J286" s="5">
        <v>12</v>
      </c>
      <c r="K286" s="5"/>
      <c r="L286" s="5"/>
      <c r="M286" s="5"/>
      <c r="N286" s="5"/>
      <c r="O286" s="5"/>
      <c r="P286" s="5"/>
      <c r="Q286" s="5"/>
      <c r="R286" s="5"/>
      <c r="S286" s="5"/>
      <c r="T286" s="5"/>
      <c r="U286" s="5"/>
      <c r="V286" s="5"/>
      <c r="W286" s="5"/>
      <c r="X286" s="5"/>
      <c r="Y286" s="7" t="s">
        <v>2999</v>
      </c>
      <c r="Z286" s="7"/>
      <c r="AA286" s="7" t="s">
        <v>13</v>
      </c>
      <c r="AB286" s="7" t="s">
        <v>14</v>
      </c>
      <c r="AC286" s="7">
        <v>77049</v>
      </c>
      <c r="AD286" s="7" t="s">
        <v>866</v>
      </c>
      <c r="AE286" s="7"/>
      <c r="AF286" s="7" t="s">
        <v>3140</v>
      </c>
      <c r="AG286" s="7" t="s">
        <v>64</v>
      </c>
      <c r="AH286" s="7"/>
      <c r="AI286">
        <v>0.5559999942779541</v>
      </c>
      <c r="AJ286" s="4">
        <v>16.655000686645508</v>
      </c>
      <c r="AK286" s="4">
        <v>1.4299999475479126</v>
      </c>
      <c r="AL286" s="4">
        <v>46.915000915527344</v>
      </c>
      <c r="AM286" s="4">
        <v>0.23199999332427979</v>
      </c>
      <c r="AN286" s="4">
        <v>103.40000152587891</v>
      </c>
      <c r="AO286" s="4">
        <v>0</v>
      </c>
      <c r="AP286" s="4">
        <v>124.11299896240234</v>
      </c>
      <c r="AQ286" s="4">
        <v>79.968002319335938</v>
      </c>
      <c r="AR286" s="4">
        <v>0</v>
      </c>
      <c r="AS286" s="4">
        <v>0</v>
      </c>
      <c r="AT286" s="4">
        <v>2</v>
      </c>
      <c r="AU286" s="22">
        <v>2.9590192644483366</v>
      </c>
      <c r="AV286" s="23">
        <v>1.044000005722046</v>
      </c>
      <c r="AW286" s="23">
        <v>0</v>
      </c>
      <c r="AX286" s="23">
        <v>1.089936011947632</v>
      </c>
      <c r="AY286" s="23">
        <v>21.669031392670149</v>
      </c>
      <c r="AZ286" s="23">
        <v>2.3379000714546394</v>
      </c>
    </row>
    <row r="287" spans="1:52" ht="13.7" customHeight="1" x14ac:dyDescent="0.2">
      <c r="A287" t="str">
        <f t="shared" si="4"/>
        <v>2007^aikman^20 Low EC</v>
      </c>
      <c r="B287" s="10" t="s">
        <v>1667</v>
      </c>
      <c r="C287" s="10" t="s">
        <v>1942</v>
      </c>
      <c r="D287" s="5">
        <v>2007</v>
      </c>
      <c r="E287" s="5"/>
      <c r="F287" s="9"/>
      <c r="G287" s="9"/>
      <c r="H287" s="8"/>
      <c r="I287" s="5">
        <v>2.4</v>
      </c>
      <c r="J287" s="5">
        <v>11.5</v>
      </c>
      <c r="K287" s="5"/>
      <c r="L287" s="5"/>
      <c r="M287" s="5"/>
      <c r="N287" s="5"/>
      <c r="O287" s="5"/>
      <c r="P287" s="5"/>
      <c r="Q287" s="5"/>
      <c r="R287" s="5"/>
      <c r="S287" s="5"/>
      <c r="T287" s="5"/>
      <c r="U287" s="5"/>
      <c r="V287" s="5"/>
      <c r="W287" s="5"/>
      <c r="X287" s="5"/>
      <c r="Y287" s="7" t="s">
        <v>2999</v>
      </c>
      <c r="Z287" s="7"/>
      <c r="AA287" s="7" t="s">
        <v>13</v>
      </c>
      <c r="AB287" s="7" t="s">
        <v>14</v>
      </c>
      <c r="AC287" s="7">
        <v>77049</v>
      </c>
      <c r="AD287" s="7" t="s">
        <v>866</v>
      </c>
      <c r="AE287" s="7"/>
      <c r="AF287" s="7" t="s">
        <v>3141</v>
      </c>
      <c r="AG287" s="7" t="s">
        <v>64</v>
      </c>
      <c r="AH287" s="7"/>
      <c r="AI287">
        <v>0.82200002670288086</v>
      </c>
      <c r="AJ287" s="4">
        <v>13.496999740600586</v>
      </c>
      <c r="AK287" s="4">
        <v>1.7100000381469727</v>
      </c>
      <c r="AL287" s="4">
        <v>52.284000396728516</v>
      </c>
      <c r="AM287" s="4">
        <v>3.815000057220459</v>
      </c>
      <c r="AN287" s="4">
        <v>103.40000152587891</v>
      </c>
      <c r="AO287" s="4">
        <v>0</v>
      </c>
      <c r="AP287" s="4">
        <v>79.838996887207031</v>
      </c>
      <c r="AQ287" s="4">
        <v>36.895000457763672</v>
      </c>
      <c r="AR287" s="4">
        <v>0</v>
      </c>
      <c r="AS287" s="4">
        <v>4</v>
      </c>
      <c r="AT287" s="4">
        <v>0</v>
      </c>
      <c r="AU287" s="22">
        <v>4.2535901926444835</v>
      </c>
      <c r="AV287" s="23">
        <v>1.5779999732971191</v>
      </c>
      <c r="AW287" s="23">
        <v>0</v>
      </c>
      <c r="AX287" s="23">
        <v>2.4900839157257084</v>
      </c>
      <c r="AY287" s="23">
        <v>3.9880079639588075</v>
      </c>
      <c r="AZ287" s="23">
        <v>6.4698508740566707</v>
      </c>
    </row>
    <row r="288" spans="1:52" ht="13.7" customHeight="1" x14ac:dyDescent="0.2">
      <c r="A288" t="str">
        <f t="shared" si="4"/>
        <v>2007^aikman^Lupin</v>
      </c>
      <c r="B288" s="10" t="s">
        <v>1667</v>
      </c>
      <c r="C288" s="10" t="s">
        <v>939</v>
      </c>
      <c r="D288" s="5">
        <v>2007</v>
      </c>
      <c r="E288" s="5"/>
      <c r="F288" s="9"/>
      <c r="G288" s="9"/>
      <c r="H288" s="8"/>
      <c r="I288" s="5">
        <v>1.6</v>
      </c>
      <c r="J288" s="5">
        <v>12</v>
      </c>
      <c r="K288" s="5"/>
      <c r="L288" s="5"/>
      <c r="M288" s="5"/>
      <c r="N288" s="5"/>
      <c r="O288" s="5"/>
      <c r="P288" s="5"/>
      <c r="Q288" s="5"/>
      <c r="R288" s="5"/>
      <c r="S288" s="5"/>
      <c r="T288" s="5"/>
      <c r="U288" s="5"/>
      <c r="V288" s="5"/>
      <c r="W288" s="5"/>
      <c r="X288" s="5"/>
      <c r="Y288" s="7" t="s">
        <v>2999</v>
      </c>
      <c r="Z288" s="7"/>
      <c r="AA288" s="7" t="s">
        <v>13</v>
      </c>
      <c r="AB288" s="7" t="s">
        <v>14</v>
      </c>
      <c r="AC288" s="7">
        <v>76000</v>
      </c>
      <c r="AD288" s="7" t="s">
        <v>17</v>
      </c>
      <c r="AE288" s="7"/>
      <c r="AF288" s="7" t="s">
        <v>3142</v>
      </c>
      <c r="AG288" s="7" t="s">
        <v>13</v>
      </c>
      <c r="AH288" s="7"/>
      <c r="AI288">
        <v>0.99599999189376831</v>
      </c>
      <c r="AJ288" s="4">
        <v>16.634000778198242</v>
      </c>
      <c r="AK288" s="4">
        <v>2.5499999523162842</v>
      </c>
      <c r="AL288" s="4">
        <v>51.178001403808594</v>
      </c>
      <c r="AM288" s="4">
        <v>0.45800000429153442</v>
      </c>
      <c r="AN288" s="4">
        <v>88.699996948242188</v>
      </c>
      <c r="AO288" s="4">
        <v>0</v>
      </c>
      <c r="AP288" s="4">
        <v>104.11299896240234</v>
      </c>
      <c r="AQ288" s="4">
        <v>31.808000564575195</v>
      </c>
      <c r="AR288" s="4">
        <v>0</v>
      </c>
      <c r="AS288" s="4">
        <v>11</v>
      </c>
      <c r="AT288" s="4">
        <v>0</v>
      </c>
      <c r="AU288" s="22">
        <v>2.9590192644483366</v>
      </c>
      <c r="AV288" s="23">
        <v>0.60400000810623178</v>
      </c>
      <c r="AW288" s="23">
        <v>0</v>
      </c>
      <c r="AX288" s="23">
        <v>0.36481600979232803</v>
      </c>
      <c r="AY288" s="23">
        <v>21.473963212341914</v>
      </c>
      <c r="AZ288" s="23">
        <v>0.16729679769697733</v>
      </c>
    </row>
    <row r="289" spans="1:52" ht="13.7" customHeight="1" x14ac:dyDescent="0.2">
      <c r="A289" t="str">
        <f t="shared" si="4"/>
        <v>2007^aikman^Oakdale West</v>
      </c>
      <c r="B289" s="10" t="s">
        <v>1667</v>
      </c>
      <c r="C289" s="10" t="s">
        <v>1943</v>
      </c>
      <c r="D289" s="5">
        <v>2007</v>
      </c>
      <c r="E289" s="5"/>
      <c r="F289" s="9"/>
      <c r="G289" s="9"/>
      <c r="H289" s="8"/>
      <c r="I289" s="5">
        <v>1.2</v>
      </c>
      <c r="J289" s="5">
        <v>12.5</v>
      </c>
      <c r="K289" s="5"/>
      <c r="L289" s="5"/>
      <c r="M289" s="5"/>
      <c r="N289" s="5"/>
      <c r="O289" s="5"/>
      <c r="P289" s="5"/>
      <c r="Q289" s="5"/>
      <c r="R289" s="5"/>
      <c r="S289" s="5"/>
      <c r="T289" s="5"/>
      <c r="U289" s="5"/>
      <c r="V289" s="5"/>
      <c r="W289" s="5"/>
      <c r="X289" s="5"/>
      <c r="Y289" s="7" t="s">
        <v>2999</v>
      </c>
      <c r="Z289" s="7"/>
      <c r="AA289" s="7" t="s">
        <v>13</v>
      </c>
      <c r="AB289" s="7" t="s">
        <v>14</v>
      </c>
      <c r="AC289" s="7">
        <v>76025</v>
      </c>
      <c r="AD289" s="7" t="s">
        <v>806</v>
      </c>
      <c r="AE289" s="7"/>
      <c r="AF289" s="7" t="s">
        <v>3142</v>
      </c>
      <c r="AG289" s="7" t="s">
        <v>64</v>
      </c>
      <c r="AH289" s="7"/>
      <c r="AI289">
        <v>0.51700001955032349</v>
      </c>
      <c r="AJ289" s="4">
        <v>16.695999145507813</v>
      </c>
      <c r="AK289" s="4">
        <v>1.3300000429153442</v>
      </c>
      <c r="AL289" s="4">
        <v>31.291999816894531</v>
      </c>
      <c r="AM289" s="4">
        <v>7.6440000534057617</v>
      </c>
      <c r="AN289" s="4">
        <v>93.300003051757813</v>
      </c>
      <c r="AO289" s="4">
        <v>0</v>
      </c>
      <c r="AP289" s="4">
        <v>148.78900146484375</v>
      </c>
      <c r="AQ289" s="4">
        <v>91.199996948242188</v>
      </c>
      <c r="AR289" s="4">
        <v>0</v>
      </c>
      <c r="AS289" s="4">
        <v>10</v>
      </c>
      <c r="AT289" s="4">
        <v>0</v>
      </c>
      <c r="AU289" s="22">
        <v>2.3117338003502628</v>
      </c>
      <c r="AV289" s="23">
        <v>0.68299998044967647</v>
      </c>
      <c r="AW289" s="23">
        <v>0</v>
      </c>
      <c r="AX289" s="23">
        <v>0.46648897329425842</v>
      </c>
      <c r="AY289" s="23">
        <v>17.606408829102293</v>
      </c>
      <c r="AZ289" s="23">
        <v>0.96380117048728342</v>
      </c>
    </row>
    <row r="290" spans="1:52" ht="13.7" customHeight="1" x14ac:dyDescent="0.2">
      <c r="A290" t="str">
        <f t="shared" si="4"/>
        <v>2007^ayles^12</v>
      </c>
      <c r="B290" s="10" t="s">
        <v>271</v>
      </c>
      <c r="C290" s="10">
        <v>12</v>
      </c>
      <c r="D290" s="5">
        <v>2007</v>
      </c>
      <c r="E290" s="5"/>
      <c r="F290" s="9"/>
      <c r="G290" s="9"/>
      <c r="H290" s="8"/>
      <c r="I290" s="5">
        <v>2.33</v>
      </c>
      <c r="J290" s="5">
        <v>16</v>
      </c>
      <c r="K290" s="5"/>
      <c r="L290" s="5"/>
      <c r="M290" s="5" t="s">
        <v>117</v>
      </c>
      <c r="N290" s="5"/>
      <c r="O290" s="5"/>
      <c r="P290" s="5"/>
      <c r="Q290" s="5"/>
      <c r="R290" s="5"/>
      <c r="S290" s="5"/>
      <c r="T290" s="5"/>
      <c r="U290" s="5"/>
      <c r="V290" s="5"/>
      <c r="W290" s="5"/>
      <c r="X290" s="5"/>
      <c r="Y290" s="7" t="s">
        <v>2999</v>
      </c>
      <c r="Z290" s="7"/>
      <c r="AA290" s="7" t="s">
        <v>13</v>
      </c>
      <c r="AB290" s="7" t="s">
        <v>39</v>
      </c>
      <c r="AC290" s="7">
        <v>22006</v>
      </c>
      <c r="AD290" s="7" t="s">
        <v>802</v>
      </c>
      <c r="AE290" s="7"/>
      <c r="AF290" s="7" t="s">
        <v>3137</v>
      </c>
      <c r="AG290" s="7" t="s">
        <v>812</v>
      </c>
      <c r="AH290" s="7"/>
      <c r="AI290">
        <v>1.0379999876022339</v>
      </c>
      <c r="AJ290" s="4">
        <v>16.655000686645508</v>
      </c>
      <c r="AK290" s="4">
        <v>2.6700000762939453</v>
      </c>
      <c r="AL290" s="4">
        <v>27.034000396728516</v>
      </c>
      <c r="AM290" s="4">
        <v>9.8070001602172852</v>
      </c>
      <c r="AN290" s="4">
        <v>143</v>
      </c>
      <c r="AO290" s="4">
        <v>0</v>
      </c>
      <c r="AP290" s="4">
        <v>128.7449951171875</v>
      </c>
      <c r="AQ290" s="4">
        <v>62.640998840332031</v>
      </c>
      <c r="AR290" s="4">
        <v>0</v>
      </c>
      <c r="AS290" s="4">
        <v>12</v>
      </c>
      <c r="AT290" s="4">
        <v>34</v>
      </c>
      <c r="AU290" s="22">
        <v>5.7454290718038523</v>
      </c>
      <c r="AV290" s="23">
        <v>1.2920000123977662</v>
      </c>
      <c r="AW290" s="23">
        <v>0</v>
      </c>
      <c r="AX290" s="23">
        <v>1.6692640320358281</v>
      </c>
      <c r="AY290" s="23">
        <v>0.42902589950608672</v>
      </c>
      <c r="AZ290" s="23">
        <v>9.4582635064230764</v>
      </c>
    </row>
    <row r="291" spans="1:52" ht="13.7" customHeight="1" x14ac:dyDescent="0.2">
      <c r="A291" t="str">
        <f t="shared" si="4"/>
        <v>2007^barz^Paddock 4</v>
      </c>
      <c r="B291" s="10" t="s">
        <v>1668</v>
      </c>
      <c r="C291" s="10" t="s">
        <v>1716</v>
      </c>
      <c r="D291" s="5">
        <v>2007</v>
      </c>
      <c r="E291" s="5"/>
      <c r="F291" s="9"/>
      <c r="G291" s="9"/>
      <c r="H291" s="8"/>
      <c r="I291" s="5">
        <v>2.7</v>
      </c>
      <c r="J291" s="5"/>
      <c r="K291" s="5"/>
      <c r="L291" s="5"/>
      <c r="M291" s="5" t="s">
        <v>119</v>
      </c>
      <c r="N291" s="5"/>
      <c r="O291" s="5"/>
      <c r="P291" s="5"/>
      <c r="Q291" s="5"/>
      <c r="R291" s="5"/>
      <c r="S291" s="5"/>
      <c r="T291" s="5"/>
      <c r="U291" s="5"/>
      <c r="V291" s="5"/>
      <c r="W291" s="5"/>
      <c r="X291" s="5"/>
      <c r="Y291" s="7" t="s">
        <v>2999</v>
      </c>
      <c r="Z291" s="7"/>
      <c r="AA291" s="7" t="s">
        <v>13</v>
      </c>
      <c r="AB291" s="7" t="s">
        <v>130</v>
      </c>
      <c r="AC291" s="7">
        <v>12073</v>
      </c>
      <c r="AD291" s="7" t="s">
        <v>855</v>
      </c>
      <c r="AE291" s="7"/>
      <c r="AF291" s="7" t="s">
        <v>3143</v>
      </c>
      <c r="AG291" s="7" t="s">
        <v>787</v>
      </c>
      <c r="AH291" s="7"/>
      <c r="AI291">
        <v>2.5799999237060547</v>
      </c>
      <c r="AJ291" s="4">
        <v>14.548999786376953</v>
      </c>
      <c r="AK291" s="4">
        <v>5.7800002098083496</v>
      </c>
      <c r="AL291" s="4">
        <v>54.772998809814453</v>
      </c>
      <c r="AM291" s="4">
        <v>51.154998779296875</v>
      </c>
      <c r="AN291" s="4">
        <v>213.60000610351563</v>
      </c>
      <c r="AO291" s="4">
        <v>0</v>
      </c>
      <c r="AP291" s="4">
        <v>82.008003234863281</v>
      </c>
      <c r="AQ291" s="4">
        <v>27.084999084472656</v>
      </c>
      <c r="AR291" s="4">
        <v>0</v>
      </c>
      <c r="AS291" s="4">
        <v>22</v>
      </c>
      <c r="AT291" s="4">
        <v>50</v>
      </c>
      <c r="AU291" s="22" t="e">
        <v>#N/A</v>
      </c>
      <c r="AV291" s="23">
        <v>0.12000007629394549</v>
      </c>
      <c r="AW291" s="23">
        <v>1</v>
      </c>
      <c r="AX291" s="23">
        <v>1.4400018310552739E-2</v>
      </c>
      <c r="AY291" s="23" t="e">
        <v>#N/A</v>
      </c>
      <c r="AZ291" s="23" t="e">
        <v>#N/A</v>
      </c>
    </row>
    <row r="292" spans="1:52" ht="13.7" customHeight="1" x14ac:dyDescent="0.2">
      <c r="A292" t="str">
        <f t="shared" si="4"/>
        <v>2007^BCG^Birchip 2007 Risk Management - Best Bet</v>
      </c>
      <c r="B292" s="10" t="s">
        <v>207</v>
      </c>
      <c r="C292" s="10" t="s">
        <v>1944</v>
      </c>
      <c r="D292" s="5">
        <v>2007</v>
      </c>
      <c r="E292" s="5"/>
      <c r="F292" s="9"/>
      <c r="G292" s="9"/>
      <c r="H292" s="8"/>
      <c r="I292" s="5">
        <v>1.9</v>
      </c>
      <c r="J292" s="5">
        <v>11.6</v>
      </c>
      <c r="K292" s="5"/>
      <c r="L292" s="5"/>
      <c r="M292" s="5"/>
      <c r="N292" s="5"/>
      <c r="O292" s="5"/>
      <c r="P292" s="5"/>
      <c r="Q292" s="5"/>
      <c r="R292" s="5"/>
      <c r="S292" s="5"/>
      <c r="T292" s="5"/>
      <c r="U292" s="5"/>
      <c r="V292" s="5"/>
      <c r="W292" s="5"/>
      <c r="X292" s="5"/>
      <c r="Y292" s="7" t="s">
        <v>2999</v>
      </c>
      <c r="Z292" s="7"/>
      <c r="AA292" s="7" t="s">
        <v>13</v>
      </c>
      <c r="AB292" s="7" t="s">
        <v>14</v>
      </c>
      <c r="AC292" s="7">
        <v>77007</v>
      </c>
      <c r="AD292" s="7" t="s">
        <v>804</v>
      </c>
      <c r="AE292" s="7"/>
      <c r="AF292" s="7" t="s">
        <v>3144</v>
      </c>
      <c r="AG292" s="7" t="s">
        <v>805</v>
      </c>
      <c r="AH292" s="7"/>
      <c r="AI292">
        <v>0.37400001287460327</v>
      </c>
      <c r="AJ292" s="4">
        <v>16.722000122070313</v>
      </c>
      <c r="AK292" s="4">
        <v>0.95999997854232788</v>
      </c>
      <c r="AL292" s="4">
        <v>34.015998840332031</v>
      </c>
      <c r="AM292" s="4">
        <v>0</v>
      </c>
      <c r="AN292" s="4">
        <v>89.900001525878906</v>
      </c>
      <c r="AO292" s="4">
        <v>0</v>
      </c>
      <c r="AP292" s="4">
        <v>67.816001892089844</v>
      </c>
      <c r="AQ292" s="4">
        <v>45.761001586914063</v>
      </c>
      <c r="AR292" s="4">
        <v>25</v>
      </c>
      <c r="AS292" s="4">
        <v>3</v>
      </c>
      <c r="AT292" s="4">
        <v>50</v>
      </c>
      <c r="AU292" s="22">
        <v>3.3967075306479857</v>
      </c>
      <c r="AV292" s="23">
        <v>1.5259999871253966</v>
      </c>
      <c r="AW292" s="23">
        <v>0</v>
      </c>
      <c r="AX292" s="23">
        <v>2.3286759607067107</v>
      </c>
      <c r="AY292" s="23">
        <v>26.234885250488301</v>
      </c>
      <c r="AZ292" s="23">
        <v>5.9375436944887472</v>
      </c>
    </row>
    <row r="293" spans="1:52" ht="13.7" customHeight="1" x14ac:dyDescent="0.2">
      <c r="A293" t="str">
        <f t="shared" si="4"/>
        <v>2007^BCG^Birchip 2007 Risk Management - High Input</v>
      </c>
      <c r="B293" s="10" t="s">
        <v>207</v>
      </c>
      <c r="C293" s="10" t="s">
        <v>1945</v>
      </c>
      <c r="D293" s="5">
        <v>2007</v>
      </c>
      <c r="E293" s="5"/>
      <c r="F293" s="9"/>
      <c r="G293" s="9"/>
      <c r="H293" s="8"/>
      <c r="I293" s="5">
        <v>1.8</v>
      </c>
      <c r="J293" s="5">
        <v>14.6</v>
      </c>
      <c r="K293" s="5"/>
      <c r="L293" s="5"/>
      <c r="M293" s="5"/>
      <c r="N293" s="5"/>
      <c r="O293" s="5"/>
      <c r="P293" s="5"/>
      <c r="Q293" s="5"/>
      <c r="R293" s="5"/>
      <c r="S293" s="5"/>
      <c r="T293" s="5"/>
      <c r="U293" s="5"/>
      <c r="V293" s="5"/>
      <c r="W293" s="5"/>
      <c r="X293" s="5"/>
      <c r="Y293" s="7" t="s">
        <v>2999</v>
      </c>
      <c r="Z293" s="7"/>
      <c r="AA293" s="7" t="s">
        <v>13</v>
      </c>
      <c r="AB293" s="7" t="s">
        <v>14</v>
      </c>
      <c r="AC293" s="7">
        <v>77007</v>
      </c>
      <c r="AD293" s="7" t="s">
        <v>804</v>
      </c>
      <c r="AE293" s="7"/>
      <c r="AF293" s="7" t="s">
        <v>3144</v>
      </c>
      <c r="AG293" s="7" t="s">
        <v>805</v>
      </c>
      <c r="AH293" s="7"/>
      <c r="AI293">
        <v>0.36500000953674316</v>
      </c>
      <c r="AJ293" s="4">
        <v>16.719999313354492</v>
      </c>
      <c r="AK293" s="4">
        <v>0.93999999761581421</v>
      </c>
      <c r="AL293" s="4">
        <v>33.566001892089844</v>
      </c>
      <c r="AM293" s="4">
        <v>0</v>
      </c>
      <c r="AN293" s="4">
        <v>89.900001525878906</v>
      </c>
      <c r="AO293" s="4">
        <v>0</v>
      </c>
      <c r="AP293" s="4">
        <v>104.18699645996094</v>
      </c>
      <c r="AQ293" s="4">
        <v>88.093002319335938</v>
      </c>
      <c r="AR293" s="4">
        <v>50</v>
      </c>
      <c r="AS293" s="4">
        <v>6</v>
      </c>
      <c r="AT293" s="4">
        <v>60</v>
      </c>
      <c r="AU293" s="22">
        <v>4.0501576182136603</v>
      </c>
      <c r="AV293" s="23">
        <v>1.4349999904632569</v>
      </c>
      <c r="AW293" s="23">
        <v>0</v>
      </c>
      <c r="AX293" s="23">
        <v>2.0592249726295475</v>
      </c>
      <c r="AY293" s="23">
        <v>4.4943970886235203</v>
      </c>
      <c r="AZ293" s="23">
        <v>9.6730804249628548</v>
      </c>
    </row>
    <row r="294" spans="1:52" ht="13.7" customHeight="1" x14ac:dyDescent="0.2">
      <c r="A294" t="str">
        <f t="shared" si="4"/>
        <v>2007^BCG^Birchip 2007 Risk Management - Low Input</v>
      </c>
      <c r="B294" s="10" t="s">
        <v>207</v>
      </c>
      <c r="C294" s="10" t="s">
        <v>1946</v>
      </c>
      <c r="D294" s="5">
        <v>2007</v>
      </c>
      <c r="E294" s="5"/>
      <c r="F294" s="9"/>
      <c r="G294" s="9"/>
      <c r="H294" s="8"/>
      <c r="I294" s="5">
        <v>1.4</v>
      </c>
      <c r="J294" s="5">
        <v>9.1</v>
      </c>
      <c r="K294" s="5"/>
      <c r="L294" s="5"/>
      <c r="M294" s="5"/>
      <c r="N294" s="5"/>
      <c r="O294" s="5"/>
      <c r="P294" s="5"/>
      <c r="Q294" s="5"/>
      <c r="R294" s="5"/>
      <c r="S294" s="5"/>
      <c r="T294" s="5"/>
      <c r="U294" s="5"/>
      <c r="V294" s="5"/>
      <c r="W294" s="5"/>
      <c r="X294" s="5"/>
      <c r="Y294" s="7" t="s">
        <v>2999</v>
      </c>
      <c r="Z294" s="7"/>
      <c r="AA294" s="7" t="s">
        <v>13</v>
      </c>
      <c r="AB294" s="7" t="s">
        <v>14</v>
      </c>
      <c r="AC294" s="7">
        <v>77007</v>
      </c>
      <c r="AD294" s="7" t="s">
        <v>804</v>
      </c>
      <c r="AE294" s="7"/>
      <c r="AF294" s="7" t="s">
        <v>3144</v>
      </c>
      <c r="AG294" s="7" t="s">
        <v>805</v>
      </c>
      <c r="AH294" s="7"/>
      <c r="AI294">
        <v>0.36000001430511475</v>
      </c>
      <c r="AJ294" s="4">
        <v>16.618999481201172</v>
      </c>
      <c r="AK294" s="4">
        <v>0.92000001668930054</v>
      </c>
      <c r="AL294" s="4">
        <v>33.566001892089844</v>
      </c>
      <c r="AM294" s="4">
        <v>0</v>
      </c>
      <c r="AN294" s="4">
        <v>89.900001525878906</v>
      </c>
      <c r="AO294" s="4">
        <v>0</v>
      </c>
      <c r="AP294" s="4">
        <v>50.187000274658203</v>
      </c>
      <c r="AQ294" s="4">
        <v>41.333999633789063</v>
      </c>
      <c r="AR294" s="4">
        <v>0</v>
      </c>
      <c r="AS294" s="4">
        <v>2</v>
      </c>
      <c r="AT294" s="4">
        <v>30</v>
      </c>
      <c r="AU294" s="22">
        <v>1.9634325744308232</v>
      </c>
      <c r="AV294" s="23">
        <v>1.0399999856948852</v>
      </c>
      <c r="AW294" s="23">
        <v>0</v>
      </c>
      <c r="AX294" s="23">
        <v>1.0815999702453614</v>
      </c>
      <c r="AY294" s="23">
        <v>56.535353198303497</v>
      </c>
      <c r="AZ294" s="23">
        <v>1.0887515025550161</v>
      </c>
    </row>
    <row r="295" spans="1:52" ht="13.7" customHeight="1" x14ac:dyDescent="0.2">
      <c r="A295" t="str">
        <f t="shared" si="4"/>
        <v>2007^BCG^Longerenong 2007 Risk Man - Best Bet</v>
      </c>
      <c r="B295" s="10" t="s">
        <v>207</v>
      </c>
      <c r="C295" s="10" t="s">
        <v>1947</v>
      </c>
      <c r="D295" s="5">
        <v>2007</v>
      </c>
      <c r="E295" s="5"/>
      <c r="F295" s="9"/>
      <c r="G295" s="9"/>
      <c r="H295" s="8"/>
      <c r="I295" s="5">
        <v>2.7</v>
      </c>
      <c r="J295" s="5">
        <v>12.6</v>
      </c>
      <c r="K295" s="5"/>
      <c r="L295" s="5"/>
      <c r="M295" s="5"/>
      <c r="N295" s="5"/>
      <c r="O295" s="5"/>
      <c r="P295" s="5"/>
      <c r="Q295" s="5"/>
      <c r="R295" s="5"/>
      <c r="S295" s="5"/>
      <c r="T295" s="5"/>
      <c r="U295" s="5"/>
      <c r="V295" s="5"/>
      <c r="W295" s="5"/>
      <c r="X295" s="5"/>
      <c r="Y295" s="7" t="s">
        <v>2999</v>
      </c>
      <c r="Z295" s="7"/>
      <c r="AA295" s="7" t="s">
        <v>13</v>
      </c>
      <c r="AB295" s="7" t="s">
        <v>14</v>
      </c>
      <c r="AC295" s="7">
        <v>79028</v>
      </c>
      <c r="AD295" s="7" t="s">
        <v>799</v>
      </c>
      <c r="AE295" s="7"/>
      <c r="AF295" s="7" t="s">
        <v>3134</v>
      </c>
      <c r="AG295" s="7" t="s">
        <v>95</v>
      </c>
      <c r="AH295" s="7"/>
      <c r="AI295">
        <v>1.3969999551773071</v>
      </c>
      <c r="AJ295" s="4">
        <v>16.690000534057617</v>
      </c>
      <c r="AK295" s="4">
        <v>3.5899999141693115</v>
      </c>
      <c r="AL295" s="4">
        <v>69.226997375488281</v>
      </c>
      <c r="AM295" s="4">
        <v>13.034000396728516</v>
      </c>
      <c r="AN295" s="4">
        <v>154.80000305175781</v>
      </c>
      <c r="AO295" s="4">
        <v>0</v>
      </c>
      <c r="AP295" s="4">
        <v>61.147998809814453</v>
      </c>
      <c r="AQ295" s="4">
        <v>19.976999282836914</v>
      </c>
      <c r="AR295" s="4">
        <v>25</v>
      </c>
      <c r="AS295" s="4">
        <v>3</v>
      </c>
      <c r="AT295" s="4">
        <v>80</v>
      </c>
      <c r="AU295" s="22">
        <v>5.243012259194396</v>
      </c>
      <c r="AV295" s="23">
        <v>1.303000044822693</v>
      </c>
      <c r="AW295" s="23">
        <v>0</v>
      </c>
      <c r="AX295" s="23">
        <v>1.6978091168079401</v>
      </c>
      <c r="AY295" s="23">
        <v>16.728104368591598</v>
      </c>
      <c r="AZ295" s="23">
        <v>2.7324498128053287</v>
      </c>
    </row>
    <row r="296" spans="1:52" ht="13.7" customHeight="1" x14ac:dyDescent="0.2">
      <c r="A296" t="str">
        <f t="shared" si="4"/>
        <v>2007^BCG^Longerenong 2007 Risk Man - High Input</v>
      </c>
      <c r="B296" s="10" t="s">
        <v>207</v>
      </c>
      <c r="C296" s="10" t="s">
        <v>1948</v>
      </c>
      <c r="D296" s="5">
        <v>2007</v>
      </c>
      <c r="E296" s="5"/>
      <c r="F296" s="9"/>
      <c r="G296" s="9"/>
      <c r="H296" s="8"/>
      <c r="I296" s="5">
        <v>2.4</v>
      </c>
      <c r="J296" s="5">
        <v>15.7</v>
      </c>
      <c r="K296" s="5"/>
      <c r="L296" s="5"/>
      <c r="M296" s="5"/>
      <c r="N296" s="5"/>
      <c r="O296" s="5"/>
      <c r="P296" s="5"/>
      <c r="Q296" s="5"/>
      <c r="R296" s="5"/>
      <c r="S296" s="5"/>
      <c r="T296" s="5"/>
      <c r="U296" s="5"/>
      <c r="V296" s="5"/>
      <c r="W296" s="5"/>
      <c r="X296" s="5"/>
      <c r="Y296" s="7" t="s">
        <v>2999</v>
      </c>
      <c r="Z296" s="7"/>
      <c r="AA296" s="7" t="s">
        <v>13</v>
      </c>
      <c r="AB296" s="7" t="s">
        <v>14</v>
      </c>
      <c r="AC296" s="7">
        <v>79028</v>
      </c>
      <c r="AD296" s="7" t="s">
        <v>799</v>
      </c>
      <c r="AE296" s="7"/>
      <c r="AF296" s="7" t="s">
        <v>3134</v>
      </c>
      <c r="AG296" s="7" t="s">
        <v>95</v>
      </c>
      <c r="AH296" s="7"/>
      <c r="AI296">
        <v>1.3960000276565552</v>
      </c>
      <c r="AJ296" s="4">
        <v>16.687999725341797</v>
      </c>
      <c r="AK296" s="4">
        <v>3.5899999141693115</v>
      </c>
      <c r="AL296" s="4">
        <v>69.226997375488281</v>
      </c>
      <c r="AM296" s="4">
        <v>13.027999877929688</v>
      </c>
      <c r="AN296" s="4">
        <v>154.80000305175781</v>
      </c>
      <c r="AO296" s="4">
        <v>0</v>
      </c>
      <c r="AP296" s="4">
        <v>82.7030029296875</v>
      </c>
      <c r="AQ296" s="4">
        <v>62.412998199462891</v>
      </c>
      <c r="AR296" s="4">
        <v>50</v>
      </c>
      <c r="AS296" s="4">
        <v>0</v>
      </c>
      <c r="AT296" s="4">
        <v>136</v>
      </c>
      <c r="AU296" s="22">
        <v>5.8070753064798604</v>
      </c>
      <c r="AV296" s="23">
        <v>1.0039999723434447</v>
      </c>
      <c r="AW296" s="23">
        <v>0</v>
      </c>
      <c r="AX296" s="23">
        <v>1.0080159444656378</v>
      </c>
      <c r="AY296" s="23">
        <v>0.97614345727546747</v>
      </c>
      <c r="AZ296" s="23">
        <v>4.9154232951889743</v>
      </c>
    </row>
    <row r="297" spans="1:52" ht="13.7" customHeight="1" x14ac:dyDescent="0.2">
      <c r="A297" t="str">
        <f t="shared" si="4"/>
        <v>2007^BCG^Longerenong 2007 Risk Man - Low Input</v>
      </c>
      <c r="B297" s="10" t="s">
        <v>207</v>
      </c>
      <c r="C297" s="10" t="s">
        <v>1949</v>
      </c>
      <c r="D297" s="5">
        <v>2007</v>
      </c>
      <c r="E297" s="5"/>
      <c r="F297" s="9"/>
      <c r="G297" s="9"/>
      <c r="H297" s="8"/>
      <c r="I297" s="5">
        <v>2.7</v>
      </c>
      <c r="J297" s="5">
        <v>10.9</v>
      </c>
      <c r="K297" s="5"/>
      <c r="L297" s="5"/>
      <c r="M297" s="5"/>
      <c r="N297" s="5"/>
      <c r="O297" s="5"/>
      <c r="P297" s="5"/>
      <c r="Q297" s="5"/>
      <c r="R297" s="5"/>
      <c r="S297" s="5"/>
      <c r="T297" s="5"/>
      <c r="U297" s="5"/>
      <c r="V297" s="5"/>
      <c r="W297" s="5"/>
      <c r="X297" s="5"/>
      <c r="Y297" s="7" t="s">
        <v>2999</v>
      </c>
      <c r="Z297" s="7"/>
      <c r="AA297" s="7" t="s">
        <v>13</v>
      </c>
      <c r="AB297" s="7" t="s">
        <v>14</v>
      </c>
      <c r="AC297" s="7">
        <v>79028</v>
      </c>
      <c r="AD297" s="7" t="s">
        <v>799</v>
      </c>
      <c r="AE297" s="7"/>
      <c r="AF297" s="7" t="s">
        <v>3134</v>
      </c>
      <c r="AG297" s="7" t="s">
        <v>95</v>
      </c>
      <c r="AH297" s="7"/>
      <c r="AI297">
        <v>1.2599999904632568</v>
      </c>
      <c r="AJ297" s="4">
        <v>14.690999984741211</v>
      </c>
      <c r="AK297" s="4">
        <v>2.8499999046325684</v>
      </c>
      <c r="AL297" s="4">
        <v>69.226997375488281</v>
      </c>
      <c r="AM297" s="4">
        <v>17.857000350952148</v>
      </c>
      <c r="AN297" s="4">
        <v>154.80000305175781</v>
      </c>
      <c r="AO297" s="4">
        <v>0</v>
      </c>
      <c r="AP297" s="4">
        <v>35.206001281738281</v>
      </c>
      <c r="AQ297" s="4">
        <v>14.902000427246094</v>
      </c>
      <c r="AR297" s="4">
        <v>0</v>
      </c>
      <c r="AS297" s="4">
        <v>2</v>
      </c>
      <c r="AT297" s="4">
        <v>50</v>
      </c>
      <c r="AU297" s="22">
        <v>4.5356217162872152</v>
      </c>
      <c r="AV297" s="23">
        <v>1.4400000095367433</v>
      </c>
      <c r="AW297" s="23">
        <v>0</v>
      </c>
      <c r="AX297" s="23">
        <v>2.0736000274658211</v>
      </c>
      <c r="AY297" s="23">
        <v>14.371680884307859</v>
      </c>
      <c r="AZ297" s="23">
        <v>2.8413208919258937</v>
      </c>
    </row>
    <row r="298" spans="1:52" ht="13.7" customHeight="1" x14ac:dyDescent="0.2">
      <c r="A298" t="str">
        <f t="shared" si="4"/>
        <v>2007^BCG^Manangatang 2007 Risk Man - Best Bet</v>
      </c>
      <c r="B298" s="10" t="s">
        <v>207</v>
      </c>
      <c r="C298" s="10" t="s">
        <v>1950</v>
      </c>
      <c r="D298" s="5">
        <v>2007</v>
      </c>
      <c r="E298" s="5"/>
      <c r="F298" s="9"/>
      <c r="G298" s="9"/>
      <c r="H298" s="8"/>
      <c r="I298" s="5">
        <v>1.7</v>
      </c>
      <c r="J298" s="5">
        <v>12.3</v>
      </c>
      <c r="K298" s="5"/>
      <c r="L298" s="5"/>
      <c r="M298" s="5"/>
      <c r="N298" s="5"/>
      <c r="O298" s="5"/>
      <c r="P298" s="5"/>
      <c r="Q298" s="5"/>
      <c r="R298" s="5"/>
      <c r="S298" s="5"/>
      <c r="T298" s="5"/>
      <c r="U298" s="5"/>
      <c r="V298" s="5"/>
      <c r="W298" s="5"/>
      <c r="X298" s="5"/>
      <c r="Y298" s="7" t="s">
        <v>2999</v>
      </c>
      <c r="Z298" s="7"/>
      <c r="AA298" s="7" t="s">
        <v>13</v>
      </c>
      <c r="AB298" s="7" t="s">
        <v>14</v>
      </c>
      <c r="AC298" s="7">
        <v>76025</v>
      </c>
      <c r="AD298" s="7" t="s">
        <v>806</v>
      </c>
      <c r="AE298" s="7"/>
      <c r="AF298" s="7" t="s">
        <v>3145</v>
      </c>
      <c r="AG298" s="7" t="s">
        <v>64</v>
      </c>
      <c r="AH298" s="7"/>
      <c r="AI298">
        <v>0.30500000715255737</v>
      </c>
      <c r="AJ298" s="4">
        <v>16.655000686645508</v>
      </c>
      <c r="AK298" s="4">
        <v>0.77999997138977051</v>
      </c>
      <c r="AL298" s="4">
        <v>21.919000625610352</v>
      </c>
      <c r="AM298" s="4">
        <v>0</v>
      </c>
      <c r="AN298" s="4">
        <v>82.099998474121094</v>
      </c>
      <c r="AO298" s="4">
        <v>0</v>
      </c>
      <c r="AP298" s="4">
        <v>99.925003051757813</v>
      </c>
      <c r="AQ298" s="4">
        <v>56.143001556396484</v>
      </c>
      <c r="AR298" s="4">
        <v>0</v>
      </c>
      <c r="AS298" s="4">
        <v>12</v>
      </c>
      <c r="AT298" s="4">
        <v>0</v>
      </c>
      <c r="AU298" s="22">
        <v>3.2225569176882662</v>
      </c>
      <c r="AV298" s="23">
        <v>1.3949999928474426</v>
      </c>
      <c r="AW298" s="23">
        <v>0</v>
      </c>
      <c r="AX298" s="23">
        <v>1.9460249800443647</v>
      </c>
      <c r="AY298" s="23">
        <v>18.966030980682838</v>
      </c>
      <c r="AZ298" s="23">
        <v>5.966084435911033</v>
      </c>
    </row>
    <row r="299" spans="1:52" ht="13.7" customHeight="1" x14ac:dyDescent="0.2">
      <c r="A299" t="str">
        <f t="shared" si="4"/>
        <v>2007^BCG^Manangatang 2007 Risk Man - High Input</v>
      </c>
      <c r="B299" s="10" t="s">
        <v>207</v>
      </c>
      <c r="C299" s="10" t="s">
        <v>1951</v>
      </c>
      <c r="D299" s="5">
        <v>2007</v>
      </c>
      <c r="E299" s="5"/>
      <c r="F299" s="9"/>
      <c r="G299" s="9"/>
      <c r="H299" s="8"/>
      <c r="I299" s="5">
        <v>1.6</v>
      </c>
      <c r="J299" s="5">
        <v>13.1</v>
      </c>
      <c r="K299" s="5"/>
      <c r="L299" s="5"/>
      <c r="M299" s="5"/>
      <c r="N299" s="5"/>
      <c r="O299" s="5"/>
      <c r="P299" s="5"/>
      <c r="Q299" s="5"/>
      <c r="R299" s="5"/>
      <c r="S299" s="5"/>
      <c r="T299" s="5"/>
      <c r="U299" s="5"/>
      <c r="V299" s="5"/>
      <c r="W299" s="5"/>
      <c r="X299" s="5"/>
      <c r="Y299" s="7" t="s">
        <v>2999</v>
      </c>
      <c r="Z299" s="7"/>
      <c r="AA299" s="7" t="s">
        <v>13</v>
      </c>
      <c r="AB299" s="7" t="s">
        <v>14</v>
      </c>
      <c r="AC299" s="7">
        <v>76025</v>
      </c>
      <c r="AD299" s="7" t="s">
        <v>806</v>
      </c>
      <c r="AE299" s="7"/>
      <c r="AF299" s="7" t="s">
        <v>3145</v>
      </c>
      <c r="AG299" s="7" t="s">
        <v>64</v>
      </c>
      <c r="AH299" s="7"/>
      <c r="AI299">
        <v>0.30700001120567322</v>
      </c>
      <c r="AJ299" s="4">
        <v>16.655000686645508</v>
      </c>
      <c r="AK299" s="4">
        <v>0.79000002145767212</v>
      </c>
      <c r="AL299" s="4">
        <v>21.919000625610352</v>
      </c>
      <c r="AM299" s="4">
        <v>0</v>
      </c>
      <c r="AN299" s="4">
        <v>82.099998474121094</v>
      </c>
      <c r="AO299" s="4">
        <v>0</v>
      </c>
      <c r="AP299" s="4">
        <v>111.60700225830078</v>
      </c>
      <c r="AQ299" s="4">
        <v>59.980998992919922</v>
      </c>
      <c r="AR299" s="4">
        <v>0</v>
      </c>
      <c r="AS299" s="4">
        <v>23</v>
      </c>
      <c r="AT299" s="4">
        <v>0</v>
      </c>
      <c r="AU299" s="22">
        <v>3.2302626970227672</v>
      </c>
      <c r="AV299" s="23">
        <v>1.2929999887943269</v>
      </c>
      <c r="AW299" s="23">
        <v>0</v>
      </c>
      <c r="AX299" s="23">
        <v>1.6718489710221294</v>
      </c>
      <c r="AY299" s="23">
        <v>12.638029882050034</v>
      </c>
      <c r="AZ299" s="23">
        <v>5.9548819257561165</v>
      </c>
    </row>
    <row r="300" spans="1:52" ht="13.7" customHeight="1" x14ac:dyDescent="0.2">
      <c r="A300" t="str">
        <f t="shared" si="4"/>
        <v>2007^BCG^Manangatang 2007 Risk Man - Low Input</v>
      </c>
      <c r="B300" s="10" t="s">
        <v>207</v>
      </c>
      <c r="C300" s="10" t="s">
        <v>1952</v>
      </c>
      <c r="D300" s="5">
        <v>2007</v>
      </c>
      <c r="E300" s="5"/>
      <c r="F300" s="9"/>
      <c r="G300" s="9"/>
      <c r="H300" s="8"/>
      <c r="I300" s="5">
        <v>1.8</v>
      </c>
      <c r="J300" s="5">
        <v>10.9</v>
      </c>
      <c r="K300" s="5"/>
      <c r="L300" s="5"/>
      <c r="M300" s="5"/>
      <c r="N300" s="5"/>
      <c r="O300" s="5"/>
      <c r="P300" s="5"/>
      <c r="Q300" s="5"/>
      <c r="R300" s="5"/>
      <c r="S300" s="5"/>
      <c r="T300" s="5"/>
      <c r="U300" s="5"/>
      <c r="V300" s="5"/>
      <c r="W300" s="5"/>
      <c r="X300" s="5"/>
      <c r="Y300" s="7" t="s">
        <v>2999</v>
      </c>
      <c r="Z300" s="7"/>
      <c r="AA300" s="7" t="s">
        <v>13</v>
      </c>
      <c r="AB300" s="7" t="s">
        <v>14</v>
      </c>
      <c r="AC300" s="7">
        <v>76025</v>
      </c>
      <c r="AD300" s="7" t="s">
        <v>806</v>
      </c>
      <c r="AE300" s="7"/>
      <c r="AF300" s="7" t="s">
        <v>3145</v>
      </c>
      <c r="AG300" s="7" t="s">
        <v>64</v>
      </c>
      <c r="AH300" s="7"/>
      <c r="AI300">
        <v>0.28999999165534973</v>
      </c>
      <c r="AJ300" s="4">
        <v>16.655000686645508</v>
      </c>
      <c r="AK300" s="4">
        <v>0.74000000953674316</v>
      </c>
      <c r="AL300" s="4">
        <v>21.919000625610352</v>
      </c>
      <c r="AM300" s="4">
        <v>0</v>
      </c>
      <c r="AN300" s="4">
        <v>82.099998474121094</v>
      </c>
      <c r="AO300" s="4">
        <v>0</v>
      </c>
      <c r="AP300" s="4">
        <v>87.925003051757813</v>
      </c>
      <c r="AQ300" s="4">
        <v>52.351001739501953</v>
      </c>
      <c r="AR300" s="4">
        <v>0</v>
      </c>
      <c r="AS300" s="4">
        <v>0</v>
      </c>
      <c r="AT300" s="4">
        <v>0</v>
      </c>
      <c r="AU300" s="22">
        <v>3.0237478108581435</v>
      </c>
      <c r="AV300" s="23">
        <v>1.5100000083446503</v>
      </c>
      <c r="AW300" s="23">
        <v>0</v>
      </c>
      <c r="AX300" s="23">
        <v>2.2801000252008441</v>
      </c>
      <c r="AY300" s="23">
        <v>33.120032903290266</v>
      </c>
      <c r="AZ300" s="23">
        <v>5.2155040200403304</v>
      </c>
    </row>
    <row r="301" spans="1:52" ht="13.7" customHeight="1" x14ac:dyDescent="0.2">
      <c r="A301" t="str">
        <f t="shared" si="4"/>
        <v>2007^behn^Tank</v>
      </c>
      <c r="B301" s="10" t="s">
        <v>567</v>
      </c>
      <c r="C301" s="10" t="s">
        <v>1953</v>
      </c>
      <c r="D301" s="5">
        <v>2007</v>
      </c>
      <c r="E301" s="5"/>
      <c r="F301" s="9"/>
      <c r="G301" s="9"/>
      <c r="H301" s="8"/>
      <c r="I301" s="5">
        <v>3.32</v>
      </c>
      <c r="J301" s="5">
        <v>10.9</v>
      </c>
      <c r="K301" s="5"/>
      <c r="L301" s="5"/>
      <c r="M301" s="5"/>
      <c r="N301" s="5"/>
      <c r="O301" s="5"/>
      <c r="P301" s="5"/>
      <c r="Q301" s="5"/>
      <c r="R301" s="5"/>
      <c r="S301" s="5"/>
      <c r="T301" s="5"/>
      <c r="U301" s="5"/>
      <c r="V301" s="5"/>
      <c r="W301" s="5"/>
      <c r="X301" s="5"/>
      <c r="Y301" s="7" t="s">
        <v>2999</v>
      </c>
      <c r="Z301" s="7"/>
      <c r="AA301" s="7" t="s">
        <v>13</v>
      </c>
      <c r="AB301" s="7" t="s">
        <v>21</v>
      </c>
      <c r="AC301" s="7">
        <v>23315</v>
      </c>
      <c r="AD301" s="7" t="s">
        <v>794</v>
      </c>
      <c r="AE301" s="7"/>
      <c r="AF301" s="7" t="s">
        <v>3137</v>
      </c>
      <c r="AG301" s="7" t="s">
        <v>833</v>
      </c>
      <c r="AH301" s="7"/>
      <c r="AI301">
        <v>2.7920000553131104</v>
      </c>
      <c r="AJ301" s="4">
        <v>16.559999465942383</v>
      </c>
      <c r="AK301" s="4">
        <v>7.119999885559082</v>
      </c>
      <c r="AL301" s="4">
        <v>26.801000595092773</v>
      </c>
      <c r="AM301" s="4">
        <v>20.677000045776367</v>
      </c>
      <c r="AN301" s="4">
        <v>202.80000305175781</v>
      </c>
      <c r="AO301" s="4">
        <v>0</v>
      </c>
      <c r="AP301" s="4">
        <v>212.71600341796875</v>
      </c>
      <c r="AQ301" s="4">
        <v>68.291000366210938</v>
      </c>
      <c r="AR301" s="4">
        <v>0</v>
      </c>
      <c r="AS301" s="4">
        <v>10</v>
      </c>
      <c r="AT301" s="4">
        <v>0</v>
      </c>
      <c r="AU301" s="22">
        <v>5.5771348511383545</v>
      </c>
      <c r="AV301" s="23">
        <v>0.52799994468688949</v>
      </c>
      <c r="AW301" s="23">
        <v>0</v>
      </c>
      <c r="AX301" s="23">
        <v>0.27878394158935837</v>
      </c>
      <c r="AY301" s="23">
        <v>32.035593954468055</v>
      </c>
      <c r="AZ301" s="23">
        <v>2.3804325144380729</v>
      </c>
    </row>
    <row r="302" spans="1:52" ht="13.7" customHeight="1" x14ac:dyDescent="0.2">
      <c r="A302" t="str">
        <f t="shared" si="4"/>
        <v>2007^boxhall^80 Acres</v>
      </c>
      <c r="B302" s="10" t="s">
        <v>1669</v>
      </c>
      <c r="C302" s="10" t="s">
        <v>1954</v>
      </c>
      <c r="D302" s="5">
        <v>2007</v>
      </c>
      <c r="E302" s="5"/>
      <c r="F302" s="9"/>
      <c r="G302" s="9"/>
      <c r="H302" s="8"/>
      <c r="I302" s="5">
        <v>3.8</v>
      </c>
      <c r="J302" s="5">
        <v>9.8000000000000007</v>
      </c>
      <c r="K302" s="5"/>
      <c r="L302" s="5"/>
      <c r="M302" s="5"/>
      <c r="N302" s="5"/>
      <c r="O302" s="5"/>
      <c r="P302" s="5"/>
      <c r="Q302" s="5"/>
      <c r="R302" s="5"/>
      <c r="S302" s="5"/>
      <c r="T302" s="5"/>
      <c r="U302" s="5"/>
      <c r="V302" s="5"/>
      <c r="W302" s="5"/>
      <c r="X302" s="5"/>
      <c r="Y302" s="7" t="s">
        <v>2999</v>
      </c>
      <c r="Z302" s="7"/>
      <c r="AA302" s="7" t="s">
        <v>13</v>
      </c>
      <c r="AB302" s="7" t="s">
        <v>129</v>
      </c>
      <c r="AC302" s="7">
        <v>23307</v>
      </c>
      <c r="AD302" s="7" t="s">
        <v>821</v>
      </c>
      <c r="AE302" s="7"/>
      <c r="AF302" s="7" t="s">
        <v>3146</v>
      </c>
      <c r="AG302" s="7" t="s">
        <v>818</v>
      </c>
      <c r="AH302" s="7"/>
      <c r="AI302">
        <v>2.4079999923706055</v>
      </c>
      <c r="AJ302" s="4">
        <v>11.435999870300293</v>
      </c>
      <c r="AK302" s="4">
        <v>4.2399997711181641</v>
      </c>
      <c r="AL302" s="4">
        <v>16.649999618530273</v>
      </c>
      <c r="AM302" s="4">
        <v>17.186000823974609</v>
      </c>
      <c r="AN302" s="4">
        <v>216.30000305175781</v>
      </c>
      <c r="AO302" s="4">
        <v>0</v>
      </c>
      <c r="AP302" s="4">
        <v>117.55100250244141</v>
      </c>
      <c r="AQ302" s="4">
        <v>33.458000183105469</v>
      </c>
      <c r="AR302" s="4">
        <v>0</v>
      </c>
      <c r="AS302" s="4">
        <v>0</v>
      </c>
      <c r="AT302" s="4">
        <v>0</v>
      </c>
      <c r="AU302" s="22">
        <v>5.739264448336252</v>
      </c>
      <c r="AV302" s="23">
        <v>1.3920000076293944</v>
      </c>
      <c r="AW302" s="23">
        <v>0</v>
      </c>
      <c r="AX302" s="23">
        <v>1.9376640212402338</v>
      </c>
      <c r="AY302" s="23">
        <v>2.6764955756225732</v>
      </c>
      <c r="AZ302" s="23">
        <v>2.2477945723538575</v>
      </c>
    </row>
    <row r="303" spans="1:52" ht="13.7" customHeight="1" x14ac:dyDescent="0.2">
      <c r="A303" t="str">
        <f t="shared" si="4"/>
        <v>2007^boyd^Vicc trial block</v>
      </c>
      <c r="B303" s="10" t="s">
        <v>1574</v>
      </c>
      <c r="C303" s="10" t="s">
        <v>1955</v>
      </c>
      <c r="D303" s="5">
        <v>2007</v>
      </c>
      <c r="E303" s="5"/>
      <c r="F303" s="9"/>
      <c r="G303" s="9"/>
      <c r="H303" s="8"/>
      <c r="I303" s="5">
        <v>6.5</v>
      </c>
      <c r="J303" s="5"/>
      <c r="K303" s="5"/>
      <c r="L303" s="5"/>
      <c r="M303" s="5"/>
      <c r="N303" s="5"/>
      <c r="O303" s="5"/>
      <c r="P303" s="5"/>
      <c r="Q303" s="5"/>
      <c r="R303" s="5"/>
      <c r="S303" s="5"/>
      <c r="T303" s="5"/>
      <c r="U303" s="5"/>
      <c r="V303" s="5"/>
      <c r="W303" s="5"/>
      <c r="X303" s="5"/>
      <c r="Y303" s="7" t="s">
        <v>2999</v>
      </c>
      <c r="Z303" s="7"/>
      <c r="AA303" s="7" t="s">
        <v>13</v>
      </c>
      <c r="AB303" s="7" t="s">
        <v>18</v>
      </c>
      <c r="AC303" s="7">
        <v>80023</v>
      </c>
      <c r="AD303" s="7" t="s">
        <v>828</v>
      </c>
      <c r="AE303" s="7"/>
      <c r="AF303" s="7" t="s">
        <v>3147</v>
      </c>
      <c r="AG303" s="7" t="s">
        <v>13</v>
      </c>
      <c r="AH303" s="7"/>
      <c r="AI303">
        <v>6.4739999771118164</v>
      </c>
      <c r="AJ303" s="4">
        <v>12.942000389099121</v>
      </c>
      <c r="AK303" s="4">
        <v>12.909999847412109</v>
      </c>
      <c r="AL303" s="4">
        <v>89.893997192382813</v>
      </c>
      <c r="AM303" s="4">
        <v>42.221000671386719</v>
      </c>
      <c r="AN303" s="4">
        <v>174.60000610351563</v>
      </c>
      <c r="AO303" s="4">
        <v>200</v>
      </c>
      <c r="AP303" s="4">
        <v>127.37799835205078</v>
      </c>
      <c r="AQ303" s="4">
        <v>16.177999496459961</v>
      </c>
      <c r="AR303" s="4">
        <v>0</v>
      </c>
      <c r="AS303" s="4">
        <v>25</v>
      </c>
      <c r="AT303" s="4">
        <v>105</v>
      </c>
      <c r="AU303" s="22" t="e">
        <v>#N/A</v>
      </c>
      <c r="AV303" s="23">
        <v>2.6000022888183594E-2</v>
      </c>
      <c r="AW303" s="23">
        <v>1</v>
      </c>
      <c r="AX303" s="23">
        <v>6.7600119018607074E-4</v>
      </c>
      <c r="AY303" s="23" t="e">
        <v>#N/A</v>
      </c>
      <c r="AZ303" s="23" t="e">
        <v>#N/A</v>
      </c>
    </row>
    <row r="304" spans="1:52" ht="13.7" customHeight="1" x14ac:dyDescent="0.2">
      <c r="A304" t="str">
        <f t="shared" si="4"/>
        <v>2007^brownley^Paddock 18</v>
      </c>
      <c r="B304" s="10" t="s">
        <v>1670</v>
      </c>
      <c r="C304" s="10" t="s">
        <v>1956</v>
      </c>
      <c r="D304" s="5">
        <v>2007</v>
      </c>
      <c r="E304" s="5"/>
      <c r="F304" s="9"/>
      <c r="G304" s="9"/>
      <c r="H304" s="8"/>
      <c r="I304" s="5">
        <v>1.31</v>
      </c>
      <c r="J304" s="5"/>
      <c r="K304" s="5"/>
      <c r="L304" s="5"/>
      <c r="M304" s="5" t="s">
        <v>122</v>
      </c>
      <c r="N304" s="5"/>
      <c r="O304" s="5"/>
      <c r="P304" s="5"/>
      <c r="Q304" s="5"/>
      <c r="R304" s="5"/>
      <c r="S304" s="5"/>
      <c r="T304" s="5"/>
      <c r="U304" s="5"/>
      <c r="V304" s="5"/>
      <c r="W304" s="5"/>
      <c r="X304" s="5"/>
      <c r="Y304" s="7" t="s">
        <v>2999</v>
      </c>
      <c r="Z304" s="7"/>
      <c r="AA304" s="7" t="s">
        <v>13</v>
      </c>
      <c r="AB304" s="7" t="s">
        <v>15</v>
      </c>
      <c r="AC304" s="7">
        <v>10593</v>
      </c>
      <c r="AD304" s="7" t="s">
        <v>865</v>
      </c>
      <c r="AE304" s="7"/>
      <c r="AF304" s="7" t="s">
        <v>3148</v>
      </c>
      <c r="AG304" s="7" t="s">
        <v>64</v>
      </c>
      <c r="AH304" s="7"/>
      <c r="AI304">
        <v>3.1170001029968262</v>
      </c>
      <c r="AJ304" s="4">
        <v>11.322999954223633</v>
      </c>
      <c r="AK304" s="4">
        <v>5.440000057220459</v>
      </c>
      <c r="AL304" s="4">
        <v>77.299003601074219</v>
      </c>
      <c r="AM304" s="4">
        <v>30.871000289916992</v>
      </c>
      <c r="AN304" s="4">
        <v>182.30000305175781</v>
      </c>
      <c r="AO304" s="4">
        <v>0</v>
      </c>
      <c r="AP304" s="4">
        <v>123.28500366210938</v>
      </c>
      <c r="AQ304" s="4">
        <v>26.304000854492188</v>
      </c>
      <c r="AR304" s="4">
        <v>0</v>
      </c>
      <c r="AS304" s="4">
        <v>12</v>
      </c>
      <c r="AT304" s="4">
        <v>0</v>
      </c>
      <c r="AU304" s="22" t="e">
        <v>#N/A</v>
      </c>
      <c r="AV304" s="23">
        <v>-1.8070001029968261</v>
      </c>
      <c r="AW304" s="23">
        <v>0</v>
      </c>
      <c r="AX304" s="23">
        <v>3.26524937223054</v>
      </c>
      <c r="AY304" s="23" t="e">
        <v>#N/A</v>
      </c>
      <c r="AZ304" s="23" t="e">
        <v>#N/A</v>
      </c>
    </row>
    <row r="305" spans="1:52" ht="13.7" customHeight="1" x14ac:dyDescent="0.2">
      <c r="A305" t="str">
        <f t="shared" si="4"/>
        <v>2007^chamberlain^Continuously cropped - Carls</v>
      </c>
      <c r="B305" s="10" t="s">
        <v>1033</v>
      </c>
      <c r="C305" s="10" t="s">
        <v>1957</v>
      </c>
      <c r="D305" s="5">
        <v>2007</v>
      </c>
      <c r="E305" s="5"/>
      <c r="F305" s="9"/>
      <c r="G305" s="9"/>
      <c r="H305" s="8"/>
      <c r="I305" s="5">
        <v>1</v>
      </c>
      <c r="J305" s="5"/>
      <c r="K305" s="5"/>
      <c r="L305" s="5"/>
      <c r="M305" s="5"/>
      <c r="N305" s="5"/>
      <c r="O305" s="5"/>
      <c r="P305" s="5"/>
      <c r="Q305" s="5"/>
      <c r="R305" s="5"/>
      <c r="S305" s="5"/>
      <c r="T305" s="5"/>
      <c r="U305" s="5"/>
      <c r="V305" s="5"/>
      <c r="W305" s="5"/>
      <c r="X305" s="5"/>
      <c r="Y305" s="7" t="s">
        <v>2999</v>
      </c>
      <c r="Z305" s="7"/>
      <c r="AA305" s="7" t="s">
        <v>13</v>
      </c>
      <c r="AB305" s="7" t="s">
        <v>14</v>
      </c>
      <c r="AC305" s="7">
        <v>80024</v>
      </c>
      <c r="AD305" s="7" t="s">
        <v>841</v>
      </c>
      <c r="AE305" s="7"/>
      <c r="AF305" s="7" t="s">
        <v>3149</v>
      </c>
      <c r="AG305" s="7" t="s">
        <v>13</v>
      </c>
      <c r="AH305" s="7"/>
      <c r="AI305">
        <v>0.28099998831748962</v>
      </c>
      <c r="AJ305" s="4">
        <v>16.666999816894531</v>
      </c>
      <c r="AK305" s="4">
        <v>0.72000002861022949</v>
      </c>
      <c r="AL305" s="4">
        <v>30.811000823974609</v>
      </c>
      <c r="AM305" s="4">
        <v>8.6239995956420898</v>
      </c>
      <c r="AN305" s="4">
        <v>90.599998474121094</v>
      </c>
      <c r="AO305" s="4">
        <v>0</v>
      </c>
      <c r="AP305" s="4">
        <v>45.300998687744141</v>
      </c>
      <c r="AQ305" s="4">
        <v>25.514999389648438</v>
      </c>
      <c r="AR305" s="4">
        <v>15</v>
      </c>
      <c r="AS305" s="4">
        <v>0</v>
      </c>
      <c r="AT305" s="4">
        <v>0</v>
      </c>
      <c r="AU305" s="22" t="e">
        <v>#N/A</v>
      </c>
      <c r="AV305" s="23">
        <v>0.71900001168251038</v>
      </c>
      <c r="AW305" s="23">
        <v>0</v>
      </c>
      <c r="AX305" s="23">
        <v>0.51696101679945006</v>
      </c>
      <c r="AY305" s="23" t="e">
        <v>#N/A</v>
      </c>
      <c r="AZ305" s="23" t="e">
        <v>#N/A</v>
      </c>
    </row>
    <row r="306" spans="1:52" ht="13.7" customHeight="1" x14ac:dyDescent="0.2">
      <c r="A306" t="str">
        <f t="shared" si="4"/>
        <v>2007^chamberlain^Fallow 2007</v>
      </c>
      <c r="B306" s="10" t="s">
        <v>1033</v>
      </c>
      <c r="C306" s="10" t="s">
        <v>1958</v>
      </c>
      <c r="D306" s="5">
        <v>2007</v>
      </c>
      <c r="E306" s="5"/>
      <c r="F306" s="9"/>
      <c r="G306" s="9"/>
      <c r="H306" s="8"/>
      <c r="I306" s="5">
        <v>0.2</v>
      </c>
      <c r="J306" s="5"/>
      <c r="K306" s="5"/>
      <c r="L306" s="5"/>
      <c r="M306" s="5"/>
      <c r="N306" s="5"/>
      <c r="O306" s="5"/>
      <c r="P306" s="5"/>
      <c r="Q306" s="5"/>
      <c r="R306" s="5"/>
      <c r="S306" s="5"/>
      <c r="T306" s="5"/>
      <c r="U306" s="5"/>
      <c r="V306" s="5"/>
      <c r="W306" s="5"/>
      <c r="X306" s="5"/>
      <c r="Y306" s="7" t="s">
        <v>2999</v>
      </c>
      <c r="Z306" s="7"/>
      <c r="AA306" s="7" t="s">
        <v>13</v>
      </c>
      <c r="AB306" s="7" t="s">
        <v>14</v>
      </c>
      <c r="AC306" s="7">
        <v>80024</v>
      </c>
      <c r="AD306" s="7" t="s">
        <v>841</v>
      </c>
      <c r="AE306" s="7"/>
      <c r="AF306" s="7" t="s">
        <v>3149</v>
      </c>
      <c r="AG306" s="7" t="s">
        <v>13</v>
      </c>
      <c r="AH306" s="7"/>
      <c r="AI306">
        <v>0.51899999380111694</v>
      </c>
      <c r="AJ306" s="4">
        <v>16.665000915527344</v>
      </c>
      <c r="AK306" s="4">
        <v>1.3300000429153442</v>
      </c>
      <c r="AL306" s="4">
        <v>9.4189996719360352</v>
      </c>
      <c r="AM306" s="4">
        <v>9.1499996185302734</v>
      </c>
      <c r="AN306" s="4">
        <v>128.60000610351563</v>
      </c>
      <c r="AO306" s="4">
        <v>0</v>
      </c>
      <c r="AP306" s="4">
        <v>87.204002380371094</v>
      </c>
      <c r="AQ306" s="4">
        <v>39.094001770019531</v>
      </c>
      <c r="AR306" s="4">
        <v>0</v>
      </c>
      <c r="AS306" s="4">
        <v>0</v>
      </c>
      <c r="AT306" s="4">
        <v>20</v>
      </c>
      <c r="AU306" s="22" t="e">
        <v>#N/A</v>
      </c>
      <c r="AV306" s="23">
        <v>-0.31899999380111693</v>
      </c>
      <c r="AW306" s="23">
        <v>1</v>
      </c>
      <c r="AX306" s="23">
        <v>0.10176099604511264</v>
      </c>
      <c r="AY306" s="23" t="e">
        <v>#N/A</v>
      </c>
      <c r="AZ306" s="23" t="e">
        <v>#N/A</v>
      </c>
    </row>
    <row r="307" spans="1:52" ht="13.7" customHeight="1" x14ac:dyDescent="0.2">
      <c r="A307" t="str">
        <f t="shared" si="4"/>
        <v>2007^collins^WGutha Red Loam 2007</v>
      </c>
      <c r="B307" s="10" t="s">
        <v>1671</v>
      </c>
      <c r="C307" s="10" t="s">
        <v>1959</v>
      </c>
      <c r="D307" s="5">
        <v>2007</v>
      </c>
      <c r="E307" s="5"/>
      <c r="F307" s="9"/>
      <c r="G307" s="9"/>
      <c r="H307" s="8"/>
      <c r="I307" s="5">
        <v>0.4</v>
      </c>
      <c r="J307" s="5">
        <v>14.2</v>
      </c>
      <c r="K307" s="5"/>
      <c r="L307" s="5"/>
      <c r="M307" s="5" t="s">
        <v>113</v>
      </c>
      <c r="N307" s="5"/>
      <c r="O307" s="5"/>
      <c r="P307" s="5"/>
      <c r="Q307" s="5"/>
      <c r="R307" s="5"/>
      <c r="S307" s="5"/>
      <c r="T307" s="5"/>
      <c r="U307" s="5"/>
      <c r="V307" s="5"/>
      <c r="W307" s="5"/>
      <c r="X307" s="5"/>
      <c r="Y307" s="7" t="s">
        <v>2999</v>
      </c>
      <c r="Z307" s="7"/>
      <c r="AA307" s="7" t="s">
        <v>13</v>
      </c>
      <c r="AB307" s="7" t="s">
        <v>130</v>
      </c>
      <c r="AC307" s="7">
        <v>8142</v>
      </c>
      <c r="AD307" s="7" t="s">
        <v>825</v>
      </c>
      <c r="AE307" s="7"/>
      <c r="AF307" s="7" t="s">
        <v>3150</v>
      </c>
      <c r="AG307" s="7" t="s">
        <v>13</v>
      </c>
      <c r="AH307" s="7"/>
      <c r="AI307">
        <v>1.0800000429153442</v>
      </c>
      <c r="AJ307" s="4">
        <v>16.631999969482422</v>
      </c>
      <c r="AK307" s="4">
        <v>2.7699999809265137</v>
      </c>
      <c r="AL307" s="4">
        <v>18.577999114990234</v>
      </c>
      <c r="AM307" s="4">
        <v>2.3940000534057617</v>
      </c>
      <c r="AN307" s="4">
        <v>149.39999389648438</v>
      </c>
      <c r="AO307" s="4">
        <v>0</v>
      </c>
      <c r="AP307" s="4">
        <v>150.49099731445313</v>
      </c>
      <c r="AQ307" s="4">
        <v>58.416999816894531</v>
      </c>
      <c r="AR307" s="4">
        <v>13</v>
      </c>
      <c r="AS307" s="4">
        <v>0</v>
      </c>
      <c r="AT307" s="4">
        <v>0</v>
      </c>
      <c r="AU307" s="22">
        <v>0.87537653239929947</v>
      </c>
      <c r="AV307" s="23">
        <v>-0.68000004291534422</v>
      </c>
      <c r="AW307" s="23">
        <v>0</v>
      </c>
      <c r="AX307" s="23">
        <v>0.46240005836486997</v>
      </c>
      <c r="AY307" s="23">
        <v>5.9146238515625047</v>
      </c>
      <c r="AZ307" s="23">
        <v>3.5895980117091537</v>
      </c>
    </row>
    <row r="308" spans="1:52" ht="13.7" customHeight="1" x14ac:dyDescent="0.2">
      <c r="A308" t="str">
        <f t="shared" si="4"/>
        <v>2007^collins^WGutha Sand 2007</v>
      </c>
      <c r="B308" s="10" t="s">
        <v>1671</v>
      </c>
      <c r="C308" s="10" t="s">
        <v>1960</v>
      </c>
      <c r="D308" s="5">
        <v>2007</v>
      </c>
      <c r="E308" s="5"/>
      <c r="F308" s="9"/>
      <c r="G308" s="9"/>
      <c r="H308" s="8"/>
      <c r="I308" s="5">
        <v>0.6</v>
      </c>
      <c r="J308" s="5">
        <v>14.2</v>
      </c>
      <c r="K308" s="5"/>
      <c r="L308" s="5"/>
      <c r="M308" s="5" t="s">
        <v>113</v>
      </c>
      <c r="N308" s="5"/>
      <c r="O308" s="5"/>
      <c r="P308" s="5"/>
      <c r="Q308" s="5"/>
      <c r="R308" s="5"/>
      <c r="S308" s="5"/>
      <c r="T308" s="5"/>
      <c r="U308" s="5"/>
      <c r="V308" s="5"/>
      <c r="W308" s="5"/>
      <c r="X308" s="5"/>
      <c r="Y308" s="7" t="s">
        <v>2999</v>
      </c>
      <c r="Z308" s="7"/>
      <c r="AA308" s="7" t="s">
        <v>13</v>
      </c>
      <c r="AB308" s="7" t="s">
        <v>130</v>
      </c>
      <c r="AC308" s="7">
        <v>8142</v>
      </c>
      <c r="AD308" s="7" t="s">
        <v>825</v>
      </c>
      <c r="AE308" s="7"/>
      <c r="AF308" s="7" t="s">
        <v>3151</v>
      </c>
      <c r="AG308" s="7" t="s">
        <v>13</v>
      </c>
      <c r="AH308" s="7"/>
      <c r="AI308">
        <v>0.7720000147819519</v>
      </c>
      <c r="AJ308" s="4">
        <v>16.652000427246094</v>
      </c>
      <c r="AK308" s="4">
        <v>1.9800000190734863</v>
      </c>
      <c r="AL308" s="4">
        <v>6.6360001564025879</v>
      </c>
      <c r="AM308" s="4">
        <v>0.55900001525878906</v>
      </c>
      <c r="AN308" s="4">
        <v>149.39999389648438</v>
      </c>
      <c r="AO308" s="4">
        <v>0</v>
      </c>
      <c r="AP308" s="4">
        <v>71.583000183105469</v>
      </c>
      <c r="AQ308" s="4">
        <v>25.934999465942383</v>
      </c>
      <c r="AR308" s="4">
        <v>13</v>
      </c>
      <c r="AS308" s="4">
        <v>0</v>
      </c>
      <c r="AT308" s="4">
        <v>0</v>
      </c>
      <c r="AU308" s="22">
        <v>1.313064798598949</v>
      </c>
      <c r="AV308" s="23">
        <v>-0.17200001478195193</v>
      </c>
      <c r="AW308" s="23">
        <v>1</v>
      </c>
      <c r="AX308" s="23">
        <v>2.958400508499168E-2</v>
      </c>
      <c r="AY308" s="23">
        <v>6.0123060952150293</v>
      </c>
      <c r="AZ308" s="23">
        <v>0.44480258830941977</v>
      </c>
    </row>
    <row r="309" spans="1:52" ht="13.7" customHeight="1" x14ac:dyDescent="0.2">
      <c r="A309" t="str">
        <f t="shared" si="4"/>
        <v>2007^condon^Dirnaseer Wheat</v>
      </c>
      <c r="B309" s="10" t="s">
        <v>276</v>
      </c>
      <c r="C309" s="10" t="s">
        <v>253</v>
      </c>
      <c r="D309" s="5">
        <v>2007</v>
      </c>
      <c r="E309" s="5"/>
      <c r="F309" s="9"/>
      <c r="G309" s="9"/>
      <c r="H309" s="8"/>
      <c r="I309" s="5">
        <v>1.3</v>
      </c>
      <c r="J309" s="5"/>
      <c r="K309" s="5"/>
      <c r="L309" s="5"/>
      <c r="M309" s="5"/>
      <c r="N309" s="5"/>
      <c r="O309" s="5"/>
      <c r="P309" s="5"/>
      <c r="Q309" s="5"/>
      <c r="R309" s="5"/>
      <c r="S309" s="5"/>
      <c r="T309" s="5"/>
      <c r="U309" s="5"/>
      <c r="V309" s="5"/>
      <c r="W309" s="5"/>
      <c r="X309" s="5"/>
      <c r="Y309" s="7" t="s">
        <v>2999</v>
      </c>
      <c r="Z309" s="7"/>
      <c r="AA309" s="7" t="s">
        <v>13</v>
      </c>
      <c r="AB309" s="7" t="s">
        <v>22</v>
      </c>
      <c r="AC309" s="7">
        <v>73038</v>
      </c>
      <c r="AD309" s="7" t="s">
        <v>838</v>
      </c>
      <c r="AE309" s="7"/>
      <c r="AF309" s="7" t="s">
        <v>3152</v>
      </c>
      <c r="AG309" s="7" t="s">
        <v>64</v>
      </c>
      <c r="AH309" s="7"/>
      <c r="AI309">
        <v>0.46500000357627869</v>
      </c>
      <c r="AJ309" s="4">
        <v>16.66200065612793</v>
      </c>
      <c r="AK309" s="4">
        <v>1.190000057220459</v>
      </c>
      <c r="AL309" s="4">
        <v>34.610000610351563</v>
      </c>
      <c r="AM309" s="4">
        <v>52.178001403808594</v>
      </c>
      <c r="AN309" s="4">
        <v>243</v>
      </c>
      <c r="AO309" s="4">
        <v>0</v>
      </c>
      <c r="AP309" s="4">
        <v>226.927001953125</v>
      </c>
      <c r="AQ309" s="4">
        <v>137.36799621582031</v>
      </c>
      <c r="AR309" s="4">
        <v>0</v>
      </c>
      <c r="AS309" s="4">
        <v>6</v>
      </c>
      <c r="AT309" s="4">
        <v>0</v>
      </c>
      <c r="AU309" s="22" t="e">
        <v>#N/A</v>
      </c>
      <c r="AV309" s="23">
        <v>0.83499999642372136</v>
      </c>
      <c r="AW309" s="23">
        <v>0</v>
      </c>
      <c r="AX309" s="23">
        <v>0.69722499402761473</v>
      </c>
      <c r="AY309" s="23" t="e">
        <v>#N/A</v>
      </c>
      <c r="AZ309" s="23" t="e">
        <v>#N/A</v>
      </c>
    </row>
    <row r="310" spans="1:52" ht="13.7" customHeight="1" x14ac:dyDescent="0.2">
      <c r="A310" t="str">
        <f t="shared" si="4"/>
        <v>2007^condon^Greenethorpe Wheat</v>
      </c>
      <c r="B310" s="10" t="s">
        <v>276</v>
      </c>
      <c r="C310" s="10" t="s">
        <v>254</v>
      </c>
      <c r="D310" s="5">
        <v>2007</v>
      </c>
      <c r="E310" s="5"/>
      <c r="F310" s="9"/>
      <c r="G310" s="9"/>
      <c r="H310" s="8"/>
      <c r="I310" s="5">
        <v>1.1000000000000001</v>
      </c>
      <c r="J310" s="5"/>
      <c r="K310" s="5"/>
      <c r="L310" s="5"/>
      <c r="M310" s="5"/>
      <c r="N310" s="5"/>
      <c r="O310" s="5"/>
      <c r="P310" s="5"/>
      <c r="Q310" s="5"/>
      <c r="R310" s="5"/>
      <c r="S310" s="5"/>
      <c r="T310" s="5"/>
      <c r="U310" s="5"/>
      <c r="V310" s="5"/>
      <c r="W310" s="5"/>
      <c r="X310" s="5"/>
      <c r="Y310" s="7" t="s">
        <v>2999</v>
      </c>
      <c r="Z310" s="7"/>
      <c r="AA310" s="7" t="s">
        <v>13</v>
      </c>
      <c r="AB310" s="7" t="s">
        <v>34</v>
      </c>
      <c r="AC310" s="7">
        <v>73017</v>
      </c>
      <c r="AD310" s="7" t="s">
        <v>839</v>
      </c>
      <c r="AE310" s="7"/>
      <c r="AF310" s="7" t="s">
        <v>3153</v>
      </c>
      <c r="AG310" s="7" t="s">
        <v>787</v>
      </c>
      <c r="AH310" s="7"/>
      <c r="AI310">
        <v>1.2150000333786011</v>
      </c>
      <c r="AJ310" s="4">
        <v>16.666000366210938</v>
      </c>
      <c r="AK310" s="4">
        <v>3.119999885559082</v>
      </c>
      <c r="AL310" s="4">
        <v>46.854000091552734</v>
      </c>
      <c r="AM310" s="4">
        <v>1.781999945640564</v>
      </c>
      <c r="AN310" s="4">
        <v>129.19999694824219</v>
      </c>
      <c r="AO310" s="4">
        <v>0</v>
      </c>
      <c r="AP310" s="4">
        <v>121.94400024414063</v>
      </c>
      <c r="AQ310" s="4">
        <v>37.125</v>
      </c>
      <c r="AR310" s="4">
        <v>0</v>
      </c>
      <c r="AS310" s="4">
        <v>9</v>
      </c>
      <c r="AT310" s="4">
        <v>0</v>
      </c>
      <c r="AU310" s="22" t="e">
        <v>#N/A</v>
      </c>
      <c r="AV310" s="23">
        <v>-0.11500003337860099</v>
      </c>
      <c r="AW310" s="23">
        <v>1</v>
      </c>
      <c r="AX310" s="23">
        <v>1.3225007677079341E-2</v>
      </c>
      <c r="AY310" s="23" t="e">
        <v>#N/A</v>
      </c>
      <c r="AZ310" s="23" t="e">
        <v>#N/A</v>
      </c>
    </row>
    <row r="311" spans="1:52" ht="13.7" customHeight="1" x14ac:dyDescent="0.2">
      <c r="A311" t="str">
        <f t="shared" si="4"/>
        <v>2007^condon^Lockhart Wheat</v>
      </c>
      <c r="B311" s="10" t="s">
        <v>276</v>
      </c>
      <c r="C311" s="10" t="s">
        <v>255</v>
      </c>
      <c r="D311" s="5">
        <v>2007</v>
      </c>
      <c r="E311" s="5"/>
      <c r="F311" s="9"/>
      <c r="G311" s="9"/>
      <c r="H311" s="8"/>
      <c r="I311" s="5">
        <v>1.06</v>
      </c>
      <c r="J311" s="5"/>
      <c r="K311" s="5"/>
      <c r="L311" s="5"/>
      <c r="M311" s="5" t="s">
        <v>114</v>
      </c>
      <c r="N311" s="5"/>
      <c r="O311" s="5"/>
      <c r="P311" s="5"/>
      <c r="Q311" s="5"/>
      <c r="R311" s="5"/>
      <c r="S311" s="5"/>
      <c r="T311" s="5"/>
      <c r="U311" s="5"/>
      <c r="V311" s="5"/>
      <c r="W311" s="5"/>
      <c r="X311" s="5"/>
      <c r="Y311" s="7" t="s">
        <v>2999</v>
      </c>
      <c r="Z311" s="7"/>
      <c r="AA311" s="7" t="s">
        <v>13</v>
      </c>
      <c r="AB311" s="7" t="s">
        <v>34</v>
      </c>
      <c r="AC311" s="7">
        <v>74064</v>
      </c>
      <c r="AD311" s="7" t="s">
        <v>840</v>
      </c>
      <c r="AE311" s="7"/>
      <c r="AF311" s="7" t="s">
        <v>3154</v>
      </c>
      <c r="AG311" s="7" t="s">
        <v>64</v>
      </c>
      <c r="AH311" s="7"/>
      <c r="AI311">
        <v>0.65700000524520874</v>
      </c>
      <c r="AJ311" s="4">
        <v>16.701999664306641</v>
      </c>
      <c r="AK311" s="4">
        <v>1.690000057220459</v>
      </c>
      <c r="AL311" s="4">
        <v>17.878999710083008</v>
      </c>
      <c r="AM311" s="4">
        <v>52.215000152587891</v>
      </c>
      <c r="AN311" s="4">
        <v>249.19999694824219</v>
      </c>
      <c r="AO311" s="4">
        <v>0</v>
      </c>
      <c r="AP311" s="4">
        <v>108.94499969482422</v>
      </c>
      <c r="AQ311" s="4">
        <v>41.855998992919922</v>
      </c>
      <c r="AR311" s="4">
        <v>0</v>
      </c>
      <c r="AS311" s="4">
        <v>5</v>
      </c>
      <c r="AT311" s="4">
        <v>0</v>
      </c>
      <c r="AU311" s="22" t="e">
        <v>#N/A</v>
      </c>
      <c r="AV311" s="23">
        <v>0.40299999475479131</v>
      </c>
      <c r="AW311" s="23">
        <v>1</v>
      </c>
      <c r="AX311" s="23">
        <v>0.16240899577236181</v>
      </c>
      <c r="AY311" s="23" t="e">
        <v>#N/A</v>
      </c>
      <c r="AZ311" s="23" t="e">
        <v>#N/A</v>
      </c>
    </row>
    <row r="312" spans="1:52" ht="13.7" customHeight="1" x14ac:dyDescent="0.2">
      <c r="A312" t="str">
        <f t="shared" si="4"/>
        <v>2007^connell^T 1_2_3 Black</v>
      </c>
      <c r="B312" s="10" t="s">
        <v>586</v>
      </c>
      <c r="C312" s="10" t="s">
        <v>1961</v>
      </c>
      <c r="D312" s="5">
        <v>2007</v>
      </c>
      <c r="E312" s="5"/>
      <c r="F312" s="9"/>
      <c r="G312" s="9"/>
      <c r="H312" s="8"/>
      <c r="I312" s="5">
        <v>3.8</v>
      </c>
      <c r="J312" s="5">
        <v>9.8000000000000007</v>
      </c>
      <c r="K312" s="5"/>
      <c r="L312" s="5"/>
      <c r="M312" s="5"/>
      <c r="N312" s="5"/>
      <c r="O312" s="5"/>
      <c r="P312" s="5"/>
      <c r="Q312" s="5"/>
      <c r="R312" s="5"/>
      <c r="S312" s="5"/>
      <c r="T312" s="5"/>
      <c r="U312" s="5"/>
      <c r="V312" s="5"/>
      <c r="W312" s="5"/>
      <c r="X312" s="5"/>
      <c r="Y312" s="7" t="s">
        <v>2999</v>
      </c>
      <c r="Z312" s="7"/>
      <c r="AA312" s="7" t="s">
        <v>13</v>
      </c>
      <c r="AB312" s="7" t="s">
        <v>58</v>
      </c>
      <c r="AC312" s="7">
        <v>23314</v>
      </c>
      <c r="AD312" s="7" t="s">
        <v>3155</v>
      </c>
      <c r="AE312" s="7"/>
      <c r="AF312" s="7" t="s">
        <v>3156</v>
      </c>
      <c r="AG312" s="7" t="s">
        <v>64</v>
      </c>
      <c r="AH312" s="7"/>
      <c r="AI312">
        <v>1.8070000410079956</v>
      </c>
      <c r="AJ312" s="4">
        <v>16.60099983215332</v>
      </c>
      <c r="AK312" s="4">
        <v>4.619999885559082</v>
      </c>
      <c r="AL312" s="4">
        <v>15.75</v>
      </c>
      <c r="AM312" s="4">
        <v>15.692999839782715</v>
      </c>
      <c r="AN312" s="4">
        <v>232.39999389648438</v>
      </c>
      <c r="AO312" s="4">
        <v>0</v>
      </c>
      <c r="AP312" s="4">
        <v>88.5260009765625</v>
      </c>
      <c r="AQ312" s="4">
        <v>31.461999893188477</v>
      </c>
      <c r="AR312" s="4">
        <v>0</v>
      </c>
      <c r="AS312" s="4">
        <v>13</v>
      </c>
      <c r="AT312" s="4">
        <v>30</v>
      </c>
      <c r="AU312" s="22">
        <v>5.739264448336252</v>
      </c>
      <c r="AV312" s="23">
        <v>1.9929999589920042</v>
      </c>
      <c r="AW312" s="23">
        <v>0</v>
      </c>
      <c r="AX312" s="23">
        <v>3.9720488365421307</v>
      </c>
      <c r="AY312" s="23">
        <v>46.253598716949483</v>
      </c>
      <c r="AZ312" s="23">
        <v>1.2527531614887695</v>
      </c>
    </row>
    <row r="313" spans="1:52" ht="13.7" customHeight="1" x14ac:dyDescent="0.2">
      <c r="A313" t="str">
        <f t="shared" si="4"/>
        <v>2007^connell^T 1_2_3 Red</v>
      </c>
      <c r="B313" s="10" t="s">
        <v>586</v>
      </c>
      <c r="C313" s="10" t="s">
        <v>1962</v>
      </c>
      <c r="D313" s="5">
        <v>2007</v>
      </c>
      <c r="E313" s="5"/>
      <c r="F313" s="9"/>
      <c r="G313" s="9"/>
      <c r="H313" s="8"/>
      <c r="I313" s="5">
        <v>3.8</v>
      </c>
      <c r="J313" s="5">
        <v>9.8000000000000007</v>
      </c>
      <c r="K313" s="5"/>
      <c r="L313" s="5"/>
      <c r="M313" s="5"/>
      <c r="N313" s="5"/>
      <c r="O313" s="5"/>
      <c r="P313" s="5"/>
      <c r="Q313" s="5"/>
      <c r="R313" s="5"/>
      <c r="S313" s="5"/>
      <c r="T313" s="5"/>
      <c r="U313" s="5"/>
      <c r="V313" s="5"/>
      <c r="W313" s="5"/>
      <c r="X313" s="5"/>
      <c r="Y313" s="7" t="s">
        <v>2999</v>
      </c>
      <c r="Z313" s="7"/>
      <c r="AA313" s="7" t="s">
        <v>13</v>
      </c>
      <c r="AB313" s="7" t="s">
        <v>58</v>
      </c>
      <c r="AC313" s="7">
        <v>23314</v>
      </c>
      <c r="AD313" s="7" t="s">
        <v>3155</v>
      </c>
      <c r="AE313" s="7"/>
      <c r="AF313" s="7" t="s">
        <v>3157</v>
      </c>
      <c r="AG313" s="7" t="s">
        <v>64</v>
      </c>
      <c r="AH313" s="7"/>
      <c r="AI313">
        <v>4.3410000801086426</v>
      </c>
      <c r="AJ313" s="4">
        <v>16.593000411987305</v>
      </c>
      <c r="AK313" s="4">
        <v>11.100000381469727</v>
      </c>
      <c r="AL313" s="4">
        <v>104.59400177001953</v>
      </c>
      <c r="AM313" s="4">
        <v>16.229999542236328</v>
      </c>
      <c r="AN313" s="4">
        <v>232.39999389648438</v>
      </c>
      <c r="AO313" s="4">
        <v>0</v>
      </c>
      <c r="AP313" s="4">
        <v>169.86900329589844</v>
      </c>
      <c r="AQ313" s="4">
        <v>26.406999588012695</v>
      </c>
      <c r="AR313" s="4">
        <v>0</v>
      </c>
      <c r="AS313" s="4">
        <v>13</v>
      </c>
      <c r="AT313" s="4">
        <v>30</v>
      </c>
      <c r="AU313" s="22">
        <v>5.739264448336252</v>
      </c>
      <c r="AV313" s="23">
        <v>-0.54100008010864276</v>
      </c>
      <c r="AW313" s="23">
        <v>0</v>
      </c>
      <c r="AX313" s="23">
        <v>0.29268108667755788</v>
      </c>
      <c r="AY313" s="23">
        <v>46.14485459725968</v>
      </c>
      <c r="AZ313" s="23">
        <v>28.737489744788423</v>
      </c>
    </row>
    <row r="314" spans="1:52" ht="13.7" customHeight="1" x14ac:dyDescent="0.2">
      <c r="A314" t="str">
        <f t="shared" si="4"/>
        <v>2007^copley^4</v>
      </c>
      <c r="B314" s="10" t="s">
        <v>1618</v>
      </c>
      <c r="C314" s="10">
        <v>4</v>
      </c>
      <c r="D314" s="5">
        <v>2007</v>
      </c>
      <c r="E314" s="5"/>
      <c r="F314" s="9"/>
      <c r="G314" s="9"/>
      <c r="H314" s="8"/>
      <c r="I314" s="5">
        <v>2.4</v>
      </c>
      <c r="J314" s="5">
        <v>13.7</v>
      </c>
      <c r="K314" s="5"/>
      <c r="L314" s="5"/>
      <c r="M314" s="5"/>
      <c r="N314" s="5"/>
      <c r="O314" s="5"/>
      <c r="P314" s="5"/>
      <c r="Q314" s="5"/>
      <c r="R314" s="5"/>
      <c r="S314" s="5"/>
      <c r="T314" s="5"/>
      <c r="U314" s="5"/>
      <c r="V314" s="5"/>
      <c r="W314" s="5"/>
      <c r="X314" s="5"/>
      <c r="Y314" s="7" t="s">
        <v>2999</v>
      </c>
      <c r="Z314" s="7"/>
      <c r="AA314" s="7" t="s">
        <v>13</v>
      </c>
      <c r="AB314" s="7" t="s">
        <v>54</v>
      </c>
      <c r="AC314" s="7">
        <v>21012</v>
      </c>
      <c r="AD314" s="7" t="s">
        <v>819</v>
      </c>
      <c r="AE314" s="7"/>
      <c r="AF314" s="7" t="s">
        <v>3139</v>
      </c>
      <c r="AG314" s="7" t="s">
        <v>803</v>
      </c>
      <c r="AH314" s="7"/>
      <c r="AI314">
        <v>1.3680000305175781</v>
      </c>
      <c r="AJ314" s="4">
        <v>16.655000686645508</v>
      </c>
      <c r="AK314" s="4">
        <v>3.5099999904632568</v>
      </c>
      <c r="AL314" s="4">
        <v>54.715999603271484</v>
      </c>
      <c r="AM314" s="4">
        <v>18.275999069213867</v>
      </c>
      <c r="AN314" s="4">
        <v>169</v>
      </c>
      <c r="AO314" s="4">
        <v>0</v>
      </c>
      <c r="AP314" s="4">
        <v>270.9580078125</v>
      </c>
      <c r="AQ314" s="4">
        <v>107.57499694824219</v>
      </c>
      <c r="AR314" s="4">
        <v>0</v>
      </c>
      <c r="AS314" s="4">
        <v>5</v>
      </c>
      <c r="AT314" s="4">
        <v>20</v>
      </c>
      <c r="AU314" s="22">
        <v>5.0673204903677753</v>
      </c>
      <c r="AV314" s="23">
        <v>1.0319999694824218</v>
      </c>
      <c r="AW314" s="23">
        <v>0</v>
      </c>
      <c r="AX314" s="23">
        <v>1.0650239370117196</v>
      </c>
      <c r="AY314" s="23">
        <v>8.7320290580754261</v>
      </c>
      <c r="AZ314" s="23">
        <v>2.4252471394228592</v>
      </c>
    </row>
    <row r="315" spans="1:52" ht="13.7" customHeight="1" x14ac:dyDescent="0.2">
      <c r="A315" t="str">
        <f t="shared" si="4"/>
        <v>2007^dare^Sonnys East</v>
      </c>
      <c r="B315" s="10" t="s">
        <v>1672</v>
      </c>
      <c r="C315" s="10" t="s">
        <v>1963</v>
      </c>
      <c r="D315" s="5">
        <v>2007</v>
      </c>
      <c r="E315" s="5"/>
      <c r="F315" s="9"/>
      <c r="G315" s="9"/>
      <c r="H315" s="8"/>
      <c r="I315" s="5">
        <v>3.4</v>
      </c>
      <c r="J315" s="5">
        <v>13.7</v>
      </c>
      <c r="K315" s="5"/>
      <c r="L315" s="5"/>
      <c r="M315" s="5" t="s">
        <v>121</v>
      </c>
      <c r="N315" s="5"/>
      <c r="O315" s="5"/>
      <c r="P315" s="5"/>
      <c r="Q315" s="5"/>
      <c r="R315" s="5"/>
      <c r="S315" s="5"/>
      <c r="T315" s="5"/>
      <c r="U315" s="5"/>
      <c r="V315" s="5"/>
      <c r="W315" s="5"/>
      <c r="X315" s="5"/>
      <c r="Y315" s="7" t="s">
        <v>2999</v>
      </c>
      <c r="Z315" s="7"/>
      <c r="AA315" s="7" t="s">
        <v>13</v>
      </c>
      <c r="AB315" s="7" t="s">
        <v>27</v>
      </c>
      <c r="AC315" s="7">
        <v>21000</v>
      </c>
      <c r="AD315" s="7" t="s">
        <v>822</v>
      </c>
      <c r="AE315" s="7"/>
      <c r="AF315" s="7" t="s">
        <v>3158</v>
      </c>
      <c r="AG315" s="7" t="s">
        <v>803</v>
      </c>
      <c r="AH315" s="7"/>
      <c r="AI315">
        <v>1.6150000095367432</v>
      </c>
      <c r="AJ315" s="4">
        <v>16.684000015258789</v>
      </c>
      <c r="AK315" s="4">
        <v>4.1500000953674316</v>
      </c>
      <c r="AL315" s="4">
        <v>6.6999998092651367</v>
      </c>
      <c r="AM315" s="4">
        <v>25.943000793457031</v>
      </c>
      <c r="AN315" s="4">
        <v>220.80000305175781</v>
      </c>
      <c r="AO315" s="4">
        <v>0</v>
      </c>
      <c r="AP315" s="4">
        <v>123.53600311279297</v>
      </c>
      <c r="AQ315" s="4">
        <v>55.692001342773438</v>
      </c>
      <c r="AR315" s="4">
        <v>0</v>
      </c>
      <c r="AS315" s="4">
        <v>9</v>
      </c>
      <c r="AT315" s="4">
        <v>46</v>
      </c>
      <c r="AU315" s="22">
        <v>7.1787040280210146</v>
      </c>
      <c r="AV315" s="23">
        <v>1.7849999904632567</v>
      </c>
      <c r="AW315" s="23">
        <v>0</v>
      </c>
      <c r="AX315" s="23">
        <v>3.1862249659538269</v>
      </c>
      <c r="AY315" s="23">
        <v>8.9042560910644575</v>
      </c>
      <c r="AZ315" s="23">
        <v>9.17304751167128</v>
      </c>
    </row>
    <row r="316" spans="1:52" ht="13.7" customHeight="1" x14ac:dyDescent="0.2">
      <c r="A316" t="str">
        <f t="shared" si="4"/>
        <v>2007^David Smith^02 CRAB - 2007</v>
      </c>
      <c r="B316" s="10" t="s">
        <v>240</v>
      </c>
      <c r="C316" s="10" t="s">
        <v>1964</v>
      </c>
      <c r="D316" s="5">
        <v>2007</v>
      </c>
      <c r="E316" s="5"/>
      <c r="F316" s="9"/>
      <c r="G316" s="9"/>
      <c r="H316" s="8"/>
      <c r="I316" s="5">
        <v>0.71</v>
      </c>
      <c r="J316" s="5">
        <v>14.5</v>
      </c>
      <c r="K316" s="5"/>
      <c r="L316" s="5"/>
      <c r="M316" s="5"/>
      <c r="N316" s="5"/>
      <c r="O316" s="5"/>
      <c r="P316" s="5"/>
      <c r="Q316" s="5"/>
      <c r="R316" s="5"/>
      <c r="S316" s="5"/>
      <c r="T316" s="5"/>
      <c r="U316" s="5"/>
      <c r="V316" s="5"/>
      <c r="W316" s="5"/>
      <c r="X316" s="5"/>
      <c r="Y316" s="7" t="s">
        <v>2999</v>
      </c>
      <c r="Z316" s="7"/>
      <c r="AA316" s="7" t="s">
        <v>13</v>
      </c>
      <c r="AB316" s="7" t="s">
        <v>14</v>
      </c>
      <c r="AC316" s="7">
        <v>77008</v>
      </c>
      <c r="AD316" s="7" t="s">
        <v>835</v>
      </c>
      <c r="AE316" s="7"/>
      <c r="AF316" s="7" t="s">
        <v>3159</v>
      </c>
      <c r="AG316" s="7" t="s">
        <v>13</v>
      </c>
      <c r="AH316" s="7"/>
      <c r="AI316">
        <v>0.22300000488758087</v>
      </c>
      <c r="AJ316" s="4">
        <v>16.677999496459961</v>
      </c>
      <c r="AK316" s="4">
        <v>0.56999999284744263</v>
      </c>
      <c r="AL316" s="4">
        <v>28.489999771118164</v>
      </c>
      <c r="AM316" s="4">
        <v>8.2819995880126953</v>
      </c>
      <c r="AN316" s="4">
        <v>101.19999694824219</v>
      </c>
      <c r="AO316" s="4">
        <v>0</v>
      </c>
      <c r="AP316" s="4">
        <v>131.76300048828125</v>
      </c>
      <c r="AQ316" s="4">
        <v>84.791999816894531</v>
      </c>
      <c r="AR316" s="4">
        <v>0</v>
      </c>
      <c r="AS316" s="4">
        <v>0</v>
      </c>
      <c r="AT316" s="4">
        <v>0</v>
      </c>
      <c r="AU316" s="22">
        <v>1.5866199649737303</v>
      </c>
      <c r="AV316" s="23">
        <v>0.48699999511241909</v>
      </c>
      <c r="AW316" s="23">
        <v>1</v>
      </c>
      <c r="AX316" s="23">
        <v>0.23716899523949622</v>
      </c>
      <c r="AY316" s="23">
        <v>4.7436818065798434</v>
      </c>
      <c r="AZ316" s="23">
        <v>1.0335161677260538</v>
      </c>
    </row>
    <row r="317" spans="1:52" ht="13.7" customHeight="1" x14ac:dyDescent="0.2">
      <c r="A317" t="str">
        <f t="shared" si="4"/>
        <v>2007^David Smith^09 F MMB - 2007</v>
      </c>
      <c r="B317" s="10" t="s">
        <v>240</v>
      </c>
      <c r="C317" s="10" t="s">
        <v>1965</v>
      </c>
      <c r="D317" s="5">
        <v>2007</v>
      </c>
      <c r="E317" s="5"/>
      <c r="F317" s="9"/>
      <c r="G317" s="9"/>
      <c r="H317" s="8"/>
      <c r="I317" s="5">
        <v>0.54</v>
      </c>
      <c r="J317" s="5">
        <v>15</v>
      </c>
      <c r="K317" s="5"/>
      <c r="L317" s="5"/>
      <c r="M317" s="5"/>
      <c r="N317" s="5"/>
      <c r="O317" s="5"/>
      <c r="P317" s="5"/>
      <c r="Q317" s="5"/>
      <c r="R317" s="5"/>
      <c r="S317" s="5"/>
      <c r="T317" s="5"/>
      <c r="U317" s="5"/>
      <c r="V317" s="5"/>
      <c r="W317" s="5"/>
      <c r="X317" s="5"/>
      <c r="Y317" s="7" t="s">
        <v>2999</v>
      </c>
      <c r="Z317" s="7"/>
      <c r="AA317" s="7" t="s">
        <v>13</v>
      </c>
      <c r="AB317" s="7" t="s">
        <v>14</v>
      </c>
      <c r="AC317" s="7">
        <v>77008</v>
      </c>
      <c r="AD317" s="7" t="s">
        <v>835</v>
      </c>
      <c r="AE317" s="7"/>
      <c r="AF317" s="7" t="s">
        <v>3159</v>
      </c>
      <c r="AG317" s="7" t="s">
        <v>13</v>
      </c>
      <c r="AH317" s="7"/>
      <c r="AI317">
        <v>0.16300000250339508</v>
      </c>
      <c r="AJ317" s="4">
        <v>16.638999938964844</v>
      </c>
      <c r="AK317" s="4">
        <v>0.41999998688697815</v>
      </c>
      <c r="AL317" s="4">
        <v>16.472000122070313</v>
      </c>
      <c r="AM317" s="4">
        <v>0</v>
      </c>
      <c r="AN317" s="4">
        <v>106.80000305175781</v>
      </c>
      <c r="AO317" s="4">
        <v>0</v>
      </c>
      <c r="AP317" s="4">
        <v>117.38800048828125</v>
      </c>
      <c r="AQ317" s="4">
        <v>78.144996643066406</v>
      </c>
      <c r="AR317" s="4">
        <v>0</v>
      </c>
      <c r="AS317" s="4">
        <v>4</v>
      </c>
      <c r="AT317" s="4">
        <v>0</v>
      </c>
      <c r="AU317" s="22">
        <v>1.2483362521891419</v>
      </c>
      <c r="AV317" s="23">
        <v>0.37699999749660495</v>
      </c>
      <c r="AW317" s="23">
        <v>1</v>
      </c>
      <c r="AX317" s="23">
        <v>0.14212899811244015</v>
      </c>
      <c r="AY317" s="23">
        <v>2.6863207999267615</v>
      </c>
      <c r="AZ317" s="23">
        <v>0.6861409684147366</v>
      </c>
    </row>
    <row r="318" spans="1:52" ht="13.7" customHeight="1" x14ac:dyDescent="0.2">
      <c r="A318" t="str">
        <f t="shared" si="4"/>
        <v>2007^David Smith^27 W WC 2007</v>
      </c>
      <c r="B318" s="10" t="s">
        <v>240</v>
      </c>
      <c r="C318" s="10" t="s">
        <v>1966</v>
      </c>
      <c r="D318" s="5">
        <v>2007</v>
      </c>
      <c r="E318" s="5"/>
      <c r="F318" s="9"/>
      <c r="G318" s="9"/>
      <c r="H318" s="8"/>
      <c r="I318" s="5">
        <v>0.69</v>
      </c>
      <c r="J318" s="5">
        <v>14.5</v>
      </c>
      <c r="K318" s="5"/>
      <c r="L318" s="5"/>
      <c r="M318" s="5"/>
      <c r="N318" s="5"/>
      <c r="O318" s="5"/>
      <c r="P318" s="5"/>
      <c r="Q318" s="5"/>
      <c r="R318" s="5"/>
      <c r="S318" s="5"/>
      <c r="T318" s="5"/>
      <c r="U318" s="5"/>
      <c r="V318" s="5"/>
      <c r="W318" s="5"/>
      <c r="X318" s="5"/>
      <c r="Y318" s="7" t="s">
        <v>2999</v>
      </c>
      <c r="Z318" s="7"/>
      <c r="AA318" s="7" t="s">
        <v>13</v>
      </c>
      <c r="AB318" s="7" t="s">
        <v>14</v>
      </c>
      <c r="AC318" s="7">
        <v>77008</v>
      </c>
      <c r="AD318" s="7" t="s">
        <v>835</v>
      </c>
      <c r="AE318" s="7"/>
      <c r="AF318" s="7" t="s">
        <v>3159</v>
      </c>
      <c r="AG318" s="7" t="s">
        <v>13</v>
      </c>
      <c r="AH318" s="7"/>
      <c r="AI318">
        <v>0.26600000262260437</v>
      </c>
      <c r="AJ318" s="4">
        <v>16.613000869750977</v>
      </c>
      <c r="AK318" s="4">
        <v>0.68000000715255737</v>
      </c>
      <c r="AL318" s="4">
        <v>15.602999687194824</v>
      </c>
      <c r="AM318" s="4">
        <v>0</v>
      </c>
      <c r="AN318" s="4">
        <v>106.80000305175781</v>
      </c>
      <c r="AO318" s="4">
        <v>0</v>
      </c>
      <c r="AP318" s="4">
        <v>124.80899810791016</v>
      </c>
      <c r="AQ318" s="4">
        <v>76.727996826171875</v>
      </c>
      <c r="AR318" s="4">
        <v>0</v>
      </c>
      <c r="AS318" s="4">
        <v>4</v>
      </c>
      <c r="AT318" s="4">
        <v>0</v>
      </c>
      <c r="AU318" s="22">
        <v>1.5419264448336252</v>
      </c>
      <c r="AV318" s="23">
        <v>0.42399999737739558</v>
      </c>
      <c r="AW318" s="23">
        <v>1</v>
      </c>
      <c r="AX318" s="23">
        <v>0.17977599777603145</v>
      </c>
      <c r="AY318" s="23">
        <v>4.4647726755683834</v>
      </c>
      <c r="AZ318" s="23">
        <v>0.74291718397357565</v>
      </c>
    </row>
    <row r="319" spans="1:52" ht="13.7" customHeight="1" x14ac:dyDescent="0.2">
      <c r="A319" t="str">
        <f t="shared" si="4"/>
        <v>2007^David Smith^34 NN SW - 2007</v>
      </c>
      <c r="B319" s="10" t="s">
        <v>240</v>
      </c>
      <c r="C319" s="10" t="s">
        <v>1967</v>
      </c>
      <c r="D319" s="5">
        <v>2007</v>
      </c>
      <c r="E319" s="5"/>
      <c r="F319" s="9"/>
      <c r="G319" s="9"/>
      <c r="H319" s="8"/>
      <c r="I319" s="5">
        <v>0.1</v>
      </c>
      <c r="J319" s="5">
        <v>16</v>
      </c>
      <c r="K319" s="5"/>
      <c r="L319" s="5"/>
      <c r="M319" s="5"/>
      <c r="N319" s="5"/>
      <c r="O319" s="5"/>
      <c r="P319" s="5"/>
      <c r="Q319" s="5"/>
      <c r="R319" s="5"/>
      <c r="S319" s="5"/>
      <c r="T319" s="5"/>
      <c r="U319" s="5"/>
      <c r="V319" s="5"/>
      <c r="W319" s="5"/>
      <c r="X319" s="5"/>
      <c r="Y319" s="7" t="s">
        <v>2999</v>
      </c>
      <c r="Z319" s="7"/>
      <c r="AA319" s="7" t="s">
        <v>13</v>
      </c>
      <c r="AB319" s="7" t="s">
        <v>14</v>
      </c>
      <c r="AC319" s="7">
        <v>77008</v>
      </c>
      <c r="AD319" s="7" t="s">
        <v>835</v>
      </c>
      <c r="AE319" s="7"/>
      <c r="AF319" s="7" t="s">
        <v>3159</v>
      </c>
      <c r="AG319" s="7" t="s">
        <v>13</v>
      </c>
      <c r="AH319" s="7"/>
      <c r="AI319">
        <v>0.21899999678134918</v>
      </c>
      <c r="AJ319" s="4">
        <v>16.607000350952148</v>
      </c>
      <c r="AK319" s="4">
        <v>0.56000000238418579</v>
      </c>
      <c r="AL319" s="4">
        <v>15.996000289916992</v>
      </c>
      <c r="AM319" s="4">
        <v>0</v>
      </c>
      <c r="AN319" s="4">
        <v>106.80000305175781</v>
      </c>
      <c r="AO319" s="4">
        <v>0</v>
      </c>
      <c r="AP319" s="4">
        <v>128.06399536132813</v>
      </c>
      <c r="AQ319" s="4">
        <v>80.860000610351563</v>
      </c>
      <c r="AR319" s="4">
        <v>0</v>
      </c>
      <c r="AS319" s="4">
        <v>4</v>
      </c>
      <c r="AT319" s="4">
        <v>0</v>
      </c>
      <c r="AU319" s="22">
        <v>0.24658493870402803</v>
      </c>
      <c r="AV319" s="23">
        <v>-0.11899999678134918</v>
      </c>
      <c r="AW319" s="23">
        <v>1</v>
      </c>
      <c r="AX319" s="23">
        <v>1.4160999233961115E-2</v>
      </c>
      <c r="AY319" s="23">
        <v>0.36844942605603137</v>
      </c>
      <c r="AZ319" s="23">
        <v>9.8229002141637337E-2</v>
      </c>
    </row>
    <row r="320" spans="1:52" ht="13.7" customHeight="1" x14ac:dyDescent="0.2">
      <c r="A320" t="str">
        <f t="shared" si="4"/>
        <v>2007^delahunty^Fingerboard 2</v>
      </c>
      <c r="B320" s="10" t="s">
        <v>727</v>
      </c>
      <c r="C320" s="10" t="s">
        <v>1968</v>
      </c>
      <c r="D320" s="5">
        <v>2007</v>
      </c>
      <c r="E320" s="5"/>
      <c r="F320" s="9"/>
      <c r="G320" s="9"/>
      <c r="H320" s="8"/>
      <c r="I320" s="5">
        <v>2.4900000000000002</v>
      </c>
      <c r="J320" s="5">
        <v>12.2</v>
      </c>
      <c r="K320" s="5"/>
      <c r="L320" s="5"/>
      <c r="M320" s="5"/>
      <c r="N320" s="5"/>
      <c r="O320" s="5"/>
      <c r="P320" s="5"/>
      <c r="Q320" s="5"/>
      <c r="R320" s="5"/>
      <c r="S320" s="5"/>
      <c r="T320" s="5"/>
      <c r="U320" s="5"/>
      <c r="V320" s="5"/>
      <c r="W320" s="5"/>
      <c r="X320" s="5"/>
      <c r="Y320" s="7" t="s">
        <v>2999</v>
      </c>
      <c r="Z320" s="7"/>
      <c r="AA320" s="7" t="s">
        <v>13</v>
      </c>
      <c r="AB320" s="7" t="s">
        <v>14</v>
      </c>
      <c r="AC320" s="7">
        <v>79035</v>
      </c>
      <c r="AD320" s="7" t="s">
        <v>798</v>
      </c>
      <c r="AE320" s="7"/>
      <c r="AF320" s="7" t="s">
        <v>3160</v>
      </c>
      <c r="AG320" s="7" t="s">
        <v>13</v>
      </c>
      <c r="AH320" s="7"/>
      <c r="AI320">
        <v>3.1019999980926514</v>
      </c>
      <c r="AJ320" s="4">
        <v>12.60099983215332</v>
      </c>
      <c r="AK320" s="4">
        <v>6.0199999809265137</v>
      </c>
      <c r="AL320" s="4">
        <v>71.277999877929688</v>
      </c>
      <c r="AM320" s="4">
        <v>37.759998321533203</v>
      </c>
      <c r="AN320" s="4">
        <v>237.19999694824219</v>
      </c>
      <c r="AO320" s="4">
        <v>0</v>
      </c>
      <c r="AP320" s="4">
        <v>71.036003112792969</v>
      </c>
      <c r="AQ320" s="4">
        <v>17.958999633789063</v>
      </c>
      <c r="AR320" s="4">
        <v>0</v>
      </c>
      <c r="AS320" s="4">
        <v>4</v>
      </c>
      <c r="AT320" s="4">
        <v>46</v>
      </c>
      <c r="AU320" s="22">
        <v>4.6817232924693526</v>
      </c>
      <c r="AV320" s="23">
        <v>-0.61199999809265115</v>
      </c>
      <c r="AW320" s="23">
        <v>0</v>
      </c>
      <c r="AX320" s="23">
        <v>0.37454399766540503</v>
      </c>
      <c r="AY320" s="23">
        <v>0.16080086538699162</v>
      </c>
      <c r="AZ320" s="23">
        <v>1.7909844948678653</v>
      </c>
    </row>
    <row r="321" spans="1:52" ht="13.7" customHeight="1" x14ac:dyDescent="0.2">
      <c r="A321" t="str">
        <f t="shared" si="4"/>
        <v>2007^delahunty^Gertdz 100 and 60</v>
      </c>
      <c r="B321" s="10" t="s">
        <v>727</v>
      </c>
      <c r="C321" s="10" t="s">
        <v>1969</v>
      </c>
      <c r="D321" s="5">
        <v>2007</v>
      </c>
      <c r="E321" s="5"/>
      <c r="F321" s="9"/>
      <c r="G321" s="9"/>
      <c r="H321" s="8"/>
      <c r="I321" s="5">
        <v>3.7</v>
      </c>
      <c r="J321" s="5">
        <v>11.7</v>
      </c>
      <c r="K321" s="5"/>
      <c r="L321" s="5"/>
      <c r="M321" s="5"/>
      <c r="N321" s="5"/>
      <c r="O321" s="5"/>
      <c r="P321" s="5"/>
      <c r="Q321" s="5"/>
      <c r="R321" s="5"/>
      <c r="S321" s="5"/>
      <c r="T321" s="5"/>
      <c r="U321" s="5"/>
      <c r="V321" s="5"/>
      <c r="W321" s="5"/>
      <c r="X321" s="5"/>
      <c r="Y321" s="7" t="s">
        <v>2999</v>
      </c>
      <c r="Z321" s="7"/>
      <c r="AA321" s="7" t="s">
        <v>13</v>
      </c>
      <c r="AB321" s="7" t="s">
        <v>14</v>
      </c>
      <c r="AC321" s="7">
        <v>79035</v>
      </c>
      <c r="AD321" s="7" t="s">
        <v>798</v>
      </c>
      <c r="AE321" s="7"/>
      <c r="AF321" s="7" t="s">
        <v>3161</v>
      </c>
      <c r="AG321" s="7" t="s">
        <v>13</v>
      </c>
      <c r="AH321" s="7"/>
      <c r="AI321">
        <v>3.0580000877380371</v>
      </c>
      <c r="AJ321" s="4">
        <v>16.614999771118164</v>
      </c>
      <c r="AK321" s="4">
        <v>7.8299999237060547</v>
      </c>
      <c r="AL321" s="4">
        <v>74.049003601074219</v>
      </c>
      <c r="AM321" s="4">
        <v>29.160999298095703</v>
      </c>
      <c r="AN321" s="4">
        <v>237.19999694824219</v>
      </c>
      <c r="AO321" s="4">
        <v>0</v>
      </c>
      <c r="AP321" s="4">
        <v>95.999000549316406</v>
      </c>
      <c r="AQ321" s="4">
        <v>23.559000015258789</v>
      </c>
      <c r="AR321" s="4">
        <v>0</v>
      </c>
      <c r="AS321" s="4">
        <v>4</v>
      </c>
      <c r="AT321" s="4">
        <v>69</v>
      </c>
      <c r="AU321" s="22">
        <v>6.6716637478108582</v>
      </c>
      <c r="AV321" s="23">
        <v>0.64199991226196307</v>
      </c>
      <c r="AW321" s="23">
        <v>0</v>
      </c>
      <c r="AX321" s="23">
        <v>0.41216388734436826</v>
      </c>
      <c r="AY321" s="23">
        <v>24.157222750091613</v>
      </c>
      <c r="AZ321" s="23">
        <v>1.3417426963875074</v>
      </c>
    </row>
    <row r="322" spans="1:52" ht="13.7" customHeight="1" x14ac:dyDescent="0.2">
      <c r="A322" t="str">
        <f t="shared" si="4"/>
        <v>2007^delahunty^Hobbs 4</v>
      </c>
      <c r="B322" s="10" t="s">
        <v>727</v>
      </c>
      <c r="C322" s="10" t="s">
        <v>1970</v>
      </c>
      <c r="D322" s="5">
        <v>2007</v>
      </c>
      <c r="E322" s="5"/>
      <c r="F322" s="9"/>
      <c r="G322" s="9"/>
      <c r="H322" s="8"/>
      <c r="I322" s="5">
        <v>2.5</v>
      </c>
      <c r="J322" s="5">
        <v>11.8</v>
      </c>
      <c r="K322" s="5"/>
      <c r="L322" s="5"/>
      <c r="M322" s="5"/>
      <c r="N322" s="5"/>
      <c r="O322" s="5"/>
      <c r="P322" s="5"/>
      <c r="Q322" s="5"/>
      <c r="R322" s="5"/>
      <c r="S322" s="5"/>
      <c r="T322" s="5"/>
      <c r="U322" s="5"/>
      <c r="V322" s="5"/>
      <c r="W322" s="5"/>
      <c r="X322" s="5"/>
      <c r="Y322" s="7" t="s">
        <v>2999</v>
      </c>
      <c r="Z322" s="7"/>
      <c r="AA322" s="7" t="s">
        <v>13</v>
      </c>
      <c r="AB322" s="7" t="s">
        <v>65</v>
      </c>
      <c r="AC322" s="7">
        <v>79028</v>
      </c>
      <c r="AD322" s="7" t="s">
        <v>799</v>
      </c>
      <c r="AE322" s="7"/>
      <c r="AF322" s="7" t="s">
        <v>3161</v>
      </c>
      <c r="AG322" s="7" t="s">
        <v>13</v>
      </c>
      <c r="AH322" s="7"/>
      <c r="AI322">
        <v>1.1729999780654907</v>
      </c>
      <c r="AJ322" s="4">
        <v>15.852999687194824</v>
      </c>
      <c r="AK322" s="4">
        <v>2.869999885559082</v>
      </c>
      <c r="AL322" s="4">
        <v>66.458999633789063</v>
      </c>
      <c r="AM322" s="4">
        <v>14.420999526977539</v>
      </c>
      <c r="AN322" s="4">
        <v>149.80000305175781</v>
      </c>
      <c r="AO322" s="4">
        <v>0</v>
      </c>
      <c r="AP322" s="4">
        <v>91.439002990722656</v>
      </c>
      <c r="AQ322" s="4">
        <v>37.924999237060547</v>
      </c>
      <c r="AR322" s="4">
        <v>0</v>
      </c>
      <c r="AS322" s="4">
        <v>4</v>
      </c>
      <c r="AT322" s="4">
        <v>0</v>
      </c>
      <c r="AU322" s="22">
        <v>4.5464098073555173</v>
      </c>
      <c r="AV322" s="23">
        <v>1.3270000219345093</v>
      </c>
      <c r="AW322" s="23">
        <v>0</v>
      </c>
      <c r="AX322" s="23">
        <v>1.7609290582141881</v>
      </c>
      <c r="AY322" s="23">
        <v>16.426806464401338</v>
      </c>
      <c r="AZ322" s="23">
        <v>2.8103502258975301</v>
      </c>
    </row>
    <row r="323" spans="1:52" ht="13.7" customHeight="1" x14ac:dyDescent="0.2">
      <c r="A323" t="str">
        <f t="shared" ref="A323:A386" si="5">_xlfn.CONCAT(D323,"^",B323,"^",C323)</f>
        <v>2007^delahunty^Johns No 15</v>
      </c>
      <c r="B323" s="10" t="s">
        <v>727</v>
      </c>
      <c r="C323" s="10" t="s">
        <v>1971</v>
      </c>
      <c r="D323" s="5">
        <v>2007</v>
      </c>
      <c r="E323" s="5"/>
      <c r="F323" s="9"/>
      <c r="G323" s="9"/>
      <c r="H323" s="8"/>
      <c r="I323" s="5">
        <v>2.2000000000000002</v>
      </c>
      <c r="J323" s="5">
        <v>11.8</v>
      </c>
      <c r="K323" s="5"/>
      <c r="L323" s="5"/>
      <c r="M323" s="5"/>
      <c r="N323" s="5"/>
      <c r="O323" s="5"/>
      <c r="P323" s="5"/>
      <c r="Q323" s="5"/>
      <c r="R323" s="5"/>
      <c r="S323" s="5"/>
      <c r="T323" s="5"/>
      <c r="U323" s="5"/>
      <c r="V323" s="5"/>
      <c r="W323" s="5"/>
      <c r="X323" s="5"/>
      <c r="Y323" s="7" t="s">
        <v>2999</v>
      </c>
      <c r="Z323" s="7"/>
      <c r="AA323" s="7" t="s">
        <v>13</v>
      </c>
      <c r="AB323" s="7" t="s">
        <v>14</v>
      </c>
      <c r="AC323" s="7">
        <v>79028</v>
      </c>
      <c r="AD323" s="7" t="s">
        <v>799</v>
      </c>
      <c r="AE323" s="7"/>
      <c r="AF323" s="7" t="s">
        <v>3160</v>
      </c>
      <c r="AG323" s="7" t="s">
        <v>13</v>
      </c>
      <c r="AH323" s="7"/>
      <c r="AI323">
        <v>0.92199999094009399</v>
      </c>
      <c r="AJ323" s="4">
        <v>15.651000022888184</v>
      </c>
      <c r="AK323" s="4">
        <v>2.2200000286102295</v>
      </c>
      <c r="AL323" s="4">
        <v>56.941001892089844</v>
      </c>
      <c r="AM323" s="4">
        <v>12.097000122070313</v>
      </c>
      <c r="AN323" s="4">
        <v>149.60000610351563</v>
      </c>
      <c r="AO323" s="4">
        <v>0</v>
      </c>
      <c r="AP323" s="4">
        <v>93.055000305175781</v>
      </c>
      <c r="AQ323" s="4">
        <v>48.667999267578125</v>
      </c>
      <c r="AR323" s="4">
        <v>0</v>
      </c>
      <c r="AS323" s="4">
        <v>4</v>
      </c>
      <c r="AT323" s="4">
        <v>0</v>
      </c>
      <c r="AU323" s="22">
        <v>4.0008406304728554</v>
      </c>
      <c r="AV323" s="23">
        <v>1.2780000090599062</v>
      </c>
      <c r="AW323" s="23">
        <v>0</v>
      </c>
      <c r="AX323" s="23">
        <v>1.6332840231571202</v>
      </c>
      <c r="AY323" s="23">
        <v>14.830201176284785</v>
      </c>
      <c r="AZ323" s="23">
        <v>3.1713932492424397</v>
      </c>
    </row>
    <row r="324" spans="1:52" ht="13.7" customHeight="1" x14ac:dyDescent="0.2">
      <c r="A324" t="str">
        <f t="shared" si="5"/>
        <v>2007^dyer^G1</v>
      </c>
      <c r="B324" s="10" t="s">
        <v>1673</v>
      </c>
      <c r="C324" s="10" t="s">
        <v>1972</v>
      </c>
      <c r="D324" s="5">
        <v>2007</v>
      </c>
      <c r="E324" s="5"/>
      <c r="F324" s="9"/>
      <c r="G324" s="9"/>
      <c r="H324" s="8"/>
      <c r="I324" s="5">
        <v>4.2</v>
      </c>
      <c r="J324" s="5">
        <v>12.5</v>
      </c>
      <c r="K324" s="5"/>
      <c r="L324" s="5"/>
      <c r="M324" s="5"/>
      <c r="N324" s="5"/>
      <c r="O324" s="5"/>
      <c r="P324" s="5"/>
      <c r="Q324" s="5"/>
      <c r="R324" s="5"/>
      <c r="S324" s="5"/>
      <c r="T324" s="5"/>
      <c r="U324" s="5"/>
      <c r="V324" s="5"/>
      <c r="W324" s="5"/>
      <c r="X324" s="5"/>
      <c r="Y324" s="7" t="s">
        <v>2999</v>
      </c>
      <c r="Z324" s="7"/>
      <c r="AA324" s="7" t="s">
        <v>13</v>
      </c>
      <c r="AB324" s="7" t="s">
        <v>17</v>
      </c>
      <c r="AC324" s="7">
        <v>78078</v>
      </c>
      <c r="AD324" s="7" t="s">
        <v>789</v>
      </c>
      <c r="AE324" s="7"/>
      <c r="AF324" s="7" t="s">
        <v>3162</v>
      </c>
      <c r="AG324" s="7" t="s">
        <v>13</v>
      </c>
      <c r="AH324" s="7"/>
      <c r="AI324">
        <v>1.5590000152587891</v>
      </c>
      <c r="AJ324" s="4">
        <v>16.658000946044922</v>
      </c>
      <c r="AK324" s="4">
        <v>4</v>
      </c>
      <c r="AL324" s="4">
        <v>53.701000213623047</v>
      </c>
      <c r="AM324" s="4">
        <v>1.3370000123977661</v>
      </c>
      <c r="AN324" s="4">
        <v>188.80000305175781</v>
      </c>
      <c r="AO324" s="4">
        <v>0</v>
      </c>
      <c r="AP324" s="4">
        <v>149.78999328613281</v>
      </c>
      <c r="AQ324" s="4">
        <v>50.437999725341797</v>
      </c>
      <c r="AR324" s="4">
        <v>0</v>
      </c>
      <c r="AS324" s="4">
        <v>0</v>
      </c>
      <c r="AT324" s="4">
        <v>0</v>
      </c>
      <c r="AU324" s="22">
        <v>8.0910683012259206</v>
      </c>
      <c r="AV324" s="23">
        <v>2.6409999847412111</v>
      </c>
      <c r="AW324" s="23">
        <v>0</v>
      </c>
      <c r="AX324" s="23">
        <v>6.974880919403077</v>
      </c>
      <c r="AY324" s="23">
        <v>17.288971867310465</v>
      </c>
      <c r="AZ324" s="23">
        <v>16.736839845295538</v>
      </c>
    </row>
    <row r="325" spans="1:52" ht="13.7" customHeight="1" x14ac:dyDescent="0.2">
      <c r="A325" t="str">
        <f t="shared" si="5"/>
        <v>2007^dyer^K12</v>
      </c>
      <c r="B325" s="10" t="s">
        <v>1673</v>
      </c>
      <c r="C325" s="10" t="s">
        <v>1973</v>
      </c>
      <c r="D325" s="5">
        <v>2007</v>
      </c>
      <c r="E325" s="5"/>
      <c r="F325" s="9"/>
      <c r="G325" s="9"/>
      <c r="H325" s="8"/>
      <c r="I325" s="5">
        <v>3.2</v>
      </c>
      <c r="J325" s="5">
        <v>15</v>
      </c>
      <c r="K325" s="5"/>
      <c r="L325" s="5"/>
      <c r="M325" s="5"/>
      <c r="N325" s="5"/>
      <c r="O325" s="5"/>
      <c r="P325" s="5"/>
      <c r="Q325" s="5"/>
      <c r="R325" s="5"/>
      <c r="S325" s="5"/>
      <c r="T325" s="5"/>
      <c r="U325" s="5"/>
      <c r="V325" s="5"/>
      <c r="W325" s="5"/>
      <c r="X325" s="5"/>
      <c r="Y325" s="7" t="s">
        <v>2999</v>
      </c>
      <c r="Z325" s="7"/>
      <c r="AA325" s="7" t="s">
        <v>13</v>
      </c>
      <c r="AB325" s="7" t="s">
        <v>17</v>
      </c>
      <c r="AC325" s="7">
        <v>78078</v>
      </c>
      <c r="AD325" s="7" t="s">
        <v>789</v>
      </c>
      <c r="AE325" s="7"/>
      <c r="AF325" s="7" t="s">
        <v>3163</v>
      </c>
      <c r="AG325" s="7" t="s">
        <v>13</v>
      </c>
      <c r="AH325" s="7"/>
      <c r="AI325">
        <v>1.8539999723434448</v>
      </c>
      <c r="AJ325" s="4">
        <v>16.551000595092773</v>
      </c>
      <c r="AK325" s="4">
        <v>4.7300000190734863</v>
      </c>
      <c r="AL325" s="4">
        <v>32.860000610351563</v>
      </c>
      <c r="AM325" s="4">
        <v>10.131999969482422</v>
      </c>
      <c r="AN325" s="4">
        <v>224.80000305175781</v>
      </c>
      <c r="AO325" s="4">
        <v>0</v>
      </c>
      <c r="AP325" s="4">
        <v>209.19900512695313</v>
      </c>
      <c r="AQ325" s="4">
        <v>84.825996398925781</v>
      </c>
      <c r="AR325" s="4">
        <v>0</v>
      </c>
      <c r="AS325" s="4">
        <v>4</v>
      </c>
      <c r="AT325" s="4">
        <v>0</v>
      </c>
      <c r="AU325" s="22">
        <v>7.3975481611208407</v>
      </c>
      <c r="AV325" s="23">
        <v>1.3460000276565554</v>
      </c>
      <c r="AW325" s="23">
        <v>0</v>
      </c>
      <c r="AX325" s="23">
        <v>1.8117160744514478</v>
      </c>
      <c r="AY325" s="23">
        <v>2.4056028459781373</v>
      </c>
      <c r="AZ325" s="23">
        <v>7.1158130901402918</v>
      </c>
    </row>
    <row r="326" spans="1:52" ht="13.7" customHeight="1" x14ac:dyDescent="0.2">
      <c r="A326" t="str">
        <f t="shared" si="5"/>
        <v>2007^G and B Hunt^12-2007</v>
      </c>
      <c r="B326" s="10" t="s">
        <v>259</v>
      </c>
      <c r="C326" s="18" t="s">
        <v>4231</v>
      </c>
      <c r="D326" s="5">
        <v>2007</v>
      </c>
      <c r="E326" s="5"/>
      <c r="F326" s="9"/>
      <c r="G326" s="9"/>
      <c r="H326" s="8"/>
      <c r="I326" s="5">
        <v>0.48</v>
      </c>
      <c r="J326" s="5"/>
      <c r="K326" s="5"/>
      <c r="L326" s="5"/>
      <c r="M326" s="5" t="s">
        <v>115</v>
      </c>
      <c r="N326" s="5"/>
      <c r="O326" s="5"/>
      <c r="P326" s="5"/>
      <c r="Q326" s="5"/>
      <c r="R326" s="5"/>
      <c r="S326" s="5"/>
      <c r="T326" s="5"/>
      <c r="U326" s="5"/>
      <c r="V326" s="5"/>
      <c r="W326" s="5"/>
      <c r="X326" s="5"/>
      <c r="Y326" s="7" t="s">
        <v>2999</v>
      </c>
      <c r="Z326" s="7"/>
      <c r="AA326" s="7" t="s">
        <v>13</v>
      </c>
      <c r="AB326" s="7" t="s">
        <v>14</v>
      </c>
      <c r="AC326" s="7">
        <v>80024</v>
      </c>
      <c r="AD326" s="7" t="s">
        <v>841</v>
      </c>
      <c r="AE326" s="7"/>
      <c r="AF326" s="7" t="s">
        <v>3164</v>
      </c>
      <c r="AG326" s="7" t="s">
        <v>95</v>
      </c>
      <c r="AH326" s="7"/>
      <c r="AI326">
        <v>0.38400000333786011</v>
      </c>
      <c r="AJ326" s="4">
        <v>16.53700065612793</v>
      </c>
      <c r="AK326" s="4">
        <v>0.98000001907348633</v>
      </c>
      <c r="AL326" s="4">
        <v>29.900999069213867</v>
      </c>
      <c r="AM326" s="4">
        <v>0.29600000381469727</v>
      </c>
      <c r="AN326" s="4">
        <v>90.599998474121094</v>
      </c>
      <c r="AO326" s="4">
        <v>0</v>
      </c>
      <c r="AP326" s="4">
        <v>74.730003356933594</v>
      </c>
      <c r="AQ326" s="4">
        <v>49.282001495361328</v>
      </c>
      <c r="AR326" s="4">
        <v>0</v>
      </c>
      <c r="AS326" s="4">
        <v>3</v>
      </c>
      <c r="AT326" s="4">
        <v>0</v>
      </c>
      <c r="AU326" s="22" t="e">
        <v>#N/A</v>
      </c>
      <c r="AV326" s="23">
        <v>9.5999996662139875E-2</v>
      </c>
      <c r="AW326" s="23">
        <v>1</v>
      </c>
      <c r="AX326" s="23">
        <v>9.2159993591308664E-3</v>
      </c>
      <c r="AY326" s="23" t="e">
        <v>#N/A</v>
      </c>
      <c r="AZ326" s="23" t="e">
        <v>#N/A</v>
      </c>
    </row>
    <row r="327" spans="1:52" ht="13.7" customHeight="1" x14ac:dyDescent="0.2">
      <c r="A327" t="str">
        <f t="shared" si="5"/>
        <v>2007^G and B Hunt^4-2007</v>
      </c>
      <c r="B327" s="10" t="s">
        <v>259</v>
      </c>
      <c r="C327" s="18" t="s">
        <v>4232</v>
      </c>
      <c r="D327" s="5">
        <v>2007</v>
      </c>
      <c r="E327" s="5"/>
      <c r="F327" s="9"/>
      <c r="G327" s="9"/>
      <c r="H327" s="8"/>
      <c r="I327" s="5">
        <v>0.67</v>
      </c>
      <c r="J327" s="5"/>
      <c r="K327" s="5"/>
      <c r="L327" s="5"/>
      <c r="M327" s="5" t="s">
        <v>116</v>
      </c>
      <c r="N327" s="5"/>
      <c r="O327" s="5"/>
      <c r="P327" s="5"/>
      <c r="Q327" s="5"/>
      <c r="R327" s="5"/>
      <c r="S327" s="5"/>
      <c r="T327" s="5"/>
      <c r="U327" s="5"/>
      <c r="V327" s="5"/>
      <c r="W327" s="5"/>
      <c r="X327" s="5"/>
      <c r="Y327" s="7" t="s">
        <v>2999</v>
      </c>
      <c r="Z327" s="7"/>
      <c r="AA327" s="7" t="s">
        <v>13</v>
      </c>
      <c r="AB327" s="7" t="s">
        <v>131</v>
      </c>
      <c r="AC327" s="7">
        <v>80024</v>
      </c>
      <c r="AD327" s="7" t="s">
        <v>841</v>
      </c>
      <c r="AE327" s="7"/>
      <c r="AF327" s="7" t="s">
        <v>3149</v>
      </c>
      <c r="AG327" s="7" t="s">
        <v>801</v>
      </c>
      <c r="AH327" s="7"/>
      <c r="AI327">
        <v>0.55500000715255737</v>
      </c>
      <c r="AJ327" s="4">
        <v>16.665000915527344</v>
      </c>
      <c r="AK327" s="4">
        <v>1.4299999475479126</v>
      </c>
      <c r="AL327" s="4">
        <v>7.4089999198913574</v>
      </c>
      <c r="AM327" s="4">
        <v>4.0000001899898052E-3</v>
      </c>
      <c r="AN327" s="4">
        <v>128.60000610351563</v>
      </c>
      <c r="AO327" s="4">
        <v>0</v>
      </c>
      <c r="AP327" s="4">
        <v>115.2969970703125</v>
      </c>
      <c r="AQ327" s="4">
        <v>58.286998748779297</v>
      </c>
      <c r="AR327" s="4">
        <v>0</v>
      </c>
      <c r="AS327" s="4">
        <v>3</v>
      </c>
      <c r="AT327" s="4">
        <v>0</v>
      </c>
      <c r="AU327" s="22" t="e">
        <v>#N/A</v>
      </c>
      <c r="AV327" s="23">
        <v>0.11499999284744267</v>
      </c>
      <c r="AW327" s="23">
        <v>1</v>
      </c>
      <c r="AX327" s="23">
        <v>1.3224998354911864E-2</v>
      </c>
      <c r="AY327" s="23" t="e">
        <v>#N/A</v>
      </c>
      <c r="AZ327" s="23" t="e">
        <v>#N/A</v>
      </c>
    </row>
    <row r="328" spans="1:52" ht="13.7" customHeight="1" x14ac:dyDescent="0.25">
      <c r="A328" t="str">
        <f t="shared" si="5"/>
        <v>2007^gilby^2007</v>
      </c>
      <c r="B328" s="17" t="s">
        <v>749</v>
      </c>
      <c r="C328" s="17">
        <v>2007</v>
      </c>
      <c r="D328" s="12">
        <v>2007</v>
      </c>
      <c r="E328" s="12"/>
      <c r="F328" s="9"/>
      <c r="G328" s="9"/>
      <c r="H328" s="13" t="s">
        <v>128</v>
      </c>
      <c r="I328" s="12">
        <v>2</v>
      </c>
      <c r="J328" s="12"/>
      <c r="K328" s="12"/>
      <c r="L328" s="12"/>
      <c r="M328" s="12" t="s">
        <v>750</v>
      </c>
      <c r="N328" s="12"/>
      <c r="O328" s="12"/>
      <c r="P328" s="12"/>
      <c r="Q328" s="12"/>
      <c r="R328" s="12"/>
      <c r="S328" s="12"/>
      <c r="T328" s="12"/>
      <c r="U328" s="12"/>
      <c r="V328" s="12"/>
      <c r="W328" s="12"/>
      <c r="X328" s="12"/>
      <c r="Y328" s="7" t="s">
        <v>2999</v>
      </c>
      <c r="Z328" s="7"/>
      <c r="AA328" s="7" t="s">
        <v>13</v>
      </c>
      <c r="AB328" s="7" t="s">
        <v>34</v>
      </c>
      <c r="AC328" s="7">
        <v>80042</v>
      </c>
      <c r="AD328" s="7" t="s">
        <v>852</v>
      </c>
      <c r="AE328" s="7"/>
      <c r="AF328" s="7" t="s">
        <v>3165</v>
      </c>
      <c r="AG328" s="7" t="s">
        <v>13</v>
      </c>
      <c r="AH328" s="7"/>
      <c r="AI328">
        <v>1.8819999694824219</v>
      </c>
      <c r="AJ328" s="4">
        <v>16.563999176025391</v>
      </c>
      <c r="AK328" s="4">
        <v>4.8000001907348633</v>
      </c>
      <c r="AL328" s="4">
        <v>16.756000518798828</v>
      </c>
      <c r="AM328" s="4">
        <v>26.996999740600586</v>
      </c>
      <c r="AN328" s="4">
        <v>112.59999847412109</v>
      </c>
      <c r="AO328" s="4">
        <v>100</v>
      </c>
      <c r="AP328" s="4">
        <v>132.99699401855469</v>
      </c>
      <c r="AQ328" s="4">
        <v>23.979999542236328</v>
      </c>
      <c r="AR328" s="4">
        <v>0</v>
      </c>
      <c r="AS328" s="4">
        <v>9</v>
      </c>
      <c r="AT328" s="4">
        <v>0</v>
      </c>
      <c r="AU328" s="22" t="e">
        <v>#N/A</v>
      </c>
      <c r="AV328" s="23">
        <v>0.11800003051757813</v>
      </c>
      <c r="AW328" s="23">
        <v>1</v>
      </c>
      <c r="AX328" s="23">
        <v>1.3924007202149369E-2</v>
      </c>
      <c r="AY328" s="23" t="e">
        <v>#N/A</v>
      </c>
      <c r="AZ328" s="23" t="e">
        <v>#N/A</v>
      </c>
    </row>
    <row r="329" spans="1:52" ht="13.7" customHeight="1" x14ac:dyDescent="0.2">
      <c r="A329" t="str">
        <f t="shared" si="5"/>
        <v>2007^gulline^East Harper</v>
      </c>
      <c r="B329" s="10" t="s">
        <v>1627</v>
      </c>
      <c r="C329" s="10" t="s">
        <v>1974</v>
      </c>
      <c r="D329" s="5">
        <v>2007</v>
      </c>
      <c r="E329" s="5"/>
      <c r="F329" s="9"/>
      <c r="G329" s="9"/>
      <c r="H329" s="8"/>
      <c r="I329" s="5">
        <v>1.48</v>
      </c>
      <c r="J329" s="5">
        <v>14.25</v>
      </c>
      <c r="K329" s="5"/>
      <c r="L329" s="5"/>
      <c r="M329" s="5"/>
      <c r="N329" s="5"/>
      <c r="O329" s="5"/>
      <c r="P329" s="5"/>
      <c r="Q329" s="5"/>
      <c r="R329" s="5"/>
      <c r="S329" s="5"/>
      <c r="T329" s="5"/>
      <c r="U329" s="5"/>
      <c r="V329" s="5"/>
      <c r="W329" s="5"/>
      <c r="X329" s="5"/>
      <c r="Y329" s="7" t="s">
        <v>2999</v>
      </c>
      <c r="Z329" s="7"/>
      <c r="AA329" s="7" t="s">
        <v>13</v>
      </c>
      <c r="AB329" s="7" t="s">
        <v>129</v>
      </c>
      <c r="AC329" s="7">
        <v>79028</v>
      </c>
      <c r="AD329" s="7" t="s">
        <v>799</v>
      </c>
      <c r="AE329" s="7"/>
      <c r="AF329" s="7" t="s">
        <v>3160</v>
      </c>
      <c r="AG329" s="7" t="s">
        <v>812</v>
      </c>
      <c r="AH329" s="7"/>
      <c r="AI329">
        <v>0.92599999904632568</v>
      </c>
      <c r="AJ329" s="4">
        <v>16.679000854492188</v>
      </c>
      <c r="AK329" s="4">
        <v>2.380000114440918</v>
      </c>
      <c r="AL329" s="4">
        <v>63.6510009765625</v>
      </c>
      <c r="AM329" s="4">
        <v>1.5049999952316284</v>
      </c>
      <c r="AN329" s="4">
        <v>125.59999847412109</v>
      </c>
      <c r="AO329" s="4">
        <v>0</v>
      </c>
      <c r="AP329" s="4">
        <v>125.16699981689453</v>
      </c>
      <c r="AQ329" s="4">
        <v>41.073001861572266</v>
      </c>
      <c r="AR329" s="4">
        <v>0</v>
      </c>
      <c r="AS329" s="4">
        <v>19</v>
      </c>
      <c r="AT329" s="4">
        <v>0</v>
      </c>
      <c r="AU329" s="22">
        <v>3.2502977232924697</v>
      </c>
      <c r="AV329" s="23">
        <v>0.5540000009536743</v>
      </c>
      <c r="AW329" s="23">
        <v>0</v>
      </c>
      <c r="AX329" s="23">
        <v>0.30691600105667111</v>
      </c>
      <c r="AY329" s="23">
        <v>5.900045151123777</v>
      </c>
      <c r="AZ329" s="23">
        <v>0.75741792797272856</v>
      </c>
    </row>
    <row r="330" spans="1:52" ht="13.7" customHeight="1" x14ac:dyDescent="0.2">
      <c r="A330" t="str">
        <f t="shared" si="5"/>
        <v>2007^gulline^No 30</v>
      </c>
      <c r="B330" s="10" t="s">
        <v>1627</v>
      </c>
      <c r="C330" s="10" t="s">
        <v>1975</v>
      </c>
      <c r="D330" s="5">
        <v>2007</v>
      </c>
      <c r="E330" s="5"/>
      <c r="F330" s="9"/>
      <c r="G330" s="9"/>
      <c r="H330" s="8"/>
      <c r="I330" s="5">
        <v>1.48</v>
      </c>
      <c r="J330" s="5">
        <v>13.42</v>
      </c>
      <c r="K330" s="5"/>
      <c r="L330" s="5"/>
      <c r="M330" s="5"/>
      <c r="N330" s="5"/>
      <c r="O330" s="5"/>
      <c r="P330" s="5"/>
      <c r="Q330" s="5"/>
      <c r="R330" s="5"/>
      <c r="S330" s="5"/>
      <c r="T330" s="5"/>
      <c r="U330" s="5"/>
      <c r="V330" s="5"/>
      <c r="W330" s="5"/>
      <c r="X330" s="5"/>
      <c r="Y330" s="7" t="s">
        <v>2999</v>
      </c>
      <c r="Z330" s="7"/>
      <c r="AA330" s="7" t="s">
        <v>13</v>
      </c>
      <c r="AB330" s="7" t="s">
        <v>65</v>
      </c>
      <c r="AC330" s="7">
        <v>79028</v>
      </c>
      <c r="AD330" s="7" t="s">
        <v>799</v>
      </c>
      <c r="AE330" s="7"/>
      <c r="AF330" s="7" t="s">
        <v>3134</v>
      </c>
      <c r="AG330" s="7" t="s">
        <v>787</v>
      </c>
      <c r="AH330" s="7"/>
      <c r="AI330">
        <v>0.88700002431869507</v>
      </c>
      <c r="AJ330" s="4">
        <v>16.729999542236328</v>
      </c>
      <c r="AK330" s="4">
        <v>2.2899999618530273</v>
      </c>
      <c r="AL330" s="4">
        <v>67.226997375488281</v>
      </c>
      <c r="AM330" s="4">
        <v>6.2369999885559082</v>
      </c>
      <c r="AN330" s="4">
        <v>125.59999847412109</v>
      </c>
      <c r="AO330" s="4">
        <v>0</v>
      </c>
      <c r="AP330" s="4">
        <v>164.63200378417969</v>
      </c>
      <c r="AQ330" s="4">
        <v>75.752998352050781</v>
      </c>
      <c r="AR330" s="4">
        <v>0</v>
      </c>
      <c r="AS330" s="4">
        <v>19</v>
      </c>
      <c r="AT330" s="4">
        <v>0</v>
      </c>
      <c r="AU330" s="22">
        <v>3.0609821366024517</v>
      </c>
      <c r="AV330" s="23">
        <v>0.59299997568130491</v>
      </c>
      <c r="AW330" s="23">
        <v>0</v>
      </c>
      <c r="AX330" s="23">
        <v>0.35164897115802823</v>
      </c>
      <c r="AY330" s="23">
        <v>10.956096969604703</v>
      </c>
      <c r="AZ330" s="23">
        <v>0.59441351378135188</v>
      </c>
    </row>
    <row r="331" spans="1:52" ht="13.7" customHeight="1" x14ac:dyDescent="0.2">
      <c r="A331" t="str">
        <f t="shared" si="5"/>
        <v>2007^hart^Hart Fieldsite 2007</v>
      </c>
      <c r="B331" s="10" t="s">
        <v>260</v>
      </c>
      <c r="C331" s="10" t="s">
        <v>1976</v>
      </c>
      <c r="D331" s="5">
        <v>2007</v>
      </c>
      <c r="E331" s="5"/>
      <c r="F331" s="9"/>
      <c r="G331" s="9"/>
      <c r="H331" s="8"/>
      <c r="I331" s="5">
        <v>2.1800000000000002</v>
      </c>
      <c r="J331" s="5"/>
      <c r="K331" s="5"/>
      <c r="L331" s="5"/>
      <c r="M331" s="5"/>
      <c r="N331" s="5"/>
      <c r="O331" s="5"/>
      <c r="P331" s="5"/>
      <c r="Q331" s="5"/>
      <c r="R331" s="5"/>
      <c r="S331" s="5"/>
      <c r="T331" s="5"/>
      <c r="U331" s="5"/>
      <c r="V331" s="5"/>
      <c r="W331" s="5"/>
      <c r="X331" s="5"/>
      <c r="Y331" s="7" t="s">
        <v>2999</v>
      </c>
      <c r="Z331" s="7"/>
      <c r="AA331" s="7" t="s">
        <v>13</v>
      </c>
      <c r="AB331" s="7" t="s">
        <v>14</v>
      </c>
      <c r="AC331" s="7">
        <v>21007</v>
      </c>
      <c r="AD331" s="7" t="s">
        <v>845</v>
      </c>
      <c r="AE331" s="7"/>
      <c r="AF331" s="7" t="s">
        <v>3166</v>
      </c>
      <c r="AG331" s="7" t="s">
        <v>13</v>
      </c>
      <c r="AH331" s="7"/>
      <c r="AI331">
        <v>0.62099999189376831</v>
      </c>
      <c r="AJ331" s="4">
        <v>16.701000213623047</v>
      </c>
      <c r="AK331" s="4">
        <v>1.6000000238418579</v>
      </c>
      <c r="AL331" s="4">
        <v>6.3080000877380371</v>
      </c>
      <c r="AM331" s="4">
        <v>25.03700065612793</v>
      </c>
      <c r="AN331" s="4">
        <v>181.60000610351563</v>
      </c>
      <c r="AO331" s="4">
        <v>0</v>
      </c>
      <c r="AP331" s="4">
        <v>129.91499328613281</v>
      </c>
      <c r="AQ331" s="4">
        <v>65.799003601074219</v>
      </c>
      <c r="AR331" s="4">
        <v>0</v>
      </c>
      <c r="AS331" s="4">
        <v>25</v>
      </c>
      <c r="AT331" s="4">
        <v>0</v>
      </c>
      <c r="AU331" s="22" t="e">
        <v>#N/A</v>
      </c>
      <c r="AV331" s="23">
        <v>1.5590000081062318</v>
      </c>
      <c r="AW331" s="23">
        <v>0</v>
      </c>
      <c r="AX331" s="23">
        <v>2.4304810252752311</v>
      </c>
      <c r="AY331" s="23" t="e">
        <v>#N/A</v>
      </c>
      <c r="AZ331" s="23" t="e">
        <v>#N/A</v>
      </c>
    </row>
    <row r="332" spans="1:52" ht="13.7" customHeight="1" x14ac:dyDescent="0.2">
      <c r="A332" t="str">
        <f t="shared" si="5"/>
        <v>2007^hawker^17 Black</v>
      </c>
      <c r="B332" s="10" t="s">
        <v>1630</v>
      </c>
      <c r="C332" s="10" t="s">
        <v>1977</v>
      </c>
      <c r="D332" s="5">
        <v>2007</v>
      </c>
      <c r="E332" s="5"/>
      <c r="F332" s="9"/>
      <c r="G332" s="9"/>
      <c r="H332" s="8"/>
      <c r="I332" s="5">
        <v>3.8</v>
      </c>
      <c r="J332" s="5">
        <v>10.5</v>
      </c>
      <c r="K332" s="5"/>
      <c r="L332" s="5"/>
      <c r="M332" s="5"/>
      <c r="N332" s="5"/>
      <c r="O332" s="5"/>
      <c r="P332" s="5"/>
      <c r="Q332" s="5"/>
      <c r="R332" s="5"/>
      <c r="S332" s="5"/>
      <c r="T332" s="5"/>
      <c r="U332" s="5"/>
      <c r="V332" s="5"/>
      <c r="W332" s="5"/>
      <c r="X332" s="5"/>
      <c r="Y332" s="7" t="s">
        <v>2999</v>
      </c>
      <c r="Z332" s="7"/>
      <c r="AA332" s="7" t="s">
        <v>13</v>
      </c>
      <c r="AB332" s="7" t="s">
        <v>18</v>
      </c>
      <c r="AC332" s="7">
        <v>21075</v>
      </c>
      <c r="AD332" s="7" t="s">
        <v>876</v>
      </c>
      <c r="AE332" s="7"/>
      <c r="AF332" s="7" t="s">
        <v>3158</v>
      </c>
      <c r="AG332" s="7" t="s">
        <v>64</v>
      </c>
      <c r="AH332" s="7"/>
      <c r="AI332">
        <v>1.4259999990463257</v>
      </c>
      <c r="AJ332" s="4">
        <v>16.701999664306641</v>
      </c>
      <c r="AK332" s="4">
        <v>3.6700000762939453</v>
      </c>
      <c r="AL332" s="4">
        <v>1.1160000562667847</v>
      </c>
      <c r="AM332" s="4">
        <v>28.100000381469727</v>
      </c>
      <c r="AN332" s="4">
        <v>249.69999694824219</v>
      </c>
      <c r="AO332" s="4">
        <v>0</v>
      </c>
      <c r="AP332" s="4">
        <v>145.74600219726563</v>
      </c>
      <c r="AQ332" s="4">
        <v>49.762001037597656</v>
      </c>
      <c r="AR332" s="4">
        <v>0</v>
      </c>
      <c r="AS332" s="4">
        <v>34</v>
      </c>
      <c r="AT332" s="4">
        <v>0</v>
      </c>
      <c r="AU332" s="22">
        <v>6.1492119089316981</v>
      </c>
      <c r="AV332" s="23">
        <v>2.3740000009536741</v>
      </c>
      <c r="AW332" s="23">
        <v>0</v>
      </c>
      <c r="AX332" s="23">
        <v>5.6358760045280452</v>
      </c>
      <c r="AY332" s="23">
        <v>38.464799836059683</v>
      </c>
      <c r="AZ332" s="23">
        <v>6.1464913110910446</v>
      </c>
    </row>
    <row r="333" spans="1:52" ht="13.7" customHeight="1" x14ac:dyDescent="0.2">
      <c r="A333" t="str">
        <f t="shared" si="5"/>
        <v>2007^hawker^17 Red</v>
      </c>
      <c r="B333" s="10" t="s">
        <v>1630</v>
      </c>
      <c r="C333" s="10" t="s">
        <v>1978</v>
      </c>
      <c r="D333" s="5">
        <v>2007</v>
      </c>
      <c r="E333" s="5"/>
      <c r="F333" s="9"/>
      <c r="G333" s="9"/>
      <c r="H333" s="8"/>
      <c r="I333" s="5">
        <v>3.8</v>
      </c>
      <c r="J333" s="5">
        <v>10.5</v>
      </c>
      <c r="K333" s="5"/>
      <c r="L333" s="5"/>
      <c r="M333" s="5"/>
      <c r="N333" s="5"/>
      <c r="O333" s="5"/>
      <c r="P333" s="5"/>
      <c r="Q333" s="5"/>
      <c r="R333" s="5"/>
      <c r="S333" s="5"/>
      <c r="T333" s="5"/>
      <c r="U333" s="5"/>
      <c r="V333" s="5"/>
      <c r="W333" s="5"/>
      <c r="X333" s="5"/>
      <c r="Y333" s="7" t="s">
        <v>2999</v>
      </c>
      <c r="Z333" s="7"/>
      <c r="AA333" s="7" t="s">
        <v>13</v>
      </c>
      <c r="AB333" s="7" t="s">
        <v>15</v>
      </c>
      <c r="AC333" s="7">
        <v>21075</v>
      </c>
      <c r="AD333" s="7" t="s">
        <v>876</v>
      </c>
      <c r="AE333" s="7"/>
      <c r="AF333" s="7" t="s">
        <v>3167</v>
      </c>
      <c r="AG333" s="7" t="s">
        <v>64</v>
      </c>
      <c r="AH333" s="7"/>
      <c r="AI333">
        <v>1.3359999656677246</v>
      </c>
      <c r="AJ333" s="4">
        <v>16.656999588012695</v>
      </c>
      <c r="AK333" s="4">
        <v>3.4300000667572021</v>
      </c>
      <c r="AL333" s="4">
        <v>0</v>
      </c>
      <c r="AM333" s="4">
        <v>32.983001708984375</v>
      </c>
      <c r="AN333" s="4">
        <v>249.69999694824219</v>
      </c>
      <c r="AO333" s="4">
        <v>0</v>
      </c>
      <c r="AP333" s="4">
        <v>126.53600311279297</v>
      </c>
      <c r="AQ333" s="4">
        <v>103.31600189208984</v>
      </c>
      <c r="AR333" s="4">
        <v>0</v>
      </c>
      <c r="AS333" s="4">
        <v>34</v>
      </c>
      <c r="AT333" s="4">
        <v>46</v>
      </c>
      <c r="AU333" s="22">
        <v>6.1492119089316981</v>
      </c>
      <c r="AV333" s="23">
        <v>2.4640000343322752</v>
      </c>
      <c r="AW333" s="23">
        <v>0</v>
      </c>
      <c r="AX333" s="23">
        <v>6.0712961691894538</v>
      </c>
      <c r="AY333" s="23">
        <v>37.9086439267885</v>
      </c>
      <c r="AZ333" s="23">
        <v>7.3941130426220161</v>
      </c>
    </row>
    <row r="334" spans="1:52" ht="13.7" customHeight="1" x14ac:dyDescent="0.2">
      <c r="A334" t="str">
        <f t="shared" si="5"/>
        <v>2007^hawker^38</v>
      </c>
      <c r="B334" s="10" t="s">
        <v>1630</v>
      </c>
      <c r="C334" s="10">
        <v>38</v>
      </c>
      <c r="D334" s="5">
        <v>2007</v>
      </c>
      <c r="E334" s="5"/>
      <c r="F334" s="9"/>
      <c r="G334" s="9"/>
      <c r="H334" s="8"/>
      <c r="I334" s="5">
        <v>3.6</v>
      </c>
      <c r="J334" s="5">
        <v>10.5</v>
      </c>
      <c r="K334" s="5"/>
      <c r="L334" s="5"/>
      <c r="M334" s="5"/>
      <c r="N334" s="5"/>
      <c r="O334" s="5"/>
      <c r="P334" s="5"/>
      <c r="Q334" s="5"/>
      <c r="R334" s="5"/>
      <c r="S334" s="5"/>
      <c r="T334" s="5"/>
      <c r="U334" s="5"/>
      <c r="V334" s="5"/>
      <c r="W334" s="5"/>
      <c r="X334" s="5"/>
      <c r="Y334" s="7" t="s">
        <v>2999</v>
      </c>
      <c r="Z334" s="7"/>
      <c r="AA334" s="7" t="s">
        <v>13</v>
      </c>
      <c r="AB334" s="7" t="s">
        <v>19</v>
      </c>
      <c r="AC334" s="7">
        <v>21000</v>
      </c>
      <c r="AD334" s="7" t="s">
        <v>822</v>
      </c>
      <c r="AE334" s="7"/>
      <c r="AF334" s="7" t="s">
        <v>3158</v>
      </c>
      <c r="AG334" s="7" t="s">
        <v>833</v>
      </c>
      <c r="AH334" s="7"/>
      <c r="AI334">
        <v>2.1789999008178711</v>
      </c>
      <c r="AJ334" s="4">
        <v>16.62700080871582</v>
      </c>
      <c r="AK334" s="4">
        <v>5.5799999237060547</v>
      </c>
      <c r="AL334" s="4">
        <v>19.027000427246094</v>
      </c>
      <c r="AM334" s="4">
        <v>28.88599967956543</v>
      </c>
      <c r="AN334" s="4">
        <v>222.80000305175781</v>
      </c>
      <c r="AO334" s="4">
        <v>0</v>
      </c>
      <c r="AP334" s="4">
        <v>166.53900146484375</v>
      </c>
      <c r="AQ334" s="4">
        <v>43.694999694824219</v>
      </c>
      <c r="AR334" s="4">
        <v>0</v>
      </c>
      <c r="AS334" s="4">
        <v>14</v>
      </c>
      <c r="AT334" s="4">
        <v>0</v>
      </c>
      <c r="AU334" s="22">
        <v>5.825569176882663</v>
      </c>
      <c r="AV334" s="23">
        <v>1.421000099182129</v>
      </c>
      <c r="AW334" s="23">
        <v>0</v>
      </c>
      <c r="AX334" s="23">
        <v>2.0192412818756202</v>
      </c>
      <c r="AY334" s="23">
        <v>37.540138910004316</v>
      </c>
      <c r="AZ334" s="23">
        <v>6.0304258105717129E-2</v>
      </c>
    </row>
    <row r="335" spans="1:52" ht="13.7" customHeight="1" x14ac:dyDescent="0.2">
      <c r="A335" t="str">
        <f t="shared" si="5"/>
        <v>2007^hopetoun landcare^Hopetoun 1</v>
      </c>
      <c r="B335" s="10" t="s">
        <v>1633</v>
      </c>
      <c r="C335" s="10" t="s">
        <v>1979</v>
      </c>
      <c r="D335" s="5">
        <v>2007</v>
      </c>
      <c r="E335" s="5"/>
      <c r="F335" s="9"/>
      <c r="G335" s="9"/>
      <c r="H335" s="8"/>
      <c r="I335" s="5">
        <v>2.2000000000000002</v>
      </c>
      <c r="J335" s="5"/>
      <c r="K335" s="5"/>
      <c r="L335" s="5"/>
      <c r="M335" s="5"/>
      <c r="N335" s="5"/>
      <c r="O335" s="5"/>
      <c r="P335" s="5"/>
      <c r="Q335" s="5"/>
      <c r="R335" s="5"/>
      <c r="S335" s="5"/>
      <c r="T335" s="5"/>
      <c r="U335" s="5"/>
      <c r="V335" s="5"/>
      <c r="W335" s="5"/>
      <c r="X335" s="5"/>
      <c r="Y335" s="7" t="s">
        <v>2999</v>
      </c>
      <c r="Z335" s="7"/>
      <c r="AA335" s="7" t="s">
        <v>13</v>
      </c>
      <c r="AB335" s="7" t="s">
        <v>14</v>
      </c>
      <c r="AC335" s="7">
        <v>77018</v>
      </c>
      <c r="AD335" s="7" t="s">
        <v>791</v>
      </c>
      <c r="AE335" s="7"/>
      <c r="AF335" s="7" t="s">
        <v>3168</v>
      </c>
      <c r="AG335" s="7" t="s">
        <v>795</v>
      </c>
      <c r="AH335" s="7"/>
      <c r="AI335">
        <v>0.48899999260902405</v>
      </c>
      <c r="AJ335" s="4">
        <v>16.638999938964844</v>
      </c>
      <c r="AK335" s="4">
        <v>1.25</v>
      </c>
      <c r="AL335" s="4">
        <v>8.5139999389648438</v>
      </c>
      <c r="AM335" s="4">
        <v>10.203000068664551</v>
      </c>
      <c r="AN335" s="4">
        <v>156.60000610351563</v>
      </c>
      <c r="AO335" s="4">
        <v>0</v>
      </c>
      <c r="AP335" s="4">
        <v>97.450996398925781</v>
      </c>
      <c r="AQ335" s="4">
        <v>50.397998809814453</v>
      </c>
      <c r="AR335" s="4">
        <v>0</v>
      </c>
      <c r="AS335" s="4">
        <v>18</v>
      </c>
      <c r="AT335" s="4">
        <v>0</v>
      </c>
      <c r="AU335" s="22" t="e">
        <v>#N/A</v>
      </c>
      <c r="AV335" s="23">
        <v>1.7110000073909761</v>
      </c>
      <c r="AW335" s="23">
        <v>0</v>
      </c>
      <c r="AX335" s="23">
        <v>2.9275210252919202</v>
      </c>
      <c r="AY335" s="23" t="e">
        <v>#N/A</v>
      </c>
      <c r="AZ335" s="23" t="e">
        <v>#N/A</v>
      </c>
    </row>
    <row r="336" spans="1:52" ht="13.7" customHeight="1" x14ac:dyDescent="0.2">
      <c r="A336" t="str">
        <f t="shared" si="5"/>
        <v>2007^hopetoun landcare^Hopetoun 5</v>
      </c>
      <c r="B336" s="10" t="s">
        <v>1633</v>
      </c>
      <c r="C336" s="10" t="s">
        <v>1980</v>
      </c>
      <c r="D336" s="5">
        <v>2007</v>
      </c>
      <c r="E336" s="5"/>
      <c r="F336" s="9"/>
      <c r="G336" s="9"/>
      <c r="H336" s="8"/>
      <c r="I336" s="5">
        <v>2.2000000000000002</v>
      </c>
      <c r="J336" s="5"/>
      <c r="K336" s="5"/>
      <c r="L336" s="5"/>
      <c r="M336" s="5"/>
      <c r="N336" s="5"/>
      <c r="O336" s="5"/>
      <c r="P336" s="5"/>
      <c r="Q336" s="5"/>
      <c r="R336" s="5"/>
      <c r="S336" s="5"/>
      <c r="T336" s="5"/>
      <c r="U336" s="5"/>
      <c r="V336" s="5"/>
      <c r="W336" s="5"/>
      <c r="X336" s="5"/>
      <c r="Y336" s="7" t="s">
        <v>2999</v>
      </c>
      <c r="Z336" s="25"/>
      <c r="AA336" s="7" t="s">
        <v>13</v>
      </c>
      <c r="AB336" s="7" t="s">
        <v>14</v>
      </c>
      <c r="AC336" s="7">
        <v>77018</v>
      </c>
      <c r="AD336" s="7" t="s">
        <v>791</v>
      </c>
      <c r="AE336" s="7"/>
      <c r="AF336" s="7" t="s">
        <v>3169</v>
      </c>
      <c r="AG336" s="7" t="s">
        <v>795</v>
      </c>
      <c r="AH336" s="7"/>
      <c r="AI336">
        <v>0.49900001287460327</v>
      </c>
      <c r="AJ336" s="4">
        <v>16.688999176025391</v>
      </c>
      <c r="AK336" s="4">
        <v>1.2799999713897705</v>
      </c>
      <c r="AL336" s="4">
        <v>6.2199997901916504</v>
      </c>
      <c r="AM336" s="4">
        <v>8.0150003433227539</v>
      </c>
      <c r="AN336" s="4">
        <v>156.60000610351563</v>
      </c>
      <c r="AO336" s="4">
        <v>0</v>
      </c>
      <c r="AP336" s="4">
        <v>177.49200439453125</v>
      </c>
      <c r="AQ336" s="4">
        <v>101.98400115966797</v>
      </c>
      <c r="AR336" s="4">
        <v>0</v>
      </c>
      <c r="AS336" s="4">
        <v>18</v>
      </c>
      <c r="AT336" s="4">
        <v>0</v>
      </c>
      <c r="AU336" s="22" t="e">
        <v>#N/A</v>
      </c>
      <c r="AV336" s="23">
        <v>1.7009999871253969</v>
      </c>
      <c r="AW336" s="23">
        <v>0</v>
      </c>
      <c r="AX336" s="23">
        <v>2.8934009562006002</v>
      </c>
      <c r="AY336" s="23" t="e">
        <v>#N/A</v>
      </c>
      <c r="AZ336" s="23" t="e">
        <v>#N/A</v>
      </c>
    </row>
    <row r="337" spans="1:52" ht="13.7" customHeight="1" x14ac:dyDescent="0.2">
      <c r="A337" t="str">
        <f t="shared" si="5"/>
        <v>2007^jbussenschutt^18_19</v>
      </c>
      <c r="B337" s="10" t="s">
        <v>1634</v>
      </c>
      <c r="C337" s="10" t="s">
        <v>1981</v>
      </c>
      <c r="D337" s="5">
        <v>2007</v>
      </c>
      <c r="E337" s="5"/>
      <c r="F337" s="9"/>
      <c r="G337" s="9"/>
      <c r="H337" s="8"/>
      <c r="I337" s="5">
        <v>2.6</v>
      </c>
      <c r="J337" s="5">
        <v>12</v>
      </c>
      <c r="K337" s="5"/>
      <c r="L337" s="5"/>
      <c r="M337" s="5"/>
      <c r="N337" s="5"/>
      <c r="O337" s="5"/>
      <c r="P337" s="5"/>
      <c r="Q337" s="5"/>
      <c r="R337" s="5"/>
      <c r="S337" s="5"/>
      <c r="T337" s="5"/>
      <c r="U337" s="5"/>
      <c r="V337" s="5"/>
      <c r="W337" s="5"/>
      <c r="X337" s="5"/>
      <c r="Y337" s="7" t="s">
        <v>2999</v>
      </c>
      <c r="Z337" s="7"/>
      <c r="AA337" s="7" t="s">
        <v>13</v>
      </c>
      <c r="AB337" s="7" t="s">
        <v>132</v>
      </c>
      <c r="AC337" s="7">
        <v>22012</v>
      </c>
      <c r="AD337" s="7" t="s">
        <v>814</v>
      </c>
      <c r="AE337" s="7"/>
      <c r="AF337" s="7" t="s">
        <v>3170</v>
      </c>
      <c r="AG337" s="7" t="s">
        <v>812</v>
      </c>
      <c r="AH337" s="7"/>
      <c r="AI337">
        <v>2.1670000553131104</v>
      </c>
      <c r="AJ337" s="4">
        <v>16.645999908447266</v>
      </c>
      <c r="AK337" s="4">
        <v>5.559999942779541</v>
      </c>
      <c r="AL337" s="4">
        <v>15.918999671936035</v>
      </c>
      <c r="AM337" s="4">
        <v>5.5910000801086426</v>
      </c>
      <c r="AN337" s="4">
        <v>187</v>
      </c>
      <c r="AO337" s="4">
        <v>0</v>
      </c>
      <c r="AP337" s="4">
        <v>98.786003112792969</v>
      </c>
      <c r="AQ337" s="4">
        <v>27.683000564575195</v>
      </c>
      <c r="AR337" s="4">
        <v>0</v>
      </c>
      <c r="AS337" s="4">
        <v>0</v>
      </c>
      <c r="AT337" s="4">
        <v>35</v>
      </c>
      <c r="AU337" s="22">
        <v>4.8084063047285461</v>
      </c>
      <c r="AV337" s="23">
        <v>0.43299994468688974</v>
      </c>
      <c r="AW337" s="23">
        <v>1</v>
      </c>
      <c r="AX337" s="23">
        <v>0.18748895209884958</v>
      </c>
      <c r="AY337" s="23">
        <v>21.585315149292001</v>
      </c>
      <c r="AZ337" s="23">
        <v>0.56489299675872995</v>
      </c>
    </row>
    <row r="338" spans="1:52" ht="13.7" customHeight="1" x14ac:dyDescent="0.25">
      <c r="A338" t="str">
        <f t="shared" si="5"/>
        <v>2007^jones^Culgoa - Till</v>
      </c>
      <c r="B338" s="17" t="s">
        <v>751</v>
      </c>
      <c r="C338" s="17" t="s">
        <v>752</v>
      </c>
      <c r="D338" s="12">
        <v>2007</v>
      </c>
      <c r="E338" s="12"/>
      <c r="F338" s="9"/>
      <c r="G338" s="9"/>
      <c r="H338" s="13" t="s">
        <v>992</v>
      </c>
      <c r="I338" s="12">
        <v>0.33</v>
      </c>
      <c r="J338" s="12">
        <v>12</v>
      </c>
      <c r="K338" s="12"/>
      <c r="L338" s="12"/>
      <c r="M338" s="12" t="s">
        <v>753</v>
      </c>
      <c r="N338" s="12"/>
      <c r="O338" s="12"/>
      <c r="P338" s="12"/>
      <c r="Q338" s="12"/>
      <c r="R338" s="12"/>
      <c r="S338" s="12"/>
      <c r="T338" s="12"/>
      <c r="U338" s="12"/>
      <c r="V338" s="12"/>
      <c r="W338" s="12"/>
      <c r="X338" s="12"/>
      <c r="Y338" s="7" t="s">
        <v>2999</v>
      </c>
      <c r="Z338" s="7"/>
      <c r="AA338" s="7" t="s">
        <v>13</v>
      </c>
      <c r="AB338" s="7" t="s">
        <v>14</v>
      </c>
      <c r="AC338" s="7">
        <v>77014</v>
      </c>
      <c r="AD338" s="7" t="s">
        <v>792</v>
      </c>
      <c r="AE338" s="7"/>
      <c r="AF338" s="7" t="s">
        <v>3171</v>
      </c>
      <c r="AG338" s="7" t="s">
        <v>64</v>
      </c>
      <c r="AH338" s="7"/>
      <c r="AI338">
        <v>0.68199998140335083</v>
      </c>
      <c r="AJ338" s="4">
        <v>14.223999977111816</v>
      </c>
      <c r="AK338" s="4">
        <v>1.4900000095367432</v>
      </c>
      <c r="AL338" s="4">
        <v>28.461000442504883</v>
      </c>
      <c r="AM338" s="4">
        <v>2.3459999561309814</v>
      </c>
      <c r="AN338" s="4">
        <v>138.39999389648438</v>
      </c>
      <c r="AO338" s="4">
        <v>0</v>
      </c>
      <c r="AP338" s="4">
        <v>87.273002624511719</v>
      </c>
      <c r="AQ338" s="4">
        <v>65.000999450683594</v>
      </c>
      <c r="AR338" s="4">
        <v>0</v>
      </c>
      <c r="AS338" s="4">
        <v>4</v>
      </c>
      <c r="AT338" s="4">
        <v>0</v>
      </c>
      <c r="AU338" s="22">
        <v>0.61029772329246934</v>
      </c>
      <c r="AV338" s="23">
        <v>-0.35199998140335081</v>
      </c>
      <c r="AW338" s="23">
        <v>1</v>
      </c>
      <c r="AX338" s="23">
        <v>0.12390398690795931</v>
      </c>
      <c r="AY338" s="23">
        <v>4.9461758981933599</v>
      </c>
      <c r="AZ338" s="23">
        <v>0.77387611242340226</v>
      </c>
    </row>
    <row r="339" spans="1:52" ht="13.7" customHeight="1" x14ac:dyDescent="0.25">
      <c r="A339" t="str">
        <f t="shared" si="5"/>
        <v>2007^jones^Patchewollock - No Till</v>
      </c>
      <c r="B339" s="17" t="s">
        <v>751</v>
      </c>
      <c r="C339" s="17" t="s">
        <v>754</v>
      </c>
      <c r="D339" s="12">
        <v>2007</v>
      </c>
      <c r="E339" s="12"/>
      <c r="F339" s="9"/>
      <c r="G339" s="9"/>
      <c r="H339" s="13" t="s">
        <v>992</v>
      </c>
      <c r="I339" s="12">
        <v>1.7</v>
      </c>
      <c r="J339" s="12">
        <v>11.5</v>
      </c>
      <c r="K339" s="12"/>
      <c r="L339" s="12"/>
      <c r="M339" s="12"/>
      <c r="N339" s="12"/>
      <c r="O339" s="12"/>
      <c r="P339" s="12"/>
      <c r="Q339" s="12"/>
      <c r="R339" s="12"/>
      <c r="S339" s="12"/>
      <c r="T339" s="12"/>
      <c r="U339" s="12"/>
      <c r="V339" s="12"/>
      <c r="W339" s="12"/>
      <c r="X339" s="12"/>
      <c r="Y339" s="7" t="s">
        <v>2999</v>
      </c>
      <c r="Z339" s="25"/>
      <c r="AA339" s="7" t="s">
        <v>13</v>
      </c>
      <c r="AB339" s="7" t="s">
        <v>14</v>
      </c>
      <c r="AC339" s="7">
        <v>77033</v>
      </c>
      <c r="AD339" s="7" t="s">
        <v>809</v>
      </c>
      <c r="AE339" s="7"/>
      <c r="AF339" s="7" t="s">
        <v>3172</v>
      </c>
      <c r="AG339" s="7" t="s">
        <v>64</v>
      </c>
      <c r="AH339" s="7"/>
      <c r="AI339">
        <v>0.48399999737739563</v>
      </c>
      <c r="AJ339" s="4">
        <v>16.684000015258789</v>
      </c>
      <c r="AK339" s="4">
        <v>1.2400000095367432</v>
      </c>
      <c r="AL339" s="4">
        <v>37.133998870849609</v>
      </c>
      <c r="AM339" s="4">
        <v>8.1000000238418579E-2</v>
      </c>
      <c r="AN339" s="4">
        <v>110.80000305175781</v>
      </c>
      <c r="AO339" s="4">
        <v>0</v>
      </c>
      <c r="AP339" s="4">
        <v>51.785999298095703</v>
      </c>
      <c r="AQ339" s="4">
        <v>28.152999877929688</v>
      </c>
      <c r="AR339" s="4">
        <v>0</v>
      </c>
      <c r="AS339" s="4">
        <v>0</v>
      </c>
      <c r="AT339" s="4">
        <v>0</v>
      </c>
      <c r="AU339" s="22">
        <v>3.0129597197898423</v>
      </c>
      <c r="AV339" s="23">
        <v>1.2160000026226043</v>
      </c>
      <c r="AW339" s="23">
        <v>0</v>
      </c>
      <c r="AX339" s="23">
        <v>1.4786560063781737</v>
      </c>
      <c r="AY339" s="23">
        <v>26.873856158203125</v>
      </c>
      <c r="AZ339" s="23">
        <v>3.1433861341807532</v>
      </c>
    </row>
    <row r="340" spans="1:52" ht="13.7" customHeight="1" x14ac:dyDescent="0.2">
      <c r="A340" t="str">
        <f t="shared" si="5"/>
        <v>2007^kalkee^2B Part 3 - Olive</v>
      </c>
      <c r="B340" s="10" t="s">
        <v>1674</v>
      </c>
      <c r="C340" s="10" t="s">
        <v>1982</v>
      </c>
      <c r="D340" s="5">
        <v>2007</v>
      </c>
      <c r="E340" s="5"/>
      <c r="F340" s="9"/>
      <c r="G340" s="9"/>
      <c r="H340" s="8"/>
      <c r="I340" s="5">
        <v>2.54</v>
      </c>
      <c r="J340" s="5">
        <v>10.8</v>
      </c>
      <c r="K340" s="5"/>
      <c r="L340" s="5"/>
      <c r="M340" s="5"/>
      <c r="N340" s="5"/>
      <c r="O340" s="5"/>
      <c r="P340" s="5"/>
      <c r="Q340" s="5"/>
      <c r="R340" s="5"/>
      <c r="S340" s="5"/>
      <c r="T340" s="5"/>
      <c r="U340" s="5"/>
      <c r="V340" s="5"/>
      <c r="W340" s="5"/>
      <c r="X340" s="5"/>
      <c r="Y340" s="7" t="s">
        <v>2999</v>
      </c>
      <c r="Z340" s="7"/>
      <c r="AA340" s="7" t="s">
        <v>13</v>
      </c>
      <c r="AB340" s="7" t="s">
        <v>9</v>
      </c>
      <c r="AC340" s="7">
        <v>80006</v>
      </c>
      <c r="AD340" s="7" t="s">
        <v>788</v>
      </c>
      <c r="AE340" s="7"/>
      <c r="AF340" s="7" t="s">
        <v>3173</v>
      </c>
      <c r="AG340" s="7" t="s">
        <v>13</v>
      </c>
      <c r="AH340" s="7"/>
      <c r="AI340">
        <v>0.33300000429153442</v>
      </c>
      <c r="AJ340" s="4">
        <v>16.690000534057617</v>
      </c>
      <c r="AK340" s="4">
        <v>0.86000001430511475</v>
      </c>
      <c r="AL340" s="4">
        <v>20.26300048828125</v>
      </c>
      <c r="AM340" s="4">
        <v>5.8649997711181641</v>
      </c>
      <c r="AN340" s="4">
        <v>124.80000305175781</v>
      </c>
      <c r="AO340" s="4">
        <v>0</v>
      </c>
      <c r="AP340" s="4">
        <v>163.28500366210938</v>
      </c>
      <c r="AQ340" s="4">
        <v>124.28199768066406</v>
      </c>
      <c r="AR340" s="4">
        <v>0</v>
      </c>
      <c r="AS340" s="4">
        <v>5</v>
      </c>
      <c r="AT340" s="4">
        <v>0</v>
      </c>
      <c r="AU340" s="22">
        <v>4.2276987740805616</v>
      </c>
      <c r="AV340" s="23">
        <v>2.2069999957084656</v>
      </c>
      <c r="AW340" s="23">
        <v>0</v>
      </c>
      <c r="AX340" s="23">
        <v>4.8708489810571676</v>
      </c>
      <c r="AY340" s="23">
        <v>34.692106291199011</v>
      </c>
      <c r="AZ340" s="23">
        <v>11.341394936593083</v>
      </c>
    </row>
    <row r="341" spans="1:52" ht="13.7" customHeight="1" x14ac:dyDescent="0.2">
      <c r="A341" t="str">
        <f t="shared" si="5"/>
        <v>2007^kalkee^Charlsons - Armstrong</v>
      </c>
      <c r="B341" s="10" t="s">
        <v>1674</v>
      </c>
      <c r="C341" s="10" t="s">
        <v>1983</v>
      </c>
      <c r="D341" s="5">
        <v>2007</v>
      </c>
      <c r="E341" s="5"/>
      <c r="F341" s="9"/>
      <c r="G341" s="9"/>
      <c r="H341" s="8"/>
      <c r="I341" s="5">
        <v>0.82</v>
      </c>
      <c r="J341" s="5">
        <v>13.5</v>
      </c>
      <c r="K341" s="5"/>
      <c r="L341" s="5"/>
      <c r="M341" s="5"/>
      <c r="N341" s="5"/>
      <c r="O341" s="5"/>
      <c r="P341" s="5"/>
      <c r="Q341" s="5"/>
      <c r="R341" s="5"/>
      <c r="S341" s="5"/>
      <c r="T341" s="5"/>
      <c r="U341" s="5"/>
      <c r="V341" s="5"/>
      <c r="W341" s="5"/>
      <c r="X341" s="5"/>
      <c r="Y341" s="7" t="s">
        <v>2999</v>
      </c>
      <c r="Z341" s="7"/>
      <c r="AA341" s="7" t="s">
        <v>13</v>
      </c>
      <c r="AB341" s="7" t="s">
        <v>14</v>
      </c>
      <c r="AC341" s="7">
        <v>80006</v>
      </c>
      <c r="AD341" s="7" t="s">
        <v>788</v>
      </c>
      <c r="AE341" s="7"/>
      <c r="AF341" s="7" t="s">
        <v>3173</v>
      </c>
      <c r="AG341" s="7" t="s">
        <v>13</v>
      </c>
      <c r="AH341" s="7"/>
      <c r="AI341">
        <v>0.46900001168251038</v>
      </c>
      <c r="AJ341" s="4">
        <v>16.636999130249023</v>
      </c>
      <c r="AK341" s="4">
        <v>1.2000000476837158</v>
      </c>
      <c r="AL341" s="4">
        <v>55.950000762939453</v>
      </c>
      <c r="AM341" s="4">
        <v>5.6380000114440918</v>
      </c>
      <c r="AN341" s="4">
        <v>96.099998474121094</v>
      </c>
      <c r="AO341" s="4">
        <v>0</v>
      </c>
      <c r="AP341" s="4">
        <v>109.48300170898438</v>
      </c>
      <c r="AQ341" s="4">
        <v>80.163002014160156</v>
      </c>
      <c r="AR341" s="4">
        <v>6</v>
      </c>
      <c r="AS341" s="4">
        <v>0</v>
      </c>
      <c r="AT341" s="4">
        <v>0</v>
      </c>
      <c r="AU341" s="22">
        <v>1.7060595446584939</v>
      </c>
      <c r="AV341" s="23">
        <v>0.35099998831748958</v>
      </c>
      <c r="AW341" s="23">
        <v>1</v>
      </c>
      <c r="AX341" s="23">
        <v>0.12320099179887782</v>
      </c>
      <c r="AY341" s="23">
        <v>9.8407635431831295</v>
      </c>
      <c r="AZ341" s="23">
        <v>0.25609621447836539</v>
      </c>
    </row>
    <row r="342" spans="1:52" ht="13.7" customHeight="1" x14ac:dyDescent="0.2">
      <c r="A342" t="str">
        <f t="shared" si="5"/>
        <v>2007^kalkee^McLoughlans - Giles</v>
      </c>
      <c r="B342" s="10" t="s">
        <v>1674</v>
      </c>
      <c r="C342" s="10" t="s">
        <v>1984</v>
      </c>
      <c r="D342" s="5">
        <v>2007</v>
      </c>
      <c r="E342" s="5"/>
      <c r="F342" s="9"/>
      <c r="G342" s="9"/>
      <c r="H342" s="8"/>
      <c r="I342" s="5">
        <v>1.03</v>
      </c>
      <c r="J342" s="5">
        <v>11.04</v>
      </c>
      <c r="K342" s="5"/>
      <c r="L342" s="5"/>
      <c r="M342" s="5"/>
      <c r="N342" s="5"/>
      <c r="O342" s="5"/>
      <c r="P342" s="5"/>
      <c r="Q342" s="5"/>
      <c r="R342" s="5"/>
      <c r="S342" s="5"/>
      <c r="T342" s="5"/>
      <c r="U342" s="5"/>
      <c r="V342" s="5"/>
      <c r="W342" s="5"/>
      <c r="X342" s="5"/>
      <c r="Y342" s="7" t="s">
        <v>2999</v>
      </c>
      <c r="Z342" s="7"/>
      <c r="AA342" s="7" t="s">
        <v>13</v>
      </c>
      <c r="AB342" s="7" t="s">
        <v>16</v>
      </c>
      <c r="AC342" s="7">
        <v>80006</v>
      </c>
      <c r="AD342" s="7" t="s">
        <v>788</v>
      </c>
      <c r="AE342" s="7"/>
      <c r="AF342" s="7" t="s">
        <v>3173</v>
      </c>
      <c r="AG342" s="7" t="s">
        <v>13</v>
      </c>
      <c r="AH342" s="7"/>
      <c r="AI342">
        <v>0.40099999308586121</v>
      </c>
      <c r="AJ342" s="4">
        <v>16.582000732421875</v>
      </c>
      <c r="AK342" s="4">
        <v>1.0299999713897705</v>
      </c>
      <c r="AL342" s="4">
        <v>25.628000259399414</v>
      </c>
      <c r="AM342" s="4">
        <v>8.6770000457763672</v>
      </c>
      <c r="AN342" s="4">
        <v>124.80000305175781</v>
      </c>
      <c r="AO342" s="4">
        <v>0</v>
      </c>
      <c r="AP342" s="4">
        <v>165.11000061035156</v>
      </c>
      <c r="AQ342" s="4">
        <v>113.63700103759766</v>
      </c>
      <c r="AR342" s="4">
        <v>0</v>
      </c>
      <c r="AS342" s="4">
        <v>6</v>
      </c>
      <c r="AT342" s="4">
        <v>0</v>
      </c>
      <c r="AU342" s="22">
        <v>1.752479159369527</v>
      </c>
      <c r="AV342" s="23">
        <v>0.62900000691413882</v>
      </c>
      <c r="AW342" s="23">
        <v>0</v>
      </c>
      <c r="AX342" s="23">
        <v>0.39564100869798668</v>
      </c>
      <c r="AY342" s="23">
        <v>30.713772118164609</v>
      </c>
      <c r="AZ342" s="23">
        <v>0.52197617706388832</v>
      </c>
    </row>
    <row r="343" spans="1:52" ht="13.7" customHeight="1" x14ac:dyDescent="0.2">
      <c r="A343" t="str">
        <f t="shared" si="5"/>
        <v>2007^kalkee^THALIA - Perry</v>
      </c>
      <c r="B343" s="10" t="s">
        <v>1674</v>
      </c>
      <c r="C343" s="10" t="s">
        <v>1985</v>
      </c>
      <c r="D343" s="5">
        <v>2007</v>
      </c>
      <c r="E343" s="5"/>
      <c r="F343" s="9"/>
      <c r="G343" s="9"/>
      <c r="H343" s="8"/>
      <c r="I343" s="5">
        <v>1.45</v>
      </c>
      <c r="J343" s="5">
        <v>11.2</v>
      </c>
      <c r="K343" s="5"/>
      <c r="L343" s="5"/>
      <c r="M343" s="5"/>
      <c r="N343" s="5"/>
      <c r="O343" s="5"/>
      <c r="P343" s="5"/>
      <c r="Q343" s="5"/>
      <c r="R343" s="5"/>
      <c r="S343" s="5"/>
      <c r="T343" s="5"/>
      <c r="U343" s="5"/>
      <c r="V343" s="5"/>
      <c r="W343" s="5"/>
      <c r="X343" s="5"/>
      <c r="Y343" s="7" t="s">
        <v>2999</v>
      </c>
      <c r="Z343" s="7"/>
      <c r="AA343" s="7" t="s">
        <v>13</v>
      </c>
      <c r="AB343" s="7" t="s">
        <v>14</v>
      </c>
      <c r="AC343" s="7">
        <v>78002</v>
      </c>
      <c r="AD343" s="7" t="s">
        <v>790</v>
      </c>
      <c r="AE343" s="7"/>
      <c r="AF343" s="7" t="s">
        <v>3174</v>
      </c>
      <c r="AG343" s="7" t="s">
        <v>13</v>
      </c>
      <c r="AH343" s="7"/>
      <c r="AI343">
        <v>0.17000000178813934</v>
      </c>
      <c r="AJ343" s="4">
        <v>16.656999588012695</v>
      </c>
      <c r="AK343" s="4">
        <v>0.43999999761581421</v>
      </c>
      <c r="AL343" s="4">
        <v>28.242000579833984</v>
      </c>
      <c r="AM343" s="4">
        <v>4.9039998054504395</v>
      </c>
      <c r="AN343" s="4">
        <v>102.30000305175781</v>
      </c>
      <c r="AO343" s="4">
        <v>0</v>
      </c>
      <c r="AP343" s="4">
        <v>129.26800537109375</v>
      </c>
      <c r="AQ343" s="4">
        <v>85.976997375488281</v>
      </c>
      <c r="AR343" s="4">
        <v>0</v>
      </c>
      <c r="AS343" s="4">
        <v>3</v>
      </c>
      <c r="AT343" s="4">
        <v>0</v>
      </c>
      <c r="AU343" s="22">
        <v>2.5028371278458841</v>
      </c>
      <c r="AV343" s="23">
        <v>1.2799999982118606</v>
      </c>
      <c r="AW343" s="23">
        <v>0</v>
      </c>
      <c r="AX343" s="23">
        <v>1.6383999954223631</v>
      </c>
      <c r="AY343" s="23">
        <v>29.778844503570735</v>
      </c>
      <c r="AZ343" s="23">
        <v>4.25529702585583</v>
      </c>
    </row>
    <row r="344" spans="1:52" ht="13.7" customHeight="1" x14ac:dyDescent="0.2">
      <c r="A344" t="str">
        <f t="shared" si="5"/>
        <v>2007^landmark minlaton^Bruce Cook 2007</v>
      </c>
      <c r="B344" s="10" t="s">
        <v>1675</v>
      </c>
      <c r="C344" s="10" t="s">
        <v>1986</v>
      </c>
      <c r="D344" s="5">
        <v>2007</v>
      </c>
      <c r="E344" s="5"/>
      <c r="F344" s="9"/>
      <c r="G344" s="9"/>
      <c r="H344" s="8"/>
      <c r="I344" s="5">
        <v>3</v>
      </c>
      <c r="J344" s="5"/>
      <c r="K344" s="5"/>
      <c r="L344" s="5"/>
      <c r="M344" s="5"/>
      <c r="N344" s="5"/>
      <c r="O344" s="5"/>
      <c r="P344" s="5"/>
      <c r="Q344" s="5"/>
      <c r="R344" s="5"/>
      <c r="S344" s="5"/>
      <c r="T344" s="5"/>
      <c r="U344" s="5"/>
      <c r="V344" s="5"/>
      <c r="W344" s="5"/>
      <c r="X344" s="5"/>
      <c r="Y344" s="7" t="s">
        <v>2999</v>
      </c>
      <c r="Z344" s="7"/>
      <c r="AA344" s="7" t="s">
        <v>13</v>
      </c>
      <c r="AB344" s="7" t="s">
        <v>20</v>
      </c>
      <c r="AC344" s="7">
        <v>22009</v>
      </c>
      <c r="AD344" s="7" t="s">
        <v>796</v>
      </c>
      <c r="AE344" s="7"/>
      <c r="AF344" s="7" t="s">
        <v>3175</v>
      </c>
      <c r="AG344" s="7" t="s">
        <v>787</v>
      </c>
      <c r="AH344" s="7"/>
      <c r="AI344">
        <v>4.0359997749328613</v>
      </c>
      <c r="AJ344" s="4">
        <v>13.473999977111816</v>
      </c>
      <c r="AK344" s="4">
        <v>8.380000114440918</v>
      </c>
      <c r="AL344" s="4">
        <v>83.392997741699219</v>
      </c>
      <c r="AM344" s="4">
        <v>27.472000122070313</v>
      </c>
      <c r="AN344" s="4">
        <v>178.69999694824219</v>
      </c>
      <c r="AO344" s="4">
        <v>0</v>
      </c>
      <c r="AP344" s="4">
        <v>122.82099914550781</v>
      </c>
      <c r="AQ344" s="4">
        <v>38.722000122070313</v>
      </c>
      <c r="AR344" s="4">
        <v>0</v>
      </c>
      <c r="AS344" s="4">
        <v>12</v>
      </c>
      <c r="AT344" s="4">
        <v>37</v>
      </c>
      <c r="AU344" s="22" t="e">
        <v>#N/A</v>
      </c>
      <c r="AV344" s="23">
        <v>-1.0359997749328613</v>
      </c>
      <c r="AW344" s="23">
        <v>0</v>
      </c>
      <c r="AX344" s="23">
        <v>1.0732955336609393</v>
      </c>
      <c r="AY344" s="23" t="e">
        <v>#N/A</v>
      </c>
      <c r="AZ344" s="23" t="e">
        <v>#N/A</v>
      </c>
    </row>
    <row r="345" spans="1:52" ht="13.7" customHeight="1" x14ac:dyDescent="0.2">
      <c r="A345" t="str">
        <f t="shared" si="5"/>
        <v>2007^landmark minlaton^Gary Murdoch</v>
      </c>
      <c r="B345" s="10" t="s">
        <v>1675</v>
      </c>
      <c r="C345" s="10" t="s">
        <v>1987</v>
      </c>
      <c r="D345" s="5">
        <v>2007</v>
      </c>
      <c r="E345" s="5"/>
      <c r="F345" s="9"/>
      <c r="G345" s="9"/>
      <c r="H345" s="8"/>
      <c r="I345" s="5">
        <v>2.2000000000000002</v>
      </c>
      <c r="J345" s="5"/>
      <c r="K345" s="5"/>
      <c r="L345" s="5"/>
      <c r="M345" s="5"/>
      <c r="N345" s="5"/>
      <c r="O345" s="5"/>
      <c r="P345" s="5"/>
      <c r="Q345" s="5"/>
      <c r="R345" s="5"/>
      <c r="S345" s="5"/>
      <c r="T345" s="5"/>
      <c r="U345" s="5"/>
      <c r="V345" s="5"/>
      <c r="W345" s="5"/>
      <c r="X345" s="5"/>
      <c r="Y345" s="7" t="s">
        <v>2999</v>
      </c>
      <c r="Z345" s="7"/>
      <c r="AA345" s="7" t="s">
        <v>13</v>
      </c>
      <c r="AB345" s="7" t="s">
        <v>129</v>
      </c>
      <c r="AC345" s="7">
        <v>22018</v>
      </c>
      <c r="AD345" s="7" t="s">
        <v>830</v>
      </c>
      <c r="AE345" s="7"/>
      <c r="AF345" s="7" t="s">
        <v>3176</v>
      </c>
      <c r="AG345" s="7" t="s">
        <v>833</v>
      </c>
      <c r="AH345" s="7"/>
      <c r="AI345">
        <v>4.5130000114440918</v>
      </c>
      <c r="AJ345" s="4">
        <v>16.711999893188477</v>
      </c>
      <c r="AK345" s="4">
        <v>11.619999885559082</v>
      </c>
      <c r="AL345" s="4">
        <v>122.45899963378906</v>
      </c>
      <c r="AM345" s="4">
        <v>31.228000640869141</v>
      </c>
      <c r="AN345" s="4">
        <v>217.39999389648438</v>
      </c>
      <c r="AO345" s="4">
        <v>0</v>
      </c>
      <c r="AP345" s="4">
        <v>292.10000610351563</v>
      </c>
      <c r="AQ345" s="4">
        <v>66.913002014160156</v>
      </c>
      <c r="AR345" s="4">
        <v>0</v>
      </c>
      <c r="AS345" s="4">
        <v>14</v>
      </c>
      <c r="AT345" s="4">
        <v>0</v>
      </c>
      <c r="AU345" s="22" t="e">
        <v>#N/A</v>
      </c>
      <c r="AV345" s="23">
        <v>-2.3130000114440916</v>
      </c>
      <c r="AW345" s="23">
        <v>0</v>
      </c>
      <c r="AX345" s="23">
        <v>5.3499690529403683</v>
      </c>
      <c r="AY345" s="23" t="e">
        <v>#N/A</v>
      </c>
      <c r="AZ345" s="23" t="e">
        <v>#N/A</v>
      </c>
    </row>
    <row r="346" spans="1:52" ht="13.7" customHeight="1" x14ac:dyDescent="0.2">
      <c r="A346" t="str">
        <f t="shared" si="5"/>
        <v>2007^landmark minlaton^Richard Dodd 2007</v>
      </c>
      <c r="B346" s="10" t="s">
        <v>1675</v>
      </c>
      <c r="C346" s="10" t="s">
        <v>1988</v>
      </c>
      <c r="D346" s="5">
        <v>2007</v>
      </c>
      <c r="E346" s="5"/>
      <c r="F346" s="9"/>
      <c r="G346" s="9"/>
      <c r="H346" s="8"/>
      <c r="I346" s="5">
        <v>3</v>
      </c>
      <c r="J346" s="5"/>
      <c r="K346" s="5"/>
      <c r="L346" s="5"/>
      <c r="M346" s="5"/>
      <c r="N346" s="5"/>
      <c r="O346" s="5"/>
      <c r="P346" s="5"/>
      <c r="Q346" s="5"/>
      <c r="R346" s="5"/>
      <c r="S346" s="5"/>
      <c r="T346" s="5"/>
      <c r="U346" s="5"/>
      <c r="V346" s="5"/>
      <c r="W346" s="5"/>
      <c r="X346" s="5"/>
      <c r="Y346" s="7" t="s">
        <v>2999</v>
      </c>
      <c r="Z346" s="7"/>
      <c r="AA346" s="7" t="s">
        <v>13</v>
      </c>
      <c r="AB346" s="7" t="s">
        <v>20</v>
      </c>
      <c r="AC346" s="7">
        <v>22023</v>
      </c>
      <c r="AD346" s="7" t="s">
        <v>853</v>
      </c>
      <c r="AE346" s="7"/>
      <c r="AF346" s="7" t="s">
        <v>3177</v>
      </c>
      <c r="AG346" s="7" t="s">
        <v>787</v>
      </c>
      <c r="AH346" s="7"/>
      <c r="AI346">
        <v>0.8970000147819519</v>
      </c>
      <c r="AJ346" s="4">
        <v>16.554000854492188</v>
      </c>
      <c r="AK346" s="4">
        <v>2.2899999618530273</v>
      </c>
      <c r="AL346" s="4">
        <v>25.049999237060547</v>
      </c>
      <c r="AM346" s="4">
        <v>41.019001007080078</v>
      </c>
      <c r="AN346" s="4">
        <v>186.80000305175781</v>
      </c>
      <c r="AO346" s="4">
        <v>0</v>
      </c>
      <c r="AP346" s="4">
        <v>153.927001953125</v>
      </c>
      <c r="AQ346" s="4">
        <v>88.545997619628906</v>
      </c>
      <c r="AR346" s="4">
        <v>0</v>
      </c>
      <c r="AS346" s="4">
        <v>15</v>
      </c>
      <c r="AT346" s="4">
        <v>23</v>
      </c>
      <c r="AU346" s="22" t="e">
        <v>#N/A</v>
      </c>
      <c r="AV346" s="23">
        <v>2.1029999852180481</v>
      </c>
      <c r="AW346" s="23">
        <v>0</v>
      </c>
      <c r="AX346" s="23">
        <v>4.4226089378271105</v>
      </c>
      <c r="AY346" s="23" t="e">
        <v>#N/A</v>
      </c>
      <c r="AZ346" s="23" t="e">
        <v>#N/A</v>
      </c>
    </row>
    <row r="347" spans="1:52" ht="13.7" customHeight="1" x14ac:dyDescent="0.2">
      <c r="A347" t="str">
        <f t="shared" si="5"/>
        <v>2007^landmark minlaton^Rocklyn Park</v>
      </c>
      <c r="B347" s="10" t="s">
        <v>1675</v>
      </c>
      <c r="C347" s="10" t="s">
        <v>1989</v>
      </c>
      <c r="D347" s="5">
        <v>2007</v>
      </c>
      <c r="E347" s="5"/>
      <c r="F347" s="9"/>
      <c r="G347" s="9"/>
      <c r="H347" s="8"/>
      <c r="I347" s="5">
        <v>2</v>
      </c>
      <c r="J347" s="5">
        <v>11.5</v>
      </c>
      <c r="K347" s="5"/>
      <c r="L347" s="5"/>
      <c r="M347" s="5"/>
      <c r="N347" s="5"/>
      <c r="O347" s="5"/>
      <c r="P347" s="5"/>
      <c r="Q347" s="5"/>
      <c r="R347" s="5"/>
      <c r="S347" s="5"/>
      <c r="T347" s="5"/>
      <c r="U347" s="5"/>
      <c r="V347" s="5"/>
      <c r="W347" s="5"/>
      <c r="X347" s="5"/>
      <c r="Y347" s="7" t="s">
        <v>2999</v>
      </c>
      <c r="Z347" s="7"/>
      <c r="AA347" s="7" t="s">
        <v>13</v>
      </c>
      <c r="AB347" s="7" t="s">
        <v>14</v>
      </c>
      <c r="AC347" s="7">
        <v>22018</v>
      </c>
      <c r="AD347" s="7" t="s">
        <v>830</v>
      </c>
      <c r="AE347" s="7"/>
      <c r="AF347" s="7" t="s">
        <v>3176</v>
      </c>
      <c r="AG347" s="7" t="s">
        <v>801</v>
      </c>
      <c r="AH347" s="7"/>
      <c r="AI347">
        <v>4.4739999771118164</v>
      </c>
      <c r="AJ347" s="4">
        <v>16.680999755859375</v>
      </c>
      <c r="AK347" s="4">
        <v>11.5</v>
      </c>
      <c r="AL347" s="4">
        <v>118.81199645996094</v>
      </c>
      <c r="AM347" s="4">
        <v>34.609001159667969</v>
      </c>
      <c r="AN347" s="4">
        <v>196.60000610351563</v>
      </c>
      <c r="AO347" s="4">
        <v>0</v>
      </c>
      <c r="AP347" s="4">
        <v>347.34600830078125</v>
      </c>
      <c r="AQ347" s="4">
        <v>138.03300476074219</v>
      </c>
      <c r="AR347" s="4">
        <v>0</v>
      </c>
      <c r="AS347" s="4">
        <v>21</v>
      </c>
      <c r="AT347" s="4">
        <v>0</v>
      </c>
      <c r="AU347" s="22">
        <v>3.5446584938704033</v>
      </c>
      <c r="AV347" s="23">
        <v>-2.4739999771118164</v>
      </c>
      <c r="AW347" s="23">
        <v>0</v>
      </c>
      <c r="AX347" s="23">
        <v>6.1206758867492681</v>
      </c>
      <c r="AY347" s="23">
        <v>26.842758470214903</v>
      </c>
      <c r="AZ347" s="23">
        <v>63.28745847914832</v>
      </c>
    </row>
    <row r="348" spans="1:52" ht="13.7" customHeight="1" x14ac:dyDescent="0.2">
      <c r="A348" t="str">
        <f t="shared" si="5"/>
        <v>2007^lee^Telopea Downs</v>
      </c>
      <c r="B348" s="10" t="s">
        <v>1676</v>
      </c>
      <c r="C348" s="10" t="s">
        <v>1990</v>
      </c>
      <c r="D348" s="5">
        <v>2007</v>
      </c>
      <c r="E348" s="5"/>
      <c r="F348" s="9"/>
      <c r="G348" s="9"/>
      <c r="H348" s="8"/>
      <c r="I348" s="5">
        <v>0.5</v>
      </c>
      <c r="J348" s="5"/>
      <c r="K348" s="5"/>
      <c r="L348" s="5"/>
      <c r="M348" s="5" t="s">
        <v>111</v>
      </c>
      <c r="N348" s="5"/>
      <c r="O348" s="5"/>
      <c r="P348" s="5"/>
      <c r="Q348" s="5"/>
      <c r="R348" s="5"/>
      <c r="S348" s="5"/>
      <c r="T348" s="5"/>
      <c r="U348" s="5"/>
      <c r="V348" s="5"/>
      <c r="W348" s="5"/>
      <c r="X348" s="5"/>
      <c r="Y348" s="7" t="s">
        <v>2999</v>
      </c>
      <c r="Z348" s="25"/>
      <c r="AA348" s="7" t="s">
        <v>13</v>
      </c>
      <c r="AB348" s="7" t="s">
        <v>14</v>
      </c>
      <c r="AC348" s="7">
        <v>78043</v>
      </c>
      <c r="AD348" s="7" t="s">
        <v>3178</v>
      </c>
      <c r="AE348" s="7"/>
      <c r="AF348" s="7" t="s">
        <v>3179</v>
      </c>
      <c r="AG348" s="7" t="s">
        <v>13</v>
      </c>
      <c r="AH348" s="7"/>
      <c r="AI348">
        <v>1.2419999837875366</v>
      </c>
      <c r="AJ348" s="4">
        <v>16.613000869750977</v>
      </c>
      <c r="AK348" s="4">
        <v>3.1800000667572021</v>
      </c>
      <c r="AL348" s="4">
        <v>34.678001403808594</v>
      </c>
      <c r="AM348" s="4">
        <v>31.438999176025391</v>
      </c>
      <c r="AN348" s="4">
        <v>184.80000305175781</v>
      </c>
      <c r="AO348" s="4">
        <v>0</v>
      </c>
      <c r="AP348" s="4">
        <v>75.1510009765625</v>
      </c>
      <c r="AQ348" s="4">
        <v>40.36199951171875</v>
      </c>
      <c r="AR348" s="4">
        <v>23</v>
      </c>
      <c r="AS348" s="4">
        <v>5</v>
      </c>
      <c r="AT348" s="4">
        <v>28</v>
      </c>
      <c r="AU348" s="22" t="e">
        <v>#N/A</v>
      </c>
      <c r="AV348" s="23">
        <v>-0.74199998378753662</v>
      </c>
      <c r="AW348" s="23">
        <v>0</v>
      </c>
      <c r="AX348" s="23">
        <v>0.55056397594070461</v>
      </c>
      <c r="AY348" s="23" t="e">
        <v>#N/A</v>
      </c>
      <c r="AZ348" s="23" t="e">
        <v>#N/A</v>
      </c>
    </row>
    <row r="349" spans="1:52" ht="13.7" customHeight="1" x14ac:dyDescent="0.2">
      <c r="A349" t="str">
        <f t="shared" si="5"/>
        <v>2007^lowe^2007</v>
      </c>
      <c r="B349" s="10" t="s">
        <v>1677</v>
      </c>
      <c r="C349" s="10">
        <v>2007</v>
      </c>
      <c r="D349" s="5">
        <v>2007</v>
      </c>
      <c r="E349" s="5"/>
      <c r="F349" s="9"/>
      <c r="G349" s="9"/>
      <c r="H349" s="8"/>
      <c r="I349" s="5">
        <v>3.2</v>
      </c>
      <c r="J349" s="5"/>
      <c r="K349" s="5"/>
      <c r="L349" s="5"/>
      <c r="M349" s="5"/>
      <c r="N349" s="5"/>
      <c r="O349" s="5"/>
      <c r="P349" s="5"/>
      <c r="Q349" s="5"/>
      <c r="R349" s="5"/>
      <c r="S349" s="5"/>
      <c r="T349" s="5"/>
      <c r="U349" s="5"/>
      <c r="V349" s="5"/>
      <c r="W349" s="5"/>
      <c r="X349" s="5"/>
      <c r="Y349" s="7" t="s">
        <v>2999</v>
      </c>
      <c r="Z349" s="7"/>
      <c r="AA349" s="7" t="s">
        <v>13</v>
      </c>
      <c r="AB349" s="7" t="s">
        <v>54</v>
      </c>
      <c r="AC349" s="7">
        <v>79017</v>
      </c>
      <c r="AD349" s="7" t="s">
        <v>800</v>
      </c>
      <c r="AE349" s="7"/>
      <c r="AF349" s="7" t="s">
        <v>3180</v>
      </c>
      <c r="AG349" s="7" t="s">
        <v>13</v>
      </c>
      <c r="AH349" s="7"/>
      <c r="AI349">
        <v>1.753000020980835</v>
      </c>
      <c r="AJ349" s="4">
        <v>11.892000198364258</v>
      </c>
      <c r="AK349" s="4">
        <v>3.2100000381469727</v>
      </c>
      <c r="AL349" s="4">
        <v>61.063999176025391</v>
      </c>
      <c r="AM349" s="4">
        <v>3.1700000762939453</v>
      </c>
      <c r="AN349" s="4">
        <v>182.10000610351563</v>
      </c>
      <c r="AO349" s="4">
        <v>0</v>
      </c>
      <c r="AP349" s="4">
        <v>53.442001342773438</v>
      </c>
      <c r="AQ349" s="4">
        <v>32.946998596191406</v>
      </c>
      <c r="AR349" s="4">
        <v>0</v>
      </c>
      <c r="AS349" s="4">
        <v>4</v>
      </c>
      <c r="AT349" s="4">
        <v>34</v>
      </c>
      <c r="AU349" s="22" t="e">
        <v>#N/A</v>
      </c>
      <c r="AV349" s="23">
        <v>1.4469999790191652</v>
      </c>
      <c r="AW349" s="23">
        <v>0</v>
      </c>
      <c r="AX349" s="23">
        <v>2.0938089392814647</v>
      </c>
      <c r="AY349" s="23" t="e">
        <v>#N/A</v>
      </c>
      <c r="AZ349" s="23" t="e">
        <v>#N/A</v>
      </c>
    </row>
    <row r="350" spans="1:52" ht="13.7" customHeight="1" x14ac:dyDescent="0.2">
      <c r="A350" t="str">
        <f t="shared" si="5"/>
        <v>2007^Malcolm Knight^Dingwall - 2007</v>
      </c>
      <c r="B350" s="10" t="s">
        <v>1558</v>
      </c>
      <c r="C350" s="10" t="s">
        <v>1991</v>
      </c>
      <c r="D350" s="5">
        <v>2007</v>
      </c>
      <c r="E350" s="5"/>
      <c r="F350" s="9"/>
      <c r="G350" s="9"/>
      <c r="H350" s="8"/>
      <c r="I350" s="5">
        <v>1.3</v>
      </c>
      <c r="J350" s="5"/>
      <c r="K350" s="5"/>
      <c r="L350" s="5"/>
      <c r="M350" s="5"/>
      <c r="N350" s="5"/>
      <c r="O350" s="5"/>
      <c r="P350" s="5"/>
      <c r="Q350" s="5"/>
      <c r="R350" s="5"/>
      <c r="S350" s="5"/>
      <c r="T350" s="5"/>
      <c r="U350" s="5"/>
      <c r="V350" s="5"/>
      <c r="W350" s="5"/>
      <c r="X350" s="5"/>
      <c r="Y350" s="7" t="s">
        <v>2999</v>
      </c>
      <c r="Z350" s="7"/>
      <c r="AA350" s="7" t="s">
        <v>13</v>
      </c>
      <c r="AB350" s="7" t="s">
        <v>43</v>
      </c>
      <c r="AC350" s="7">
        <v>80023</v>
      </c>
      <c r="AD350" s="7" t="s">
        <v>828</v>
      </c>
      <c r="AE350" s="7"/>
      <c r="AF350" s="7" t="s">
        <v>3181</v>
      </c>
      <c r="AG350" s="7" t="s">
        <v>13</v>
      </c>
      <c r="AH350" s="7"/>
      <c r="AI350">
        <v>1.1779999732971191</v>
      </c>
      <c r="AJ350" s="4">
        <v>16.541999816894531</v>
      </c>
      <c r="AK350" s="4">
        <v>3</v>
      </c>
      <c r="AL350" s="4">
        <v>50.756999969482422</v>
      </c>
      <c r="AM350" s="4">
        <v>3.499000072479248</v>
      </c>
      <c r="AN350" s="4">
        <v>124.40000152587891</v>
      </c>
      <c r="AO350" s="4">
        <v>0</v>
      </c>
      <c r="AP350" s="4">
        <v>80.471000671386719</v>
      </c>
      <c r="AQ350" s="4">
        <v>17.271999359130859</v>
      </c>
      <c r="AR350" s="4">
        <v>0</v>
      </c>
      <c r="AS350" s="4">
        <v>5</v>
      </c>
      <c r="AT350" s="4">
        <v>0</v>
      </c>
      <c r="AU350" s="22" t="e">
        <v>#N/A</v>
      </c>
      <c r="AV350" s="23">
        <v>0.1220000267028809</v>
      </c>
      <c r="AW350" s="23">
        <v>1</v>
      </c>
      <c r="AX350" s="23">
        <v>1.4884006515503654E-2</v>
      </c>
      <c r="AY350" s="23" t="e">
        <v>#N/A</v>
      </c>
      <c r="AZ350" s="23" t="e">
        <v>#N/A</v>
      </c>
    </row>
    <row r="351" spans="1:52" ht="13.7" customHeight="1" x14ac:dyDescent="0.2">
      <c r="A351" t="str">
        <f t="shared" si="5"/>
        <v>2007^Malcolm Knight^Hoskings - 2007</v>
      </c>
      <c r="B351" s="10" t="s">
        <v>1558</v>
      </c>
      <c r="C351" s="10" t="s">
        <v>1992</v>
      </c>
      <c r="D351" s="5">
        <v>2007</v>
      </c>
      <c r="E351" s="5"/>
      <c r="F351" s="9"/>
      <c r="G351" s="9"/>
      <c r="H351" s="8"/>
      <c r="I351" s="5">
        <v>0.63</v>
      </c>
      <c r="J351" s="5"/>
      <c r="K351" s="5"/>
      <c r="L351" s="5"/>
      <c r="M351" s="5"/>
      <c r="N351" s="5"/>
      <c r="O351" s="5"/>
      <c r="P351" s="5"/>
      <c r="Q351" s="5"/>
      <c r="R351" s="5"/>
      <c r="S351" s="5"/>
      <c r="T351" s="5"/>
      <c r="U351" s="5"/>
      <c r="V351" s="5"/>
      <c r="W351" s="5"/>
      <c r="X351" s="5"/>
      <c r="Y351" s="7" t="s">
        <v>2999</v>
      </c>
      <c r="Z351" s="7"/>
      <c r="AA351" s="7" t="s">
        <v>13</v>
      </c>
      <c r="AB351" s="7" t="s">
        <v>14</v>
      </c>
      <c r="AC351" s="7">
        <v>77056</v>
      </c>
      <c r="AD351" s="7" t="s">
        <v>854</v>
      </c>
      <c r="AE351" s="7"/>
      <c r="AF351" s="7" t="s">
        <v>3182</v>
      </c>
      <c r="AG351" s="7" t="s">
        <v>13</v>
      </c>
      <c r="AH351" s="7"/>
      <c r="AI351">
        <v>0.49000000953674316</v>
      </c>
      <c r="AJ351" s="4">
        <v>16.642999649047852</v>
      </c>
      <c r="AK351" s="4">
        <v>1.2599999904632568</v>
      </c>
      <c r="AL351" s="4">
        <v>26.378999710083008</v>
      </c>
      <c r="AM351" s="4">
        <v>0.72600001096725464</v>
      </c>
      <c r="AN351" s="4">
        <v>133.69999694824219</v>
      </c>
      <c r="AO351" s="4">
        <v>0</v>
      </c>
      <c r="AP351" s="4">
        <v>48.488998413085938</v>
      </c>
      <c r="AQ351" s="4">
        <v>27.611000061035156</v>
      </c>
      <c r="AR351" s="4">
        <v>0</v>
      </c>
      <c r="AS351" s="4">
        <v>5</v>
      </c>
      <c r="AT351" s="4">
        <v>25</v>
      </c>
      <c r="AU351" s="22" t="e">
        <v>#N/A</v>
      </c>
      <c r="AV351" s="23">
        <v>0.13999999046325684</v>
      </c>
      <c r="AW351" s="23">
        <v>1</v>
      </c>
      <c r="AX351" s="23">
        <v>1.9599997329712005E-2</v>
      </c>
      <c r="AY351" s="23" t="e">
        <v>#N/A</v>
      </c>
      <c r="AZ351" s="23" t="e">
        <v>#N/A</v>
      </c>
    </row>
    <row r="352" spans="1:52" ht="13.7" customHeight="1" x14ac:dyDescent="0.2">
      <c r="A352" t="str">
        <f t="shared" si="5"/>
        <v>2007^Malcolm Knight^Jeans - 2007</v>
      </c>
      <c r="B352" s="10" t="s">
        <v>1558</v>
      </c>
      <c r="C352" s="10" t="s">
        <v>1993</v>
      </c>
      <c r="D352" s="5">
        <v>2007</v>
      </c>
      <c r="E352" s="5"/>
      <c r="F352" s="9"/>
      <c r="G352" s="9"/>
      <c r="H352" s="8"/>
      <c r="I352" s="5">
        <v>0.5</v>
      </c>
      <c r="J352" s="5"/>
      <c r="K352" s="5"/>
      <c r="L352" s="5"/>
      <c r="M352" s="5"/>
      <c r="N352" s="5"/>
      <c r="O352" s="5"/>
      <c r="P352" s="5"/>
      <c r="Q352" s="5"/>
      <c r="R352" s="5"/>
      <c r="S352" s="5"/>
      <c r="T352" s="5"/>
      <c r="U352" s="5"/>
      <c r="V352" s="5"/>
      <c r="W352" s="5"/>
      <c r="X352" s="5"/>
      <c r="Y352" s="7" t="s">
        <v>2999</v>
      </c>
      <c r="Z352" s="7"/>
      <c r="AA352" s="7" t="s">
        <v>13</v>
      </c>
      <c r="AB352" s="7" t="s">
        <v>14</v>
      </c>
      <c r="AC352" s="7">
        <v>77056</v>
      </c>
      <c r="AD352" s="7" t="s">
        <v>854</v>
      </c>
      <c r="AE352" s="7"/>
      <c r="AF352" s="7" t="s">
        <v>3182</v>
      </c>
      <c r="AG352" s="7" t="s">
        <v>13</v>
      </c>
      <c r="AH352" s="7"/>
      <c r="AI352">
        <v>0.46700000762939453</v>
      </c>
      <c r="AJ352" s="4">
        <v>16.650999069213867</v>
      </c>
      <c r="AK352" s="4">
        <v>1.2000000476837158</v>
      </c>
      <c r="AL352" s="4">
        <v>11.868000030517578</v>
      </c>
      <c r="AM352" s="4">
        <v>3.0780000686645508</v>
      </c>
      <c r="AN352" s="4">
        <v>133.69999694824219</v>
      </c>
      <c r="AO352" s="4">
        <v>0</v>
      </c>
      <c r="AP352" s="4">
        <v>89.98699951171875</v>
      </c>
      <c r="AQ352" s="4">
        <v>42.097000122070313</v>
      </c>
      <c r="AR352" s="4">
        <v>0</v>
      </c>
      <c r="AS352" s="4">
        <v>5</v>
      </c>
      <c r="AT352" s="4">
        <v>0</v>
      </c>
      <c r="AU352" s="22" t="e">
        <v>#N/A</v>
      </c>
      <c r="AV352" s="23">
        <v>3.2999992370605469E-2</v>
      </c>
      <c r="AW352" s="23">
        <v>1</v>
      </c>
      <c r="AX352" s="23">
        <v>1.0889994964600191E-3</v>
      </c>
      <c r="AY352" s="23" t="e">
        <v>#N/A</v>
      </c>
      <c r="AZ352" s="23" t="e">
        <v>#N/A</v>
      </c>
    </row>
    <row r="353" spans="1:52" ht="13.7" customHeight="1" x14ac:dyDescent="0.2">
      <c r="A353" t="str">
        <f t="shared" si="5"/>
        <v>2007^mason^EPerenjori loamy sand</v>
      </c>
      <c r="B353" s="10" t="s">
        <v>1678</v>
      </c>
      <c r="C353" s="10" t="s">
        <v>2590</v>
      </c>
      <c r="D353" s="5">
        <v>2007</v>
      </c>
      <c r="E353" s="5"/>
      <c r="F353" s="8"/>
      <c r="G353" s="8"/>
      <c r="H353" s="8"/>
      <c r="I353" s="5">
        <v>0.06</v>
      </c>
      <c r="J353" s="5"/>
      <c r="K353" s="5"/>
      <c r="L353" s="5"/>
      <c r="M353" s="5" t="s">
        <v>126</v>
      </c>
      <c r="N353" s="5"/>
      <c r="O353" s="5"/>
      <c r="P353" s="5"/>
      <c r="Q353" s="5"/>
      <c r="R353" s="5"/>
      <c r="S353" s="5"/>
      <c r="T353" s="5"/>
      <c r="U353" s="5"/>
      <c r="V353" s="5"/>
      <c r="W353" s="5"/>
      <c r="X353" s="5"/>
      <c r="Y353" s="7" t="s">
        <v>2999</v>
      </c>
      <c r="Z353" s="7"/>
      <c r="AA353" s="7" t="s">
        <v>13</v>
      </c>
      <c r="AB353" s="7" t="s">
        <v>130</v>
      </c>
      <c r="AC353" s="7">
        <v>8107</v>
      </c>
      <c r="AD353" s="7" t="s">
        <v>877</v>
      </c>
      <c r="AE353" s="7"/>
      <c r="AF353" s="7" t="s">
        <v>3183</v>
      </c>
      <c r="AG353" s="7" t="s">
        <v>13</v>
      </c>
      <c r="AH353" s="7"/>
      <c r="AI353">
        <v>0.16099999845027924</v>
      </c>
      <c r="AJ353" s="4">
        <v>16.645000457763672</v>
      </c>
      <c r="AK353" s="4">
        <v>0.40999999642372131</v>
      </c>
      <c r="AL353" s="4">
        <v>2.6749999523162842</v>
      </c>
      <c r="AM353" s="4">
        <v>0</v>
      </c>
      <c r="AN353" s="4">
        <v>71.5</v>
      </c>
      <c r="AO353" s="4">
        <v>0</v>
      </c>
      <c r="AP353" s="4">
        <v>125.51100158691406</v>
      </c>
      <c r="AQ353" s="4">
        <v>98.927001953125</v>
      </c>
      <c r="AR353" s="4">
        <v>15</v>
      </c>
      <c r="AS353" s="4">
        <v>0</v>
      </c>
      <c r="AT353" s="4">
        <v>0</v>
      </c>
      <c r="AU353" s="22" t="e">
        <v>#N/A</v>
      </c>
      <c r="AV353" s="23">
        <v>-0.10099999845027924</v>
      </c>
      <c r="AW353" s="23">
        <v>1</v>
      </c>
      <c r="AX353" s="23">
        <v>1.0200999686956409E-2</v>
      </c>
      <c r="AY353" s="23" t="e">
        <v>#N/A</v>
      </c>
      <c r="AZ353" s="23" t="e">
        <v>#N/A</v>
      </c>
    </row>
    <row r="354" spans="1:52" ht="13.7" customHeight="1" x14ac:dyDescent="0.2">
      <c r="A354" t="str">
        <f t="shared" si="5"/>
        <v>2007^mason^York Gum - red loam</v>
      </c>
      <c r="B354" s="10" t="s">
        <v>1678</v>
      </c>
      <c r="C354" s="10" t="s">
        <v>2591</v>
      </c>
      <c r="D354" s="5">
        <v>2007</v>
      </c>
      <c r="E354" s="5"/>
      <c r="F354" s="8"/>
      <c r="G354" s="8"/>
      <c r="H354" s="8"/>
      <c r="I354" s="5">
        <v>0.24</v>
      </c>
      <c r="J354" s="5"/>
      <c r="K354" s="5"/>
      <c r="L354" s="5"/>
      <c r="M354" s="5" t="s">
        <v>127</v>
      </c>
      <c r="N354" s="5"/>
      <c r="O354" s="5"/>
      <c r="P354" s="5"/>
      <c r="Q354" s="5"/>
      <c r="R354" s="5"/>
      <c r="S354" s="5"/>
      <c r="T354" s="5"/>
      <c r="U354" s="5"/>
      <c r="V354" s="5"/>
      <c r="W354" s="5"/>
      <c r="X354" s="5"/>
      <c r="Y354" s="7" t="s">
        <v>2999</v>
      </c>
      <c r="Z354" s="7"/>
      <c r="AA354" s="7" t="s">
        <v>13</v>
      </c>
      <c r="AB354" s="7" t="s">
        <v>130</v>
      </c>
      <c r="AC354" s="7">
        <v>8107</v>
      </c>
      <c r="AD354" s="7" t="s">
        <v>877</v>
      </c>
      <c r="AE354" s="7"/>
      <c r="AF354" s="7" t="s">
        <v>3184</v>
      </c>
      <c r="AG354" s="7" t="s">
        <v>13</v>
      </c>
      <c r="AH354" s="7"/>
      <c r="AI354">
        <v>0.39500001072883606</v>
      </c>
      <c r="AJ354" s="4">
        <v>16.591999053955078</v>
      </c>
      <c r="AK354" s="4">
        <v>1.0099999904632568</v>
      </c>
      <c r="AL354" s="4">
        <v>16.691999435424805</v>
      </c>
      <c r="AM354" s="4">
        <v>2.4030001163482666</v>
      </c>
      <c r="AN354" s="4">
        <v>53.599998474121094</v>
      </c>
      <c r="AO354" s="4">
        <v>0</v>
      </c>
      <c r="AP354" s="4">
        <v>94.577003479003906</v>
      </c>
      <c r="AQ354" s="4">
        <v>65.819000244140625</v>
      </c>
      <c r="AR354" s="4">
        <v>9</v>
      </c>
      <c r="AS354" s="4">
        <v>0</v>
      </c>
      <c r="AT354" s="4">
        <v>0</v>
      </c>
      <c r="AU354" s="22" t="e">
        <v>#N/A</v>
      </c>
      <c r="AV354" s="23">
        <v>-0.15500001072883607</v>
      </c>
      <c r="AW354" s="23">
        <v>1</v>
      </c>
      <c r="AX354" s="23">
        <v>2.4025003325939296E-2</v>
      </c>
      <c r="AY354" s="23" t="e">
        <v>#N/A</v>
      </c>
      <c r="AZ354" s="23" t="e">
        <v>#N/A</v>
      </c>
    </row>
    <row r="355" spans="1:52" ht="13.7" customHeight="1" x14ac:dyDescent="0.2">
      <c r="A355" t="str">
        <f t="shared" si="5"/>
        <v>2007^mcclelland^Angle</v>
      </c>
      <c r="B355" s="10" t="s">
        <v>1598</v>
      </c>
      <c r="C355" s="10" t="s">
        <v>1994</v>
      </c>
      <c r="D355" s="5">
        <v>2007</v>
      </c>
      <c r="E355" s="5"/>
      <c r="F355" s="9"/>
      <c r="G355" s="9"/>
      <c r="H355" s="8"/>
      <c r="I355" s="5">
        <v>1.86</v>
      </c>
      <c r="J355" s="5"/>
      <c r="K355" s="5"/>
      <c r="L355" s="5"/>
      <c r="M355" s="5"/>
      <c r="N355" s="5"/>
      <c r="O355" s="5"/>
      <c r="P355" s="5"/>
      <c r="Q355" s="5"/>
      <c r="R355" s="5"/>
      <c r="S355" s="5"/>
      <c r="T355" s="5"/>
      <c r="U355" s="5"/>
      <c r="V355" s="5"/>
      <c r="W355" s="5"/>
      <c r="X355" s="5"/>
      <c r="Y355" s="7" t="s">
        <v>2999</v>
      </c>
      <c r="Z355" s="25"/>
      <c r="AA355" s="7" t="s">
        <v>13</v>
      </c>
      <c r="AB355" s="7" t="s">
        <v>14</v>
      </c>
      <c r="AC355" s="7">
        <v>77039</v>
      </c>
      <c r="AD355" s="7" t="s">
        <v>810</v>
      </c>
      <c r="AE355" s="7"/>
      <c r="AF355" s="7" t="s">
        <v>3172</v>
      </c>
      <c r="AG355" s="7" t="s">
        <v>13</v>
      </c>
      <c r="AH355" s="7"/>
      <c r="AI355">
        <v>0.33300000429153442</v>
      </c>
      <c r="AJ355" s="4">
        <v>16.673000335693359</v>
      </c>
      <c r="AK355" s="4">
        <v>0.86000001430511475</v>
      </c>
      <c r="AL355" s="4">
        <v>13.897000312805176</v>
      </c>
      <c r="AM355" s="4">
        <v>0.62199997901916504</v>
      </c>
      <c r="AN355" s="4">
        <v>102.80000305175781</v>
      </c>
      <c r="AO355" s="4">
        <v>0</v>
      </c>
      <c r="AP355" s="4">
        <v>169.36799621582031</v>
      </c>
      <c r="AQ355" s="4">
        <v>104.1719970703125</v>
      </c>
      <c r="AR355" s="4">
        <v>0</v>
      </c>
      <c r="AS355" s="4">
        <v>19</v>
      </c>
      <c r="AT355" s="4">
        <v>0</v>
      </c>
      <c r="AU355" s="22" t="e">
        <v>#N/A</v>
      </c>
      <c r="AV355" s="23">
        <v>1.5269999957084657</v>
      </c>
      <c r="AW355" s="23">
        <v>0</v>
      </c>
      <c r="AX355" s="23">
        <v>2.3317289868936544</v>
      </c>
      <c r="AY355" s="23" t="e">
        <v>#N/A</v>
      </c>
      <c r="AZ355" s="23" t="e">
        <v>#N/A</v>
      </c>
    </row>
    <row r="356" spans="1:52" ht="13.7" customHeight="1" x14ac:dyDescent="0.2">
      <c r="A356" t="str">
        <f t="shared" si="5"/>
        <v>2007^mcclelland^McKenzies</v>
      </c>
      <c r="B356" s="10" t="s">
        <v>1598</v>
      </c>
      <c r="C356" s="10" t="s">
        <v>1995</v>
      </c>
      <c r="D356" s="5">
        <v>2007</v>
      </c>
      <c r="E356" s="5"/>
      <c r="F356" s="9"/>
      <c r="G356" s="9"/>
      <c r="H356" s="8"/>
      <c r="I356" s="5">
        <v>1.92</v>
      </c>
      <c r="J356" s="5"/>
      <c r="K356" s="5"/>
      <c r="L356" s="5"/>
      <c r="M356" s="5"/>
      <c r="N356" s="5"/>
      <c r="O356" s="5"/>
      <c r="P356" s="5"/>
      <c r="Q356" s="5"/>
      <c r="R356" s="5"/>
      <c r="S356" s="5"/>
      <c r="T356" s="5"/>
      <c r="U356" s="5"/>
      <c r="V356" s="5"/>
      <c r="W356" s="5"/>
      <c r="X356" s="5"/>
      <c r="Y356" s="7" t="s">
        <v>2999</v>
      </c>
      <c r="Z356" s="7"/>
      <c r="AA356" s="7" t="s">
        <v>13</v>
      </c>
      <c r="AB356" s="7" t="s">
        <v>14</v>
      </c>
      <c r="AC356" s="7">
        <v>77039</v>
      </c>
      <c r="AD356" s="7" t="s">
        <v>810</v>
      </c>
      <c r="AE356" s="7"/>
      <c r="AF356" s="7" t="s">
        <v>3168</v>
      </c>
      <c r="AG356" s="7" t="s">
        <v>13</v>
      </c>
      <c r="AH356" s="7"/>
      <c r="AI356">
        <v>0.25200000405311584</v>
      </c>
      <c r="AJ356" s="4">
        <v>16.683000564575195</v>
      </c>
      <c r="AK356" s="4">
        <v>0.64999997615814209</v>
      </c>
      <c r="AL356" s="4">
        <v>6.1129999160766602</v>
      </c>
      <c r="AM356" s="4">
        <v>0</v>
      </c>
      <c r="AN356" s="4">
        <v>105.40000152587891</v>
      </c>
      <c r="AO356" s="4">
        <v>0</v>
      </c>
      <c r="AP356" s="4">
        <v>108.11299896240234</v>
      </c>
      <c r="AQ356" s="4">
        <v>74.971000671386719</v>
      </c>
      <c r="AR356" s="4">
        <v>0</v>
      </c>
      <c r="AS356" s="4">
        <v>25</v>
      </c>
      <c r="AT356" s="4">
        <v>0</v>
      </c>
      <c r="AU356" s="22" t="e">
        <v>#N/A</v>
      </c>
      <c r="AV356" s="23">
        <v>1.6679999959468841</v>
      </c>
      <c r="AW356" s="23">
        <v>0</v>
      </c>
      <c r="AX356" s="23">
        <v>2.7822239864788054</v>
      </c>
      <c r="AY356" s="23" t="e">
        <v>#N/A</v>
      </c>
      <c r="AZ356" s="23" t="e">
        <v>#N/A</v>
      </c>
    </row>
    <row r="357" spans="1:52" ht="13.7" customHeight="1" x14ac:dyDescent="0.2">
      <c r="A357" t="str">
        <f t="shared" si="5"/>
        <v>2007^mcclelland^Mitchells</v>
      </c>
      <c r="B357" s="10" t="s">
        <v>1598</v>
      </c>
      <c r="C357" s="10" t="s">
        <v>1996</v>
      </c>
      <c r="D357" s="5">
        <v>2007</v>
      </c>
      <c r="E357" s="5"/>
      <c r="F357" s="9"/>
      <c r="G357" s="9"/>
      <c r="H357" s="8"/>
      <c r="I357" s="5">
        <v>1.32</v>
      </c>
      <c r="J357" s="5">
        <v>12.5</v>
      </c>
      <c r="K357" s="5"/>
      <c r="L357" s="5"/>
      <c r="M357" s="5"/>
      <c r="N357" s="5"/>
      <c r="O357" s="5"/>
      <c r="P357" s="5"/>
      <c r="Q357" s="5"/>
      <c r="R357" s="5"/>
      <c r="S357" s="5"/>
      <c r="T357" s="5"/>
      <c r="U357" s="5"/>
      <c r="V357" s="5"/>
      <c r="W357" s="5"/>
      <c r="X357" s="5"/>
      <c r="Y357" s="7" t="s">
        <v>2999</v>
      </c>
      <c r="Z357" s="7"/>
      <c r="AA357" s="7" t="s">
        <v>13</v>
      </c>
      <c r="AB357" s="7" t="s">
        <v>14</v>
      </c>
      <c r="AC357" s="7">
        <v>77039</v>
      </c>
      <c r="AD357" s="7" t="s">
        <v>810</v>
      </c>
      <c r="AE357" s="7"/>
      <c r="AF357" s="7" t="s">
        <v>3172</v>
      </c>
      <c r="AG357" s="7" t="s">
        <v>13</v>
      </c>
      <c r="AH357" s="7"/>
      <c r="AJ357" s="4"/>
      <c r="AK357" s="4"/>
      <c r="AL357" s="4"/>
      <c r="AM357" s="4"/>
      <c r="AN357" s="4"/>
      <c r="AO357" s="4"/>
      <c r="AP357" s="4"/>
      <c r="AQ357" s="4"/>
      <c r="AR357" s="4"/>
      <c r="AS357" s="4"/>
      <c r="AT357" s="4"/>
      <c r="AU357" s="22">
        <v>2.542907180385289</v>
      </c>
      <c r="AV357" s="23">
        <v>1.32</v>
      </c>
      <c r="AW357" s="23">
        <v>0</v>
      </c>
      <c r="AX357" s="23">
        <v>1.7424000000000002</v>
      </c>
      <c r="AY357" s="23">
        <v>156.25</v>
      </c>
      <c r="AZ357" s="23">
        <v>6.4663769280550607</v>
      </c>
    </row>
    <row r="358" spans="1:52" ht="13.7" customHeight="1" x14ac:dyDescent="0.2">
      <c r="A358" t="str">
        <f t="shared" si="5"/>
        <v>2007^mcclelland^Sharps North</v>
      </c>
      <c r="B358" s="10" t="s">
        <v>1598</v>
      </c>
      <c r="C358" s="10" t="s">
        <v>1997</v>
      </c>
      <c r="D358" s="5">
        <v>2007</v>
      </c>
      <c r="E358" s="5"/>
      <c r="F358" s="9"/>
      <c r="G358" s="9"/>
      <c r="H358" s="8"/>
      <c r="I358" s="5">
        <v>1.96</v>
      </c>
      <c r="J358" s="5"/>
      <c r="K358" s="5"/>
      <c r="L358" s="5"/>
      <c r="M358" s="5"/>
      <c r="N358" s="5"/>
      <c r="O358" s="5"/>
      <c r="P358" s="5"/>
      <c r="Q358" s="5"/>
      <c r="R358" s="5"/>
      <c r="S358" s="5"/>
      <c r="T358" s="5"/>
      <c r="U358" s="5"/>
      <c r="V358" s="5"/>
      <c r="W358" s="5"/>
      <c r="X358" s="5"/>
      <c r="Y358" s="7" t="s">
        <v>2999</v>
      </c>
      <c r="Z358" s="7"/>
      <c r="AA358" s="7" t="s">
        <v>13</v>
      </c>
      <c r="AB358" s="7" t="s">
        <v>14</v>
      </c>
      <c r="AC358" s="7">
        <v>77039</v>
      </c>
      <c r="AD358" s="7" t="s">
        <v>810</v>
      </c>
      <c r="AE358" s="7"/>
      <c r="AF358" s="7" t="s">
        <v>3169</v>
      </c>
      <c r="AG358" s="7" t="s">
        <v>13</v>
      </c>
      <c r="AH358" s="7"/>
      <c r="AI358">
        <v>0.36599999666213989</v>
      </c>
      <c r="AJ358" s="4">
        <v>16.656999588012695</v>
      </c>
      <c r="AK358" s="4">
        <v>0.93999999761581421</v>
      </c>
      <c r="AL358" s="4">
        <v>14.064999580383301</v>
      </c>
      <c r="AM358" s="4">
        <v>0</v>
      </c>
      <c r="AN358" s="4">
        <v>105.40000152587891</v>
      </c>
      <c r="AO358" s="4">
        <v>0</v>
      </c>
      <c r="AP358" s="4">
        <v>68.450996398925781</v>
      </c>
      <c r="AQ358" s="4">
        <v>41.603000640869141</v>
      </c>
      <c r="AR358" s="4">
        <v>0</v>
      </c>
      <c r="AS358" s="4">
        <v>19</v>
      </c>
      <c r="AT358" s="4">
        <v>23</v>
      </c>
      <c r="AU358" s="22" t="e">
        <v>#N/A</v>
      </c>
      <c r="AV358" s="23">
        <v>1.5940000033378601</v>
      </c>
      <c r="AW358" s="23">
        <v>0</v>
      </c>
      <c r="AX358" s="23">
        <v>2.5408360106410979</v>
      </c>
      <c r="AY358" s="23" t="e">
        <v>#N/A</v>
      </c>
      <c r="AZ358" s="23" t="e">
        <v>#N/A</v>
      </c>
    </row>
    <row r="359" spans="1:52" ht="13.7" customHeight="1" x14ac:dyDescent="0.2">
      <c r="A359" t="str">
        <f t="shared" si="5"/>
        <v>2007^michael^Jims</v>
      </c>
      <c r="B359" s="10" t="s">
        <v>233</v>
      </c>
      <c r="C359" s="10" t="s">
        <v>1998</v>
      </c>
      <c r="D359" s="5">
        <v>2007</v>
      </c>
      <c r="E359" s="5"/>
      <c r="F359" s="9"/>
      <c r="G359" s="9"/>
      <c r="H359" s="8"/>
      <c r="I359" s="5">
        <v>4.2</v>
      </c>
      <c r="J359" s="5">
        <v>10.199999999999999</v>
      </c>
      <c r="K359" s="5"/>
      <c r="L359" s="5"/>
      <c r="M359" s="5"/>
      <c r="N359" s="5"/>
      <c r="O359" s="5"/>
      <c r="P359" s="5"/>
      <c r="Q359" s="5"/>
      <c r="R359" s="5"/>
      <c r="S359" s="5"/>
      <c r="T359" s="5"/>
      <c r="U359" s="5"/>
      <c r="V359" s="5"/>
      <c r="W359" s="5"/>
      <c r="X359" s="5"/>
      <c r="Y359" s="7" t="s">
        <v>2999</v>
      </c>
      <c r="Z359" s="7"/>
      <c r="AA359" s="7" t="s">
        <v>13</v>
      </c>
      <c r="AB359" s="7" t="s">
        <v>54</v>
      </c>
      <c r="AC359" s="7">
        <v>21059</v>
      </c>
      <c r="AD359" s="7" t="s">
        <v>823</v>
      </c>
      <c r="AE359" s="7"/>
      <c r="AF359" s="7" t="s">
        <v>3167</v>
      </c>
      <c r="AG359" s="7" t="s">
        <v>64</v>
      </c>
      <c r="AH359" s="7"/>
      <c r="AI359">
        <v>1.9359999895095825</v>
      </c>
      <c r="AJ359" s="4">
        <v>16.688999176025391</v>
      </c>
      <c r="AK359" s="4">
        <v>4.9800000190734863</v>
      </c>
      <c r="AL359" s="4">
        <v>16.950000762939453</v>
      </c>
      <c r="AM359" s="4">
        <v>35.895999908447266</v>
      </c>
      <c r="AN359" s="4">
        <v>251.19999694824219</v>
      </c>
      <c r="AO359" s="4">
        <v>0</v>
      </c>
      <c r="AP359" s="4">
        <v>101.01200103759766</v>
      </c>
      <c r="AQ359" s="4">
        <v>39.576000213623047</v>
      </c>
      <c r="AR359" s="4">
        <v>0</v>
      </c>
      <c r="AS359" s="4">
        <v>17</v>
      </c>
      <c r="AT359" s="4">
        <v>28</v>
      </c>
      <c r="AU359" s="22">
        <v>6.6023117338003496</v>
      </c>
      <c r="AV359" s="23">
        <v>2.2640000104904177</v>
      </c>
      <c r="AW359" s="23">
        <v>0</v>
      </c>
      <c r="AX359" s="23">
        <v>5.125696047500611</v>
      </c>
      <c r="AY359" s="23">
        <v>42.10711030645821</v>
      </c>
      <c r="AZ359" s="23">
        <v>2.6318952997400156</v>
      </c>
    </row>
    <row r="360" spans="1:52" ht="13.7" customHeight="1" x14ac:dyDescent="0.2">
      <c r="A360" t="str">
        <f t="shared" si="5"/>
        <v>2007^olive^C3-4</v>
      </c>
      <c r="B360" s="10" t="s">
        <v>1644</v>
      </c>
      <c r="C360" s="10" t="s">
        <v>1999</v>
      </c>
      <c r="D360" s="5">
        <v>2007</v>
      </c>
      <c r="E360" s="5"/>
      <c r="F360" s="9"/>
      <c r="G360" s="9"/>
      <c r="H360" s="8"/>
      <c r="I360" s="5">
        <v>1.2</v>
      </c>
      <c r="J360" s="5">
        <v>9.5</v>
      </c>
      <c r="K360" s="5"/>
      <c r="L360" s="5"/>
      <c r="M360" s="5" t="s">
        <v>112</v>
      </c>
      <c r="N360" s="5"/>
      <c r="O360" s="5"/>
      <c r="P360" s="5"/>
      <c r="Q360" s="5"/>
      <c r="R360" s="5"/>
      <c r="S360" s="5"/>
      <c r="T360" s="5"/>
      <c r="U360" s="5"/>
      <c r="V360" s="5"/>
      <c r="W360" s="5"/>
      <c r="X360" s="5"/>
      <c r="Y360" s="7" t="s">
        <v>2999</v>
      </c>
      <c r="Z360" s="7"/>
      <c r="AA360" s="7" t="s">
        <v>13</v>
      </c>
      <c r="AB360" s="7" t="s">
        <v>23</v>
      </c>
      <c r="AC360" s="7">
        <v>80006</v>
      </c>
      <c r="AD360" s="7" t="s">
        <v>788</v>
      </c>
      <c r="AE360" s="7"/>
      <c r="AF360" s="7" t="s">
        <v>3185</v>
      </c>
      <c r="AG360" s="7" t="s">
        <v>13</v>
      </c>
      <c r="AH360" s="7"/>
      <c r="AI360">
        <v>0.76999998092651367</v>
      </c>
      <c r="AJ360" s="4">
        <v>16.614999771118164</v>
      </c>
      <c r="AK360" s="4">
        <v>1.9700000286102295</v>
      </c>
      <c r="AL360" s="4">
        <v>44.806999206542969</v>
      </c>
      <c r="AM360" s="4">
        <v>7.1999996900558472E-2</v>
      </c>
      <c r="AN360" s="4">
        <v>114.5</v>
      </c>
      <c r="AO360" s="4">
        <v>0</v>
      </c>
      <c r="AP360" s="4">
        <v>95.352996826171875</v>
      </c>
      <c r="AQ360" s="4">
        <v>32.429000854492188</v>
      </c>
      <c r="AR360" s="4">
        <v>0</v>
      </c>
      <c r="AS360" s="4">
        <v>6</v>
      </c>
      <c r="AT360" s="4">
        <v>0</v>
      </c>
      <c r="AU360" s="22">
        <v>1.7569176882661997</v>
      </c>
      <c r="AV360" s="23">
        <v>0.43000001907348628</v>
      </c>
      <c r="AW360" s="23">
        <v>1</v>
      </c>
      <c r="AX360" s="23">
        <v>0.18490001640319856</v>
      </c>
      <c r="AY360" s="23">
        <v>50.623221743011527</v>
      </c>
      <c r="AZ360" s="23">
        <v>4.5404083766488967E-2</v>
      </c>
    </row>
    <row r="361" spans="1:52" ht="13.7" customHeight="1" x14ac:dyDescent="0.2">
      <c r="A361" t="str">
        <f t="shared" si="5"/>
        <v>2007^oxbrow^Millers Nth</v>
      </c>
      <c r="B361" s="10" t="s">
        <v>301</v>
      </c>
      <c r="C361" s="10" t="s">
        <v>2001</v>
      </c>
      <c r="D361" s="5">
        <v>2007</v>
      </c>
      <c r="E361" s="5"/>
      <c r="F361" s="9"/>
      <c r="G361" s="9"/>
      <c r="H361" s="8"/>
      <c r="I361" s="5">
        <v>2.2999999999999998</v>
      </c>
      <c r="J361" s="5">
        <v>14</v>
      </c>
      <c r="K361" s="5"/>
      <c r="L361" s="5"/>
      <c r="M361" s="5" t="s">
        <v>123</v>
      </c>
      <c r="N361" s="5"/>
      <c r="O361" s="5"/>
      <c r="P361" s="5"/>
      <c r="Q361" s="5"/>
      <c r="R361" s="5"/>
      <c r="S361" s="5"/>
      <c r="T361" s="5"/>
      <c r="U361" s="5"/>
      <c r="V361" s="5"/>
      <c r="W361" s="5"/>
      <c r="X361" s="5"/>
      <c r="Y361" s="7" t="s">
        <v>2999</v>
      </c>
      <c r="Z361" s="7"/>
      <c r="AA361" s="7" t="s">
        <v>13</v>
      </c>
      <c r="AB361" s="7" t="s">
        <v>14</v>
      </c>
      <c r="AC361" s="7">
        <v>79075</v>
      </c>
      <c r="AD361" s="7" t="s">
        <v>785</v>
      </c>
      <c r="AE361" s="7"/>
      <c r="AF361" s="7" t="s">
        <v>3135</v>
      </c>
      <c r="AG361" s="7" t="s">
        <v>787</v>
      </c>
      <c r="AH361" s="7"/>
      <c r="AI361">
        <v>1.6579999923706055</v>
      </c>
      <c r="AJ361" s="4">
        <v>16.743000030517578</v>
      </c>
      <c r="AK361" s="4">
        <v>4.2800002098083496</v>
      </c>
      <c r="AL361" s="4">
        <v>92.071998596191406</v>
      </c>
      <c r="AM361" s="4">
        <v>36.511001586914063</v>
      </c>
      <c r="AN361" s="4">
        <v>170.60000610351563</v>
      </c>
      <c r="AO361" s="4">
        <v>0</v>
      </c>
      <c r="AP361" s="4">
        <v>157.76800537109375</v>
      </c>
      <c r="AQ361" s="4">
        <v>41.824001312255859</v>
      </c>
      <c r="AR361" s="4">
        <v>0</v>
      </c>
      <c r="AS361" s="4">
        <v>2</v>
      </c>
      <c r="AT361" s="4">
        <v>0</v>
      </c>
      <c r="AU361" s="22">
        <v>4.9625218914185636</v>
      </c>
      <c r="AV361" s="23">
        <v>0.64200000762939435</v>
      </c>
      <c r="AW361" s="23">
        <v>0</v>
      </c>
      <c r="AX361" s="23">
        <v>0.41216400979614243</v>
      </c>
      <c r="AY361" s="23">
        <v>7.5240491674194345</v>
      </c>
      <c r="AZ361" s="23">
        <v>0.46583584586803428</v>
      </c>
    </row>
    <row r="362" spans="1:52" ht="13.7" customHeight="1" x14ac:dyDescent="0.2">
      <c r="A362" t="str">
        <f t="shared" si="5"/>
        <v>2007^paterson^10slash12</v>
      </c>
      <c r="B362" s="10" t="s">
        <v>1645</v>
      </c>
      <c r="C362" s="10" t="s">
        <v>1898</v>
      </c>
      <c r="D362" s="5">
        <v>2007</v>
      </c>
      <c r="E362" s="5"/>
      <c r="F362" s="9"/>
      <c r="G362" s="9"/>
      <c r="H362" s="8"/>
      <c r="I362" s="5">
        <v>3.1</v>
      </c>
      <c r="J362" s="5">
        <v>12.5</v>
      </c>
      <c r="K362" s="5"/>
      <c r="L362" s="5"/>
      <c r="M362" s="5"/>
      <c r="N362" s="5"/>
      <c r="O362" s="5"/>
      <c r="P362" s="5"/>
      <c r="Q362" s="5"/>
      <c r="R362" s="5"/>
      <c r="S362" s="5"/>
      <c r="T362" s="5"/>
      <c r="U362" s="5"/>
      <c r="V362" s="5"/>
      <c r="W362" s="5"/>
      <c r="X362" s="5"/>
      <c r="Y362" s="7" t="s">
        <v>2999</v>
      </c>
      <c r="Z362" s="7"/>
      <c r="AA362" s="7" t="s">
        <v>13</v>
      </c>
      <c r="AB362" s="7" t="s">
        <v>14</v>
      </c>
      <c r="AC362" s="7">
        <v>21012</v>
      </c>
      <c r="AD362" s="7" t="s">
        <v>819</v>
      </c>
      <c r="AE362" s="7"/>
      <c r="AF362" s="7" t="s">
        <v>3139</v>
      </c>
      <c r="AG362" s="7" t="s">
        <v>803</v>
      </c>
      <c r="AH362" s="7"/>
      <c r="AI362">
        <v>1.434999942779541</v>
      </c>
      <c r="AJ362" s="4">
        <v>16.690999984741211</v>
      </c>
      <c r="AK362" s="4">
        <v>3.690000057220459</v>
      </c>
      <c r="AL362" s="4">
        <v>37.388999938964844</v>
      </c>
      <c r="AM362" s="4">
        <v>18.320999145507813</v>
      </c>
      <c r="AN362" s="4">
        <v>165.60000610351563</v>
      </c>
      <c r="AO362" s="4">
        <v>0</v>
      </c>
      <c r="AP362" s="4">
        <v>234.54299926757813</v>
      </c>
      <c r="AQ362" s="4">
        <v>86.310997009277344</v>
      </c>
      <c r="AR362" s="4">
        <v>3</v>
      </c>
      <c r="AS362" s="4">
        <v>0</v>
      </c>
      <c r="AT362" s="4">
        <v>0</v>
      </c>
      <c r="AU362" s="22">
        <v>5.971978984238179</v>
      </c>
      <c r="AV362" s="23">
        <v>1.6650000572204591</v>
      </c>
      <c r="AW362" s="23">
        <v>0</v>
      </c>
      <c r="AX362" s="23">
        <v>2.7722251905441322</v>
      </c>
      <c r="AY362" s="23">
        <v>17.56448087210083</v>
      </c>
      <c r="AZ362" s="23">
        <v>5.207427823352945</v>
      </c>
    </row>
    <row r="363" spans="1:52" ht="13.7" customHeight="1" x14ac:dyDescent="0.2">
      <c r="A363" t="str">
        <f t="shared" si="5"/>
        <v>2007^peake^Butcher - R175</v>
      </c>
      <c r="B363" s="10" t="s">
        <v>1679</v>
      </c>
      <c r="C363" s="10" t="s">
        <v>2002</v>
      </c>
      <c r="D363" s="5">
        <v>2007</v>
      </c>
      <c r="E363" s="5"/>
      <c r="F363" s="9"/>
      <c r="G363" s="9"/>
      <c r="H363" s="8"/>
      <c r="I363" s="5">
        <v>0.3</v>
      </c>
      <c r="J363" s="5">
        <v>13</v>
      </c>
      <c r="K363" s="5"/>
      <c r="L363" s="5"/>
      <c r="M363" s="5" t="s">
        <v>110</v>
      </c>
      <c r="N363" s="5"/>
      <c r="O363" s="5"/>
      <c r="P363" s="5"/>
      <c r="Q363" s="5"/>
      <c r="R363" s="5"/>
      <c r="S363" s="5"/>
      <c r="T363" s="5"/>
      <c r="U363" s="5"/>
      <c r="V363" s="5"/>
      <c r="W363" s="5"/>
      <c r="X363" s="5"/>
      <c r="Y363" s="7" t="s">
        <v>2999</v>
      </c>
      <c r="Z363" s="7"/>
      <c r="AA363" s="7" t="s">
        <v>13</v>
      </c>
      <c r="AB363" s="7" t="s">
        <v>15</v>
      </c>
      <c r="AC363" s="7">
        <v>8230</v>
      </c>
      <c r="AD363" s="7" t="s">
        <v>815</v>
      </c>
      <c r="AE363" s="7"/>
      <c r="AF363" s="7" t="s">
        <v>3186</v>
      </c>
      <c r="AG363" s="7" t="s">
        <v>13</v>
      </c>
      <c r="AH363" s="7"/>
      <c r="AI363">
        <v>0.10199999809265137</v>
      </c>
      <c r="AJ363" s="4">
        <v>16.674999237060547</v>
      </c>
      <c r="AK363" s="4">
        <v>0.25999999046325684</v>
      </c>
      <c r="AL363" s="4">
        <v>0</v>
      </c>
      <c r="AM363" s="4">
        <v>0</v>
      </c>
      <c r="AN363" s="4">
        <v>81</v>
      </c>
      <c r="AO363" s="4">
        <v>0</v>
      </c>
      <c r="AP363" s="4">
        <v>43.597000122070313</v>
      </c>
      <c r="AQ363" s="4">
        <v>24.455999374389648</v>
      </c>
      <c r="AR363" s="4">
        <v>0</v>
      </c>
      <c r="AS363" s="4">
        <v>7</v>
      </c>
      <c r="AT363" s="4">
        <v>0</v>
      </c>
      <c r="AU363" s="22">
        <v>0.60105078809106827</v>
      </c>
      <c r="AV363" s="23">
        <v>0.19800000190734862</v>
      </c>
      <c r="AW363" s="23">
        <v>1</v>
      </c>
      <c r="AX363" s="23">
        <v>3.920400075531006E-2</v>
      </c>
      <c r="AY363" s="23">
        <v>13.505619392395602</v>
      </c>
      <c r="AZ363" s="23">
        <v>0.11631564656256639</v>
      </c>
    </row>
    <row r="364" spans="1:52" ht="13.7" customHeight="1" x14ac:dyDescent="0.2">
      <c r="A364" t="str">
        <f t="shared" si="5"/>
        <v>2007^peake^Carter district</v>
      </c>
      <c r="B364" s="10" t="s">
        <v>1679</v>
      </c>
      <c r="C364" s="10" t="s">
        <v>2003</v>
      </c>
      <c r="D364" s="5">
        <v>2007</v>
      </c>
      <c r="E364" s="5"/>
      <c r="F364" s="9"/>
      <c r="G364" s="9"/>
      <c r="H364" s="8"/>
      <c r="I364" s="5">
        <v>0.37</v>
      </c>
      <c r="J364" s="5">
        <v>14.8</v>
      </c>
      <c r="K364" s="5"/>
      <c r="L364" s="5"/>
      <c r="M364" s="5" t="s">
        <v>110</v>
      </c>
      <c r="N364" s="5"/>
      <c r="O364" s="5"/>
      <c r="P364" s="5"/>
      <c r="Q364" s="5"/>
      <c r="R364" s="5"/>
      <c r="S364" s="5"/>
      <c r="T364" s="5"/>
      <c r="U364" s="5"/>
      <c r="V364" s="5"/>
      <c r="W364" s="5"/>
      <c r="X364" s="5"/>
      <c r="Y364" s="7" t="s">
        <v>2999</v>
      </c>
      <c r="Z364" s="7"/>
      <c r="AA364" s="7" t="s">
        <v>13</v>
      </c>
      <c r="AB364" s="7" t="s">
        <v>15</v>
      </c>
      <c r="AC364" s="7">
        <v>8039</v>
      </c>
      <c r="AD364" s="7" t="s">
        <v>816</v>
      </c>
      <c r="AE364" s="7"/>
      <c r="AF364" s="7" t="s">
        <v>3187</v>
      </c>
      <c r="AG364" s="7" t="s">
        <v>13</v>
      </c>
      <c r="AH364" s="7"/>
      <c r="AI364">
        <v>0.38100001215934753</v>
      </c>
      <c r="AJ364" s="4">
        <v>16.634000778198242</v>
      </c>
      <c r="AK364" s="4">
        <v>0.98000001907348633</v>
      </c>
      <c r="AL364" s="4">
        <v>0.14200000464916229</v>
      </c>
      <c r="AM364" s="4">
        <v>1.1499999761581421</v>
      </c>
      <c r="AN364" s="4">
        <v>140.5</v>
      </c>
      <c r="AO364" s="4">
        <v>0</v>
      </c>
      <c r="AP364" s="4">
        <v>111.42099761962891</v>
      </c>
      <c r="AQ364" s="4">
        <v>61.140998840332031</v>
      </c>
      <c r="AR364" s="4">
        <v>0</v>
      </c>
      <c r="AS364" s="4">
        <v>29</v>
      </c>
      <c r="AT364" s="4">
        <v>0</v>
      </c>
      <c r="AU364" s="22">
        <v>0.84393695271453606</v>
      </c>
      <c r="AV364" s="23">
        <v>-1.1000012159347539E-2</v>
      </c>
      <c r="AW364" s="23">
        <v>1</v>
      </c>
      <c r="AX364" s="23">
        <v>1.2100026750579369E-4</v>
      </c>
      <c r="AY364" s="23">
        <v>3.3635588544317554</v>
      </c>
      <c r="AZ364" s="23">
        <v>1.8513158027000105E-2</v>
      </c>
    </row>
    <row r="365" spans="1:52" ht="13.7" customHeight="1" x14ac:dyDescent="0.2">
      <c r="A365" t="str">
        <f t="shared" si="5"/>
        <v>2007^peake^Carter High</v>
      </c>
      <c r="B365" s="10" t="s">
        <v>1679</v>
      </c>
      <c r="C365" s="10" t="s">
        <v>2004</v>
      </c>
      <c r="D365" s="5">
        <v>2007</v>
      </c>
      <c r="E365" s="5"/>
      <c r="F365" s="9"/>
      <c r="G365" s="9"/>
      <c r="H365" s="8"/>
      <c r="I365" s="5">
        <v>0.26</v>
      </c>
      <c r="J365" s="5">
        <v>15.5</v>
      </c>
      <c r="K365" s="5"/>
      <c r="L365" s="5"/>
      <c r="M365" s="5" t="s">
        <v>110</v>
      </c>
      <c r="N365" s="5"/>
      <c r="O365" s="5"/>
      <c r="P365" s="5"/>
      <c r="Q365" s="5"/>
      <c r="R365" s="5"/>
      <c r="S365" s="5"/>
      <c r="T365" s="5"/>
      <c r="U365" s="5"/>
      <c r="V365" s="5"/>
      <c r="W365" s="5"/>
      <c r="X365" s="5"/>
      <c r="Y365" s="7" t="s">
        <v>2999</v>
      </c>
      <c r="Z365" s="7"/>
      <c r="AA365" s="7" t="s">
        <v>13</v>
      </c>
      <c r="AB365" s="7" t="s">
        <v>15</v>
      </c>
      <c r="AC365" s="7">
        <v>8039</v>
      </c>
      <c r="AD365" s="7" t="s">
        <v>816</v>
      </c>
      <c r="AE365" s="7"/>
      <c r="AF365" s="7" t="s">
        <v>3187</v>
      </c>
      <c r="AG365" s="7" t="s">
        <v>13</v>
      </c>
      <c r="AH365" s="7"/>
      <c r="AI365">
        <v>0.40000000596046448</v>
      </c>
      <c r="AJ365" s="4">
        <v>16.707000732421875</v>
      </c>
      <c r="AK365" s="4">
        <v>1.0299999713897705</v>
      </c>
      <c r="AL365" s="4">
        <v>0.14200000464916229</v>
      </c>
      <c r="AM365" s="4">
        <v>1.1499999761581421</v>
      </c>
      <c r="AN365" s="4">
        <v>140.5</v>
      </c>
      <c r="AO365" s="4">
        <v>0</v>
      </c>
      <c r="AP365" s="4">
        <v>155.42100524902344</v>
      </c>
      <c r="AQ365" s="4">
        <v>99.162002563476563</v>
      </c>
      <c r="AR365" s="4">
        <v>0</v>
      </c>
      <c r="AS365" s="4">
        <v>73</v>
      </c>
      <c r="AT365" s="4">
        <v>0</v>
      </c>
      <c r="AU365" s="22">
        <v>0.62108581436077059</v>
      </c>
      <c r="AV365" s="23">
        <v>-0.14000000596046447</v>
      </c>
      <c r="AW365" s="23">
        <v>1</v>
      </c>
      <c r="AX365" s="23">
        <v>1.9600001668930087E-2</v>
      </c>
      <c r="AY365" s="23">
        <v>1.4568507680669427</v>
      </c>
      <c r="AZ365" s="23">
        <v>0.16721078781873761</v>
      </c>
    </row>
    <row r="366" spans="1:52" ht="13.7" customHeight="1" x14ac:dyDescent="0.2">
      <c r="A366" t="str">
        <f t="shared" si="5"/>
        <v>2007^peake^Carter Low</v>
      </c>
      <c r="B366" s="10" t="s">
        <v>1679</v>
      </c>
      <c r="C366" s="10" t="s">
        <v>2005</v>
      </c>
      <c r="D366" s="5">
        <v>2007</v>
      </c>
      <c r="E366" s="5"/>
      <c r="F366" s="9"/>
      <c r="G366" s="9"/>
      <c r="H366" s="8"/>
      <c r="I366" s="5">
        <v>0.18</v>
      </c>
      <c r="J366" s="5">
        <v>14.8</v>
      </c>
      <c r="K366" s="5"/>
      <c r="L366" s="5"/>
      <c r="M366" s="5" t="s">
        <v>110</v>
      </c>
      <c r="N366" s="5"/>
      <c r="O366" s="5"/>
      <c r="P366" s="5"/>
      <c r="Q366" s="5"/>
      <c r="R366" s="5"/>
      <c r="S366" s="5"/>
      <c r="T366" s="5"/>
      <c r="U366" s="5"/>
      <c r="V366" s="5"/>
      <c r="W366" s="5"/>
      <c r="X366" s="5"/>
      <c r="Y366" s="7" t="s">
        <v>2999</v>
      </c>
      <c r="Z366" s="7"/>
      <c r="AA366" s="7" t="s">
        <v>13</v>
      </c>
      <c r="AB366" s="7" t="s">
        <v>15</v>
      </c>
      <c r="AC366" s="7">
        <v>8039</v>
      </c>
      <c r="AD366" s="7" t="s">
        <v>816</v>
      </c>
      <c r="AE366" s="7"/>
      <c r="AF366" s="7" t="s">
        <v>3187</v>
      </c>
      <c r="AG366" s="7" t="s">
        <v>13</v>
      </c>
      <c r="AH366" s="7"/>
      <c r="AI366">
        <v>0.35899999737739563</v>
      </c>
      <c r="AJ366" s="4">
        <v>16.63599967956543</v>
      </c>
      <c r="AK366" s="4">
        <v>0.92000001668930054</v>
      </c>
      <c r="AL366" s="4">
        <v>0.14200000464916229</v>
      </c>
      <c r="AM366" s="4">
        <v>1.1499999761581421</v>
      </c>
      <c r="AN366" s="4">
        <v>140.5</v>
      </c>
      <c r="AO366" s="4">
        <v>0</v>
      </c>
      <c r="AP366" s="4">
        <v>91.420997619628906</v>
      </c>
      <c r="AQ366" s="4">
        <v>45.153999328613281</v>
      </c>
      <c r="AR366" s="4">
        <v>0</v>
      </c>
      <c r="AS366" s="4">
        <v>9</v>
      </c>
      <c r="AT366" s="4">
        <v>0</v>
      </c>
      <c r="AU366" s="22">
        <v>0.41056392294220667</v>
      </c>
      <c r="AV366" s="23">
        <v>-0.17899999737739564</v>
      </c>
      <c r="AW366" s="23">
        <v>1</v>
      </c>
      <c r="AX366" s="23">
        <v>3.2040999061107647E-2</v>
      </c>
      <c r="AY366" s="23">
        <v>3.3708948233643579</v>
      </c>
      <c r="AZ366" s="23">
        <v>0.25952513361229779</v>
      </c>
    </row>
    <row r="367" spans="1:52" ht="13.7" customHeight="1" x14ac:dyDescent="0.2">
      <c r="A367" t="str">
        <f t="shared" si="5"/>
        <v>2007^peake^McAlpine C10</v>
      </c>
      <c r="B367" s="10" t="s">
        <v>1679</v>
      </c>
      <c r="C367" s="10" t="s">
        <v>2006</v>
      </c>
      <c r="D367" s="5">
        <v>2007</v>
      </c>
      <c r="E367" s="5"/>
      <c r="F367" s="9"/>
      <c r="G367" s="9"/>
      <c r="H367" s="8"/>
      <c r="I367" s="5">
        <v>1.1599999999999999</v>
      </c>
      <c r="J367" s="5">
        <v>13.5</v>
      </c>
      <c r="K367" s="5"/>
      <c r="L367" s="5"/>
      <c r="M367" s="5"/>
      <c r="N367" s="5"/>
      <c r="O367" s="5"/>
      <c r="P367" s="5"/>
      <c r="Q367" s="5"/>
      <c r="R367" s="5"/>
      <c r="S367" s="5"/>
      <c r="T367" s="5"/>
      <c r="U367" s="5"/>
      <c r="V367" s="5"/>
      <c r="W367" s="5"/>
      <c r="X367" s="5"/>
      <c r="Y367" s="7" t="s">
        <v>2999</v>
      </c>
      <c r="Z367" s="7"/>
      <c r="AA367" s="7" t="s">
        <v>13</v>
      </c>
      <c r="AB367" s="7" t="s">
        <v>15</v>
      </c>
      <c r="AC367" s="7">
        <v>8017</v>
      </c>
      <c r="AD367" s="7" t="s">
        <v>817</v>
      </c>
      <c r="AE367" s="7"/>
      <c r="AF367" s="7" t="s">
        <v>3188</v>
      </c>
      <c r="AG367" s="7" t="s">
        <v>818</v>
      </c>
      <c r="AH367" s="7"/>
      <c r="AI367">
        <v>0.54100000858306885</v>
      </c>
      <c r="AJ367" s="4">
        <v>16.708000183105469</v>
      </c>
      <c r="AK367" s="4">
        <v>1.3899999856948853</v>
      </c>
      <c r="AL367" s="4">
        <v>5.4640002250671387</v>
      </c>
      <c r="AM367" s="4">
        <v>2.2969999313354492</v>
      </c>
      <c r="AN367" s="4">
        <v>121.09999847412109</v>
      </c>
      <c r="AO367" s="4">
        <v>0</v>
      </c>
      <c r="AP367" s="4">
        <v>132.52200317382813</v>
      </c>
      <c r="AQ367" s="4">
        <v>75.023002624511719</v>
      </c>
      <c r="AR367" s="4">
        <v>0</v>
      </c>
      <c r="AS367" s="4">
        <v>6</v>
      </c>
      <c r="AT367" s="4">
        <v>0</v>
      </c>
      <c r="AU367" s="22">
        <v>2.4134500875656744</v>
      </c>
      <c r="AV367" s="23">
        <v>0.61899999141693107</v>
      </c>
      <c r="AW367" s="23">
        <v>0</v>
      </c>
      <c r="AX367" s="23">
        <v>0.38316098937416077</v>
      </c>
      <c r="AY367" s="23">
        <v>10.291265174804721</v>
      </c>
      <c r="AZ367" s="23">
        <v>1.0474501110193286</v>
      </c>
    </row>
    <row r="368" spans="1:52" ht="13.7" customHeight="1" x14ac:dyDescent="0.2">
      <c r="A368" t="str">
        <f t="shared" si="5"/>
        <v>2007^Peter Taylor^2007 - Lubeck FAR N</v>
      </c>
      <c r="B368" s="10" t="s">
        <v>591</v>
      </c>
      <c r="C368" s="10" t="s">
        <v>2007</v>
      </c>
      <c r="D368" s="5">
        <v>2007</v>
      </c>
      <c r="E368" s="5"/>
      <c r="F368" s="9"/>
      <c r="G368" s="9"/>
      <c r="H368" s="8"/>
      <c r="I368" s="5">
        <v>3.07</v>
      </c>
      <c r="J368" s="5">
        <v>12.3</v>
      </c>
      <c r="K368" s="5"/>
      <c r="L368" s="5"/>
      <c r="M368" s="5"/>
      <c r="N368" s="5"/>
      <c r="O368" s="5"/>
      <c r="P368" s="5"/>
      <c r="Q368" s="5"/>
      <c r="R368" s="5"/>
      <c r="S368" s="5"/>
      <c r="T368" s="5"/>
      <c r="U368" s="5"/>
      <c r="V368" s="5"/>
      <c r="W368" s="5"/>
      <c r="X368" s="5"/>
      <c r="Y368" s="7" t="s">
        <v>2999</v>
      </c>
      <c r="Z368" s="7"/>
      <c r="AA368" s="7" t="s">
        <v>13</v>
      </c>
      <c r="AB368" s="7" t="s">
        <v>17</v>
      </c>
      <c r="AC368" s="7">
        <v>79028</v>
      </c>
      <c r="AD368" s="7" t="s">
        <v>799</v>
      </c>
      <c r="AE368" s="7"/>
      <c r="AF368" s="7" t="s">
        <v>3134</v>
      </c>
      <c r="AG368" s="7" t="s">
        <v>812</v>
      </c>
      <c r="AH368" s="7"/>
      <c r="AI368">
        <v>0.89899998903274536</v>
      </c>
      <c r="AJ368" s="4">
        <v>16.714000701904297</v>
      </c>
      <c r="AK368" s="4">
        <v>2.3199999332427979</v>
      </c>
      <c r="AL368" s="4">
        <v>47.536998748779297</v>
      </c>
      <c r="AM368" s="4">
        <v>10.510000228881836</v>
      </c>
      <c r="AN368" s="4">
        <v>152.39999389648438</v>
      </c>
      <c r="AO368" s="4">
        <v>0</v>
      </c>
      <c r="AP368" s="4">
        <v>101.15499877929688</v>
      </c>
      <c r="AQ368" s="4">
        <v>53.744998931884766</v>
      </c>
      <c r="AR368" s="4">
        <v>0</v>
      </c>
      <c r="AS368" s="4">
        <v>9</v>
      </c>
      <c r="AT368" s="4">
        <v>0</v>
      </c>
      <c r="AU368" s="22">
        <v>5.8195586690017533</v>
      </c>
      <c r="AV368" s="23">
        <v>2.1710000109672545</v>
      </c>
      <c r="AW368" s="23">
        <v>0</v>
      </c>
      <c r="AX368" s="23">
        <v>4.7132410476198192</v>
      </c>
      <c r="AY368" s="23">
        <v>19.483402196411618</v>
      </c>
      <c r="AZ368" s="23">
        <v>12.246911345026819</v>
      </c>
    </row>
    <row r="369" spans="1:52" ht="13.7" customHeight="1" x14ac:dyDescent="0.2">
      <c r="A369" t="str">
        <f t="shared" si="5"/>
        <v>2007^Peter Taylor^Sheepyards 2007</v>
      </c>
      <c r="B369" s="10" t="s">
        <v>591</v>
      </c>
      <c r="C369" s="10" t="s">
        <v>2009</v>
      </c>
      <c r="D369" s="5">
        <v>2007</v>
      </c>
      <c r="E369" s="5"/>
      <c r="F369" s="9"/>
      <c r="G369" s="9"/>
      <c r="H369" s="8"/>
      <c r="I369" s="5">
        <v>2.2999999999999998</v>
      </c>
      <c r="J369" s="5"/>
      <c r="K369" s="5"/>
      <c r="L369" s="5"/>
      <c r="M369" s="5"/>
      <c r="N369" s="5"/>
      <c r="O369" s="5"/>
      <c r="P369" s="5"/>
      <c r="Q369" s="5"/>
      <c r="R369" s="5"/>
      <c r="S369" s="5"/>
      <c r="T369" s="5"/>
      <c r="U369" s="5"/>
      <c r="V369" s="5"/>
      <c r="W369" s="5"/>
      <c r="X369" s="5"/>
      <c r="Y369" s="7" t="s">
        <v>2999</v>
      </c>
      <c r="Z369" s="7"/>
      <c r="AA369" s="7" t="s">
        <v>13</v>
      </c>
      <c r="AB369" s="7" t="s">
        <v>19</v>
      </c>
      <c r="AC369" s="7">
        <v>79028</v>
      </c>
      <c r="AD369" s="7" t="s">
        <v>799</v>
      </c>
      <c r="AE369" s="7"/>
      <c r="AF369" s="7" t="s">
        <v>3134</v>
      </c>
      <c r="AG369" s="7" t="s">
        <v>803</v>
      </c>
      <c r="AH369" s="7"/>
      <c r="AI369">
        <v>0.86799997091293335</v>
      </c>
      <c r="AJ369" s="4">
        <v>14.628999710083008</v>
      </c>
      <c r="AK369" s="4">
        <v>1.9600000381469727</v>
      </c>
      <c r="AL369" s="4">
        <v>49.501998901367188</v>
      </c>
      <c r="AM369" s="4">
        <v>16.160999298095703</v>
      </c>
      <c r="AN369" s="4">
        <v>156.19999694824219</v>
      </c>
      <c r="AO369" s="4">
        <v>0</v>
      </c>
      <c r="AP369" s="4">
        <v>112.68800354003906</v>
      </c>
      <c r="AQ369" s="4">
        <v>72.573997497558594</v>
      </c>
      <c r="AR369" s="4">
        <v>0</v>
      </c>
      <c r="AS369" s="4">
        <v>0</v>
      </c>
      <c r="AT369" s="4">
        <v>0</v>
      </c>
      <c r="AU369" s="22" t="e">
        <v>#N/A</v>
      </c>
      <c r="AV369" s="23">
        <v>1.4320000290870665</v>
      </c>
      <c r="AW369" s="23">
        <v>0</v>
      </c>
      <c r="AX369" s="23">
        <v>2.0506240833053591</v>
      </c>
      <c r="AY369" s="23" t="e">
        <v>#N/A</v>
      </c>
      <c r="AZ369" s="23" t="e">
        <v>#N/A</v>
      </c>
    </row>
    <row r="370" spans="1:52" ht="13.7" customHeight="1" x14ac:dyDescent="0.2">
      <c r="A370" t="str">
        <f t="shared" si="5"/>
        <v>2007^poole^2007 - Lubeck FAR N</v>
      </c>
      <c r="B370" s="10" t="s">
        <v>585</v>
      </c>
      <c r="C370" s="10" t="s">
        <v>2007</v>
      </c>
      <c r="D370" s="5">
        <v>2007</v>
      </c>
      <c r="E370" s="5"/>
      <c r="F370" s="9"/>
      <c r="G370" s="9"/>
      <c r="H370" s="8"/>
      <c r="I370" s="5">
        <v>3.07</v>
      </c>
      <c r="J370" s="5">
        <v>12.3</v>
      </c>
      <c r="K370" s="5"/>
      <c r="L370" s="5"/>
      <c r="M370" s="5"/>
      <c r="N370" s="5"/>
      <c r="O370" s="5"/>
      <c r="P370" s="5"/>
      <c r="Q370" s="5"/>
      <c r="R370" s="5"/>
      <c r="S370" s="5"/>
      <c r="T370" s="5"/>
      <c r="U370" s="5"/>
      <c r="V370" s="5"/>
      <c r="W370" s="5"/>
      <c r="X370" s="5"/>
      <c r="Y370" s="7" t="s">
        <v>2999</v>
      </c>
      <c r="Z370" s="7"/>
      <c r="AA370" s="7" t="s">
        <v>13</v>
      </c>
      <c r="AB370" s="7" t="s">
        <v>17</v>
      </c>
      <c r="AC370" s="7">
        <v>79028</v>
      </c>
      <c r="AD370" s="7" t="s">
        <v>799</v>
      </c>
      <c r="AE370" s="7"/>
      <c r="AF370" s="7" t="s">
        <v>3134</v>
      </c>
      <c r="AG370" s="7" t="s">
        <v>812</v>
      </c>
      <c r="AH370" s="7"/>
      <c r="AI370">
        <v>0.89899998903274536</v>
      </c>
      <c r="AJ370" s="4">
        <v>16.714000701904297</v>
      </c>
      <c r="AK370" s="4">
        <v>2.3199999332427979</v>
      </c>
      <c r="AL370" s="4">
        <v>47.536998748779297</v>
      </c>
      <c r="AM370" s="4">
        <v>10.510000228881836</v>
      </c>
      <c r="AN370" s="4">
        <v>152.39999389648438</v>
      </c>
      <c r="AO370" s="4">
        <v>0</v>
      </c>
      <c r="AP370" s="4">
        <v>101.15499877929688</v>
      </c>
      <c r="AQ370" s="4">
        <v>53.744998931884766</v>
      </c>
      <c r="AR370" s="4">
        <v>0</v>
      </c>
      <c r="AS370" s="4">
        <v>9</v>
      </c>
      <c r="AT370" s="4">
        <v>0</v>
      </c>
      <c r="AU370" s="22">
        <v>5.8195586690017533</v>
      </c>
      <c r="AV370" s="23">
        <v>2.1710000109672545</v>
      </c>
      <c r="AW370" s="23">
        <v>0</v>
      </c>
      <c r="AX370" s="23">
        <v>4.7132410476198192</v>
      </c>
      <c r="AY370" s="23">
        <v>19.483402196411618</v>
      </c>
      <c r="AZ370" s="23">
        <v>12.246911345026819</v>
      </c>
    </row>
    <row r="371" spans="1:52" ht="13.7" customHeight="1" x14ac:dyDescent="0.2">
      <c r="A371" t="str">
        <f t="shared" si="5"/>
        <v>2007^R and J Postlethwaite^Egans 2007</v>
      </c>
      <c r="B371" s="10" t="s">
        <v>303</v>
      </c>
      <c r="C371" s="10" t="s">
        <v>2010</v>
      </c>
      <c r="D371" s="5">
        <v>2007</v>
      </c>
      <c r="E371" s="5"/>
      <c r="F371" s="9"/>
      <c r="G371" s="9"/>
      <c r="H371" s="8"/>
      <c r="I371" s="5">
        <v>0.9</v>
      </c>
      <c r="J371" s="5"/>
      <c r="K371" s="5"/>
      <c r="L371" s="5"/>
      <c r="M371" s="5"/>
      <c r="N371" s="5"/>
      <c r="O371" s="5"/>
      <c r="P371" s="5"/>
      <c r="Q371" s="5"/>
      <c r="R371" s="5"/>
      <c r="S371" s="5"/>
      <c r="T371" s="5"/>
      <c r="U371" s="5"/>
      <c r="V371" s="5"/>
      <c r="W371" s="5"/>
      <c r="X371" s="5"/>
      <c r="Y371" s="7" t="s">
        <v>2999</v>
      </c>
      <c r="Z371" s="7"/>
      <c r="AA371" s="7" t="s">
        <v>13</v>
      </c>
      <c r="AB371" s="7" t="s">
        <v>17</v>
      </c>
      <c r="AC371" s="7">
        <v>80006</v>
      </c>
      <c r="AD371" s="7" t="s">
        <v>788</v>
      </c>
      <c r="AE371" s="7"/>
      <c r="AF371" s="7" t="s">
        <v>3189</v>
      </c>
      <c r="AG371" s="7" t="s">
        <v>13</v>
      </c>
      <c r="AH371" s="7"/>
      <c r="AI371">
        <v>0.28099998831748962</v>
      </c>
      <c r="AJ371" s="4">
        <v>16.691999435424805</v>
      </c>
      <c r="AK371" s="4">
        <v>0.72000002861022949</v>
      </c>
      <c r="AL371" s="4">
        <v>27.922000885009766</v>
      </c>
      <c r="AM371" s="4">
        <v>0</v>
      </c>
      <c r="AN371" s="4">
        <v>96.099998474121094</v>
      </c>
      <c r="AO371" s="4">
        <v>0</v>
      </c>
      <c r="AP371" s="4">
        <v>150.07699584960938</v>
      </c>
      <c r="AQ371" s="4">
        <v>108.56900024414063</v>
      </c>
      <c r="AR371" s="4">
        <v>0</v>
      </c>
      <c r="AS371" s="4">
        <v>21</v>
      </c>
      <c r="AT371" s="4">
        <v>0</v>
      </c>
      <c r="AU371" s="22" t="e">
        <v>#N/A</v>
      </c>
      <c r="AV371" s="23">
        <v>0.6190000116825104</v>
      </c>
      <c r="AW371" s="23">
        <v>0</v>
      </c>
      <c r="AX371" s="23">
        <v>0.38316101446294804</v>
      </c>
      <c r="AY371" s="23" t="e">
        <v>#N/A</v>
      </c>
      <c r="AZ371" s="23" t="e">
        <v>#N/A</v>
      </c>
    </row>
    <row r="372" spans="1:52" ht="13.7" customHeight="1" x14ac:dyDescent="0.2">
      <c r="A372" t="str">
        <f t="shared" si="5"/>
        <v>2007^R and J Postlethwaite^Roberts House 2007</v>
      </c>
      <c r="B372" s="10" t="s">
        <v>303</v>
      </c>
      <c r="C372" s="10" t="s">
        <v>2011</v>
      </c>
      <c r="D372" s="5">
        <v>2007</v>
      </c>
      <c r="E372" s="5"/>
      <c r="F372" s="9"/>
      <c r="G372" s="9"/>
      <c r="H372" s="8"/>
      <c r="I372" s="5">
        <v>1.1000000000000001</v>
      </c>
      <c r="J372" s="5">
        <v>11.3</v>
      </c>
      <c r="K372" s="5"/>
      <c r="L372" s="5"/>
      <c r="M372" s="5"/>
      <c r="N372" s="5"/>
      <c r="O372" s="5"/>
      <c r="P372" s="5"/>
      <c r="Q372" s="5"/>
      <c r="R372" s="5"/>
      <c r="S372" s="5"/>
      <c r="T372" s="5"/>
      <c r="U372" s="5"/>
      <c r="V372" s="5"/>
      <c r="W372" s="5"/>
      <c r="X372" s="5"/>
      <c r="Y372" s="7" t="s">
        <v>2999</v>
      </c>
      <c r="Z372" s="7"/>
      <c r="AA372" s="7" t="s">
        <v>13</v>
      </c>
      <c r="AB372" s="7" t="s">
        <v>17</v>
      </c>
      <c r="AC372" s="7">
        <v>80006</v>
      </c>
      <c r="AD372" s="7" t="s">
        <v>788</v>
      </c>
      <c r="AE372" s="7"/>
      <c r="AF372" s="7" t="s">
        <v>3190</v>
      </c>
      <c r="AG372" s="7" t="s">
        <v>13</v>
      </c>
      <c r="AH372" s="7"/>
      <c r="AI372">
        <v>0.37400001287460327</v>
      </c>
      <c r="AJ372" s="4">
        <v>16.71299934387207</v>
      </c>
      <c r="AK372" s="4">
        <v>0.95999997854232788</v>
      </c>
      <c r="AL372" s="4">
        <v>34.541999816894531</v>
      </c>
      <c r="AM372" s="4">
        <v>0</v>
      </c>
      <c r="AN372" s="4">
        <v>96.099998474121094</v>
      </c>
      <c r="AO372" s="4">
        <v>0</v>
      </c>
      <c r="AP372" s="4">
        <v>176.00999450683594</v>
      </c>
      <c r="AQ372" s="4">
        <v>126.26200103759766</v>
      </c>
      <c r="AR372" s="4">
        <v>0</v>
      </c>
      <c r="AS372" s="4">
        <v>21</v>
      </c>
      <c r="AT372" s="4">
        <v>0</v>
      </c>
      <c r="AU372" s="22">
        <v>1.915656742556918</v>
      </c>
      <c r="AV372" s="23">
        <v>0.72599998712539682</v>
      </c>
      <c r="AW372" s="23">
        <v>0</v>
      </c>
      <c r="AX372" s="23">
        <v>0.52707598130607636</v>
      </c>
      <c r="AY372" s="23">
        <v>29.300561896759454</v>
      </c>
      <c r="AZ372" s="23">
        <v>0.91327985060683792</v>
      </c>
    </row>
    <row r="373" spans="1:52" ht="13.7" customHeight="1" x14ac:dyDescent="0.2">
      <c r="A373" t="str">
        <f t="shared" si="5"/>
        <v>2007^R and J Postlethwaite^Windmill 2007</v>
      </c>
      <c r="B373" s="10" t="s">
        <v>303</v>
      </c>
      <c r="C373" s="10" t="s">
        <v>2012</v>
      </c>
      <c r="D373" s="5">
        <v>2007</v>
      </c>
      <c r="E373" s="5"/>
      <c r="F373" s="9"/>
      <c r="G373" s="9"/>
      <c r="H373" s="8"/>
      <c r="I373" s="5">
        <v>1.2</v>
      </c>
      <c r="J373" s="5">
        <v>12.6</v>
      </c>
      <c r="K373" s="5"/>
      <c r="L373" s="5"/>
      <c r="M373" s="5"/>
      <c r="N373" s="5"/>
      <c r="O373" s="5"/>
      <c r="P373" s="5"/>
      <c r="Q373" s="5"/>
      <c r="R373" s="5"/>
      <c r="S373" s="5"/>
      <c r="T373" s="5"/>
      <c r="U373" s="5"/>
      <c r="V373" s="5"/>
      <c r="W373" s="5"/>
      <c r="X373" s="5"/>
      <c r="Y373" s="7" t="s">
        <v>2999</v>
      </c>
      <c r="Z373" s="7"/>
      <c r="AA373" s="7" t="s">
        <v>13</v>
      </c>
      <c r="AB373" s="7" t="s">
        <v>17</v>
      </c>
      <c r="AC373" s="7">
        <v>80006</v>
      </c>
      <c r="AD373" s="7" t="s">
        <v>788</v>
      </c>
      <c r="AE373" s="7"/>
      <c r="AF373" s="7" t="s">
        <v>3190</v>
      </c>
      <c r="AG373" s="7" t="s">
        <v>13</v>
      </c>
      <c r="AH373" s="7"/>
      <c r="AI373">
        <v>0.44999998807907104</v>
      </c>
      <c r="AJ373" s="4">
        <v>16.652000427246094</v>
      </c>
      <c r="AK373" s="4">
        <v>1.1599999666213989</v>
      </c>
      <c r="AL373" s="4">
        <v>41.048999786376953</v>
      </c>
      <c r="AM373" s="4">
        <v>0.65100002288818359</v>
      </c>
      <c r="AN373" s="4">
        <v>97.800003051757813</v>
      </c>
      <c r="AO373" s="4">
        <v>0</v>
      </c>
      <c r="AP373" s="4">
        <v>134.30599975585938</v>
      </c>
      <c r="AQ373" s="4">
        <v>81.494003295898438</v>
      </c>
      <c r="AR373" s="4">
        <v>0</v>
      </c>
      <c r="AS373" s="4">
        <v>21</v>
      </c>
      <c r="AT373" s="4">
        <v>0</v>
      </c>
      <c r="AU373" s="22">
        <v>2.3302276707530649</v>
      </c>
      <c r="AV373" s="23">
        <v>0.75000001192092891</v>
      </c>
      <c r="AW373" s="23">
        <v>0</v>
      </c>
      <c r="AX373" s="23">
        <v>0.56250001788139348</v>
      </c>
      <c r="AY373" s="23">
        <v>16.41870746240253</v>
      </c>
      <c r="AZ373" s="23">
        <v>1.3694328795172701</v>
      </c>
    </row>
    <row r="374" spans="1:52" ht="13.7" customHeight="1" x14ac:dyDescent="0.2">
      <c r="A374" t="str">
        <f t="shared" si="5"/>
        <v>2007^redman^Emu H</v>
      </c>
      <c r="B374" s="10" t="s">
        <v>1680</v>
      </c>
      <c r="C374" s="10" t="s">
        <v>2013</v>
      </c>
      <c r="D374" s="5">
        <v>2007</v>
      </c>
      <c r="E374" s="5"/>
      <c r="F374" s="9"/>
      <c r="G374" s="9"/>
      <c r="H374" s="8"/>
      <c r="I374" s="5">
        <v>3.2</v>
      </c>
      <c r="J374" s="5"/>
      <c r="K374" s="5"/>
      <c r="L374" s="5"/>
      <c r="M374" s="5" t="s">
        <v>124</v>
      </c>
      <c r="N374" s="5"/>
      <c r="O374" s="5"/>
      <c r="P374" s="5"/>
      <c r="Q374" s="5"/>
      <c r="R374" s="5"/>
      <c r="S374" s="5"/>
      <c r="T374" s="5"/>
      <c r="U374" s="5"/>
      <c r="V374" s="5"/>
      <c r="W374" s="5"/>
      <c r="X374" s="5"/>
      <c r="Y374" s="7" t="s">
        <v>2999</v>
      </c>
      <c r="Z374" s="7"/>
      <c r="AA374" s="7" t="s">
        <v>13</v>
      </c>
      <c r="AB374" s="7" t="s">
        <v>9</v>
      </c>
      <c r="AC374" s="7">
        <v>9557</v>
      </c>
      <c r="AD374" s="7" t="s">
        <v>791</v>
      </c>
      <c r="AE374" s="7"/>
      <c r="AF374" s="7" t="s">
        <v>3191</v>
      </c>
      <c r="AG374" s="7" t="s">
        <v>64</v>
      </c>
      <c r="AH374" s="7"/>
      <c r="AI374">
        <v>2.8550000190734863</v>
      </c>
      <c r="AJ374" s="4">
        <v>11.588000297546387</v>
      </c>
      <c r="AK374" s="4">
        <v>5.0999999046325684</v>
      </c>
      <c r="AL374" s="4">
        <v>65.949996948242188</v>
      </c>
      <c r="AM374" s="4">
        <v>36.828998565673828</v>
      </c>
      <c r="AN374" s="4">
        <v>237</v>
      </c>
      <c r="AO374" s="4">
        <v>0</v>
      </c>
      <c r="AP374" s="4">
        <v>97.804000854492188</v>
      </c>
      <c r="AQ374" s="4">
        <v>31.683000564575195</v>
      </c>
      <c r="AR374" s="4">
        <v>0</v>
      </c>
      <c r="AS374" s="4">
        <v>38</v>
      </c>
      <c r="AT374" s="4">
        <v>12</v>
      </c>
      <c r="AU374" s="22" t="e">
        <v>#N/A</v>
      </c>
      <c r="AV374" s="23">
        <v>0.34499998092651385</v>
      </c>
      <c r="AW374" s="23">
        <v>1</v>
      </c>
      <c r="AX374" s="23">
        <v>0.11902498683929492</v>
      </c>
      <c r="AY374" s="23" t="e">
        <v>#N/A</v>
      </c>
      <c r="AZ374" s="23" t="e">
        <v>#N/A</v>
      </c>
    </row>
    <row r="375" spans="1:52" ht="13.7" customHeight="1" x14ac:dyDescent="0.2">
      <c r="A375" t="str">
        <f t="shared" si="5"/>
        <v>2007^redman^Emu L</v>
      </c>
      <c r="B375" s="10" t="s">
        <v>1680</v>
      </c>
      <c r="C375" s="10" t="s">
        <v>2014</v>
      </c>
      <c r="D375" s="5">
        <v>2007</v>
      </c>
      <c r="E375" s="5"/>
      <c r="F375" s="9"/>
      <c r="G375" s="9"/>
      <c r="H375" s="8"/>
      <c r="I375" s="5">
        <v>2.4500000000000002</v>
      </c>
      <c r="J375" s="5"/>
      <c r="K375" s="5"/>
      <c r="L375" s="5"/>
      <c r="M375" s="5" t="s">
        <v>125</v>
      </c>
      <c r="N375" s="5"/>
      <c r="O375" s="5"/>
      <c r="P375" s="5"/>
      <c r="Q375" s="5"/>
      <c r="R375" s="5"/>
      <c r="S375" s="5"/>
      <c r="T375" s="5"/>
      <c r="U375" s="5"/>
      <c r="V375" s="5"/>
      <c r="W375" s="5"/>
      <c r="X375" s="5"/>
      <c r="Y375" s="7" t="s">
        <v>2999</v>
      </c>
      <c r="Z375" s="7"/>
      <c r="AA375" s="7" t="s">
        <v>13</v>
      </c>
      <c r="AB375" s="7" t="s">
        <v>9</v>
      </c>
      <c r="AC375" s="7">
        <v>9557</v>
      </c>
      <c r="AD375" s="7" t="s">
        <v>791</v>
      </c>
      <c r="AE375" s="7"/>
      <c r="AF375" s="7" t="s">
        <v>3192</v>
      </c>
      <c r="AG375" s="7" t="s">
        <v>64</v>
      </c>
      <c r="AH375" s="7"/>
      <c r="AI375">
        <v>1.878000020980835</v>
      </c>
      <c r="AJ375" s="4">
        <v>9.3879995346069336</v>
      </c>
      <c r="AK375" s="4">
        <v>2.7200000286102295</v>
      </c>
      <c r="AL375" s="4">
        <v>43.187000274658203</v>
      </c>
      <c r="AM375" s="4">
        <v>40.726001739501953</v>
      </c>
      <c r="AN375" s="4">
        <v>237</v>
      </c>
      <c r="AO375" s="4">
        <v>0</v>
      </c>
      <c r="AP375" s="4">
        <v>71.248001098632813</v>
      </c>
      <c r="AQ375" s="4">
        <v>20.892000198364258</v>
      </c>
      <c r="AR375" s="4">
        <v>0</v>
      </c>
      <c r="AS375" s="4">
        <v>38</v>
      </c>
      <c r="AT375" s="4">
        <v>12</v>
      </c>
      <c r="AU375" s="22" t="e">
        <v>#N/A</v>
      </c>
      <c r="AV375" s="23">
        <v>0.57199997901916522</v>
      </c>
      <c r="AW375" s="23">
        <v>0</v>
      </c>
      <c r="AX375" s="23">
        <v>0.32718397599792542</v>
      </c>
      <c r="AY375" s="23" t="e">
        <v>#N/A</v>
      </c>
      <c r="AZ375" s="23" t="e">
        <v>#N/A</v>
      </c>
    </row>
    <row r="376" spans="1:52" ht="13.7" customHeight="1" x14ac:dyDescent="0.2">
      <c r="A376" t="str">
        <f t="shared" si="5"/>
        <v>2007^redman^Emu M</v>
      </c>
      <c r="B376" s="10" t="s">
        <v>1680</v>
      </c>
      <c r="C376" s="10" t="s">
        <v>2015</v>
      </c>
      <c r="D376" s="5">
        <v>2007</v>
      </c>
      <c r="E376" s="5"/>
      <c r="F376" s="9"/>
      <c r="G376" s="9"/>
      <c r="H376" s="8"/>
      <c r="I376" s="5">
        <v>3.1</v>
      </c>
      <c r="J376" s="5"/>
      <c r="K376" s="5"/>
      <c r="L376" s="5"/>
      <c r="M376" s="5"/>
      <c r="N376" s="5"/>
      <c r="O376" s="5"/>
      <c r="P376" s="5"/>
      <c r="Q376" s="5"/>
      <c r="R376" s="5"/>
      <c r="S376" s="5"/>
      <c r="T376" s="5"/>
      <c r="U376" s="5"/>
      <c r="V376" s="5"/>
      <c r="W376" s="5"/>
      <c r="X376" s="5"/>
      <c r="Y376" s="7" t="s">
        <v>2999</v>
      </c>
      <c r="Z376" s="7"/>
      <c r="AA376" s="7" t="s">
        <v>13</v>
      </c>
      <c r="AB376" s="7" t="s">
        <v>9</v>
      </c>
      <c r="AC376" s="7">
        <v>9557</v>
      </c>
      <c r="AD376" s="7" t="s">
        <v>791</v>
      </c>
      <c r="AE376" s="7"/>
      <c r="AF376" s="7" t="s">
        <v>3191</v>
      </c>
      <c r="AG376" s="7" t="s">
        <v>64</v>
      </c>
      <c r="AH376" s="7"/>
      <c r="AI376">
        <v>2.7809998989105225</v>
      </c>
      <c r="AJ376" s="4">
        <v>11.968999862670898</v>
      </c>
      <c r="AK376" s="4">
        <v>5.130000114440918</v>
      </c>
      <c r="AL376" s="4">
        <v>65.949996948242188</v>
      </c>
      <c r="AM376" s="4">
        <v>37.930000305175781</v>
      </c>
      <c r="AN376" s="4">
        <v>237</v>
      </c>
      <c r="AO376" s="4">
        <v>0</v>
      </c>
      <c r="AP376" s="4">
        <v>103.88500213623047</v>
      </c>
      <c r="AQ376" s="4">
        <v>23.121999740600586</v>
      </c>
      <c r="AR376" s="4">
        <v>0</v>
      </c>
      <c r="AS376" s="4">
        <v>38</v>
      </c>
      <c r="AT376" s="4">
        <v>12</v>
      </c>
      <c r="AU376" s="22" t="e">
        <v>#N/A</v>
      </c>
      <c r="AV376" s="23">
        <v>0.31900010108947763</v>
      </c>
      <c r="AW376" s="23">
        <v>1</v>
      </c>
      <c r="AX376" s="23">
        <v>0.10176106449509695</v>
      </c>
      <c r="AY376" s="23" t="e">
        <v>#N/A</v>
      </c>
      <c r="AZ376" s="23" t="e">
        <v>#N/A</v>
      </c>
    </row>
    <row r="377" spans="1:52" ht="13.7" customHeight="1" x14ac:dyDescent="0.2">
      <c r="A377" t="str">
        <f t="shared" si="5"/>
        <v>2007^rharris^OKeefe</v>
      </c>
      <c r="B377" s="10" t="s">
        <v>1681</v>
      </c>
      <c r="C377" s="10" t="s">
        <v>2016</v>
      </c>
      <c r="D377" s="5">
        <v>2007</v>
      </c>
      <c r="E377" s="5"/>
      <c r="F377" s="9"/>
      <c r="G377" s="9"/>
      <c r="H377" s="8"/>
      <c r="I377" s="5">
        <v>2.2999999999999998</v>
      </c>
      <c r="J377" s="5"/>
      <c r="K377" s="5"/>
      <c r="L377" s="5"/>
      <c r="M377" s="5"/>
      <c r="N377" s="5"/>
      <c r="O377" s="5"/>
      <c r="P377" s="5"/>
      <c r="Q377" s="5"/>
      <c r="R377" s="5"/>
      <c r="S377" s="5"/>
      <c r="T377" s="5"/>
      <c r="U377" s="5"/>
      <c r="V377" s="5"/>
      <c r="W377" s="5"/>
      <c r="X377" s="5"/>
      <c r="Y377" s="7" t="s">
        <v>2999</v>
      </c>
      <c r="Z377" s="7"/>
      <c r="AA377" s="7" t="s">
        <v>13</v>
      </c>
      <c r="AB377" s="7" t="s">
        <v>133</v>
      </c>
      <c r="AC377" s="7">
        <v>82127</v>
      </c>
      <c r="AD377" s="7" t="s">
        <v>868</v>
      </c>
      <c r="AE377" s="7"/>
      <c r="AF377" s="7" t="s">
        <v>3193</v>
      </c>
      <c r="AG377" s="7" t="s">
        <v>64</v>
      </c>
      <c r="AH377" s="7"/>
      <c r="AI377">
        <v>2.0450000762939453</v>
      </c>
      <c r="AJ377" s="4">
        <v>11.63700008392334</v>
      </c>
      <c r="AK377" s="4">
        <v>3.6700000762939453</v>
      </c>
      <c r="AL377" s="4">
        <v>81.022003173828125</v>
      </c>
      <c r="AM377" s="4">
        <v>16.620000839233398</v>
      </c>
      <c r="AN377" s="4">
        <v>164.10000610351563</v>
      </c>
      <c r="AO377" s="4">
        <v>0</v>
      </c>
      <c r="AP377" s="4">
        <v>82.002998352050781</v>
      </c>
      <c r="AQ377" s="4">
        <v>15.869000434875488</v>
      </c>
      <c r="AR377" s="4">
        <v>0</v>
      </c>
      <c r="AS377" s="4">
        <v>11</v>
      </c>
      <c r="AT377" s="4">
        <v>0</v>
      </c>
      <c r="AU377" s="22" t="e">
        <v>#N/A</v>
      </c>
      <c r="AV377" s="23">
        <v>0.25499992370605451</v>
      </c>
      <c r="AW377" s="23">
        <v>1</v>
      </c>
      <c r="AX377" s="23">
        <v>6.5024961090093619E-2</v>
      </c>
      <c r="AY377" s="23" t="e">
        <v>#N/A</v>
      </c>
      <c r="AZ377" s="23" t="e">
        <v>#N/A</v>
      </c>
    </row>
    <row r="378" spans="1:52" ht="13.7" customHeight="1" x14ac:dyDescent="0.2">
      <c r="A378" t="str">
        <f t="shared" si="5"/>
        <v>2007^sandow^Arnolds</v>
      </c>
      <c r="B378" s="10" t="s">
        <v>1682</v>
      </c>
      <c r="C378" s="10" t="s">
        <v>2017</v>
      </c>
      <c r="D378" s="5">
        <v>2007</v>
      </c>
      <c r="E378" s="5"/>
      <c r="F378" s="9"/>
      <c r="G378" s="9"/>
      <c r="H378" s="8"/>
      <c r="I378" s="5">
        <v>4.5999999999999996</v>
      </c>
      <c r="J378" s="5">
        <v>9.8000000000000007</v>
      </c>
      <c r="K378" s="5"/>
      <c r="L378" s="5"/>
      <c r="M378" s="5" t="s">
        <v>120</v>
      </c>
      <c r="N378" s="5"/>
      <c r="O378" s="5"/>
      <c r="P378" s="5"/>
      <c r="Q378" s="5"/>
      <c r="R378" s="5"/>
      <c r="S378" s="5"/>
      <c r="T378" s="5"/>
      <c r="U378" s="5"/>
      <c r="V378" s="5"/>
      <c r="W378" s="5"/>
      <c r="X378" s="5"/>
      <c r="Y378" s="7" t="s">
        <v>2999</v>
      </c>
      <c r="Z378" s="7"/>
      <c r="AA378" s="7" t="s">
        <v>13</v>
      </c>
      <c r="AB378" s="7" t="s">
        <v>58</v>
      </c>
      <c r="AC378" s="7">
        <v>21033</v>
      </c>
      <c r="AD378" s="7" t="s">
        <v>832</v>
      </c>
      <c r="AE378" s="7"/>
      <c r="AF378" s="7" t="s">
        <v>3157</v>
      </c>
      <c r="AG378" s="7" t="s">
        <v>801</v>
      </c>
      <c r="AH378" s="7"/>
      <c r="AI378">
        <v>2.8599998950958252</v>
      </c>
      <c r="AJ378" s="4">
        <v>16.61199951171875</v>
      </c>
      <c r="AK378" s="4">
        <v>7.320000171661377</v>
      </c>
      <c r="AL378" s="4">
        <v>17.656000137329102</v>
      </c>
      <c r="AM378" s="4">
        <v>15.64799976348877</v>
      </c>
      <c r="AN378" s="4">
        <v>251.39999389648438</v>
      </c>
      <c r="AO378" s="4">
        <v>0</v>
      </c>
      <c r="AP378" s="4">
        <v>151.19000244140625</v>
      </c>
      <c r="AQ378" s="4">
        <v>50.76300048828125</v>
      </c>
      <c r="AR378" s="4">
        <v>0</v>
      </c>
      <c r="AS378" s="4">
        <v>9</v>
      </c>
      <c r="AT378" s="4">
        <v>46</v>
      </c>
      <c r="AU378" s="22">
        <v>6.9475306479859888</v>
      </c>
      <c r="AV378" s="23">
        <v>1.7400001049041744</v>
      </c>
      <c r="AW378" s="23">
        <v>0</v>
      </c>
      <c r="AX378" s="23">
        <v>3.027600365066538</v>
      </c>
      <c r="AY378" s="23">
        <v>46.403337347656482</v>
      </c>
      <c r="AZ378" s="23">
        <v>0.1387335460669705</v>
      </c>
    </row>
    <row r="379" spans="1:52" ht="13.7" customHeight="1" x14ac:dyDescent="0.2">
      <c r="A379" t="str">
        <f t="shared" si="5"/>
        <v>2007^sbussenschutt^11</v>
      </c>
      <c r="B379" s="10" t="s">
        <v>1683</v>
      </c>
      <c r="C379" s="10">
        <v>11</v>
      </c>
      <c r="D379" s="5">
        <v>2007</v>
      </c>
      <c r="E379" s="5"/>
      <c r="F379" s="9"/>
      <c r="G379" s="9"/>
      <c r="H379" s="8"/>
      <c r="I379" s="5">
        <v>2.2000000000000002</v>
      </c>
      <c r="J379" s="5">
        <v>12</v>
      </c>
      <c r="K379" s="5"/>
      <c r="L379" s="5"/>
      <c r="M379" s="5"/>
      <c r="N379" s="5"/>
      <c r="O379" s="5"/>
      <c r="P379" s="5"/>
      <c r="Q379" s="5"/>
      <c r="R379" s="5"/>
      <c r="S379" s="5"/>
      <c r="T379" s="5"/>
      <c r="U379" s="5"/>
      <c r="V379" s="5"/>
      <c r="W379" s="5"/>
      <c r="X379" s="5"/>
      <c r="Y379" s="7" t="s">
        <v>2999</v>
      </c>
      <c r="Z379" s="7"/>
      <c r="AA379" s="7" t="s">
        <v>13</v>
      </c>
      <c r="AB379" s="7" t="s">
        <v>14</v>
      </c>
      <c r="AC379" s="7">
        <v>21042</v>
      </c>
      <c r="AD379" s="7" t="s">
        <v>873</v>
      </c>
      <c r="AE379" s="7"/>
      <c r="AF379" s="7" t="s">
        <v>3137</v>
      </c>
      <c r="AG379" s="7" t="s">
        <v>803</v>
      </c>
      <c r="AH379" s="7"/>
      <c r="AI379">
        <v>1.4700000286102295</v>
      </c>
      <c r="AJ379" s="4">
        <v>16.643999099731445</v>
      </c>
      <c r="AK379" s="4">
        <v>3.7699999809265137</v>
      </c>
      <c r="AL379" s="4">
        <v>43.387001037597656</v>
      </c>
      <c r="AM379" s="4">
        <v>13.52400016784668</v>
      </c>
      <c r="AN379" s="4">
        <v>102.90000152587891</v>
      </c>
      <c r="AO379" s="4">
        <v>0</v>
      </c>
      <c r="AP379" s="4">
        <v>107.71700286865234</v>
      </c>
      <c r="AQ379" s="4">
        <v>68.318000793457031</v>
      </c>
      <c r="AR379" s="4">
        <v>0</v>
      </c>
      <c r="AS379" s="4">
        <v>8</v>
      </c>
      <c r="AT379" s="4">
        <v>23</v>
      </c>
      <c r="AU379" s="22">
        <v>4.0686514886164629</v>
      </c>
      <c r="AV379" s="23">
        <v>0.72999997138977069</v>
      </c>
      <c r="AW379" s="23">
        <v>0</v>
      </c>
      <c r="AX379" s="23">
        <v>0.532899958229066</v>
      </c>
      <c r="AY379" s="23">
        <v>21.566727638306475</v>
      </c>
      <c r="AZ379" s="23">
        <v>8.9192723045479774E-2</v>
      </c>
    </row>
    <row r="380" spans="1:52" ht="13.7" customHeight="1" x14ac:dyDescent="0.2">
      <c r="A380" t="str">
        <f t="shared" si="5"/>
        <v>2007^schulz^L3</v>
      </c>
      <c r="B380" s="10" t="s">
        <v>1653</v>
      </c>
      <c r="C380" s="10" t="s">
        <v>2018</v>
      </c>
      <c r="D380" s="5">
        <v>2007</v>
      </c>
      <c r="E380" s="5"/>
      <c r="F380" s="9"/>
      <c r="G380" s="9"/>
      <c r="H380" s="8"/>
      <c r="I380" s="5">
        <v>4.12</v>
      </c>
      <c r="J380" s="5">
        <v>11.5</v>
      </c>
      <c r="K380" s="5"/>
      <c r="L380" s="5"/>
      <c r="M380" s="5" t="s">
        <v>118</v>
      </c>
      <c r="N380" s="5"/>
      <c r="O380" s="5"/>
      <c r="P380" s="5"/>
      <c r="Q380" s="5"/>
      <c r="R380" s="5"/>
      <c r="S380" s="5"/>
      <c r="T380" s="5"/>
      <c r="U380" s="5"/>
      <c r="V380" s="5"/>
      <c r="W380" s="5"/>
      <c r="X380" s="5"/>
      <c r="Y380" s="7" t="s">
        <v>2999</v>
      </c>
      <c r="Z380" s="7"/>
      <c r="AA380" s="7" t="s">
        <v>13</v>
      </c>
      <c r="AB380" s="7" t="s">
        <v>14</v>
      </c>
      <c r="AC380" s="7">
        <v>22008</v>
      </c>
      <c r="AD380" s="7" t="s">
        <v>829</v>
      </c>
      <c r="AE380" s="7"/>
      <c r="AF380" s="7" t="s">
        <v>3137</v>
      </c>
      <c r="AG380" s="7" t="s">
        <v>13</v>
      </c>
      <c r="AH380" s="7"/>
      <c r="AI380">
        <v>1.0060000419616699</v>
      </c>
      <c r="AJ380" s="4">
        <v>16.665000915527344</v>
      </c>
      <c r="AK380" s="4">
        <v>2.5799999237060547</v>
      </c>
      <c r="AL380" s="4">
        <v>17.850000381469727</v>
      </c>
      <c r="AM380" s="4">
        <v>12.131999969482422</v>
      </c>
      <c r="AN380" s="4">
        <v>196.30000305175781</v>
      </c>
      <c r="AO380" s="4">
        <v>0</v>
      </c>
      <c r="AP380" s="4">
        <v>114.14700317382813</v>
      </c>
      <c r="AQ380" s="4">
        <v>59.872001647949219</v>
      </c>
      <c r="AR380" s="4">
        <v>0</v>
      </c>
      <c r="AS380" s="4">
        <v>0</v>
      </c>
      <c r="AT380" s="4">
        <v>46</v>
      </c>
      <c r="AU380" s="22">
        <v>7.3019964973730298</v>
      </c>
      <c r="AV380" s="23">
        <v>3.1139999580383302</v>
      </c>
      <c r="AW380" s="23">
        <v>0</v>
      </c>
      <c r="AX380" s="23">
        <v>9.6969957386627215</v>
      </c>
      <c r="AY380" s="23">
        <v>26.677234457398299</v>
      </c>
      <c r="AZ380" s="23">
        <v>22.297251641722653</v>
      </c>
    </row>
    <row r="381" spans="1:52" ht="13.7" customHeight="1" x14ac:dyDescent="0.2">
      <c r="A381" t="str">
        <f t="shared" si="5"/>
        <v>2007^teasdale^TAG 01</v>
      </c>
      <c r="B381" s="10" t="s">
        <v>1610</v>
      </c>
      <c r="C381" s="10" t="s">
        <v>2019</v>
      </c>
      <c r="D381" s="5">
        <v>2007</v>
      </c>
      <c r="E381" s="5"/>
      <c r="F381" s="9"/>
      <c r="G381" s="9"/>
      <c r="H381" s="8"/>
      <c r="I381" s="5">
        <v>0.9</v>
      </c>
      <c r="J381" s="5">
        <v>13</v>
      </c>
      <c r="K381" s="5"/>
      <c r="L381" s="5"/>
      <c r="M381" s="5"/>
      <c r="N381" s="5"/>
      <c r="O381" s="5"/>
      <c r="P381" s="5"/>
      <c r="Q381" s="5"/>
      <c r="R381" s="5"/>
      <c r="S381" s="5"/>
      <c r="T381" s="5"/>
      <c r="U381" s="5"/>
      <c r="V381" s="5"/>
      <c r="W381" s="5"/>
      <c r="X381" s="5"/>
      <c r="Y381" s="7" t="s">
        <v>2999</v>
      </c>
      <c r="Z381" s="7"/>
      <c r="AA381" s="7" t="s">
        <v>13</v>
      </c>
      <c r="AB381" s="7" t="s">
        <v>16</v>
      </c>
      <c r="AC381" s="7">
        <v>79075</v>
      </c>
      <c r="AD381" s="7" t="s">
        <v>785</v>
      </c>
      <c r="AE381" s="7"/>
      <c r="AF381" s="7" t="s">
        <v>3134</v>
      </c>
      <c r="AG381" s="7" t="s">
        <v>13</v>
      </c>
      <c r="AH381" s="7"/>
      <c r="AI381">
        <v>0.99299997091293335</v>
      </c>
      <c r="AJ381" s="4">
        <v>16.489999771118164</v>
      </c>
      <c r="AK381" s="4">
        <v>2.5199999809265137</v>
      </c>
      <c r="AL381" s="4">
        <v>68.324996948242188</v>
      </c>
      <c r="AM381" s="4">
        <v>38.062000274658203</v>
      </c>
      <c r="AN381" s="4">
        <v>171.39999389648438</v>
      </c>
      <c r="AO381" s="4">
        <v>0</v>
      </c>
      <c r="AP381" s="4">
        <v>121.22699737548828</v>
      </c>
      <c r="AQ381" s="4">
        <v>75.804000854492188</v>
      </c>
      <c r="AR381" s="4">
        <v>0</v>
      </c>
      <c r="AS381" s="4">
        <v>3</v>
      </c>
      <c r="AT381" s="4">
        <v>0</v>
      </c>
      <c r="AU381" s="22">
        <v>1.803152364273205</v>
      </c>
      <c r="AV381" s="23">
        <v>-9.2999970912933327E-2</v>
      </c>
      <c r="AW381" s="23">
        <v>1</v>
      </c>
      <c r="AX381" s="23">
        <v>8.6489945898064451E-3</v>
      </c>
      <c r="AY381" s="23">
        <v>12.180098402404838</v>
      </c>
      <c r="AZ381" s="23">
        <v>0.51387050550152891</v>
      </c>
    </row>
    <row r="382" spans="1:52" ht="13.7" customHeight="1" x14ac:dyDescent="0.2">
      <c r="A382" t="str">
        <f t="shared" si="5"/>
        <v>2007^teasdale^TAG 09</v>
      </c>
      <c r="B382" s="10" t="s">
        <v>1610</v>
      </c>
      <c r="C382" s="10" t="s">
        <v>2020</v>
      </c>
      <c r="D382" s="5">
        <v>2007</v>
      </c>
      <c r="E382" s="5"/>
      <c r="F382" s="9"/>
      <c r="G382" s="9"/>
      <c r="H382" s="8"/>
      <c r="I382" s="5">
        <v>2</v>
      </c>
      <c r="J382" s="5">
        <v>11.5</v>
      </c>
      <c r="K382" s="5"/>
      <c r="L382" s="5"/>
      <c r="M382" s="5"/>
      <c r="N382" s="5"/>
      <c r="O382" s="5"/>
      <c r="P382" s="5"/>
      <c r="Q382" s="5"/>
      <c r="R382" s="5"/>
      <c r="S382" s="5"/>
      <c r="T382" s="5"/>
      <c r="U382" s="5"/>
      <c r="V382" s="5"/>
      <c r="W382" s="5"/>
      <c r="X382" s="5"/>
      <c r="Y382" s="7" t="s">
        <v>2999</v>
      </c>
      <c r="Z382" s="7"/>
      <c r="AA382" s="7" t="s">
        <v>13</v>
      </c>
      <c r="AB382" s="7" t="s">
        <v>16</v>
      </c>
      <c r="AC382" s="7">
        <v>79075</v>
      </c>
      <c r="AD382" s="7" t="s">
        <v>785</v>
      </c>
      <c r="AE382" s="7"/>
      <c r="AF382" s="7" t="s">
        <v>3134</v>
      </c>
      <c r="AG382" s="7" t="s">
        <v>13</v>
      </c>
      <c r="AH382" s="7"/>
      <c r="AI382">
        <v>1.1690000295639038</v>
      </c>
      <c r="AJ382" s="4">
        <v>13.312999725341797</v>
      </c>
      <c r="AK382" s="4">
        <v>2.4000000953674316</v>
      </c>
      <c r="AL382" s="4">
        <v>74.572998046875</v>
      </c>
      <c r="AM382" s="4">
        <v>41.215000152587891</v>
      </c>
      <c r="AN382" s="4">
        <v>171.39999389648438</v>
      </c>
      <c r="AO382" s="4">
        <v>0</v>
      </c>
      <c r="AP382" s="4">
        <v>96.560997009277344</v>
      </c>
      <c r="AQ382" s="4">
        <v>53.377998352050781</v>
      </c>
      <c r="AR382" s="4">
        <v>0</v>
      </c>
      <c r="AS382" s="4">
        <v>3</v>
      </c>
      <c r="AT382" s="4">
        <v>0</v>
      </c>
      <c r="AU382" s="22">
        <v>3.5446584938704033</v>
      </c>
      <c r="AV382" s="23">
        <v>0.83099997043609619</v>
      </c>
      <c r="AW382" s="23">
        <v>0</v>
      </c>
      <c r="AX382" s="23">
        <v>0.69056095086479274</v>
      </c>
      <c r="AY382" s="23">
        <v>3.2869680040894309</v>
      </c>
      <c r="AZ382" s="23">
        <v>1.310242849263388</v>
      </c>
    </row>
    <row r="383" spans="1:52" ht="13.7" customHeight="1" x14ac:dyDescent="0.2">
      <c r="A383" t="str">
        <f t="shared" si="5"/>
        <v>2007^tiller^1</v>
      </c>
      <c r="B383" s="10" t="s">
        <v>275</v>
      </c>
      <c r="C383" s="10">
        <v>1</v>
      </c>
      <c r="D383" s="5">
        <v>2007</v>
      </c>
      <c r="E383" s="5"/>
      <c r="F383" s="9"/>
      <c r="G383" s="9"/>
      <c r="H383" s="8"/>
      <c r="I383" s="5">
        <v>1.9</v>
      </c>
      <c r="J383" s="5">
        <v>14.5</v>
      </c>
      <c r="K383" s="5"/>
      <c r="L383" s="5"/>
      <c r="M383" s="5"/>
      <c r="N383" s="5"/>
      <c r="O383" s="5"/>
      <c r="P383" s="5"/>
      <c r="Q383" s="5"/>
      <c r="R383" s="5"/>
      <c r="S383" s="5"/>
      <c r="T383" s="5"/>
      <c r="U383" s="5"/>
      <c r="V383" s="5"/>
      <c r="W383" s="5"/>
      <c r="X383" s="5"/>
      <c r="Y383" s="7" t="s">
        <v>2999</v>
      </c>
      <c r="Z383" s="7"/>
      <c r="AA383" s="7" t="s">
        <v>13</v>
      </c>
      <c r="AB383" s="7" t="s">
        <v>24</v>
      </c>
      <c r="AC383" s="7">
        <v>21002</v>
      </c>
      <c r="AD383" s="7" t="s">
        <v>834</v>
      </c>
      <c r="AE383" s="7"/>
      <c r="AF383" s="7" t="s">
        <v>3194</v>
      </c>
      <c r="AG383" s="7" t="s">
        <v>787</v>
      </c>
      <c r="AH383" s="7"/>
      <c r="AI383">
        <v>1.0959999561309814</v>
      </c>
      <c r="AJ383" s="4">
        <v>16.628999710083008</v>
      </c>
      <c r="AK383" s="4">
        <v>2.809999942779541</v>
      </c>
      <c r="AL383" s="4">
        <v>35.546001434326172</v>
      </c>
      <c r="AM383" s="4">
        <v>0</v>
      </c>
      <c r="AN383" s="4">
        <v>127.59999847412109</v>
      </c>
      <c r="AO383" s="4">
        <v>0</v>
      </c>
      <c r="AP383" s="4">
        <v>323.0050048828125</v>
      </c>
      <c r="AQ383" s="4">
        <v>213.11300659179688</v>
      </c>
      <c r="AR383" s="4">
        <v>0</v>
      </c>
      <c r="AS383" s="4">
        <v>9</v>
      </c>
      <c r="AT383" s="4">
        <v>34</v>
      </c>
      <c r="AU383" s="22">
        <v>4.245884413309982</v>
      </c>
      <c r="AV383" s="23">
        <v>0.80400004386901847</v>
      </c>
      <c r="AW383" s="23">
        <v>0</v>
      </c>
      <c r="AX383" s="23">
        <v>0.64641607054138361</v>
      </c>
      <c r="AY383" s="23">
        <v>4.5326397655335313</v>
      </c>
      <c r="AZ383" s="23">
        <v>2.0617642127104849</v>
      </c>
    </row>
    <row r="384" spans="1:52" ht="13.7" customHeight="1" x14ac:dyDescent="0.2">
      <c r="A384" t="str">
        <f t="shared" si="5"/>
        <v>2007^tiller^Pdk 52 -2007</v>
      </c>
      <c r="B384" s="10" t="s">
        <v>275</v>
      </c>
      <c r="C384" s="10" t="s">
        <v>2021</v>
      </c>
      <c r="D384" s="5">
        <v>2007</v>
      </c>
      <c r="E384" s="5"/>
      <c r="F384" s="9"/>
      <c r="G384" s="9"/>
      <c r="H384" s="8"/>
      <c r="I384" s="5">
        <v>2.2000000000000002</v>
      </c>
      <c r="J384" s="5">
        <v>14.5</v>
      </c>
      <c r="K384" s="5"/>
      <c r="L384" s="5"/>
      <c r="M384" s="5"/>
      <c r="N384" s="5"/>
      <c r="O384" s="5"/>
      <c r="P384" s="5"/>
      <c r="Q384" s="5"/>
      <c r="R384" s="5"/>
      <c r="S384" s="5"/>
      <c r="T384" s="5"/>
      <c r="U384" s="5"/>
      <c r="V384" s="5"/>
      <c r="W384" s="5"/>
      <c r="X384" s="5"/>
      <c r="Y384" s="7" t="s">
        <v>2999</v>
      </c>
      <c r="Z384" s="7"/>
      <c r="AA384" s="7" t="s">
        <v>13</v>
      </c>
      <c r="AB384" s="7" t="s">
        <v>24</v>
      </c>
      <c r="AC384" s="7">
        <v>23009</v>
      </c>
      <c r="AD384" s="7" t="s">
        <v>3195</v>
      </c>
      <c r="AE384" s="7"/>
      <c r="AF384" s="7" t="s">
        <v>3196</v>
      </c>
      <c r="AG384" s="7" t="s">
        <v>803</v>
      </c>
      <c r="AH384" s="7"/>
      <c r="AI384">
        <v>1.4229999780654907</v>
      </c>
      <c r="AJ384" s="4">
        <v>16.66200065612793</v>
      </c>
      <c r="AK384" s="4">
        <v>3.6500000953674316</v>
      </c>
      <c r="AL384" s="4">
        <v>50.513999938964844</v>
      </c>
      <c r="AM384" s="4">
        <v>0.63200002908706665</v>
      </c>
      <c r="AN384" s="4">
        <v>136.80000305175781</v>
      </c>
      <c r="AO384" s="4">
        <v>0</v>
      </c>
      <c r="AP384" s="4">
        <v>52.823001861572266</v>
      </c>
      <c r="AQ384" s="4">
        <v>27.403999328613281</v>
      </c>
      <c r="AR384" s="4">
        <v>0</v>
      </c>
      <c r="AS384" s="4">
        <v>10</v>
      </c>
      <c r="AT384" s="4">
        <v>34</v>
      </c>
      <c r="AU384" s="22">
        <v>4.9162872154115593</v>
      </c>
      <c r="AV384" s="23">
        <v>0.77700002193450945</v>
      </c>
      <c r="AW384" s="23">
        <v>0</v>
      </c>
      <c r="AX384" s="23">
        <v>0.60372903408622813</v>
      </c>
      <c r="AY384" s="23">
        <v>4.6742468370975985</v>
      </c>
      <c r="AZ384" s="23">
        <v>1.603483070389651</v>
      </c>
    </row>
    <row r="385" spans="1:52" ht="13.7" customHeight="1" x14ac:dyDescent="0.2">
      <c r="A385" t="str">
        <f t="shared" si="5"/>
        <v>2007^Tony Gregson^Krahe NE</v>
      </c>
      <c r="B385" s="10" t="s">
        <v>327</v>
      </c>
      <c r="C385" s="10" t="s">
        <v>2022</v>
      </c>
      <c r="D385" s="5">
        <v>2007</v>
      </c>
      <c r="E385" s="5"/>
      <c r="F385" s="9"/>
      <c r="G385" s="9"/>
      <c r="H385" s="8"/>
      <c r="I385" s="5">
        <v>1.7</v>
      </c>
      <c r="J385" s="5">
        <v>14</v>
      </c>
      <c r="K385" s="5"/>
      <c r="L385" s="5"/>
      <c r="M385" s="5"/>
      <c r="N385" s="5"/>
      <c r="O385" s="5"/>
      <c r="P385" s="5"/>
      <c r="Q385" s="5"/>
      <c r="R385" s="5"/>
      <c r="S385" s="5"/>
      <c r="T385" s="5"/>
      <c r="U385" s="5"/>
      <c r="V385" s="5"/>
      <c r="W385" s="5"/>
      <c r="X385" s="5"/>
      <c r="Y385" s="7" t="s">
        <v>2999</v>
      </c>
      <c r="Z385" s="7"/>
      <c r="AA385" s="7" t="s">
        <v>13</v>
      </c>
      <c r="AB385" s="7" t="s">
        <v>14</v>
      </c>
      <c r="AC385" s="7">
        <v>78077</v>
      </c>
      <c r="AD385" s="7" t="s">
        <v>874</v>
      </c>
      <c r="AE385" s="7"/>
      <c r="AF385" s="7" t="s">
        <v>3197</v>
      </c>
      <c r="AG385" s="7" t="s">
        <v>801</v>
      </c>
      <c r="AH385" s="7"/>
      <c r="AI385">
        <v>0.4830000102519989</v>
      </c>
      <c r="AJ385" s="4">
        <v>16.653999328613281</v>
      </c>
      <c r="AK385" s="4">
        <v>1.2400000095367432</v>
      </c>
      <c r="AL385" s="4">
        <v>17.437000274658203</v>
      </c>
      <c r="AM385" s="4">
        <v>0.3970000147819519</v>
      </c>
      <c r="AN385" s="4">
        <v>131.80000305175781</v>
      </c>
      <c r="AO385" s="4">
        <v>0</v>
      </c>
      <c r="AP385" s="4">
        <v>94.332000732421875</v>
      </c>
      <c r="AQ385" s="4">
        <v>37.409999847412109</v>
      </c>
      <c r="AR385" s="4">
        <v>0</v>
      </c>
      <c r="AS385" s="4">
        <v>7</v>
      </c>
      <c r="AT385" s="4">
        <v>0</v>
      </c>
      <c r="AU385" s="22">
        <v>3.6679509632224172</v>
      </c>
      <c r="AV385" s="23">
        <v>1.2169999897480011</v>
      </c>
      <c r="AW385" s="23">
        <v>0</v>
      </c>
      <c r="AX385" s="23">
        <v>1.4810889750466347</v>
      </c>
      <c r="AY385" s="23">
        <v>7.0437124362797476</v>
      </c>
      <c r="AZ385" s="23">
        <v>5.8949458335031739</v>
      </c>
    </row>
    <row r="386" spans="1:52" ht="13.7" customHeight="1" x14ac:dyDescent="0.2">
      <c r="A386" t="str">
        <f t="shared" si="5"/>
        <v>2007^twynam^Gundaline 1</v>
      </c>
      <c r="B386" s="10" t="s">
        <v>1684</v>
      </c>
      <c r="C386" s="10" t="s">
        <v>2023</v>
      </c>
      <c r="D386" s="5">
        <v>2007</v>
      </c>
      <c r="E386" s="5"/>
      <c r="F386" s="9"/>
      <c r="G386" s="9"/>
      <c r="H386" s="8"/>
      <c r="I386" s="5">
        <v>6.09</v>
      </c>
      <c r="J386" s="5">
        <v>10.7</v>
      </c>
      <c r="K386" s="5"/>
      <c r="L386" s="5"/>
      <c r="M386" s="5" t="s">
        <v>134</v>
      </c>
      <c r="N386" s="5"/>
      <c r="O386" s="5"/>
      <c r="P386" s="5"/>
      <c r="Q386" s="5"/>
      <c r="R386" s="5"/>
      <c r="S386" s="5"/>
      <c r="T386" s="5"/>
      <c r="U386" s="5"/>
      <c r="V386" s="5"/>
      <c r="W386" s="5"/>
      <c r="X386" s="5"/>
      <c r="Y386" s="7" t="s">
        <v>2999</v>
      </c>
      <c r="Z386" s="7"/>
      <c r="AA386" s="7" t="s">
        <v>13</v>
      </c>
      <c r="AB386" s="7" t="s">
        <v>35</v>
      </c>
      <c r="AC386" s="7">
        <v>75014</v>
      </c>
      <c r="AD386" s="7" t="s">
        <v>878</v>
      </c>
      <c r="AE386" s="7"/>
      <c r="AF386" s="7" t="s">
        <v>3198</v>
      </c>
      <c r="AG386" s="7" t="s">
        <v>879</v>
      </c>
      <c r="AH386" s="7"/>
      <c r="AI386">
        <v>3.2739999294281006</v>
      </c>
      <c r="AJ386" s="4">
        <v>8.944000244140625</v>
      </c>
      <c r="AK386" s="4">
        <v>4.5100002288818359</v>
      </c>
      <c r="AL386" s="4">
        <v>60.713001251220703</v>
      </c>
      <c r="AM386" s="4">
        <v>86.183998107910156</v>
      </c>
      <c r="AN386" s="4">
        <v>68.900001525878906</v>
      </c>
      <c r="AO386" s="4">
        <v>320</v>
      </c>
      <c r="AP386" s="4">
        <v>98.695999145507813</v>
      </c>
      <c r="AQ386" s="4">
        <v>50.798000335693359</v>
      </c>
      <c r="AR386" s="4">
        <v>0</v>
      </c>
      <c r="AS386" s="4">
        <v>3</v>
      </c>
      <c r="AT386" s="4">
        <v>24</v>
      </c>
      <c r="AU386" s="22">
        <v>10.042633975481611</v>
      </c>
      <c r="AV386" s="23">
        <v>2.8160000705718993</v>
      </c>
      <c r="AW386" s="23">
        <v>0</v>
      </c>
      <c r="AX386" s="23">
        <v>7.9298563974609415</v>
      </c>
      <c r="AY386" s="23">
        <v>3.0835351425781821</v>
      </c>
      <c r="AZ386" s="23">
        <v>30.61003617401466</v>
      </c>
    </row>
    <row r="387" spans="1:52" ht="13.7" customHeight="1" x14ac:dyDescent="0.2">
      <c r="A387" t="str">
        <f t="shared" ref="A387:A450" si="6">_xlfn.CONCAT(D387,"^",B387,"^",C387)</f>
        <v>2007^twynam^Gundaline 2</v>
      </c>
      <c r="B387" s="10" t="s">
        <v>1684</v>
      </c>
      <c r="C387" s="10" t="s">
        <v>2024</v>
      </c>
      <c r="D387" s="5">
        <v>2007</v>
      </c>
      <c r="E387" s="5"/>
      <c r="F387" s="9"/>
      <c r="G387" s="9"/>
      <c r="H387" s="8"/>
      <c r="I387" s="5">
        <v>5.03</v>
      </c>
      <c r="J387" s="5">
        <v>9.77</v>
      </c>
      <c r="K387" s="5"/>
      <c r="L387" s="5"/>
      <c r="M387" s="5" t="s">
        <v>134</v>
      </c>
      <c r="N387" s="5"/>
      <c r="O387" s="5"/>
      <c r="P387" s="5"/>
      <c r="Q387" s="5"/>
      <c r="R387" s="5"/>
      <c r="S387" s="5"/>
      <c r="T387" s="5"/>
      <c r="U387" s="5"/>
      <c r="V387" s="5"/>
      <c r="W387" s="5"/>
      <c r="X387" s="5"/>
      <c r="Y387" s="7" t="s">
        <v>2999</v>
      </c>
      <c r="Z387" s="7"/>
      <c r="AA387" s="7" t="s">
        <v>13</v>
      </c>
      <c r="AB387" s="7" t="s">
        <v>34</v>
      </c>
      <c r="AC387" s="7">
        <v>75014</v>
      </c>
      <c r="AD387" s="7" t="s">
        <v>878</v>
      </c>
      <c r="AE387" s="7"/>
      <c r="AF387" s="7" t="s">
        <v>3198</v>
      </c>
      <c r="AG387" s="7" t="s">
        <v>879</v>
      </c>
      <c r="AH387" s="7"/>
      <c r="AI387">
        <v>2.4609999656677246</v>
      </c>
      <c r="AJ387" s="4">
        <v>6.6620001792907715</v>
      </c>
      <c r="AK387" s="4">
        <v>2.5299999713897705</v>
      </c>
      <c r="AL387" s="4">
        <v>62.514999389648438</v>
      </c>
      <c r="AM387" s="4">
        <v>42.073001861572266</v>
      </c>
      <c r="AN387" s="4">
        <v>68.900001525878906</v>
      </c>
      <c r="AO387" s="4">
        <v>320</v>
      </c>
      <c r="AP387" s="4">
        <v>27.267000198364258</v>
      </c>
      <c r="AQ387" s="4">
        <v>31.292999267578125</v>
      </c>
      <c r="AR387" s="4">
        <v>0</v>
      </c>
      <c r="AS387" s="4">
        <v>0</v>
      </c>
      <c r="AT387" s="4">
        <v>33</v>
      </c>
      <c r="AU387" s="22">
        <v>7.5737176882661998</v>
      </c>
      <c r="AV387" s="23">
        <v>2.5690000343322756</v>
      </c>
      <c r="AW387" s="23">
        <v>0</v>
      </c>
      <c r="AX387" s="23">
        <v>6.599761176399233</v>
      </c>
      <c r="AY387" s="23">
        <v>9.6596628855285935</v>
      </c>
      <c r="AZ387" s="23">
        <v>25.43908840753318</v>
      </c>
    </row>
    <row r="388" spans="1:52" ht="13.7" customHeight="1" x14ac:dyDescent="0.2">
      <c r="A388" t="str">
        <f t="shared" si="6"/>
        <v>2008^A and R Weidemann^WEP 1095sth</v>
      </c>
      <c r="B388" s="10" t="s">
        <v>1542</v>
      </c>
      <c r="C388" s="10" t="s">
        <v>2025</v>
      </c>
      <c r="D388" s="5">
        <v>2008</v>
      </c>
      <c r="E388" s="5"/>
      <c r="F388" s="9"/>
      <c r="G388" s="9"/>
      <c r="H388" s="8"/>
      <c r="I388" s="5">
        <v>1.7</v>
      </c>
      <c r="J388" s="5">
        <v>14.3</v>
      </c>
      <c r="K388" s="5"/>
      <c r="L388" s="5"/>
      <c r="M388" s="5" t="s">
        <v>148</v>
      </c>
      <c r="N388" s="5"/>
      <c r="O388" s="5"/>
      <c r="P388" s="5"/>
      <c r="Q388" s="5"/>
      <c r="R388" s="5"/>
      <c r="S388" s="5"/>
      <c r="T388" s="5"/>
      <c r="U388" s="5"/>
      <c r="V388" s="5"/>
      <c r="W388" s="5"/>
      <c r="X388" s="5"/>
      <c r="Y388" s="7" t="s">
        <v>2999</v>
      </c>
      <c r="Z388" s="7"/>
      <c r="AA388" s="7" t="s">
        <v>13</v>
      </c>
      <c r="AB388" s="7" t="s">
        <v>14</v>
      </c>
      <c r="AC388" s="7">
        <v>79075</v>
      </c>
      <c r="AD388" s="7" t="s">
        <v>785</v>
      </c>
      <c r="AE388" s="7"/>
      <c r="AF388" s="7" t="s">
        <v>3199</v>
      </c>
      <c r="AG388" s="7" t="s">
        <v>812</v>
      </c>
      <c r="AH388" s="7"/>
      <c r="AI388">
        <v>1.1009999513626099</v>
      </c>
      <c r="AJ388" s="4">
        <v>16.583000183105469</v>
      </c>
      <c r="AK388" s="4">
        <v>2.809999942779541</v>
      </c>
      <c r="AL388" s="4">
        <v>25.187000274658203</v>
      </c>
      <c r="AM388" s="4">
        <v>0.30099999904632568</v>
      </c>
      <c r="AN388" s="4">
        <v>149.30000305175781</v>
      </c>
      <c r="AO388" s="4">
        <v>0</v>
      </c>
      <c r="AP388" s="4">
        <v>161.10699462890625</v>
      </c>
      <c r="AQ388" s="4">
        <v>75.082000732421875</v>
      </c>
      <c r="AR388" s="4">
        <v>0</v>
      </c>
      <c r="AS388" s="4">
        <v>4</v>
      </c>
      <c r="AT388" s="4">
        <v>0</v>
      </c>
      <c r="AU388" s="22">
        <v>3.7465499124343258</v>
      </c>
      <c r="AV388" s="23">
        <v>0.59900004863739009</v>
      </c>
      <c r="AW388" s="23">
        <v>0</v>
      </c>
      <c r="AX388" s="23">
        <v>0.35880105826759567</v>
      </c>
      <c r="AY388" s="23">
        <v>5.2120898360596009</v>
      </c>
      <c r="AZ388" s="23">
        <v>0.87712584566037821</v>
      </c>
    </row>
    <row r="389" spans="1:52" ht="13.7" customHeight="1" x14ac:dyDescent="0.2">
      <c r="A389" t="str">
        <f t="shared" si="6"/>
        <v>2008^A and R Weidemann^WEP1-2</v>
      </c>
      <c r="B389" s="10" t="s">
        <v>1542</v>
      </c>
      <c r="C389" s="10" t="s">
        <v>2026</v>
      </c>
      <c r="D389" s="5">
        <v>2008</v>
      </c>
      <c r="E389" s="5"/>
      <c r="F389" s="9"/>
      <c r="G389" s="9"/>
      <c r="H389" s="8"/>
      <c r="I389" s="5">
        <v>1.95</v>
      </c>
      <c r="J389" s="5">
        <v>12.6</v>
      </c>
      <c r="K389" s="5"/>
      <c r="L389" s="5"/>
      <c r="M389" s="5"/>
      <c r="N389" s="5"/>
      <c r="O389" s="5"/>
      <c r="P389" s="5"/>
      <c r="Q389" s="5"/>
      <c r="R389" s="5"/>
      <c r="S389" s="5"/>
      <c r="T389" s="5"/>
      <c r="U389" s="5"/>
      <c r="V389" s="5"/>
      <c r="W389" s="5"/>
      <c r="X389" s="5"/>
      <c r="Y389" s="7" t="s">
        <v>2999</v>
      </c>
      <c r="Z389" s="7"/>
      <c r="AA389" s="7" t="s">
        <v>13</v>
      </c>
      <c r="AB389" s="7" t="s">
        <v>14</v>
      </c>
      <c r="AC389" s="7">
        <v>79075</v>
      </c>
      <c r="AD389" s="7" t="s">
        <v>785</v>
      </c>
      <c r="AE389" s="7"/>
      <c r="AF389" s="7" t="s">
        <v>3200</v>
      </c>
      <c r="AG389" s="7" t="s">
        <v>803</v>
      </c>
      <c r="AH389" s="7"/>
      <c r="AI389">
        <v>1.128000020980835</v>
      </c>
      <c r="AJ389" s="4">
        <v>15.918000221252441</v>
      </c>
      <c r="AK389" s="4">
        <v>2.7699999809265137</v>
      </c>
      <c r="AL389" s="4">
        <v>29.239999771118164</v>
      </c>
      <c r="AM389" s="4">
        <v>0.19499999284744263</v>
      </c>
      <c r="AN389" s="4">
        <v>149.69999694824219</v>
      </c>
      <c r="AO389" s="4">
        <v>0</v>
      </c>
      <c r="AP389" s="4">
        <v>121.16600036621094</v>
      </c>
      <c r="AQ389" s="4">
        <v>61.494998931884766</v>
      </c>
      <c r="AR389" s="4">
        <v>4</v>
      </c>
      <c r="AS389" s="4">
        <v>0</v>
      </c>
      <c r="AT389" s="4">
        <v>0</v>
      </c>
      <c r="AU389" s="22">
        <v>3.7866199649737307</v>
      </c>
      <c r="AV389" s="23">
        <v>0.82199997901916499</v>
      </c>
      <c r="AW389" s="23">
        <v>0</v>
      </c>
      <c r="AX389" s="23">
        <v>0.67568396550750764</v>
      </c>
      <c r="AY389" s="23">
        <v>11.009125468231252</v>
      </c>
      <c r="AZ389" s="23">
        <v>1.0335161919641638</v>
      </c>
    </row>
    <row r="390" spans="1:52" ht="13.7" customHeight="1" x14ac:dyDescent="0.2">
      <c r="A390" t="str">
        <f t="shared" si="6"/>
        <v>2008^ackland^No 10</v>
      </c>
      <c r="B390" s="10" t="s">
        <v>1666</v>
      </c>
      <c r="C390" s="10" t="s">
        <v>228</v>
      </c>
      <c r="D390" s="5">
        <v>2008</v>
      </c>
      <c r="E390" s="5"/>
      <c r="F390" s="9"/>
      <c r="G390" s="9"/>
      <c r="H390" s="8"/>
      <c r="I390" s="5">
        <v>3.54</v>
      </c>
      <c r="J390" s="5">
        <v>11.8</v>
      </c>
      <c r="K390" s="5"/>
      <c r="L390" s="5"/>
      <c r="M390" s="5"/>
      <c r="N390" s="5"/>
      <c r="O390" s="5"/>
      <c r="P390" s="5"/>
      <c r="Q390" s="5"/>
      <c r="R390" s="5"/>
      <c r="S390" s="5"/>
      <c r="T390" s="5"/>
      <c r="U390" s="5"/>
      <c r="V390" s="5"/>
      <c r="W390" s="5"/>
      <c r="X390" s="5"/>
      <c r="Y390" s="7" t="s">
        <v>2999</v>
      </c>
      <c r="Z390" s="7"/>
      <c r="AA390" s="7" t="s">
        <v>13</v>
      </c>
      <c r="AB390" s="7" t="s">
        <v>131</v>
      </c>
      <c r="AC390" s="7">
        <v>21012</v>
      </c>
      <c r="AD390" s="7" t="s">
        <v>819</v>
      </c>
      <c r="AE390" s="7"/>
      <c r="AF390" s="7" t="s">
        <v>3201</v>
      </c>
      <c r="AG390" s="7" t="s">
        <v>803</v>
      </c>
      <c r="AH390" s="7"/>
      <c r="AI390">
        <v>1.6260000467300415</v>
      </c>
      <c r="AJ390" s="4">
        <v>13.807000160217285</v>
      </c>
      <c r="AK390" s="4">
        <v>3.4600000381469727</v>
      </c>
      <c r="AL390" s="4">
        <v>0</v>
      </c>
      <c r="AM390" s="4">
        <v>4.7199997901916504</v>
      </c>
      <c r="AN390" s="4">
        <v>210</v>
      </c>
      <c r="AO390" s="4">
        <v>0</v>
      </c>
      <c r="AP390" s="4">
        <v>209.47599792480469</v>
      </c>
      <c r="AQ390" s="4">
        <v>110.75499725341797</v>
      </c>
      <c r="AR390" s="4">
        <v>0</v>
      </c>
      <c r="AS390" s="4">
        <v>19</v>
      </c>
      <c r="AT390" s="4">
        <v>0</v>
      </c>
      <c r="AU390" s="22">
        <v>6.4377162872154114</v>
      </c>
      <c r="AV390" s="23">
        <v>1.9139999532699585</v>
      </c>
      <c r="AW390" s="23">
        <v>0</v>
      </c>
      <c r="AX390" s="23">
        <v>3.6633958211174034</v>
      </c>
      <c r="AY390" s="23">
        <v>4.0280496431122055</v>
      </c>
      <c r="AZ390" s="23">
        <v>8.8667940599662121</v>
      </c>
    </row>
    <row r="391" spans="1:52" ht="13.7" customHeight="1" x14ac:dyDescent="0.2">
      <c r="A391" t="str">
        <f t="shared" si="6"/>
        <v>2008^Alan Bennett^Buckley Corner</v>
      </c>
      <c r="B391" s="10" t="s">
        <v>1685</v>
      </c>
      <c r="C391" s="10" t="s">
        <v>2027</v>
      </c>
      <c r="D391" s="5">
        <v>2008</v>
      </c>
      <c r="E391" s="5"/>
      <c r="F391" s="9"/>
      <c r="G391" s="9"/>
      <c r="H391" s="8"/>
      <c r="I391" s="5">
        <v>2.6</v>
      </c>
      <c r="J391" s="5">
        <v>13</v>
      </c>
      <c r="K391" s="5"/>
      <c r="L391" s="5"/>
      <c r="M391" s="5"/>
      <c r="N391" s="5"/>
      <c r="O391" s="5"/>
      <c r="P391" s="5"/>
      <c r="Q391" s="5"/>
      <c r="R391" s="5"/>
      <c r="S391" s="5"/>
      <c r="T391" s="5"/>
      <c r="U391" s="5"/>
      <c r="V391" s="5"/>
      <c r="W391" s="5"/>
      <c r="X391" s="5"/>
      <c r="Y391" s="7" t="s">
        <v>2999</v>
      </c>
      <c r="Z391" s="7"/>
      <c r="AA391" s="7" t="s">
        <v>13</v>
      </c>
      <c r="AB391" s="7" t="s">
        <v>43</v>
      </c>
      <c r="AC391" s="7">
        <v>78078</v>
      </c>
      <c r="AD391" s="7" t="s">
        <v>789</v>
      </c>
      <c r="AE391" s="7"/>
      <c r="AF391" s="7" t="s">
        <v>3202</v>
      </c>
      <c r="AG391" s="7" t="s">
        <v>787</v>
      </c>
      <c r="AH391" s="7"/>
      <c r="AI391">
        <v>0.61900001764297485</v>
      </c>
      <c r="AJ391" s="4">
        <v>16.672000885009766</v>
      </c>
      <c r="AK391" s="4">
        <v>1.5900000333786011</v>
      </c>
      <c r="AL391" s="4">
        <v>8.1000000238418579E-2</v>
      </c>
      <c r="AM391" s="4">
        <v>0.14900000393390656</v>
      </c>
      <c r="AN391" s="4">
        <v>172.80000305175781</v>
      </c>
      <c r="AO391" s="4">
        <v>0</v>
      </c>
      <c r="AP391" s="4">
        <v>84.467002868652344</v>
      </c>
      <c r="AQ391" s="4">
        <v>50.307998657226563</v>
      </c>
      <c r="AR391" s="4">
        <v>0</v>
      </c>
      <c r="AS391" s="4">
        <v>3</v>
      </c>
      <c r="AT391" s="4">
        <v>60</v>
      </c>
      <c r="AU391" s="22">
        <v>5.2091068301225922</v>
      </c>
      <c r="AV391" s="23">
        <v>1.9809999823570252</v>
      </c>
      <c r="AW391" s="23">
        <v>0</v>
      </c>
      <c r="AX391" s="23">
        <v>3.9243609300985343</v>
      </c>
      <c r="AY391" s="23">
        <v>13.483590499512502</v>
      </c>
      <c r="AZ391" s="23">
        <v>13.097934006238553</v>
      </c>
    </row>
    <row r="392" spans="1:52" ht="13.7" customHeight="1" x14ac:dyDescent="0.2">
      <c r="A392" t="str">
        <f t="shared" si="6"/>
        <v>2008^Allan Jones^C1Bot</v>
      </c>
      <c r="B392" s="10" t="s">
        <v>1686</v>
      </c>
      <c r="C392" s="10" t="s">
        <v>2028</v>
      </c>
      <c r="D392" s="5">
        <v>2008</v>
      </c>
      <c r="E392" s="5"/>
      <c r="F392" s="9"/>
      <c r="G392" s="9"/>
      <c r="H392" s="8"/>
      <c r="I392" s="5">
        <v>3.46</v>
      </c>
      <c r="J392" s="5">
        <v>12.5</v>
      </c>
      <c r="K392" s="5"/>
      <c r="L392" s="5"/>
      <c r="M392" s="5"/>
      <c r="N392" s="5"/>
      <c r="O392" s="5"/>
      <c r="P392" s="5"/>
      <c r="Q392" s="5"/>
      <c r="R392" s="5"/>
      <c r="S392" s="5"/>
      <c r="T392" s="5"/>
      <c r="U392" s="5"/>
      <c r="V392" s="5"/>
      <c r="W392" s="5"/>
      <c r="X392" s="5"/>
      <c r="Y392" s="7" t="s">
        <v>2999</v>
      </c>
      <c r="Z392" s="7"/>
      <c r="AA392" s="7" t="s">
        <v>13</v>
      </c>
      <c r="AB392" s="7" t="s">
        <v>18</v>
      </c>
      <c r="AC392" s="7">
        <v>75032</v>
      </c>
      <c r="AD392" s="7" t="s">
        <v>858</v>
      </c>
      <c r="AE392" s="7"/>
      <c r="AF392" s="7" t="s">
        <v>3203</v>
      </c>
      <c r="AG392" s="7" t="s">
        <v>13</v>
      </c>
      <c r="AH392" s="7"/>
      <c r="AI392">
        <v>2.5220000743865967</v>
      </c>
      <c r="AJ392" s="4">
        <v>10.73900032043457</v>
      </c>
      <c r="AK392" s="4">
        <v>4.1700000762939453</v>
      </c>
      <c r="AL392" s="4">
        <v>6.8369998931884766</v>
      </c>
      <c r="AM392" s="4">
        <v>89.117996215820313</v>
      </c>
      <c r="AN392" s="4">
        <v>130.80000305175781</v>
      </c>
      <c r="AO392" s="4">
        <v>235</v>
      </c>
      <c r="AP392" s="4">
        <v>119.30999755859375</v>
      </c>
      <c r="AQ392" s="4">
        <v>32.749000549316406</v>
      </c>
      <c r="AR392" s="4">
        <v>0</v>
      </c>
      <c r="AS392" s="4">
        <v>4</v>
      </c>
      <c r="AT392" s="4">
        <v>0</v>
      </c>
      <c r="AU392" s="22">
        <v>6.665499124343258</v>
      </c>
      <c r="AV392" s="23">
        <v>0.93799992561340328</v>
      </c>
      <c r="AW392" s="23">
        <v>0</v>
      </c>
      <c r="AX392" s="23">
        <v>0.87984386045075014</v>
      </c>
      <c r="AY392" s="23">
        <v>3.101119871429546</v>
      </c>
      <c r="AZ392" s="23">
        <v>6.2275154988150261</v>
      </c>
    </row>
    <row r="393" spans="1:52" ht="13.7" customHeight="1" x14ac:dyDescent="0.2">
      <c r="A393" t="str">
        <f t="shared" si="6"/>
        <v>2008^Allan Jones^C6AR</v>
      </c>
      <c r="B393" s="10" t="s">
        <v>1686</v>
      </c>
      <c r="C393" s="10" t="s">
        <v>2029</v>
      </c>
      <c r="D393" s="5">
        <v>2008</v>
      </c>
      <c r="E393" s="5"/>
      <c r="F393" s="9"/>
      <c r="G393" s="9"/>
      <c r="H393" s="8"/>
      <c r="I393" s="5">
        <v>2.97</v>
      </c>
      <c r="J393" s="5">
        <v>13</v>
      </c>
      <c r="K393" s="5"/>
      <c r="L393" s="5"/>
      <c r="M393" s="5"/>
      <c r="N393" s="5"/>
      <c r="O393" s="5"/>
      <c r="P393" s="5"/>
      <c r="Q393" s="5"/>
      <c r="R393" s="5"/>
      <c r="S393" s="5"/>
      <c r="T393" s="5"/>
      <c r="U393" s="5"/>
      <c r="V393" s="5"/>
      <c r="W393" s="5"/>
      <c r="X393" s="5"/>
      <c r="Y393" s="7" t="s">
        <v>2999</v>
      </c>
      <c r="Z393" s="7"/>
      <c r="AA393" s="7" t="s">
        <v>13</v>
      </c>
      <c r="AB393" s="7" t="s">
        <v>34</v>
      </c>
      <c r="AC393" s="7">
        <v>75032</v>
      </c>
      <c r="AD393" s="7" t="s">
        <v>858</v>
      </c>
      <c r="AE393" s="7"/>
      <c r="AF393" s="7" t="s">
        <v>3203</v>
      </c>
      <c r="AG393" s="7" t="s">
        <v>13</v>
      </c>
      <c r="AH393" s="7"/>
      <c r="AI393">
        <v>3.5520000457763672</v>
      </c>
      <c r="AJ393" s="4">
        <v>12.373000144958496</v>
      </c>
      <c r="AK393" s="4">
        <v>6.7699999809265137</v>
      </c>
      <c r="AL393" s="4">
        <v>4.7369999885559082</v>
      </c>
      <c r="AM393" s="4">
        <v>50.637001037597656</v>
      </c>
      <c r="AN393" s="4">
        <v>130.80000305175781</v>
      </c>
      <c r="AO393" s="4">
        <v>200</v>
      </c>
      <c r="AP393" s="4">
        <v>127.08699798583984</v>
      </c>
      <c r="AQ393" s="4">
        <v>34.673999786376953</v>
      </c>
      <c r="AR393" s="4">
        <v>0</v>
      </c>
      <c r="AS393" s="4">
        <v>4</v>
      </c>
      <c r="AT393" s="4">
        <v>27</v>
      </c>
      <c r="AU393" s="22">
        <v>5.9504028021015767</v>
      </c>
      <c r="AV393" s="23">
        <v>-0.58200004577636699</v>
      </c>
      <c r="AW393" s="23">
        <v>0</v>
      </c>
      <c r="AX393" s="23">
        <v>0.33872405328369326</v>
      </c>
      <c r="AY393" s="23">
        <v>0.39312881822206691</v>
      </c>
      <c r="AZ393" s="23">
        <v>0.67173953553779575</v>
      </c>
    </row>
    <row r="394" spans="1:52" ht="13.7" customHeight="1" x14ac:dyDescent="0.2">
      <c r="A394" t="str">
        <f t="shared" si="6"/>
        <v>2008^allen^site 1</v>
      </c>
      <c r="B394" s="10" t="s">
        <v>1687</v>
      </c>
      <c r="C394" s="10" t="s">
        <v>2030</v>
      </c>
      <c r="D394" s="5">
        <v>2008</v>
      </c>
      <c r="E394" s="5"/>
      <c r="F394" s="9"/>
      <c r="G394" s="9"/>
      <c r="H394" s="8"/>
      <c r="I394" s="5">
        <v>3.2</v>
      </c>
      <c r="J394" s="5"/>
      <c r="K394" s="5"/>
      <c r="L394" s="5"/>
      <c r="M394" s="5" t="s">
        <v>149</v>
      </c>
      <c r="N394" s="5"/>
      <c r="O394" s="5"/>
      <c r="P394" s="5"/>
      <c r="Q394" s="5"/>
      <c r="R394" s="5"/>
      <c r="S394" s="5"/>
      <c r="T394" s="5"/>
      <c r="U394" s="5"/>
      <c r="V394" s="5"/>
      <c r="W394" s="5"/>
      <c r="X394" s="5"/>
      <c r="Y394" s="7" t="s">
        <v>2999</v>
      </c>
      <c r="Z394" s="7"/>
      <c r="AA394" s="7" t="s">
        <v>13</v>
      </c>
      <c r="AB394" s="7" t="s">
        <v>130</v>
      </c>
      <c r="AC394" s="7">
        <v>8147</v>
      </c>
      <c r="AD394" s="7" t="s">
        <v>881</v>
      </c>
      <c r="AE394" s="7"/>
      <c r="AF394" s="7" t="s">
        <v>3204</v>
      </c>
      <c r="AG394" s="7" t="s">
        <v>818</v>
      </c>
      <c r="AH394" s="7"/>
      <c r="AI394">
        <v>1.6759999990463257</v>
      </c>
      <c r="AJ394" s="4">
        <v>16.639999389648438</v>
      </c>
      <c r="AK394" s="4">
        <v>4.3000001907348633</v>
      </c>
      <c r="AL394" s="4">
        <v>51.890998840332031</v>
      </c>
      <c r="AM394" s="4">
        <v>0.97500002384185791</v>
      </c>
      <c r="AN394" s="4">
        <v>188.60000610351563</v>
      </c>
      <c r="AO394" s="4">
        <v>0</v>
      </c>
      <c r="AP394" s="4">
        <v>156.1510009765625</v>
      </c>
      <c r="AQ394" s="4">
        <v>10.413999557495117</v>
      </c>
      <c r="AR394" s="4">
        <v>0</v>
      </c>
      <c r="AS394" s="4">
        <v>8</v>
      </c>
      <c r="AT394" s="4">
        <v>0</v>
      </c>
      <c r="AU394" s="22" t="e">
        <v>#N/A</v>
      </c>
      <c r="AV394" s="23">
        <v>1.5240000009536745</v>
      </c>
      <c r="AW394" s="23">
        <v>0</v>
      </c>
      <c r="AX394" s="23">
        <v>2.3225760029067999</v>
      </c>
      <c r="AY394" s="23" t="e">
        <v>#N/A</v>
      </c>
      <c r="AZ394" s="23" t="e">
        <v>#N/A</v>
      </c>
    </row>
    <row r="395" spans="1:52" ht="13.7" customHeight="1" x14ac:dyDescent="0.2">
      <c r="A395" t="str">
        <f t="shared" si="6"/>
        <v>2008^ayles^7</v>
      </c>
      <c r="B395" s="10" t="s">
        <v>271</v>
      </c>
      <c r="C395" s="10">
        <v>7</v>
      </c>
      <c r="D395" s="5">
        <v>2008</v>
      </c>
      <c r="E395" s="5"/>
      <c r="F395" s="9"/>
      <c r="G395" s="9"/>
      <c r="H395" s="8"/>
      <c r="I395" s="5">
        <v>1.3</v>
      </c>
      <c r="J395" s="5">
        <v>17.5</v>
      </c>
      <c r="K395" s="5"/>
      <c r="L395" s="5"/>
      <c r="M395" s="5" t="s">
        <v>159</v>
      </c>
      <c r="N395" s="5"/>
      <c r="O395" s="5"/>
      <c r="P395" s="5"/>
      <c r="Q395" s="5"/>
      <c r="R395" s="5"/>
      <c r="S395" s="5"/>
      <c r="T395" s="5"/>
      <c r="U395" s="5"/>
      <c r="V395" s="5"/>
      <c r="W395" s="5"/>
      <c r="X395" s="5"/>
      <c r="Y395" s="7" t="s">
        <v>2999</v>
      </c>
      <c r="Z395" s="7"/>
      <c r="AA395" s="7" t="s">
        <v>13</v>
      </c>
      <c r="AB395" s="7" t="s">
        <v>27</v>
      </c>
      <c r="AC395" s="7">
        <v>21012</v>
      </c>
      <c r="AD395" s="7" t="s">
        <v>819</v>
      </c>
      <c r="AE395" s="7"/>
      <c r="AF395" s="7" t="s">
        <v>3205</v>
      </c>
      <c r="AG395" s="7" t="s">
        <v>803</v>
      </c>
      <c r="AH395" s="7"/>
      <c r="AI395">
        <v>0.84399998188018799</v>
      </c>
      <c r="AJ395" s="4">
        <v>16.674999237060547</v>
      </c>
      <c r="AK395" s="4">
        <v>2.1700000762939453</v>
      </c>
      <c r="AL395" s="4">
        <v>3</v>
      </c>
      <c r="AM395" s="4">
        <v>7.119999885559082</v>
      </c>
      <c r="AN395" s="4">
        <v>215</v>
      </c>
      <c r="AO395" s="4">
        <v>0</v>
      </c>
      <c r="AP395" s="4">
        <v>243.90699768066406</v>
      </c>
      <c r="AQ395" s="4">
        <v>142.26699829101563</v>
      </c>
      <c r="AR395" s="4">
        <v>0</v>
      </c>
      <c r="AS395" s="4">
        <v>28</v>
      </c>
      <c r="AT395" s="4">
        <v>0</v>
      </c>
      <c r="AU395" s="22">
        <v>3.5061295971978983</v>
      </c>
      <c r="AV395" s="23">
        <v>0.45600001811981206</v>
      </c>
      <c r="AW395" s="23">
        <v>1</v>
      </c>
      <c r="AX395" s="23">
        <v>0.20793601652526891</v>
      </c>
      <c r="AY395" s="23">
        <v>0.68062625885067973</v>
      </c>
      <c r="AZ395" s="23">
        <v>1.785242096631027</v>
      </c>
    </row>
    <row r="396" spans="1:52" ht="13.7" customHeight="1" x14ac:dyDescent="0.2">
      <c r="A396" t="str">
        <f t="shared" si="6"/>
        <v>2008^BCG^Curyo 2008 Risk Management - Best Bet</v>
      </c>
      <c r="B396" s="10" t="s">
        <v>207</v>
      </c>
      <c r="C396" s="10" t="s">
        <v>2031</v>
      </c>
      <c r="D396" s="5">
        <v>2008</v>
      </c>
      <c r="E396" s="5"/>
      <c r="F396" s="9"/>
      <c r="G396" s="9"/>
      <c r="H396" s="8"/>
      <c r="I396" s="5">
        <v>1.86</v>
      </c>
      <c r="J396" s="5">
        <v>9.75</v>
      </c>
      <c r="K396" s="5"/>
      <c r="L396" s="5"/>
      <c r="M396" s="5"/>
      <c r="N396" s="5"/>
      <c r="O396" s="5"/>
      <c r="P396" s="5"/>
      <c r="Q396" s="5"/>
      <c r="R396" s="5"/>
      <c r="S396" s="5"/>
      <c r="T396" s="5"/>
      <c r="U396" s="5"/>
      <c r="V396" s="5"/>
      <c r="W396" s="5"/>
      <c r="X396" s="5"/>
      <c r="Y396" s="7" t="s">
        <v>2999</v>
      </c>
      <c r="Z396" s="7"/>
      <c r="AA396" s="7" t="s">
        <v>13</v>
      </c>
      <c r="AB396" s="7" t="s">
        <v>54</v>
      </c>
      <c r="AC396" s="7">
        <v>77008</v>
      </c>
      <c r="AD396" s="7" t="s">
        <v>835</v>
      </c>
      <c r="AE396" s="7"/>
      <c r="AF396" s="7" t="s">
        <v>3206</v>
      </c>
      <c r="AG396" s="7" t="s">
        <v>64</v>
      </c>
      <c r="AH396" s="7"/>
      <c r="AI396">
        <v>0.19099999964237213</v>
      </c>
      <c r="AJ396" s="4">
        <v>16.631000518798828</v>
      </c>
      <c r="AK396" s="4">
        <v>0.49000000953674316</v>
      </c>
      <c r="AL396" s="4">
        <v>0</v>
      </c>
      <c r="AM396" s="4">
        <v>3.9999999105930328E-2</v>
      </c>
      <c r="AN396" s="4">
        <v>142.80000305175781</v>
      </c>
      <c r="AO396" s="4">
        <v>0</v>
      </c>
      <c r="AP396" s="4">
        <v>69.852996826171875</v>
      </c>
      <c r="AQ396" s="4">
        <v>65.221000671386719</v>
      </c>
      <c r="AR396" s="4">
        <v>0</v>
      </c>
      <c r="AS396" s="4">
        <v>15</v>
      </c>
      <c r="AT396" s="4">
        <v>30</v>
      </c>
      <c r="AU396" s="22">
        <v>2.7948861646234677</v>
      </c>
      <c r="AV396" s="23">
        <v>1.669000000357628</v>
      </c>
      <c r="AW396" s="23">
        <v>0</v>
      </c>
      <c r="AX396" s="23">
        <v>2.7855610011937619</v>
      </c>
      <c r="AY396" s="23">
        <v>47.348168139709742</v>
      </c>
      <c r="AZ396" s="23">
        <v>5.3125001879104641</v>
      </c>
    </row>
    <row r="397" spans="1:52" ht="13.7" customHeight="1" x14ac:dyDescent="0.2">
      <c r="A397" t="str">
        <f t="shared" si="6"/>
        <v>2008^BCG^Curyo 2008 Risk Management - High Input</v>
      </c>
      <c r="B397" s="10" t="s">
        <v>207</v>
      </c>
      <c r="C397" s="10" t="s">
        <v>2032</v>
      </c>
      <c r="D397" s="5">
        <v>2008</v>
      </c>
      <c r="E397" s="5"/>
      <c r="F397" s="9"/>
      <c r="G397" s="9"/>
      <c r="H397" s="8"/>
      <c r="I397" s="5">
        <v>1.94</v>
      </c>
      <c r="J397" s="5">
        <v>10</v>
      </c>
      <c r="K397" s="5"/>
      <c r="L397" s="5"/>
      <c r="M397" s="5"/>
      <c r="N397" s="5"/>
      <c r="O397" s="5"/>
      <c r="P397" s="5"/>
      <c r="Q397" s="5"/>
      <c r="R397" s="5"/>
      <c r="S397" s="5"/>
      <c r="T397" s="5"/>
      <c r="U397" s="5"/>
      <c r="V397" s="5"/>
      <c r="W397" s="5"/>
      <c r="X397" s="5"/>
      <c r="Y397" s="7" t="s">
        <v>2999</v>
      </c>
      <c r="Z397" s="7"/>
      <c r="AA397" s="7" t="s">
        <v>13</v>
      </c>
      <c r="AB397" s="7" t="s">
        <v>54</v>
      </c>
      <c r="AC397" s="7">
        <v>77008</v>
      </c>
      <c r="AD397" s="7" t="s">
        <v>835</v>
      </c>
      <c r="AE397" s="7"/>
      <c r="AF397" s="7" t="s">
        <v>3206</v>
      </c>
      <c r="AG397" s="7" t="s">
        <v>64</v>
      </c>
      <c r="AH397" s="7"/>
      <c r="AI397">
        <v>0.18299999833106995</v>
      </c>
      <c r="AJ397" s="4">
        <v>16.631999969482422</v>
      </c>
      <c r="AK397" s="4">
        <v>0.4699999988079071</v>
      </c>
      <c r="AL397" s="4">
        <v>0</v>
      </c>
      <c r="AM397" s="4">
        <v>7.5879998207092285</v>
      </c>
      <c r="AN397" s="4">
        <v>142.80000305175781</v>
      </c>
      <c r="AO397" s="4">
        <v>0</v>
      </c>
      <c r="AP397" s="4">
        <v>69.024002075195313</v>
      </c>
      <c r="AQ397" s="4">
        <v>81.1510009765625</v>
      </c>
      <c r="AR397" s="4">
        <v>0</v>
      </c>
      <c r="AS397" s="4">
        <v>19</v>
      </c>
      <c r="AT397" s="4">
        <v>40</v>
      </c>
      <c r="AU397" s="22">
        <v>2.9898423817863398</v>
      </c>
      <c r="AV397" s="23">
        <v>1.75700000166893</v>
      </c>
      <c r="AW397" s="23">
        <v>0</v>
      </c>
      <c r="AX397" s="23">
        <v>3.0870490058646198</v>
      </c>
      <c r="AY397" s="23">
        <v>43.983423595214845</v>
      </c>
      <c r="AZ397" s="23">
        <v>6.3496056350544263</v>
      </c>
    </row>
    <row r="398" spans="1:52" ht="13.7" customHeight="1" x14ac:dyDescent="0.2">
      <c r="A398" t="str">
        <f t="shared" si="6"/>
        <v>2008^BCG^Curyo 2008 Risk Management - Low Input</v>
      </c>
      <c r="B398" s="10" t="s">
        <v>207</v>
      </c>
      <c r="C398" s="10" t="s">
        <v>2033</v>
      </c>
      <c r="D398" s="5">
        <v>2008</v>
      </c>
      <c r="E398" s="5"/>
      <c r="F398" s="9"/>
      <c r="G398" s="9"/>
      <c r="H398" s="8"/>
      <c r="I398" s="5">
        <v>1.92</v>
      </c>
      <c r="J398" s="5">
        <v>10.25</v>
      </c>
      <c r="K398" s="5"/>
      <c r="L398" s="5"/>
      <c r="M398" s="5"/>
      <c r="N398" s="5"/>
      <c r="O398" s="5"/>
      <c r="P398" s="5"/>
      <c r="Q398" s="5"/>
      <c r="R398" s="5"/>
      <c r="S398" s="5"/>
      <c r="T398" s="5"/>
      <c r="U398" s="5"/>
      <c r="V398" s="5"/>
      <c r="W398" s="5"/>
      <c r="X398" s="5"/>
      <c r="Y398" s="7" t="s">
        <v>2999</v>
      </c>
      <c r="Z398" s="7"/>
      <c r="AA398" s="7" t="s">
        <v>13</v>
      </c>
      <c r="AB398" s="7" t="s">
        <v>54</v>
      </c>
      <c r="AC398" s="7">
        <v>77008</v>
      </c>
      <c r="AD398" s="7" t="s">
        <v>835</v>
      </c>
      <c r="AE398" s="7"/>
      <c r="AF398" s="7" t="s">
        <v>3206</v>
      </c>
      <c r="AG398" s="7" t="s">
        <v>64</v>
      </c>
      <c r="AH398" s="7"/>
      <c r="AI398">
        <v>0.19200000166893005</v>
      </c>
      <c r="AJ398" s="4">
        <v>16.629999160766602</v>
      </c>
      <c r="AK398" s="4">
        <v>0.49000000953674316</v>
      </c>
      <c r="AL398" s="4">
        <v>0</v>
      </c>
      <c r="AM398" s="4">
        <v>7.5710000991821289</v>
      </c>
      <c r="AN398" s="4">
        <v>142.80000305175781</v>
      </c>
      <c r="AO398" s="4">
        <v>0</v>
      </c>
      <c r="AP398" s="4">
        <v>69.024002075195313</v>
      </c>
      <c r="AQ398" s="4">
        <v>61.446998596191406</v>
      </c>
      <c r="AR398" s="4">
        <v>0</v>
      </c>
      <c r="AS398" s="4">
        <v>2</v>
      </c>
      <c r="AT398" s="4">
        <v>20</v>
      </c>
      <c r="AU398" s="22">
        <v>3.0329947460595448</v>
      </c>
      <c r="AV398" s="23">
        <v>1.7279999983310699</v>
      </c>
      <c r="AW398" s="23">
        <v>0</v>
      </c>
      <c r="AX398" s="23">
        <v>2.9859839942321775</v>
      </c>
      <c r="AY398" s="23">
        <v>40.70438929138254</v>
      </c>
      <c r="AZ398" s="23">
        <v>6.4668222299826734</v>
      </c>
    </row>
    <row r="399" spans="1:52" ht="13.7" customHeight="1" x14ac:dyDescent="0.2">
      <c r="A399" t="str">
        <f t="shared" si="6"/>
        <v>2008^BCG^Manangatang 2008 Risk Management - Best Bet</v>
      </c>
      <c r="B399" s="10" t="s">
        <v>207</v>
      </c>
      <c r="C399" s="10" t="s">
        <v>2034</v>
      </c>
      <c r="D399" s="5">
        <v>2008</v>
      </c>
      <c r="E399" s="5"/>
      <c r="F399" s="9"/>
      <c r="G399" s="9"/>
      <c r="H399" s="8"/>
      <c r="I399" s="5">
        <v>1.22</v>
      </c>
      <c r="J399" s="5">
        <v>14.25</v>
      </c>
      <c r="K399" s="5"/>
      <c r="L399" s="5"/>
      <c r="M399" s="5"/>
      <c r="N399" s="5"/>
      <c r="O399" s="5"/>
      <c r="P399" s="5"/>
      <c r="Q399" s="5"/>
      <c r="R399" s="5"/>
      <c r="S399" s="5"/>
      <c r="T399" s="5"/>
      <c r="U399" s="5"/>
      <c r="V399" s="5"/>
      <c r="W399" s="5"/>
      <c r="X399" s="5"/>
      <c r="Y399" s="7" t="s">
        <v>2999</v>
      </c>
      <c r="Z399" s="7"/>
      <c r="AA399" s="7" t="s">
        <v>13</v>
      </c>
      <c r="AB399" s="7" t="s">
        <v>54</v>
      </c>
      <c r="AC399" s="7">
        <v>76025</v>
      </c>
      <c r="AD399" s="7" t="s">
        <v>806</v>
      </c>
      <c r="AE399" s="7"/>
      <c r="AF399" s="7" t="s">
        <v>3207</v>
      </c>
      <c r="AG399" s="7" t="s">
        <v>64</v>
      </c>
      <c r="AH399" s="7"/>
      <c r="AI399">
        <v>1.1649999618530273</v>
      </c>
      <c r="AJ399" s="4">
        <v>16.673000335693359</v>
      </c>
      <c r="AK399" s="4">
        <v>2.9900000095367432</v>
      </c>
      <c r="AL399" s="4">
        <v>21</v>
      </c>
      <c r="AM399" s="4">
        <v>0.46500000357627869</v>
      </c>
      <c r="AN399" s="4">
        <v>96.800003051757813</v>
      </c>
      <c r="AO399" s="4">
        <v>0</v>
      </c>
      <c r="AP399" s="4">
        <v>130.52299499511719</v>
      </c>
      <c r="AQ399" s="4">
        <v>39.417999267578125</v>
      </c>
      <c r="AR399" s="4">
        <v>0</v>
      </c>
      <c r="AS399" s="4">
        <v>3</v>
      </c>
      <c r="AT399" s="4">
        <v>0</v>
      </c>
      <c r="AU399" s="22">
        <v>2.679299474605954</v>
      </c>
      <c r="AV399" s="23">
        <v>5.500003814697263E-2</v>
      </c>
      <c r="AW399" s="23">
        <v>1</v>
      </c>
      <c r="AX399" s="23">
        <v>3.0250041961684443E-3</v>
      </c>
      <c r="AY399" s="23">
        <v>5.8709306267701322</v>
      </c>
      <c r="AZ399" s="23">
        <v>9.6534822406278559E-2</v>
      </c>
    </row>
    <row r="400" spans="1:52" ht="13.7" customHeight="1" x14ac:dyDescent="0.2">
      <c r="A400" t="str">
        <f t="shared" si="6"/>
        <v>2008^BCG^Manangatang 2008 Risk Management - High Input</v>
      </c>
      <c r="B400" s="10" t="s">
        <v>207</v>
      </c>
      <c r="C400" s="10" t="s">
        <v>2035</v>
      </c>
      <c r="D400" s="5">
        <v>2008</v>
      </c>
      <c r="E400" s="5"/>
      <c r="F400" s="9"/>
      <c r="G400" s="9"/>
      <c r="H400" s="8"/>
      <c r="I400" s="5">
        <v>1.18</v>
      </c>
      <c r="J400" s="5">
        <v>14.5</v>
      </c>
      <c r="K400" s="5"/>
      <c r="L400" s="5"/>
      <c r="M400" s="5"/>
      <c r="N400" s="5"/>
      <c r="O400" s="5"/>
      <c r="P400" s="5"/>
      <c r="Q400" s="5"/>
      <c r="R400" s="5"/>
      <c r="S400" s="5"/>
      <c r="T400" s="5"/>
      <c r="U400" s="5"/>
      <c r="V400" s="5"/>
      <c r="W400" s="5"/>
      <c r="X400" s="5"/>
      <c r="Y400" s="7" t="s">
        <v>2999</v>
      </c>
      <c r="Z400" s="7"/>
      <c r="AA400" s="7" t="s">
        <v>13</v>
      </c>
      <c r="AB400" s="7" t="s">
        <v>54</v>
      </c>
      <c r="AC400" s="7">
        <v>76025</v>
      </c>
      <c r="AD400" s="7" t="s">
        <v>806</v>
      </c>
      <c r="AE400" s="7"/>
      <c r="AF400" s="7" t="s">
        <v>3207</v>
      </c>
      <c r="AG400" s="7" t="s">
        <v>64</v>
      </c>
      <c r="AH400" s="7"/>
      <c r="AI400">
        <v>1.1480000019073486</v>
      </c>
      <c r="AJ400" s="4">
        <v>16.670999526977539</v>
      </c>
      <c r="AK400" s="4">
        <v>2.9500000476837158</v>
      </c>
      <c r="AL400" s="4">
        <v>21</v>
      </c>
      <c r="AM400" s="4">
        <v>0.46700000762939453</v>
      </c>
      <c r="AN400" s="4">
        <v>96.800003051757813</v>
      </c>
      <c r="AO400" s="4">
        <v>0</v>
      </c>
      <c r="AP400" s="4">
        <v>134.52299499511719</v>
      </c>
      <c r="AQ400" s="4">
        <v>40.147998809814453</v>
      </c>
      <c r="AR400" s="4">
        <v>0</v>
      </c>
      <c r="AS400" s="4">
        <v>7</v>
      </c>
      <c r="AT400" s="4">
        <v>0</v>
      </c>
      <c r="AU400" s="22">
        <v>2.6369176882661995</v>
      </c>
      <c r="AV400" s="23">
        <v>3.1999998092651305E-2</v>
      </c>
      <c r="AW400" s="23">
        <v>1</v>
      </c>
      <c r="AX400" s="23">
        <v>1.0239998779296871E-3</v>
      </c>
      <c r="AY400" s="23">
        <v>4.7132389461366984</v>
      </c>
      <c r="AZ400" s="23">
        <v>9.8020563778438846E-2</v>
      </c>
    </row>
    <row r="401" spans="1:52" ht="13.7" customHeight="1" x14ac:dyDescent="0.2">
      <c r="A401" t="str">
        <f t="shared" si="6"/>
        <v>2008^BCG^Manangatang 2008 Risk Management - Low Input</v>
      </c>
      <c r="B401" s="10" t="s">
        <v>207</v>
      </c>
      <c r="C401" s="10" t="s">
        <v>2036</v>
      </c>
      <c r="D401" s="5">
        <v>2008</v>
      </c>
      <c r="E401" s="5"/>
      <c r="F401" s="9"/>
      <c r="G401" s="9"/>
      <c r="H401" s="8"/>
      <c r="I401" s="5">
        <v>1.27</v>
      </c>
      <c r="J401" s="5">
        <v>13.9</v>
      </c>
      <c r="K401" s="5"/>
      <c r="L401" s="5"/>
      <c r="M401" s="5"/>
      <c r="N401" s="5"/>
      <c r="O401" s="5"/>
      <c r="P401" s="5"/>
      <c r="Q401" s="5"/>
      <c r="R401" s="5"/>
      <c r="S401" s="5"/>
      <c r="T401" s="5"/>
      <c r="U401" s="5"/>
      <c r="V401" s="5"/>
      <c r="W401" s="5"/>
      <c r="X401" s="5"/>
      <c r="Y401" s="7" t="s">
        <v>2999</v>
      </c>
      <c r="Z401" s="7"/>
      <c r="AA401" s="7" t="s">
        <v>13</v>
      </c>
      <c r="AB401" s="7" t="s">
        <v>54</v>
      </c>
      <c r="AC401" s="7">
        <v>76025</v>
      </c>
      <c r="AD401" s="7" t="s">
        <v>806</v>
      </c>
      <c r="AE401" s="7"/>
      <c r="AF401" s="7" t="s">
        <v>3207</v>
      </c>
      <c r="AG401" s="7" t="s">
        <v>64</v>
      </c>
      <c r="AH401" s="7"/>
      <c r="AI401">
        <v>1.0920000076293945</v>
      </c>
      <c r="AJ401" s="4">
        <v>16.631999969482422</v>
      </c>
      <c r="AK401" s="4">
        <v>2.7999999523162842</v>
      </c>
      <c r="AL401" s="4">
        <v>21</v>
      </c>
      <c r="AM401" s="4">
        <v>0.49599999189376831</v>
      </c>
      <c r="AN401" s="4">
        <v>99.400001525878906</v>
      </c>
      <c r="AO401" s="4">
        <v>0</v>
      </c>
      <c r="AP401" s="4">
        <v>129.52299499511719</v>
      </c>
      <c r="AQ401" s="4">
        <v>40.562000274658203</v>
      </c>
      <c r="AR401" s="4">
        <v>0</v>
      </c>
      <c r="AS401" s="4">
        <v>2</v>
      </c>
      <c r="AT401" s="4">
        <v>0</v>
      </c>
      <c r="AU401" s="22">
        <v>2.7206024518388796</v>
      </c>
      <c r="AV401" s="23">
        <v>0.17799999237060549</v>
      </c>
      <c r="AW401" s="23">
        <v>1</v>
      </c>
      <c r="AX401" s="23">
        <v>3.168399728393561E-2</v>
      </c>
      <c r="AY401" s="23">
        <v>7.4638238332519524</v>
      </c>
      <c r="AZ401" s="23">
        <v>6.3039630820594592E-3</v>
      </c>
    </row>
    <row r="402" spans="1:52" ht="13.7" customHeight="1" x14ac:dyDescent="0.2">
      <c r="A402" t="str">
        <f t="shared" si="6"/>
        <v>2008^behn^Gumdale West</v>
      </c>
      <c r="B402" s="10" t="s">
        <v>567</v>
      </c>
      <c r="C402" s="10" t="s">
        <v>568</v>
      </c>
      <c r="D402" s="5">
        <v>2008</v>
      </c>
      <c r="E402" s="5"/>
      <c r="F402" s="9"/>
      <c r="G402" s="9"/>
      <c r="H402" s="8"/>
      <c r="I402" s="5">
        <v>2.5</v>
      </c>
      <c r="J402" s="5">
        <v>10.7</v>
      </c>
      <c r="K402" s="5"/>
      <c r="L402" s="5"/>
      <c r="M402" s="5"/>
      <c r="N402" s="5"/>
      <c r="O402" s="5"/>
      <c r="P402" s="5"/>
      <c r="Q402" s="5"/>
      <c r="R402" s="5"/>
      <c r="S402" s="5"/>
      <c r="T402" s="5"/>
      <c r="U402" s="5"/>
      <c r="V402" s="5"/>
      <c r="W402" s="5"/>
      <c r="X402" s="5"/>
      <c r="Y402" s="7" t="s">
        <v>2999</v>
      </c>
      <c r="Z402" s="7"/>
      <c r="AA402" s="7" t="s">
        <v>13</v>
      </c>
      <c r="AB402" s="7" t="s">
        <v>17</v>
      </c>
      <c r="AC402" s="7">
        <v>23315</v>
      </c>
      <c r="AD402" s="7" t="s">
        <v>794</v>
      </c>
      <c r="AE402" s="7"/>
      <c r="AF402" s="7" t="s">
        <v>3208</v>
      </c>
      <c r="AG402" s="7" t="s">
        <v>64</v>
      </c>
      <c r="AH402" s="7"/>
      <c r="AI402">
        <v>2.5079998970031738</v>
      </c>
      <c r="AJ402" s="4">
        <v>15.468999862670898</v>
      </c>
      <c r="AK402" s="4">
        <v>5.9800000190734863</v>
      </c>
      <c r="AL402" s="4">
        <v>29.847000122070313</v>
      </c>
      <c r="AM402" s="4">
        <v>15.022000312805176</v>
      </c>
      <c r="AN402" s="4">
        <v>238.80000305175781</v>
      </c>
      <c r="AO402" s="4">
        <v>0</v>
      </c>
      <c r="AP402" s="4">
        <v>93.508003234863281</v>
      </c>
      <c r="AQ402" s="4">
        <v>25.73900032043457</v>
      </c>
      <c r="AR402" s="4">
        <v>0</v>
      </c>
      <c r="AS402" s="4">
        <v>11</v>
      </c>
      <c r="AT402" s="4">
        <v>62</v>
      </c>
      <c r="AU402" s="22">
        <v>4.1225919439579686</v>
      </c>
      <c r="AV402" s="23">
        <v>-7.9998970031738281E-3</v>
      </c>
      <c r="AW402" s="23">
        <v>1</v>
      </c>
      <c r="AX402" s="23">
        <v>6.3998352061389596E-5</v>
      </c>
      <c r="AY402" s="23">
        <v>22.743359690155057</v>
      </c>
      <c r="AZ402" s="23">
        <v>3.4499647575043326</v>
      </c>
    </row>
    <row r="403" spans="1:52" ht="13.7" customHeight="1" x14ac:dyDescent="0.2">
      <c r="A403" t="str">
        <f t="shared" si="6"/>
        <v>2008^birtles^732 - Bir1</v>
      </c>
      <c r="B403" s="10" t="s">
        <v>308</v>
      </c>
      <c r="C403" s="10" t="s">
        <v>2037</v>
      </c>
      <c r="D403" s="5">
        <v>2008</v>
      </c>
      <c r="E403" s="5"/>
      <c r="F403" s="9"/>
      <c r="G403" s="9"/>
      <c r="H403" s="8"/>
      <c r="I403" s="5">
        <v>1.03</v>
      </c>
      <c r="J403" s="5"/>
      <c r="K403" s="5"/>
      <c r="L403" s="5"/>
      <c r="M403" s="5" t="s">
        <v>174</v>
      </c>
      <c r="N403" s="5"/>
      <c r="O403" s="5"/>
      <c r="P403" s="5"/>
      <c r="Q403" s="5"/>
      <c r="R403" s="5"/>
      <c r="S403" s="5"/>
      <c r="T403" s="5"/>
      <c r="U403" s="5"/>
      <c r="V403" s="5"/>
      <c r="W403" s="5"/>
      <c r="X403" s="5"/>
      <c r="Y403" s="7" t="s">
        <v>2999</v>
      </c>
      <c r="Z403" s="7"/>
      <c r="AA403" s="7" t="s">
        <v>13</v>
      </c>
      <c r="AB403" s="7" t="s">
        <v>15</v>
      </c>
      <c r="AC403" s="7">
        <v>12064</v>
      </c>
      <c r="AD403" s="7" t="s">
        <v>897</v>
      </c>
      <c r="AE403" s="7"/>
      <c r="AF403" s="7" t="s">
        <v>3209</v>
      </c>
      <c r="AG403" s="7" t="s">
        <v>64</v>
      </c>
      <c r="AH403" s="7"/>
      <c r="AI403">
        <v>2.0450000762939453</v>
      </c>
      <c r="AJ403" s="4">
        <v>9.7399997711181641</v>
      </c>
      <c r="AK403" s="4">
        <v>3.0699999332427979</v>
      </c>
      <c r="AL403" s="4">
        <v>19.809000015258789</v>
      </c>
      <c r="AM403" s="4">
        <v>44.957000732421875</v>
      </c>
      <c r="AN403" s="4">
        <v>198</v>
      </c>
      <c r="AO403" s="4">
        <v>0</v>
      </c>
      <c r="AP403" s="4">
        <v>49.449001312255859</v>
      </c>
      <c r="AQ403" s="4">
        <v>10.616000175476074</v>
      </c>
      <c r="AR403" s="4">
        <v>0</v>
      </c>
      <c r="AS403" s="4">
        <v>20</v>
      </c>
      <c r="AT403" s="4">
        <v>20</v>
      </c>
      <c r="AU403" s="22" t="e">
        <v>#N/A</v>
      </c>
      <c r="AV403" s="23">
        <v>-1.0150000762939453</v>
      </c>
      <c r="AW403" s="23">
        <v>0</v>
      </c>
      <c r="AX403" s="23">
        <v>1.0302251548767147</v>
      </c>
      <c r="AY403" s="23" t="e">
        <v>#N/A</v>
      </c>
      <c r="AZ403" s="23" t="e">
        <v>#N/A</v>
      </c>
    </row>
    <row r="404" spans="1:52" ht="13.7" customHeight="1" x14ac:dyDescent="0.2">
      <c r="A404" t="str">
        <f t="shared" si="6"/>
        <v>2008^birtles^732 - Bir4</v>
      </c>
      <c r="B404" s="10" t="s">
        <v>308</v>
      </c>
      <c r="C404" s="10" t="s">
        <v>2038</v>
      </c>
      <c r="D404" s="5">
        <v>2008</v>
      </c>
      <c r="E404" s="5"/>
      <c r="F404" s="9"/>
      <c r="G404" s="9"/>
      <c r="H404" s="8"/>
      <c r="I404" s="5">
        <v>1.87</v>
      </c>
      <c r="J404" s="5"/>
      <c r="K404" s="5"/>
      <c r="L404" s="5"/>
      <c r="M404" s="5" t="s">
        <v>175</v>
      </c>
      <c r="N404" s="5"/>
      <c r="O404" s="5"/>
      <c r="P404" s="5"/>
      <c r="Q404" s="5"/>
      <c r="R404" s="5"/>
      <c r="S404" s="5"/>
      <c r="T404" s="5"/>
      <c r="U404" s="5"/>
      <c r="V404" s="5"/>
      <c r="W404" s="5"/>
      <c r="X404" s="5"/>
      <c r="Y404" s="7" t="s">
        <v>2999</v>
      </c>
      <c r="Z404" s="7"/>
      <c r="AA404" s="7" t="s">
        <v>13</v>
      </c>
      <c r="AB404" s="7" t="s">
        <v>15</v>
      </c>
      <c r="AC404" s="7">
        <v>12064</v>
      </c>
      <c r="AD404" s="7" t="s">
        <v>897</v>
      </c>
      <c r="AE404" s="7"/>
      <c r="AF404" s="7" t="s">
        <v>3210</v>
      </c>
      <c r="AG404" s="7" t="s">
        <v>64</v>
      </c>
      <c r="AH404" s="7"/>
      <c r="AI404">
        <v>2.4700000286102295</v>
      </c>
      <c r="AJ404" s="4">
        <v>11.722999572753906</v>
      </c>
      <c r="AK404" s="4">
        <v>4.4600000381469727</v>
      </c>
      <c r="AL404" s="4">
        <v>16.013999938964844</v>
      </c>
      <c r="AM404" s="4">
        <v>33.974998474121094</v>
      </c>
      <c r="AN404" s="4">
        <v>198</v>
      </c>
      <c r="AO404" s="4">
        <v>0</v>
      </c>
      <c r="AP404" s="4">
        <v>65.261001586914063</v>
      </c>
      <c r="AQ404" s="4">
        <v>16.51099967956543</v>
      </c>
      <c r="AR404" s="4">
        <v>0</v>
      </c>
      <c r="AS404" s="4">
        <v>20</v>
      </c>
      <c r="AT404" s="4">
        <v>20</v>
      </c>
      <c r="AU404" s="22" t="e">
        <v>#N/A</v>
      </c>
      <c r="AV404" s="23">
        <v>-0.60000002861022939</v>
      </c>
      <c r="AW404" s="23">
        <v>0</v>
      </c>
      <c r="AX404" s="23">
        <v>0.36000003433227606</v>
      </c>
      <c r="AY404" s="23" t="e">
        <v>#N/A</v>
      </c>
      <c r="AZ404" s="23" t="e">
        <v>#N/A</v>
      </c>
    </row>
    <row r="405" spans="1:52" ht="13.7" customHeight="1" x14ac:dyDescent="0.2">
      <c r="A405" t="str">
        <f t="shared" si="6"/>
        <v>2008^butcher^pd7 roundhouse farm B2</v>
      </c>
      <c r="B405" s="10" t="s">
        <v>1577</v>
      </c>
      <c r="C405" s="10" t="s">
        <v>2039</v>
      </c>
      <c r="D405" s="5">
        <v>2008</v>
      </c>
      <c r="E405" s="5"/>
      <c r="F405" s="9"/>
      <c r="G405" s="9"/>
      <c r="H405" s="8"/>
      <c r="I405" s="5">
        <v>1.87</v>
      </c>
      <c r="J405" s="5"/>
      <c r="K405" s="5"/>
      <c r="L405" s="5"/>
      <c r="M405" s="5" t="s">
        <v>183</v>
      </c>
      <c r="N405" s="5"/>
      <c r="O405" s="5"/>
      <c r="P405" s="5"/>
      <c r="Q405" s="5"/>
      <c r="R405" s="5"/>
      <c r="S405" s="5"/>
      <c r="T405" s="5"/>
      <c r="U405" s="5"/>
      <c r="V405" s="5"/>
      <c r="W405" s="5"/>
      <c r="X405" s="5"/>
      <c r="Y405" s="7" t="s">
        <v>2999</v>
      </c>
      <c r="Z405" s="7"/>
      <c r="AA405" s="7" t="s">
        <v>13</v>
      </c>
      <c r="AB405" s="7" t="s">
        <v>15</v>
      </c>
      <c r="AC405" s="7">
        <v>12064</v>
      </c>
      <c r="AD405" s="7" t="s">
        <v>897</v>
      </c>
      <c r="AE405" s="7"/>
      <c r="AF405" s="7" t="s">
        <v>3211</v>
      </c>
      <c r="AG405" s="7" t="s">
        <v>64</v>
      </c>
      <c r="AH405" s="7"/>
      <c r="AI405">
        <v>3.2579998970031738</v>
      </c>
      <c r="AJ405" s="4">
        <v>16.415000915527344</v>
      </c>
      <c r="AK405" s="4">
        <v>8.2399997711181641</v>
      </c>
      <c r="AL405" s="4">
        <v>19.863000869750977</v>
      </c>
      <c r="AM405" s="4">
        <v>26.670999526977539</v>
      </c>
      <c r="AN405" s="4">
        <v>193.80000305175781</v>
      </c>
      <c r="AO405" s="4">
        <v>0</v>
      </c>
      <c r="AP405" s="4">
        <v>158.53500366210938</v>
      </c>
      <c r="AQ405" s="4">
        <v>51.090000152587891</v>
      </c>
      <c r="AR405" s="4">
        <v>0</v>
      </c>
      <c r="AS405" s="4">
        <v>13</v>
      </c>
      <c r="AT405" s="4">
        <v>10</v>
      </c>
      <c r="AU405" s="22" t="e">
        <v>#N/A</v>
      </c>
      <c r="AV405" s="23">
        <v>-1.3879998970031737</v>
      </c>
      <c r="AW405" s="23">
        <v>0</v>
      </c>
      <c r="AX405" s="23">
        <v>1.9265437140808208</v>
      </c>
      <c r="AY405" s="23" t="e">
        <v>#N/A</v>
      </c>
      <c r="AZ405" s="23" t="e">
        <v>#N/A</v>
      </c>
    </row>
    <row r="406" spans="1:52" ht="13.7" customHeight="1" x14ac:dyDescent="0.2">
      <c r="A406" t="str">
        <f t="shared" si="6"/>
        <v>2008^chandlerm^Firths Fuel Tank</v>
      </c>
      <c r="B406" s="10" t="s">
        <v>1688</v>
      </c>
      <c r="C406" s="10" t="s">
        <v>2040</v>
      </c>
      <c r="D406" s="5">
        <v>2008</v>
      </c>
      <c r="E406" s="5"/>
      <c r="F406" s="9"/>
      <c r="G406" s="9"/>
      <c r="H406" s="8"/>
      <c r="I406" s="5">
        <v>3.35</v>
      </c>
      <c r="J406" s="5">
        <v>12.8</v>
      </c>
      <c r="K406" s="5"/>
      <c r="L406" s="5"/>
      <c r="M406" s="5" t="s">
        <v>161</v>
      </c>
      <c r="N406" s="5"/>
      <c r="O406" s="5"/>
      <c r="P406" s="5"/>
      <c r="Q406" s="5"/>
      <c r="R406" s="5"/>
      <c r="S406" s="5"/>
      <c r="T406" s="5"/>
      <c r="U406" s="5"/>
      <c r="V406" s="5"/>
      <c r="W406" s="5"/>
      <c r="X406" s="5"/>
      <c r="Y406" s="7" t="s">
        <v>2999</v>
      </c>
      <c r="Z406" s="25"/>
      <c r="AA406" s="7" t="s">
        <v>13</v>
      </c>
      <c r="AB406" s="7" t="s">
        <v>15</v>
      </c>
      <c r="AC406" s="7">
        <v>18023</v>
      </c>
      <c r="AD406" s="7" t="s">
        <v>813</v>
      </c>
      <c r="AE406" s="7"/>
      <c r="AF406" s="7" t="s">
        <v>3212</v>
      </c>
      <c r="AG406" s="7" t="s">
        <v>818</v>
      </c>
      <c r="AH406" s="7"/>
      <c r="AI406">
        <v>1.9769999980926514</v>
      </c>
      <c r="AJ406" s="4">
        <v>16.545000076293945</v>
      </c>
      <c r="AK406" s="4">
        <v>5.0399999618530273</v>
      </c>
      <c r="AL406" s="4">
        <v>12.972999572753906</v>
      </c>
      <c r="AM406" s="4">
        <v>41.950000762939453</v>
      </c>
      <c r="AN406" s="4">
        <v>224.5</v>
      </c>
      <c r="AO406" s="4">
        <v>0</v>
      </c>
      <c r="AP406" s="4">
        <v>84.1719970703125</v>
      </c>
      <c r="AQ406" s="4">
        <v>22.28700065612793</v>
      </c>
      <c r="AR406" s="4">
        <v>0</v>
      </c>
      <c r="AS406" s="4">
        <v>12</v>
      </c>
      <c r="AT406" s="4">
        <v>35</v>
      </c>
      <c r="AU406" s="22">
        <v>6.6084763572679508</v>
      </c>
      <c r="AV406" s="23">
        <v>1.3730000019073487</v>
      </c>
      <c r="AW406" s="23">
        <v>0</v>
      </c>
      <c r="AX406" s="23">
        <v>1.8851290052375795</v>
      </c>
      <c r="AY406" s="23">
        <v>14.025025571441651</v>
      </c>
      <c r="AZ406" s="23">
        <v>2.4601182029737911</v>
      </c>
    </row>
    <row r="407" spans="1:52" ht="13.7" customHeight="1" x14ac:dyDescent="0.2">
      <c r="A407" t="str">
        <f t="shared" si="6"/>
        <v>2008^collins^site 1</v>
      </c>
      <c r="B407" s="10" t="s">
        <v>1671</v>
      </c>
      <c r="C407" s="10" t="s">
        <v>2030</v>
      </c>
      <c r="D407" s="5">
        <v>2008</v>
      </c>
      <c r="E407" s="5"/>
      <c r="F407" s="9"/>
      <c r="G407" s="9"/>
      <c r="H407" s="8"/>
      <c r="I407" s="5">
        <v>3.2</v>
      </c>
      <c r="J407" s="5"/>
      <c r="K407" s="5"/>
      <c r="L407" s="5"/>
      <c r="M407" s="5"/>
      <c r="N407" s="5"/>
      <c r="O407" s="5"/>
      <c r="P407" s="5"/>
      <c r="Q407" s="5"/>
      <c r="R407" s="5"/>
      <c r="S407" s="5"/>
      <c r="T407" s="5"/>
      <c r="U407" s="5"/>
      <c r="V407" s="5"/>
      <c r="W407" s="5"/>
      <c r="X407" s="5"/>
      <c r="Y407" s="7" t="s">
        <v>2999</v>
      </c>
      <c r="Z407" s="7"/>
      <c r="AA407" s="7" t="s">
        <v>13</v>
      </c>
      <c r="AB407" s="7" t="s">
        <v>130</v>
      </c>
      <c r="AC407" s="7">
        <v>8093</v>
      </c>
      <c r="AD407" s="7" t="s">
        <v>3213</v>
      </c>
      <c r="AE407" s="7"/>
      <c r="AF407" s="7" t="s">
        <v>3214</v>
      </c>
      <c r="AG407" s="7" t="s">
        <v>64</v>
      </c>
      <c r="AH407" s="7"/>
      <c r="AI407">
        <v>4.2220001220703125</v>
      </c>
      <c r="AJ407" s="4">
        <v>16.570999145507813</v>
      </c>
      <c r="AK407" s="4">
        <v>10.779999732971191</v>
      </c>
      <c r="AL407" s="4">
        <v>69.106002807617188</v>
      </c>
      <c r="AM407" s="4">
        <v>6.2470002174377441</v>
      </c>
      <c r="AN407" s="4">
        <v>190.89999389648438</v>
      </c>
      <c r="AO407" s="4">
        <v>0</v>
      </c>
      <c r="AP407" s="4">
        <v>210.74400329589844</v>
      </c>
      <c r="AQ407" s="4">
        <v>33.553001403808594</v>
      </c>
      <c r="AR407" s="4">
        <v>0</v>
      </c>
      <c r="AS407" s="4">
        <v>6</v>
      </c>
      <c r="AT407" s="4">
        <v>0</v>
      </c>
      <c r="AU407" s="22" t="e">
        <v>#N/A</v>
      </c>
      <c r="AV407" s="23">
        <v>-1.0220001220703123</v>
      </c>
      <c r="AW407" s="23">
        <v>0</v>
      </c>
      <c r="AX407" s="23">
        <v>1.0444842495117332</v>
      </c>
      <c r="AY407" s="23" t="e">
        <v>#N/A</v>
      </c>
      <c r="AZ407" s="23" t="e">
        <v>#N/A</v>
      </c>
    </row>
    <row r="408" spans="1:52" ht="13.7" customHeight="1" x14ac:dyDescent="0.2">
      <c r="A408" t="str">
        <f t="shared" si="6"/>
        <v>2008^collins^site 2</v>
      </c>
      <c r="B408" s="10" t="s">
        <v>1671</v>
      </c>
      <c r="C408" s="10" t="s">
        <v>2041</v>
      </c>
      <c r="D408" s="5">
        <v>2008</v>
      </c>
      <c r="E408" s="5"/>
      <c r="F408" s="9"/>
      <c r="G408" s="9"/>
      <c r="H408" s="8"/>
      <c r="I408" s="5">
        <v>2.9</v>
      </c>
      <c r="J408" s="5"/>
      <c r="K408" s="5"/>
      <c r="L408" s="5"/>
      <c r="M408" s="5"/>
      <c r="N408" s="5"/>
      <c r="O408" s="5"/>
      <c r="P408" s="5"/>
      <c r="Q408" s="5"/>
      <c r="R408" s="5"/>
      <c r="S408" s="5"/>
      <c r="T408" s="5"/>
      <c r="U408" s="5"/>
      <c r="V408" s="5"/>
      <c r="W408" s="5"/>
      <c r="X408" s="5"/>
      <c r="Y408" s="7" t="s">
        <v>2999</v>
      </c>
      <c r="Z408" s="7"/>
      <c r="AA408" s="7" t="s">
        <v>13</v>
      </c>
      <c r="AB408" s="7" t="s">
        <v>130</v>
      </c>
      <c r="AC408" s="7">
        <v>8093</v>
      </c>
      <c r="AD408" s="7" t="s">
        <v>3213</v>
      </c>
      <c r="AE408" s="7"/>
      <c r="AF408" s="7" t="s">
        <v>3215</v>
      </c>
      <c r="AG408" s="7" t="s">
        <v>64</v>
      </c>
      <c r="AH408" s="7"/>
      <c r="AI408">
        <v>3.6579999923706055</v>
      </c>
      <c r="AJ408" s="4">
        <v>16.569999694824219</v>
      </c>
      <c r="AK408" s="4">
        <v>9.3400001525878906</v>
      </c>
      <c r="AL408" s="4">
        <v>36.799999237060547</v>
      </c>
      <c r="AM408" s="4">
        <v>7.494999885559082</v>
      </c>
      <c r="AN408" s="4">
        <v>190.89999389648438</v>
      </c>
      <c r="AO408" s="4">
        <v>0</v>
      </c>
      <c r="AP408" s="4">
        <v>201.71600341796875</v>
      </c>
      <c r="AQ408" s="4">
        <v>42.006000518798828</v>
      </c>
      <c r="AR408" s="4">
        <v>0</v>
      </c>
      <c r="AS408" s="4">
        <v>6</v>
      </c>
      <c r="AT408" s="4">
        <v>0</v>
      </c>
      <c r="AU408" s="22" t="e">
        <v>#N/A</v>
      </c>
      <c r="AV408" s="23">
        <v>-0.75799999237060556</v>
      </c>
      <c r="AW408" s="23">
        <v>0</v>
      </c>
      <c r="AX408" s="23">
        <v>0.57456398843383805</v>
      </c>
      <c r="AY408" s="23" t="e">
        <v>#N/A</v>
      </c>
      <c r="AZ408" s="23" t="e">
        <v>#N/A</v>
      </c>
    </row>
    <row r="409" spans="1:52" ht="13.7" customHeight="1" x14ac:dyDescent="0.2">
      <c r="A409" t="str">
        <f t="shared" si="6"/>
        <v>2008^connell^R6</v>
      </c>
      <c r="B409" s="10" t="s">
        <v>586</v>
      </c>
      <c r="C409" s="10" t="s">
        <v>1206</v>
      </c>
      <c r="D409" s="5">
        <v>2008</v>
      </c>
      <c r="E409" s="5"/>
      <c r="F409" s="9"/>
      <c r="G409" s="9"/>
      <c r="H409" s="8"/>
      <c r="I409" s="5">
        <v>3.47</v>
      </c>
      <c r="J409" s="5">
        <v>12.22</v>
      </c>
      <c r="K409" s="5"/>
      <c r="L409" s="5"/>
      <c r="M409" s="5" t="s">
        <v>173</v>
      </c>
      <c r="N409" s="5"/>
      <c r="O409" s="5"/>
      <c r="P409" s="5"/>
      <c r="Q409" s="5"/>
      <c r="R409" s="5"/>
      <c r="S409" s="5"/>
      <c r="T409" s="5"/>
      <c r="U409" s="5"/>
      <c r="V409" s="5"/>
      <c r="W409" s="5"/>
      <c r="X409" s="5"/>
      <c r="Y409" s="7" t="s">
        <v>2999</v>
      </c>
      <c r="Z409" s="7"/>
      <c r="AA409" s="7" t="s">
        <v>13</v>
      </c>
      <c r="AB409" s="7" t="s">
        <v>131</v>
      </c>
      <c r="AC409" s="7">
        <v>23314</v>
      </c>
      <c r="AD409" s="7" t="s">
        <v>3155</v>
      </c>
      <c r="AE409" s="7"/>
      <c r="AF409" s="7" t="s">
        <v>3216</v>
      </c>
      <c r="AG409" s="7" t="s">
        <v>833</v>
      </c>
      <c r="AH409" s="7"/>
      <c r="AI409">
        <v>4.2849998474121094</v>
      </c>
      <c r="AJ409" s="4">
        <v>11.468000411987305</v>
      </c>
      <c r="AK409" s="4">
        <v>7.570000171661377</v>
      </c>
      <c r="AL409" s="4">
        <v>13.972000122070313</v>
      </c>
      <c r="AM409" s="4">
        <v>9.9079999923706055</v>
      </c>
      <c r="AN409" s="4">
        <v>309.20001220703125</v>
      </c>
      <c r="AO409" s="4">
        <v>0</v>
      </c>
      <c r="AP409" s="4">
        <v>93.722000122070313</v>
      </c>
      <c r="AQ409" s="4">
        <v>45.077999114990234</v>
      </c>
      <c r="AR409" s="4">
        <v>0</v>
      </c>
      <c r="AS409" s="4">
        <v>11</v>
      </c>
      <c r="AT409" s="4">
        <v>68</v>
      </c>
      <c r="AU409" s="22">
        <v>6.5350248686514893</v>
      </c>
      <c r="AV409" s="23">
        <v>-0.81499984741210918</v>
      </c>
      <c r="AW409" s="23">
        <v>0</v>
      </c>
      <c r="AX409" s="23">
        <v>0.66422475128176128</v>
      </c>
      <c r="AY409" s="23">
        <v>0.56550338037126446</v>
      </c>
      <c r="AZ409" s="23">
        <v>1.0711738778404087</v>
      </c>
    </row>
    <row r="410" spans="1:52" ht="13.7" customHeight="1" x14ac:dyDescent="0.25">
      <c r="A410" t="str">
        <f t="shared" si="6"/>
        <v>2008^delahunty^Gregorys North</v>
      </c>
      <c r="B410" s="17" t="s">
        <v>727</v>
      </c>
      <c r="C410" s="17" t="s">
        <v>739</v>
      </c>
      <c r="D410" s="12">
        <v>2008</v>
      </c>
      <c r="E410" s="12"/>
      <c r="F410" s="9"/>
      <c r="G410" s="9"/>
      <c r="H410" s="13" t="s">
        <v>992</v>
      </c>
      <c r="I410" s="12">
        <v>2.42</v>
      </c>
      <c r="J410" s="12"/>
      <c r="K410" s="12"/>
      <c r="L410" s="12"/>
      <c r="M410" s="12"/>
      <c r="N410" s="12"/>
      <c r="O410" s="12"/>
      <c r="P410" s="12"/>
      <c r="Q410" s="12"/>
      <c r="R410" s="12"/>
      <c r="S410" s="12"/>
      <c r="T410" s="12"/>
      <c r="U410" s="12"/>
      <c r="V410" s="12"/>
      <c r="W410" s="12"/>
      <c r="X410" s="12"/>
      <c r="Y410" s="7" t="s">
        <v>2999</v>
      </c>
      <c r="Z410" s="7"/>
      <c r="AA410" s="7" t="s">
        <v>13</v>
      </c>
      <c r="AB410" s="7" t="s">
        <v>65</v>
      </c>
      <c r="AC410" s="7">
        <v>79028</v>
      </c>
      <c r="AD410" s="7" t="s">
        <v>799</v>
      </c>
      <c r="AE410" s="7"/>
      <c r="AF410" s="7" t="s">
        <v>3218</v>
      </c>
      <c r="AG410" s="7" t="s">
        <v>787</v>
      </c>
      <c r="AH410" s="7"/>
      <c r="AI410">
        <v>2.0550000667572021</v>
      </c>
      <c r="AJ410" s="4">
        <v>16.608999252319336</v>
      </c>
      <c r="AK410" s="4">
        <v>5.2600002288818359</v>
      </c>
      <c r="AL410" s="4">
        <v>77.718002319335938</v>
      </c>
      <c r="AM410" s="4">
        <v>2.9609999656677246</v>
      </c>
      <c r="AN410" s="4">
        <v>148.80000305175781</v>
      </c>
      <c r="AO410" s="4">
        <v>0</v>
      </c>
      <c r="AP410" s="4">
        <v>65.040000915527344</v>
      </c>
      <c r="AQ410" s="4">
        <v>29.731000900268555</v>
      </c>
      <c r="AR410" s="4">
        <v>0</v>
      </c>
      <c r="AS410" s="4">
        <v>3</v>
      </c>
      <c r="AT410" s="4">
        <v>68</v>
      </c>
      <c r="AU410" s="22" t="e">
        <v>#N/A</v>
      </c>
      <c r="AV410" s="23">
        <v>0.36499993324279778</v>
      </c>
      <c r="AW410" s="23">
        <v>1</v>
      </c>
      <c r="AX410" s="23">
        <v>0.13322495126724684</v>
      </c>
      <c r="AY410" s="23" t="e">
        <v>#N/A</v>
      </c>
      <c r="AZ410" s="23" t="e">
        <v>#N/A</v>
      </c>
    </row>
    <row r="411" spans="1:52" ht="13.7" customHeight="1" x14ac:dyDescent="0.25">
      <c r="A411" t="str">
        <f t="shared" si="6"/>
        <v>2008^delahunty^Hudsons 4</v>
      </c>
      <c r="B411" s="17" t="s">
        <v>727</v>
      </c>
      <c r="C411" s="17" t="s">
        <v>740</v>
      </c>
      <c r="D411" s="12">
        <v>2008</v>
      </c>
      <c r="E411" s="12"/>
      <c r="F411" s="9"/>
      <c r="G411" s="9"/>
      <c r="H411" s="13" t="s">
        <v>992</v>
      </c>
      <c r="I411" s="12">
        <v>3.13</v>
      </c>
      <c r="J411" s="12"/>
      <c r="K411" s="12"/>
      <c r="L411" s="12"/>
      <c r="M411" s="12"/>
      <c r="N411" s="12"/>
      <c r="O411" s="12"/>
      <c r="P411" s="12"/>
      <c r="Q411" s="12"/>
      <c r="R411" s="12"/>
      <c r="S411" s="12"/>
      <c r="T411" s="12"/>
      <c r="U411" s="12"/>
      <c r="V411" s="12"/>
      <c r="W411" s="12"/>
      <c r="X411" s="12"/>
      <c r="Y411" s="7" t="s">
        <v>2999</v>
      </c>
      <c r="Z411" s="7"/>
      <c r="AA411" s="7" t="s">
        <v>13</v>
      </c>
      <c r="AB411" s="7" t="s">
        <v>14</v>
      </c>
      <c r="AC411" s="7">
        <v>79035</v>
      </c>
      <c r="AD411" s="7" t="s">
        <v>798</v>
      </c>
      <c r="AE411" s="7"/>
      <c r="AF411" s="7" t="s">
        <v>3219</v>
      </c>
      <c r="AG411" s="7" t="s">
        <v>803</v>
      </c>
      <c r="AH411" s="7"/>
      <c r="AI411">
        <v>1.8329999446868896</v>
      </c>
      <c r="AJ411" s="4">
        <v>14.630999565124512</v>
      </c>
      <c r="AK411" s="4">
        <v>4.130000114440918</v>
      </c>
      <c r="AL411" s="4">
        <v>61.125999450683594</v>
      </c>
      <c r="AM411" s="4">
        <v>13.586999893188477</v>
      </c>
      <c r="AN411" s="4">
        <v>151.19999694824219</v>
      </c>
      <c r="AO411" s="4">
        <v>0</v>
      </c>
      <c r="AP411" s="4">
        <v>79.428001403808594</v>
      </c>
      <c r="AQ411" s="4">
        <v>19.958000183105469</v>
      </c>
      <c r="AR411" s="4">
        <v>0</v>
      </c>
      <c r="AS411" s="4">
        <v>3</v>
      </c>
      <c r="AT411" s="4">
        <v>23</v>
      </c>
      <c r="AU411" s="22" t="e">
        <v>#N/A</v>
      </c>
      <c r="AV411" s="23">
        <v>1.2970000553131102</v>
      </c>
      <c r="AW411" s="23">
        <v>0</v>
      </c>
      <c r="AX411" s="23">
        <v>1.6822091434822111</v>
      </c>
      <c r="AY411" s="23" t="e">
        <v>#N/A</v>
      </c>
      <c r="AZ411" s="23" t="e">
        <v>#N/A</v>
      </c>
    </row>
    <row r="412" spans="1:52" ht="13.7" customHeight="1" x14ac:dyDescent="0.25">
      <c r="A412" t="str">
        <f t="shared" si="6"/>
        <v>2008^delahunty^Number 18</v>
      </c>
      <c r="B412" s="17" t="s">
        <v>727</v>
      </c>
      <c r="C412" s="17" t="s">
        <v>741</v>
      </c>
      <c r="D412" s="12">
        <v>2008</v>
      </c>
      <c r="E412" s="12"/>
      <c r="F412" s="9"/>
      <c r="G412" s="9"/>
      <c r="H412" s="13" t="s">
        <v>992</v>
      </c>
      <c r="I412" s="12">
        <v>1.8</v>
      </c>
      <c r="J412" s="12"/>
      <c r="K412" s="12"/>
      <c r="L412" s="12"/>
      <c r="M412" s="12"/>
      <c r="N412" s="12"/>
      <c r="O412" s="12"/>
      <c r="P412" s="12"/>
      <c r="Q412" s="12"/>
      <c r="R412" s="12"/>
      <c r="S412" s="12"/>
      <c r="T412" s="12"/>
      <c r="U412" s="12"/>
      <c r="V412" s="12"/>
      <c r="W412" s="12"/>
      <c r="X412" s="12"/>
      <c r="Y412" s="7" t="s">
        <v>2999</v>
      </c>
      <c r="Z412" s="7"/>
      <c r="AA412" s="7" t="s">
        <v>13</v>
      </c>
      <c r="AB412" s="7" t="s">
        <v>141</v>
      </c>
      <c r="AC412" s="7">
        <v>79035</v>
      </c>
      <c r="AD412" s="7" t="s">
        <v>798</v>
      </c>
      <c r="AE412" s="7"/>
      <c r="AF412" s="7" t="s">
        <v>3219</v>
      </c>
      <c r="AG412" s="7" t="s">
        <v>803</v>
      </c>
      <c r="AH412" s="7"/>
      <c r="AI412">
        <v>2.184999942779541</v>
      </c>
      <c r="AJ412" s="4">
        <v>14.954000473022461</v>
      </c>
      <c r="AK412" s="4">
        <v>5.0399999618530273</v>
      </c>
      <c r="AL412" s="4">
        <v>59.577999114990234</v>
      </c>
      <c r="AM412" s="4">
        <v>13.371000289916992</v>
      </c>
      <c r="AN412" s="4">
        <v>149.19999694824219</v>
      </c>
      <c r="AO412" s="4">
        <v>0</v>
      </c>
      <c r="AP412" s="4">
        <v>85.162002563476563</v>
      </c>
      <c r="AQ412" s="4">
        <v>22.500999450683594</v>
      </c>
      <c r="AR412" s="4">
        <v>0</v>
      </c>
      <c r="AS412" s="4">
        <v>3</v>
      </c>
      <c r="AT412" s="4">
        <v>36</v>
      </c>
      <c r="AU412" s="22" t="e">
        <v>#N/A</v>
      </c>
      <c r="AV412" s="23">
        <v>-0.38499994277954097</v>
      </c>
      <c r="AW412" s="23">
        <v>1</v>
      </c>
      <c r="AX412" s="23">
        <v>0.14822495594024981</v>
      </c>
      <c r="AY412" s="23" t="e">
        <v>#N/A</v>
      </c>
      <c r="AZ412" s="23" t="e">
        <v>#N/A</v>
      </c>
    </row>
    <row r="413" spans="1:52" ht="13.7" customHeight="1" x14ac:dyDescent="0.25">
      <c r="A413" t="str">
        <f t="shared" si="6"/>
        <v>2008^delahunty^Number 9</v>
      </c>
      <c r="B413" s="17" t="s">
        <v>727</v>
      </c>
      <c r="C413" s="17" t="s">
        <v>742</v>
      </c>
      <c r="D413" s="12">
        <v>2008</v>
      </c>
      <c r="E413" s="12"/>
      <c r="F413" s="9"/>
      <c r="G413" s="9"/>
      <c r="H413" s="13" t="s">
        <v>992</v>
      </c>
      <c r="I413" s="12">
        <v>1.49</v>
      </c>
      <c r="J413" s="12"/>
      <c r="K413" s="12"/>
      <c r="L413" s="12"/>
      <c r="M413" s="12"/>
      <c r="N413" s="12"/>
      <c r="O413" s="12"/>
      <c r="P413" s="12"/>
      <c r="Q413" s="12"/>
      <c r="R413" s="12"/>
      <c r="S413" s="12"/>
      <c r="T413" s="12"/>
      <c r="U413" s="12"/>
      <c r="V413" s="12"/>
      <c r="W413" s="12"/>
      <c r="X413" s="12"/>
      <c r="Y413" s="7" t="s">
        <v>2999</v>
      </c>
      <c r="Z413" s="7"/>
      <c r="AA413" s="7" t="s">
        <v>13</v>
      </c>
      <c r="AB413" s="7" t="s">
        <v>65</v>
      </c>
      <c r="AC413" s="7">
        <v>79028</v>
      </c>
      <c r="AD413" s="7" t="s">
        <v>799</v>
      </c>
      <c r="AE413" s="7"/>
      <c r="AF413" s="7" t="s">
        <v>3220</v>
      </c>
      <c r="AG413" s="7" t="s">
        <v>64</v>
      </c>
      <c r="AH413" s="7"/>
      <c r="AI413">
        <v>1.0839999914169312</v>
      </c>
      <c r="AJ413" s="4">
        <v>16.684999465942383</v>
      </c>
      <c r="AK413" s="4">
        <v>2.7899999618530273</v>
      </c>
      <c r="AL413" s="4">
        <v>25.947999954223633</v>
      </c>
      <c r="AM413" s="4">
        <v>1.4780000448226929</v>
      </c>
      <c r="AN413" s="4">
        <v>148.80000305175781</v>
      </c>
      <c r="AO413" s="4">
        <v>0</v>
      </c>
      <c r="AP413" s="4">
        <v>80.438003540039063</v>
      </c>
      <c r="AQ413" s="4">
        <v>38.992000579833984</v>
      </c>
      <c r="AR413" s="4">
        <v>0</v>
      </c>
      <c r="AS413" s="4">
        <v>3</v>
      </c>
      <c r="AT413" s="4">
        <v>45</v>
      </c>
      <c r="AU413" s="22" t="e">
        <v>#N/A</v>
      </c>
      <c r="AV413" s="23">
        <v>0.40600000858306884</v>
      </c>
      <c r="AW413" s="23">
        <v>1</v>
      </c>
      <c r="AX413" s="23">
        <v>0.16483600696945197</v>
      </c>
      <c r="AY413" s="23" t="e">
        <v>#N/A</v>
      </c>
      <c r="AZ413" s="23" t="e">
        <v>#N/A</v>
      </c>
    </row>
    <row r="414" spans="1:52" ht="13.7" customHeight="1" x14ac:dyDescent="0.25">
      <c r="A414" t="str">
        <f t="shared" si="6"/>
        <v>2008^delahunty^Schaches</v>
      </c>
      <c r="B414" s="17" t="s">
        <v>727</v>
      </c>
      <c r="C414" s="17" t="s">
        <v>743</v>
      </c>
      <c r="D414" s="12">
        <v>2008</v>
      </c>
      <c r="E414" s="12"/>
      <c r="F414" s="9"/>
      <c r="G414" s="9"/>
      <c r="H414" s="13" t="s">
        <v>992</v>
      </c>
      <c r="I414" s="12">
        <v>1.85</v>
      </c>
      <c r="J414" s="12"/>
      <c r="K414" s="12"/>
      <c r="L414" s="12"/>
      <c r="M414" s="12"/>
      <c r="N414" s="12"/>
      <c r="O414" s="12"/>
      <c r="P414" s="12"/>
      <c r="Q414" s="12"/>
      <c r="R414" s="12"/>
      <c r="S414" s="12"/>
      <c r="T414" s="12"/>
      <c r="U414" s="12"/>
      <c r="V414" s="12"/>
      <c r="W414" s="12"/>
      <c r="X414" s="12"/>
      <c r="Y414" s="7" t="s">
        <v>2999</v>
      </c>
      <c r="Z414" s="7"/>
      <c r="AA414" s="7" t="s">
        <v>13</v>
      </c>
      <c r="AB414" s="7" t="s">
        <v>141</v>
      </c>
      <c r="AC414" s="7">
        <v>79035</v>
      </c>
      <c r="AD414" s="7" t="s">
        <v>798</v>
      </c>
      <c r="AE414" s="7"/>
      <c r="AF414" s="7" t="s">
        <v>3219</v>
      </c>
      <c r="AG414" s="7" t="s">
        <v>787</v>
      </c>
      <c r="AH414" s="7"/>
      <c r="AI414">
        <v>2.4849998950958252</v>
      </c>
      <c r="AJ414" s="4">
        <v>13.343000411987305</v>
      </c>
      <c r="AK414" s="4">
        <v>5.1100001335144043</v>
      </c>
      <c r="AL414" s="4">
        <v>69.032997131347656</v>
      </c>
      <c r="AM414" s="4">
        <v>14.145000457763672</v>
      </c>
      <c r="AN414" s="4">
        <v>149.19999694824219</v>
      </c>
      <c r="AO414" s="4">
        <v>0</v>
      </c>
      <c r="AP414" s="4">
        <v>60.516998291015625</v>
      </c>
      <c r="AQ414" s="4">
        <v>14.744999885559082</v>
      </c>
      <c r="AR414" s="4">
        <v>0</v>
      </c>
      <c r="AS414" s="4">
        <v>3</v>
      </c>
      <c r="AT414" s="4">
        <v>55</v>
      </c>
      <c r="AU414" s="22" t="e">
        <v>#N/A</v>
      </c>
      <c r="AV414" s="23">
        <v>-0.63499989509582511</v>
      </c>
      <c r="AW414" s="23">
        <v>0</v>
      </c>
      <c r="AX414" s="23">
        <v>0.40322486677170888</v>
      </c>
      <c r="AY414" s="23" t="e">
        <v>#N/A</v>
      </c>
      <c r="AZ414" s="23" t="e">
        <v>#N/A</v>
      </c>
    </row>
    <row r="415" spans="1:52" ht="13.7" customHeight="1" x14ac:dyDescent="0.2">
      <c r="A415" t="str">
        <f t="shared" si="6"/>
        <v>2008^dsandow^Two Tree</v>
      </c>
      <c r="B415" s="10" t="s">
        <v>1621</v>
      </c>
      <c r="C415" s="10" t="s">
        <v>2042</v>
      </c>
      <c r="D415" s="5">
        <v>2008</v>
      </c>
      <c r="E415" s="5"/>
      <c r="F415" s="9"/>
      <c r="G415" s="9"/>
      <c r="H415" s="8"/>
      <c r="I415" s="5">
        <v>3.5</v>
      </c>
      <c r="J415" s="5"/>
      <c r="K415" s="5"/>
      <c r="L415" s="5"/>
      <c r="M415" s="5"/>
      <c r="N415" s="5"/>
      <c r="O415" s="5"/>
      <c r="P415" s="5"/>
      <c r="Q415" s="5"/>
      <c r="R415" s="5"/>
      <c r="S415" s="5"/>
      <c r="T415" s="5"/>
      <c r="U415" s="5"/>
      <c r="V415" s="5"/>
      <c r="W415" s="5"/>
      <c r="X415" s="5"/>
      <c r="Y415" s="7" t="s">
        <v>2999</v>
      </c>
      <c r="Z415" s="7"/>
      <c r="AA415" s="7" t="s">
        <v>13</v>
      </c>
      <c r="AB415" s="7" t="s">
        <v>27</v>
      </c>
      <c r="AC415" s="7">
        <v>21033</v>
      </c>
      <c r="AD415" s="7" t="s">
        <v>832</v>
      </c>
      <c r="AE415" s="7"/>
      <c r="AF415" s="7" t="s">
        <v>3221</v>
      </c>
      <c r="AG415" s="7" t="s">
        <v>833</v>
      </c>
      <c r="AH415" s="7"/>
      <c r="AI415">
        <v>3.4509999752044678</v>
      </c>
      <c r="AJ415" s="4">
        <v>16.732000350952148</v>
      </c>
      <c r="AK415" s="4">
        <v>8.8999996185302734</v>
      </c>
      <c r="AL415" s="4">
        <v>6</v>
      </c>
      <c r="AM415" s="4">
        <v>4.7919998168945313</v>
      </c>
      <c r="AN415" s="4">
        <v>337.79998779296875</v>
      </c>
      <c r="AO415" s="4">
        <v>0</v>
      </c>
      <c r="AP415" s="4">
        <v>240.06500244140625</v>
      </c>
      <c r="AQ415" s="4">
        <v>44.714000701904297</v>
      </c>
      <c r="AR415" s="4">
        <v>0</v>
      </c>
      <c r="AS415" s="4">
        <v>10</v>
      </c>
      <c r="AT415" s="4">
        <v>42</v>
      </c>
      <c r="AU415" s="22" t="e">
        <v>#N/A</v>
      </c>
      <c r="AV415" s="23">
        <v>4.9000024795532227E-2</v>
      </c>
      <c r="AW415" s="23">
        <v>1</v>
      </c>
      <c r="AX415" s="23">
        <v>2.401002429962773E-3</v>
      </c>
      <c r="AY415" s="23" t="e">
        <v>#N/A</v>
      </c>
      <c r="AZ415" s="23" t="e">
        <v>#N/A</v>
      </c>
    </row>
    <row r="416" spans="1:52" ht="13.7" customHeight="1" x14ac:dyDescent="0.2">
      <c r="A416" t="str">
        <f t="shared" si="6"/>
        <v>2008^dsmith^2008 wheat</v>
      </c>
      <c r="B416" s="10" t="s">
        <v>1622</v>
      </c>
      <c r="C416" s="10" t="s">
        <v>2043</v>
      </c>
      <c r="D416" s="5">
        <v>2008</v>
      </c>
      <c r="E416" s="5"/>
      <c r="F416" s="9"/>
      <c r="G416" s="9"/>
      <c r="H416" s="8"/>
      <c r="I416" s="5">
        <v>3.8</v>
      </c>
      <c r="J416" s="5">
        <v>13</v>
      </c>
      <c r="K416" s="5"/>
      <c r="L416" s="5"/>
      <c r="M416" s="5" t="s">
        <v>153</v>
      </c>
      <c r="N416" s="5"/>
      <c r="O416" s="5"/>
      <c r="P416" s="5"/>
      <c r="Q416" s="5"/>
      <c r="R416" s="5"/>
      <c r="S416" s="5"/>
      <c r="T416" s="5"/>
      <c r="U416" s="5"/>
      <c r="V416" s="5"/>
      <c r="W416" s="5"/>
      <c r="X416" s="5"/>
      <c r="Y416" s="7" t="s">
        <v>2999</v>
      </c>
      <c r="Z416" s="7"/>
      <c r="AA416" s="7" t="s">
        <v>13</v>
      </c>
      <c r="AB416" s="7" t="s">
        <v>140</v>
      </c>
      <c r="AC416" s="7">
        <v>22008</v>
      </c>
      <c r="AD416" s="7" t="s">
        <v>829</v>
      </c>
      <c r="AE416" s="7"/>
      <c r="AF416" s="7" t="s">
        <v>3222</v>
      </c>
      <c r="AG416" s="7" t="s">
        <v>833</v>
      </c>
      <c r="AH416" s="7"/>
      <c r="AI416">
        <v>4.875</v>
      </c>
      <c r="AJ416" s="4">
        <v>13.680000305175781</v>
      </c>
      <c r="AK416" s="4">
        <v>10.279999732971191</v>
      </c>
      <c r="AL416" s="4">
        <v>49.668998718261719</v>
      </c>
      <c r="AM416" s="4">
        <v>45.494998931884766</v>
      </c>
      <c r="AN416" s="4">
        <v>244.19999694824219</v>
      </c>
      <c r="AO416" s="4">
        <v>0</v>
      </c>
      <c r="AP416" s="4">
        <v>117.92299652099609</v>
      </c>
      <c r="AQ416" s="4">
        <v>29.702999114990234</v>
      </c>
      <c r="AR416" s="4">
        <v>15</v>
      </c>
      <c r="AS416" s="4">
        <v>0</v>
      </c>
      <c r="AT416" s="4">
        <v>46</v>
      </c>
      <c r="AU416" s="22">
        <v>7.6133099824868653</v>
      </c>
      <c r="AV416" s="23">
        <v>-1.0750000000000002</v>
      </c>
      <c r="AW416" s="23">
        <v>0</v>
      </c>
      <c r="AX416" s="23">
        <v>1.1556250000000003</v>
      </c>
      <c r="AY416" s="23">
        <v>0.46240041503915563</v>
      </c>
      <c r="AZ416" s="23">
        <v>7.1112342253381575</v>
      </c>
    </row>
    <row r="417" spans="1:52" ht="13.7" customHeight="1" x14ac:dyDescent="0.2">
      <c r="A417" t="str">
        <f t="shared" si="6"/>
        <v>2008^dunn^Dun09</v>
      </c>
      <c r="B417" s="10" t="s">
        <v>1689</v>
      </c>
      <c r="C417" s="10" t="s">
        <v>2044</v>
      </c>
      <c r="D417" s="5">
        <v>2008</v>
      </c>
      <c r="E417" s="5"/>
      <c r="F417" s="9"/>
      <c r="G417" s="9"/>
      <c r="H417" s="8"/>
      <c r="I417" s="5">
        <v>4</v>
      </c>
      <c r="J417" s="5">
        <v>11</v>
      </c>
      <c r="K417" s="5"/>
      <c r="L417" s="5"/>
      <c r="M417" s="5"/>
      <c r="N417" s="5"/>
      <c r="O417" s="5"/>
      <c r="P417" s="5"/>
      <c r="Q417" s="5"/>
      <c r="R417" s="5"/>
      <c r="S417" s="5"/>
      <c r="T417" s="5"/>
      <c r="U417" s="5"/>
      <c r="V417" s="5"/>
      <c r="W417" s="5"/>
      <c r="X417" s="5"/>
      <c r="Y417" s="7" t="s">
        <v>2999</v>
      </c>
      <c r="Z417" s="7"/>
      <c r="AA417" s="7" t="s">
        <v>13</v>
      </c>
      <c r="AB417" s="7" t="s">
        <v>16</v>
      </c>
      <c r="AC417" s="7">
        <v>79075</v>
      </c>
      <c r="AD417" s="7" t="s">
        <v>785</v>
      </c>
      <c r="AE417" s="7"/>
      <c r="AF417" s="7" t="s">
        <v>3218</v>
      </c>
      <c r="AG417" s="7" t="s">
        <v>13</v>
      </c>
      <c r="AH417" s="7"/>
      <c r="AI417">
        <v>0.52600002288818359</v>
      </c>
      <c r="AJ417" s="4">
        <v>16.631999969482422</v>
      </c>
      <c r="AK417" s="4">
        <v>1.3500000238418579</v>
      </c>
      <c r="AL417" s="4">
        <v>17.155000686645508</v>
      </c>
      <c r="AM417" s="4">
        <v>0</v>
      </c>
      <c r="AN417" s="4">
        <v>149.30000305175781</v>
      </c>
      <c r="AO417" s="4">
        <v>0</v>
      </c>
      <c r="AP417" s="4">
        <v>170.85899353027344</v>
      </c>
      <c r="AQ417" s="4">
        <v>103.01499938964844</v>
      </c>
      <c r="AR417" s="4">
        <v>0</v>
      </c>
      <c r="AS417" s="4">
        <v>6</v>
      </c>
      <c r="AT417" s="4">
        <v>0</v>
      </c>
      <c r="AU417" s="22">
        <v>6.7810858143607708</v>
      </c>
      <c r="AV417" s="23">
        <v>3.4739999771118164</v>
      </c>
      <c r="AW417" s="23">
        <v>0</v>
      </c>
      <c r="AX417" s="23">
        <v>12.068675840972901</v>
      </c>
      <c r="AY417" s="23">
        <v>31.719423656250001</v>
      </c>
      <c r="AZ417" s="23">
        <v>29.496692863976445</v>
      </c>
    </row>
    <row r="418" spans="1:52" ht="13.7" customHeight="1" x14ac:dyDescent="0.2">
      <c r="A418" t="str">
        <f t="shared" si="6"/>
        <v>2008^G and B Hunt^02</v>
      </c>
      <c r="B418" s="10" t="s">
        <v>259</v>
      </c>
      <c r="C418" s="10" t="s">
        <v>2774</v>
      </c>
      <c r="D418" s="5">
        <v>2008</v>
      </c>
      <c r="E418" s="5"/>
      <c r="F418" s="9"/>
      <c r="G418" s="9"/>
      <c r="H418" s="8"/>
      <c r="I418" s="5">
        <v>1.28</v>
      </c>
      <c r="J418" s="5"/>
      <c r="K418" s="5"/>
      <c r="L418" s="5"/>
      <c r="M418" s="5" t="s">
        <v>154</v>
      </c>
      <c r="N418" s="5"/>
      <c r="O418" s="5"/>
      <c r="P418" s="5"/>
      <c r="Q418" s="5"/>
      <c r="R418" s="5"/>
      <c r="S418" s="5"/>
      <c r="T418" s="5"/>
      <c r="U418" s="5"/>
      <c r="V418" s="5"/>
      <c r="W418" s="5"/>
      <c r="X418" s="5"/>
      <c r="Y418" s="7" t="s">
        <v>2999</v>
      </c>
      <c r="Z418" s="7"/>
      <c r="AA418" s="7" t="s">
        <v>13</v>
      </c>
      <c r="AB418" s="7" t="s">
        <v>131</v>
      </c>
      <c r="AC418" s="7">
        <v>80024</v>
      </c>
      <c r="AD418" s="7" t="s">
        <v>841</v>
      </c>
      <c r="AE418" s="7"/>
      <c r="AF418" s="7" t="s">
        <v>3223</v>
      </c>
      <c r="AG418" s="7" t="s">
        <v>801</v>
      </c>
      <c r="AH418" s="7"/>
      <c r="AI418">
        <v>0.13099999725818634</v>
      </c>
      <c r="AJ418" s="4">
        <v>16.615999221801758</v>
      </c>
      <c r="AK418" s="4">
        <v>0.34000000357627869</v>
      </c>
      <c r="AL418" s="4">
        <v>0</v>
      </c>
      <c r="AM418" s="4">
        <v>10.373000144958496</v>
      </c>
      <c r="AN418" s="4">
        <v>137.80000305175781</v>
      </c>
      <c r="AO418" s="4">
        <v>0</v>
      </c>
      <c r="AP418" s="4">
        <v>147.31900024414063</v>
      </c>
      <c r="AQ418" s="4">
        <v>133.12699890136719</v>
      </c>
      <c r="AR418" s="4">
        <v>0</v>
      </c>
      <c r="AS418" s="4">
        <v>2</v>
      </c>
      <c r="AT418" s="4">
        <v>0</v>
      </c>
      <c r="AU418" s="22" t="e">
        <v>#N/A</v>
      </c>
      <c r="AV418" s="23">
        <v>1.1490000027418137</v>
      </c>
      <c r="AW418" s="23">
        <v>0</v>
      </c>
      <c r="AX418" s="23">
        <v>1.3202010063006879</v>
      </c>
      <c r="AY418" s="23" t="e">
        <v>#N/A</v>
      </c>
      <c r="AZ418" s="23" t="e">
        <v>#N/A</v>
      </c>
    </row>
    <row r="419" spans="1:52" ht="13.7" customHeight="1" x14ac:dyDescent="0.2">
      <c r="A419" t="str">
        <f t="shared" si="6"/>
        <v>2008^G and B Hunt^12</v>
      </c>
      <c r="B419" s="10" t="s">
        <v>259</v>
      </c>
      <c r="C419" s="10">
        <v>12</v>
      </c>
      <c r="D419" s="5">
        <v>2008</v>
      </c>
      <c r="E419" s="5"/>
      <c r="F419" s="9"/>
      <c r="G419" s="9"/>
      <c r="H419" s="8"/>
      <c r="I419" s="5">
        <v>0.33</v>
      </c>
      <c r="J419" s="5">
        <v>13</v>
      </c>
      <c r="K419" s="5"/>
      <c r="L419" s="5"/>
      <c r="M419" s="5" t="s">
        <v>155</v>
      </c>
      <c r="N419" s="5"/>
      <c r="O419" s="5"/>
      <c r="P419" s="5"/>
      <c r="Q419" s="5"/>
      <c r="R419" s="5"/>
      <c r="S419" s="5"/>
      <c r="T419" s="5"/>
      <c r="U419" s="5"/>
      <c r="V419" s="5"/>
      <c r="W419" s="5"/>
      <c r="X419" s="5"/>
      <c r="Y419" s="7" t="s">
        <v>2999</v>
      </c>
      <c r="Z419" s="7"/>
      <c r="AA419" s="7" t="s">
        <v>13</v>
      </c>
      <c r="AB419" s="7" t="s">
        <v>14</v>
      </c>
      <c r="AC419" s="7">
        <v>80024</v>
      </c>
      <c r="AD419" s="7" t="s">
        <v>841</v>
      </c>
      <c r="AE419" s="7"/>
      <c r="AF419" s="7" t="s">
        <v>3225</v>
      </c>
      <c r="AG419" s="7" t="s">
        <v>64</v>
      </c>
      <c r="AH419" s="7"/>
      <c r="AI419">
        <v>0.23000000417232513</v>
      </c>
      <c r="AJ419" s="4">
        <v>16.618000030517578</v>
      </c>
      <c r="AK419" s="4">
        <v>0.5899999737739563</v>
      </c>
      <c r="AL419" s="4">
        <v>6.1370000839233398</v>
      </c>
      <c r="AM419" s="4">
        <v>8.869999885559082</v>
      </c>
      <c r="AN419" s="4">
        <v>128.39999389648438</v>
      </c>
      <c r="AO419" s="4">
        <v>0</v>
      </c>
      <c r="AP419" s="4">
        <v>92.817001342773438</v>
      </c>
      <c r="AQ419" s="4">
        <v>67.390998840332031</v>
      </c>
      <c r="AR419" s="4">
        <v>0</v>
      </c>
      <c r="AS419" s="4">
        <v>2</v>
      </c>
      <c r="AT419" s="4">
        <v>0</v>
      </c>
      <c r="AU419" s="22">
        <v>0.66115586690017514</v>
      </c>
      <c r="AV419" s="23">
        <v>9.9999995827674881E-2</v>
      </c>
      <c r="AW419" s="23">
        <v>1</v>
      </c>
      <c r="AX419" s="23">
        <v>9.9999991655349944E-3</v>
      </c>
      <c r="AY419" s="23">
        <v>13.089924220825196</v>
      </c>
      <c r="AZ419" s="23">
        <v>5.0631611265898775E-3</v>
      </c>
    </row>
    <row r="420" spans="1:52" ht="13.7" customHeight="1" x14ac:dyDescent="0.2">
      <c r="A420" t="str">
        <f t="shared" si="6"/>
        <v>2008^georgina^R and C Barber</v>
      </c>
      <c r="B420" s="10" t="s">
        <v>1690</v>
      </c>
      <c r="C420" s="10" t="s">
        <v>2045</v>
      </c>
      <c r="D420" s="5">
        <v>2008</v>
      </c>
      <c r="E420" s="5"/>
      <c r="F420" s="9"/>
      <c r="G420" s="9"/>
      <c r="H420" s="8"/>
      <c r="I420" s="5">
        <v>7</v>
      </c>
      <c r="J420" s="5">
        <v>10</v>
      </c>
      <c r="K420" s="5"/>
      <c r="L420" s="5"/>
      <c r="M420" s="5"/>
      <c r="N420" s="5"/>
      <c r="O420" s="5"/>
      <c r="P420" s="5"/>
      <c r="Q420" s="5"/>
      <c r="R420" s="5"/>
      <c r="S420" s="5"/>
      <c r="T420" s="5"/>
      <c r="U420" s="5"/>
      <c r="V420" s="5"/>
      <c r="W420" s="5"/>
      <c r="X420" s="5"/>
      <c r="Y420" s="7" t="s">
        <v>2999</v>
      </c>
      <c r="Z420" s="7"/>
      <c r="AA420" s="7" t="s">
        <v>13</v>
      </c>
      <c r="AB420" s="7" t="s">
        <v>133</v>
      </c>
      <c r="AC420" s="7">
        <v>74034</v>
      </c>
      <c r="AD420" s="7" t="s">
        <v>824</v>
      </c>
      <c r="AE420" s="7"/>
      <c r="AF420" s="7" t="s">
        <v>3227</v>
      </c>
      <c r="AG420" s="7" t="s">
        <v>787</v>
      </c>
      <c r="AH420" s="7"/>
      <c r="AI420">
        <v>5.1440000534057617</v>
      </c>
      <c r="AJ420" s="4">
        <v>14.756999969482422</v>
      </c>
      <c r="AK420" s="4">
        <v>11.699999809265137</v>
      </c>
      <c r="AL420" s="4">
        <v>0.60000002384185791</v>
      </c>
      <c r="AM420" s="4">
        <v>42.380001068115234</v>
      </c>
      <c r="AN420" s="4">
        <v>204.19999694824219</v>
      </c>
      <c r="AO420" s="4">
        <v>235</v>
      </c>
      <c r="AP420" s="4">
        <v>108.70700073242188</v>
      </c>
      <c r="AQ420" s="4">
        <v>39.061000823974609</v>
      </c>
      <c r="AR420" s="4"/>
      <c r="AS420" s="4">
        <v>0</v>
      </c>
      <c r="AT420" s="4">
        <v>94</v>
      </c>
      <c r="AU420" s="22">
        <v>10.788091068301226</v>
      </c>
      <c r="AV420" s="23">
        <v>1.8559999465942383</v>
      </c>
      <c r="AW420" s="23">
        <v>0</v>
      </c>
      <c r="AX420" s="23">
        <v>3.4447358017578154</v>
      </c>
      <c r="AY420" s="23">
        <v>22.629048709655763</v>
      </c>
      <c r="AZ420" s="23">
        <v>0.83157755184638549</v>
      </c>
    </row>
    <row r="421" spans="1:52" ht="13.7" customHeight="1" x14ac:dyDescent="0.2">
      <c r="A421" t="str">
        <f t="shared" si="6"/>
        <v>2008^Glenn Milne^Irrigated Jimbour</v>
      </c>
      <c r="B421" s="10" t="s">
        <v>1691</v>
      </c>
      <c r="C421" s="10" t="s">
        <v>2046</v>
      </c>
      <c r="D421" s="5">
        <v>2008</v>
      </c>
      <c r="E421" s="5"/>
      <c r="F421" s="9"/>
      <c r="G421" s="9"/>
      <c r="H421" s="8"/>
      <c r="I421" s="5">
        <v>6.25</v>
      </c>
      <c r="J421" s="5"/>
      <c r="K421" s="5"/>
      <c r="L421" s="5"/>
      <c r="M421" s="5" t="s">
        <v>156</v>
      </c>
      <c r="N421" s="5"/>
      <c r="O421" s="5"/>
      <c r="P421" s="5"/>
      <c r="Q421" s="5"/>
      <c r="R421" s="5"/>
      <c r="S421" s="5"/>
      <c r="T421" s="5"/>
      <c r="U421" s="5"/>
      <c r="V421" s="5"/>
      <c r="W421" s="5"/>
      <c r="X421" s="5"/>
      <c r="Y421" s="7" t="s">
        <v>2999</v>
      </c>
      <c r="Z421" s="7"/>
      <c r="AA421" s="7" t="s">
        <v>13</v>
      </c>
      <c r="AB421" s="7" t="s">
        <v>142</v>
      </c>
      <c r="AC421" s="7">
        <v>41522</v>
      </c>
      <c r="AD421" s="7" t="s">
        <v>3229</v>
      </c>
      <c r="AE421" s="7"/>
      <c r="AF421" s="7" t="s">
        <v>3230</v>
      </c>
      <c r="AG421" s="7" t="s">
        <v>95</v>
      </c>
      <c r="AH421" s="7"/>
      <c r="AI421">
        <v>7.4180002212524414</v>
      </c>
      <c r="AJ421" s="4">
        <v>16.427000045776367</v>
      </c>
      <c r="AK421" s="4">
        <v>18.780000686645508</v>
      </c>
      <c r="AL421" s="4">
        <v>212.10000610351563</v>
      </c>
      <c r="AM421" s="4">
        <v>124.93299865722656</v>
      </c>
      <c r="AN421" s="4">
        <v>176.39999389648438</v>
      </c>
      <c r="AO421" s="4">
        <v>270</v>
      </c>
      <c r="AP421" s="4">
        <v>473.63900756835938</v>
      </c>
      <c r="AQ421" s="4">
        <v>100.11100006103516</v>
      </c>
      <c r="AR421" s="4">
        <v>0</v>
      </c>
      <c r="AS421" s="4">
        <v>0</v>
      </c>
      <c r="AT421" s="4">
        <v>0</v>
      </c>
      <c r="AU421" s="22" t="e">
        <v>#N/A</v>
      </c>
      <c r="AV421" s="23">
        <v>-1.1680002212524414</v>
      </c>
      <c r="AW421" s="23">
        <v>0</v>
      </c>
      <c r="AX421" s="23">
        <v>1.3642245168457521</v>
      </c>
      <c r="AY421" s="23" t="e">
        <v>#N/A</v>
      </c>
      <c r="AZ421" s="23" t="e">
        <v>#N/A</v>
      </c>
    </row>
    <row r="422" spans="1:52" ht="13.7" customHeight="1" x14ac:dyDescent="0.2">
      <c r="A422" t="str">
        <f t="shared" si="6"/>
        <v>2008^Ian McClelland^Road (Milton)</v>
      </c>
      <c r="B422" s="10" t="s">
        <v>261</v>
      </c>
      <c r="C422" s="10" t="s">
        <v>2047</v>
      </c>
      <c r="D422" s="5">
        <v>2008</v>
      </c>
      <c r="E422" s="5"/>
      <c r="F422" s="14"/>
      <c r="G422" s="14"/>
      <c r="H422" s="8"/>
      <c r="I422" s="5">
        <v>2.7</v>
      </c>
      <c r="J422" s="5"/>
      <c r="K422" s="5"/>
      <c r="L422" s="5"/>
      <c r="M422" s="5" t="s">
        <v>157</v>
      </c>
      <c r="N422" s="5"/>
      <c r="O422" s="5"/>
      <c r="P422" s="5"/>
      <c r="Q422" s="5"/>
      <c r="R422" s="5"/>
      <c r="S422" s="5"/>
      <c r="T422" s="5"/>
      <c r="U422" s="5"/>
      <c r="V422" s="5"/>
      <c r="W422" s="5"/>
      <c r="X422" s="5"/>
      <c r="Y422" s="7" t="s">
        <v>2999</v>
      </c>
      <c r="Z422" s="7"/>
      <c r="AA422" s="7" t="s">
        <v>13</v>
      </c>
      <c r="AB422" s="7" t="s">
        <v>143</v>
      </c>
      <c r="AC422" s="7">
        <v>90058</v>
      </c>
      <c r="AD422" s="7" t="s">
        <v>888</v>
      </c>
      <c r="AE422" s="7"/>
      <c r="AF422" s="7" t="s">
        <v>3231</v>
      </c>
      <c r="AG422" s="7" t="s">
        <v>797</v>
      </c>
      <c r="AH422" s="7"/>
      <c r="AI422">
        <v>5.804999828338623</v>
      </c>
      <c r="AJ422" s="4">
        <v>16.663999557495117</v>
      </c>
      <c r="AK422" s="4">
        <v>14.909999847412109</v>
      </c>
      <c r="AL422" s="4">
        <v>125.40000152587891</v>
      </c>
      <c r="AM422" s="4">
        <v>73.930999755859375</v>
      </c>
      <c r="AN422" s="4">
        <v>451.29998779296875</v>
      </c>
      <c r="AO422" s="4">
        <v>0</v>
      </c>
      <c r="AP422" s="4">
        <v>295.6300048828125</v>
      </c>
      <c r="AQ422" s="4">
        <v>40.188999176025391</v>
      </c>
      <c r="AR422" s="4">
        <v>0</v>
      </c>
      <c r="AS422" s="4">
        <v>9</v>
      </c>
      <c r="AT422" s="4">
        <v>0</v>
      </c>
      <c r="AU422" s="22" t="e">
        <v>#N/A</v>
      </c>
      <c r="AV422" s="23">
        <v>-3.1049998283386229</v>
      </c>
      <c r="AW422" s="23">
        <v>0</v>
      </c>
      <c r="AX422" s="23">
        <v>9.6410239339828774</v>
      </c>
      <c r="AY422" s="23" t="e">
        <v>#N/A</v>
      </c>
      <c r="AZ422" s="23" t="e">
        <v>#N/A</v>
      </c>
    </row>
    <row r="423" spans="1:52" ht="13.7" customHeight="1" x14ac:dyDescent="0.2">
      <c r="A423" t="str">
        <f t="shared" si="6"/>
        <v>2008^Ian McClelland^Sheoak (Milton)</v>
      </c>
      <c r="B423" s="10" t="s">
        <v>261</v>
      </c>
      <c r="C423" s="10" t="s">
        <v>2048</v>
      </c>
      <c r="D423" s="5">
        <v>2008</v>
      </c>
      <c r="E423" s="5"/>
      <c r="F423" s="14"/>
      <c r="G423" s="14"/>
      <c r="H423" s="8"/>
      <c r="I423" s="5">
        <v>2.71</v>
      </c>
      <c r="J423" s="5"/>
      <c r="K423" s="5"/>
      <c r="L423" s="5"/>
      <c r="M423" s="5" t="s">
        <v>157</v>
      </c>
      <c r="N423" s="5"/>
      <c r="O423" s="5"/>
      <c r="P423" s="5"/>
      <c r="Q423" s="5"/>
      <c r="R423" s="5"/>
      <c r="S423" s="5"/>
      <c r="T423" s="5"/>
      <c r="U423" s="5"/>
      <c r="V423" s="5"/>
      <c r="W423" s="5"/>
      <c r="X423" s="5"/>
      <c r="Y423" s="7" t="s">
        <v>2999</v>
      </c>
      <c r="Z423" s="7"/>
      <c r="AA423" s="7" t="s">
        <v>13</v>
      </c>
      <c r="AB423" s="7" t="s">
        <v>143</v>
      </c>
      <c r="AC423" s="7">
        <v>90058</v>
      </c>
      <c r="AD423" s="7" t="s">
        <v>888</v>
      </c>
      <c r="AE423" s="7"/>
      <c r="AF423" s="7" t="s">
        <v>3231</v>
      </c>
      <c r="AG423" s="7" t="s">
        <v>787</v>
      </c>
      <c r="AH423" s="7"/>
      <c r="AI423">
        <v>5.3210000991821289</v>
      </c>
      <c r="AJ423" s="4">
        <v>16.597999572753906</v>
      </c>
      <c r="AK423" s="4">
        <v>13.609999656677246</v>
      </c>
      <c r="AL423" s="4">
        <v>125.40000152587891</v>
      </c>
      <c r="AM423" s="4">
        <v>80.990997314453125</v>
      </c>
      <c r="AN423" s="4">
        <v>455.79998779296875</v>
      </c>
      <c r="AO423" s="4">
        <v>0</v>
      </c>
      <c r="AP423" s="4">
        <v>261.82998657226563</v>
      </c>
      <c r="AQ423" s="4">
        <v>44.26300048828125</v>
      </c>
      <c r="AR423" s="4">
        <v>0</v>
      </c>
      <c r="AS423" s="4">
        <v>9</v>
      </c>
      <c r="AT423" s="4">
        <v>0</v>
      </c>
      <c r="AU423" s="22" t="e">
        <v>#N/A</v>
      </c>
      <c r="AV423" s="23">
        <v>-2.6110000991821289</v>
      </c>
      <c r="AW423" s="23">
        <v>0</v>
      </c>
      <c r="AX423" s="23">
        <v>6.8173215179290869</v>
      </c>
      <c r="AY423" s="23" t="e">
        <v>#N/A</v>
      </c>
      <c r="AZ423" s="23" t="e">
        <v>#N/A</v>
      </c>
    </row>
    <row r="424" spans="1:52" ht="13.7" customHeight="1" x14ac:dyDescent="0.2">
      <c r="A424" t="str">
        <f t="shared" si="6"/>
        <v>2008^jamie^yetmans</v>
      </c>
      <c r="B424" s="10" t="s">
        <v>1692</v>
      </c>
      <c r="C424" s="10" t="s">
        <v>2049</v>
      </c>
      <c r="D424" s="5">
        <v>2008</v>
      </c>
      <c r="E424" s="5"/>
      <c r="F424" s="9"/>
      <c r="G424" s="9"/>
      <c r="H424" s="8"/>
      <c r="I424" s="5">
        <v>0.39</v>
      </c>
      <c r="J424" s="5">
        <v>14</v>
      </c>
      <c r="K424" s="5"/>
      <c r="L424" s="5"/>
      <c r="M424" s="5" t="s">
        <v>158</v>
      </c>
      <c r="N424" s="5"/>
      <c r="O424" s="5"/>
      <c r="P424" s="5"/>
      <c r="Q424" s="5"/>
      <c r="R424" s="5"/>
      <c r="S424" s="5"/>
      <c r="T424" s="5"/>
      <c r="U424" s="5"/>
      <c r="V424" s="5"/>
      <c r="W424" s="5"/>
      <c r="X424" s="5"/>
      <c r="Y424" s="7" t="s">
        <v>2999</v>
      </c>
      <c r="Z424" s="7"/>
      <c r="AA424" s="7" t="s">
        <v>13</v>
      </c>
      <c r="AB424" s="7" t="s">
        <v>15</v>
      </c>
      <c r="AC424" s="7">
        <v>77033</v>
      </c>
      <c r="AD424" s="7" t="s">
        <v>809</v>
      </c>
      <c r="AE424" s="7"/>
      <c r="AF424" s="7" t="s">
        <v>3226</v>
      </c>
      <c r="AG424" s="7" t="s">
        <v>64</v>
      </c>
      <c r="AH424" s="7"/>
      <c r="AI424">
        <v>0.13300000131130219</v>
      </c>
      <c r="AJ424" s="4">
        <v>16.646999359130859</v>
      </c>
      <c r="AK424" s="4">
        <v>0.34000000357627869</v>
      </c>
      <c r="AL424" s="4">
        <v>0</v>
      </c>
      <c r="AM424" s="4">
        <v>0</v>
      </c>
      <c r="AN424" s="4">
        <v>116.80000305175781</v>
      </c>
      <c r="AO424" s="4">
        <v>0</v>
      </c>
      <c r="AP424" s="4">
        <v>40.673999786376953</v>
      </c>
      <c r="AQ424" s="4">
        <v>18.930999755859375</v>
      </c>
      <c r="AR424" s="4">
        <v>0</v>
      </c>
      <c r="AS424" s="4">
        <v>15</v>
      </c>
      <c r="AT424" s="4">
        <v>0</v>
      </c>
      <c r="AU424" s="22">
        <v>0.84147110332749564</v>
      </c>
      <c r="AV424" s="23">
        <v>0.25699999868869783</v>
      </c>
      <c r="AW424" s="23">
        <v>1</v>
      </c>
      <c r="AX424" s="23">
        <v>6.604899932599069E-2</v>
      </c>
      <c r="AY424" s="23">
        <v>7.0066056072391802</v>
      </c>
      <c r="AZ424" s="23">
        <v>0.25147326388569496</v>
      </c>
    </row>
    <row r="425" spans="1:52" ht="13.7" customHeight="1" x14ac:dyDescent="0.2">
      <c r="A425" t="str">
        <f t="shared" si="6"/>
        <v>2008^jbuss^Johns 2</v>
      </c>
      <c r="B425" s="10" t="s">
        <v>550</v>
      </c>
      <c r="C425" s="10" t="s">
        <v>551</v>
      </c>
      <c r="D425" s="5">
        <v>2008</v>
      </c>
      <c r="E425" s="5"/>
      <c r="F425" s="9"/>
      <c r="G425" s="9"/>
      <c r="H425" s="8"/>
      <c r="I425" s="5">
        <v>3.7</v>
      </c>
      <c r="J425" s="5">
        <v>12.5</v>
      </c>
      <c r="K425" s="5"/>
      <c r="L425" s="5"/>
      <c r="M425" s="5"/>
      <c r="N425" s="5"/>
      <c r="O425" s="5"/>
      <c r="P425" s="5"/>
      <c r="Q425" s="5"/>
      <c r="R425" s="5"/>
      <c r="S425" s="5"/>
      <c r="T425" s="5"/>
      <c r="U425" s="5"/>
      <c r="V425" s="5"/>
      <c r="W425" s="5"/>
      <c r="X425" s="5"/>
      <c r="Y425" s="7" t="s">
        <v>2999</v>
      </c>
      <c r="Z425" s="7"/>
      <c r="AA425" s="7" t="s">
        <v>13</v>
      </c>
      <c r="AB425" s="7" t="s">
        <v>140</v>
      </c>
      <c r="AC425" s="7">
        <v>22012</v>
      </c>
      <c r="AD425" s="7" t="s">
        <v>814</v>
      </c>
      <c r="AE425" s="7"/>
      <c r="AF425" s="7" t="s">
        <v>3201</v>
      </c>
      <c r="AG425" s="7" t="s">
        <v>803</v>
      </c>
      <c r="AH425" s="7"/>
      <c r="AI425">
        <v>2.1010000705718994</v>
      </c>
      <c r="AJ425" s="4">
        <v>16.601999282836914</v>
      </c>
      <c r="AK425" s="4">
        <v>5.380000114440918</v>
      </c>
      <c r="AL425" s="4">
        <v>9.6000003814697266</v>
      </c>
      <c r="AM425" s="4">
        <v>7.9000003635883331E-2</v>
      </c>
      <c r="AN425" s="4">
        <v>178.60000610351563</v>
      </c>
      <c r="AO425" s="4">
        <v>0</v>
      </c>
      <c r="AP425" s="4">
        <v>168.83099365234375</v>
      </c>
      <c r="AQ425" s="4">
        <v>76.574996948242188</v>
      </c>
      <c r="AR425" s="4">
        <v>0</v>
      </c>
      <c r="AS425" s="4">
        <v>10</v>
      </c>
      <c r="AT425" s="4">
        <v>46</v>
      </c>
      <c r="AU425" s="22">
        <v>7.1278458844133104</v>
      </c>
      <c r="AV425" s="23">
        <v>1.5989999294281008</v>
      </c>
      <c r="AW425" s="23">
        <v>0</v>
      </c>
      <c r="AX425" s="23">
        <v>2.5568007743110712</v>
      </c>
      <c r="AY425" s="23">
        <v>16.826398116394557</v>
      </c>
      <c r="AZ425" s="23">
        <v>3.0549648356103853</v>
      </c>
    </row>
    <row r="426" spans="1:52" ht="13.7" customHeight="1" x14ac:dyDescent="0.2">
      <c r="A426" t="str">
        <f t="shared" si="6"/>
        <v>2008^John Ferrier^24  Johns North</v>
      </c>
      <c r="B426" s="10" t="s">
        <v>273</v>
      </c>
      <c r="C426" s="10" t="s">
        <v>557</v>
      </c>
      <c r="D426" s="5">
        <v>2008</v>
      </c>
      <c r="E426" s="5"/>
      <c r="F426" s="9"/>
      <c r="G426" s="9"/>
      <c r="H426" s="8"/>
      <c r="I426" s="5">
        <v>0.7</v>
      </c>
      <c r="J426" s="5">
        <v>15</v>
      </c>
      <c r="K426" s="5"/>
      <c r="L426" s="5"/>
      <c r="M426" s="5"/>
      <c r="N426" s="5"/>
      <c r="O426" s="5"/>
      <c r="P426" s="5"/>
      <c r="Q426" s="5"/>
      <c r="R426" s="5"/>
      <c r="S426" s="5"/>
      <c r="T426" s="5"/>
      <c r="U426" s="5"/>
      <c r="V426" s="5"/>
      <c r="W426" s="5"/>
      <c r="X426" s="5"/>
      <c r="Y426" s="7" t="s">
        <v>2999</v>
      </c>
      <c r="Z426" s="7"/>
      <c r="AA426" s="7" t="s">
        <v>13</v>
      </c>
      <c r="AB426" s="7" t="s">
        <v>14</v>
      </c>
      <c r="AC426" s="7">
        <v>77008</v>
      </c>
      <c r="AD426" s="7" t="s">
        <v>835</v>
      </c>
      <c r="AE426" s="7"/>
      <c r="AF426" s="7" t="s">
        <v>3232</v>
      </c>
      <c r="AG426" s="7" t="s">
        <v>13</v>
      </c>
      <c r="AH426" s="7"/>
      <c r="AI426">
        <v>5.4999999701976776E-2</v>
      </c>
      <c r="AJ426" s="4">
        <v>16.680000305175781</v>
      </c>
      <c r="AK426" s="4">
        <v>0.14000000059604645</v>
      </c>
      <c r="AL426" s="4">
        <v>2.5420000553131104</v>
      </c>
      <c r="AM426" s="4">
        <v>3.1040000915527344</v>
      </c>
      <c r="AN426" s="4">
        <v>134.19999694824219</v>
      </c>
      <c r="AO426" s="4">
        <v>0</v>
      </c>
      <c r="AP426" s="4">
        <v>162.42799377441406</v>
      </c>
      <c r="AQ426" s="4">
        <v>156.55999755859375</v>
      </c>
      <c r="AR426" s="4">
        <v>0</v>
      </c>
      <c r="AS426" s="4">
        <v>0</v>
      </c>
      <c r="AT426" s="4">
        <v>0</v>
      </c>
      <c r="AU426" s="22">
        <v>1.618213660245184</v>
      </c>
      <c r="AV426" s="23">
        <v>0.64500000029802318</v>
      </c>
      <c r="AW426" s="23">
        <v>0</v>
      </c>
      <c r="AX426" s="23">
        <v>0.41602500038444989</v>
      </c>
      <c r="AY426" s="23">
        <v>2.8224010253907181</v>
      </c>
      <c r="AZ426" s="23">
        <v>2.1851156235732963</v>
      </c>
    </row>
    <row r="427" spans="1:52" ht="13.7" customHeight="1" x14ac:dyDescent="0.2">
      <c r="A427" t="str">
        <f t="shared" si="6"/>
        <v>2008^John Ferrier^26 John School Bus</v>
      </c>
      <c r="B427" s="10" t="s">
        <v>273</v>
      </c>
      <c r="C427" s="10" t="s">
        <v>2050</v>
      </c>
      <c r="D427" s="5">
        <v>2008</v>
      </c>
      <c r="E427" s="5"/>
      <c r="F427" s="9"/>
      <c r="G427" s="9"/>
      <c r="H427" s="8"/>
      <c r="I427" s="5">
        <v>0.6</v>
      </c>
      <c r="J427" s="5">
        <v>16</v>
      </c>
      <c r="K427" s="5"/>
      <c r="L427" s="5"/>
      <c r="M427" s="5"/>
      <c r="N427" s="5"/>
      <c r="O427" s="5"/>
      <c r="P427" s="5"/>
      <c r="Q427" s="5"/>
      <c r="R427" s="5"/>
      <c r="S427" s="5"/>
      <c r="T427" s="5"/>
      <c r="U427" s="5"/>
      <c r="V427" s="5"/>
      <c r="W427" s="5"/>
      <c r="X427" s="5"/>
      <c r="Y427" s="7" t="s">
        <v>2999</v>
      </c>
      <c r="Z427" s="7"/>
      <c r="AA427" s="7" t="s">
        <v>13</v>
      </c>
      <c r="AB427" s="7" t="s">
        <v>14</v>
      </c>
      <c r="AC427" s="7">
        <v>77008</v>
      </c>
      <c r="AD427" s="7" t="s">
        <v>835</v>
      </c>
      <c r="AE427" s="7"/>
      <c r="AF427" s="7" t="s">
        <v>3233</v>
      </c>
      <c r="AG427" s="7" t="s">
        <v>13</v>
      </c>
      <c r="AH427" s="7"/>
      <c r="AI427">
        <v>0.11999999731779099</v>
      </c>
      <c r="AJ427" s="4">
        <v>16.621999740600586</v>
      </c>
      <c r="AK427" s="4">
        <v>0.31000000238418579</v>
      </c>
      <c r="AL427" s="4">
        <v>11.048000335693359</v>
      </c>
      <c r="AM427" s="4">
        <v>3.1800000667572021</v>
      </c>
      <c r="AN427" s="4">
        <v>132</v>
      </c>
      <c r="AO427" s="4">
        <v>0</v>
      </c>
      <c r="AP427" s="4">
        <v>148.51899719238281</v>
      </c>
      <c r="AQ427" s="4">
        <v>134.76300048828125</v>
      </c>
      <c r="AR427" s="4">
        <v>0</v>
      </c>
      <c r="AS427" s="4">
        <v>0</v>
      </c>
      <c r="AT427" s="4">
        <v>0</v>
      </c>
      <c r="AU427" s="22">
        <v>1.4795096322241683</v>
      </c>
      <c r="AV427" s="23">
        <v>0.48000000268220899</v>
      </c>
      <c r="AW427" s="23">
        <v>1</v>
      </c>
      <c r="AX427" s="23">
        <v>0.23040000257492063</v>
      </c>
      <c r="AY427" s="23">
        <v>0.38688367730719619</v>
      </c>
      <c r="AZ427" s="23">
        <v>1.367752774288453</v>
      </c>
    </row>
    <row r="428" spans="1:52" ht="13.7" customHeight="1" x14ac:dyDescent="0.2">
      <c r="A428" t="str">
        <f t="shared" si="6"/>
        <v>2008^John Ferrier^36 Toms North</v>
      </c>
      <c r="B428" s="10" t="s">
        <v>273</v>
      </c>
      <c r="C428" s="10" t="s">
        <v>2051</v>
      </c>
      <c r="D428" s="5">
        <v>2008</v>
      </c>
      <c r="E428" s="5"/>
      <c r="F428" s="9"/>
      <c r="G428" s="9"/>
      <c r="H428" s="8"/>
      <c r="I428" s="5">
        <v>0.6</v>
      </c>
      <c r="J428" s="5">
        <v>15</v>
      </c>
      <c r="K428" s="5"/>
      <c r="L428" s="5"/>
      <c r="M428" s="5"/>
      <c r="N428" s="5"/>
      <c r="O428" s="5"/>
      <c r="P428" s="5"/>
      <c r="Q428" s="5"/>
      <c r="R428" s="5"/>
      <c r="S428" s="5"/>
      <c r="T428" s="5"/>
      <c r="U428" s="5"/>
      <c r="V428" s="5"/>
      <c r="W428" s="5"/>
      <c r="X428" s="5"/>
      <c r="Y428" s="7" t="s">
        <v>2999</v>
      </c>
      <c r="Z428" s="7"/>
      <c r="AA428" s="7" t="s">
        <v>13</v>
      </c>
      <c r="AB428" s="7" t="s">
        <v>14</v>
      </c>
      <c r="AC428" s="7">
        <v>77008</v>
      </c>
      <c r="AD428" s="7" t="s">
        <v>835</v>
      </c>
      <c r="AE428" s="7"/>
      <c r="AF428" s="7" t="s">
        <v>3233</v>
      </c>
      <c r="AG428" s="7" t="s">
        <v>13</v>
      </c>
      <c r="AH428" s="7"/>
      <c r="AI428">
        <v>0.14399999380111694</v>
      </c>
      <c r="AJ428" s="4">
        <v>16.673999786376953</v>
      </c>
      <c r="AK428" s="4">
        <v>0.37000000476837158</v>
      </c>
      <c r="AL428" s="4">
        <v>4.0320000648498535</v>
      </c>
      <c r="AM428" s="4">
        <v>2.8580000400543213</v>
      </c>
      <c r="AN428" s="4">
        <v>128</v>
      </c>
      <c r="AO428" s="4">
        <v>0</v>
      </c>
      <c r="AP428" s="4">
        <v>92.6719970703125</v>
      </c>
      <c r="AQ428" s="4">
        <v>81.472999572753906</v>
      </c>
      <c r="AR428" s="4">
        <v>0</v>
      </c>
      <c r="AS428" s="4">
        <v>0</v>
      </c>
      <c r="AT428" s="4">
        <v>0</v>
      </c>
      <c r="AU428" s="22">
        <v>1.3870402802101574</v>
      </c>
      <c r="AV428" s="23">
        <v>0.45600000619888303</v>
      </c>
      <c r="AW428" s="23">
        <v>1</v>
      </c>
      <c r="AX428" s="23">
        <v>0.20793600565338136</v>
      </c>
      <c r="AY428" s="23">
        <v>2.8022752847900847</v>
      </c>
      <c r="AZ428" s="23">
        <v>1.0343709218707036</v>
      </c>
    </row>
    <row r="429" spans="1:52" ht="13.7" customHeight="1" x14ac:dyDescent="0.2">
      <c r="A429" t="str">
        <f t="shared" si="6"/>
        <v>2008^John Ferrier^54 Glenys North</v>
      </c>
      <c r="B429" s="10" t="s">
        <v>273</v>
      </c>
      <c r="C429" s="10" t="s">
        <v>2052</v>
      </c>
      <c r="D429" s="5">
        <v>2008</v>
      </c>
      <c r="E429" s="5"/>
      <c r="F429" s="9"/>
      <c r="G429" s="9"/>
      <c r="H429" s="8"/>
      <c r="I429" s="5">
        <v>0.3</v>
      </c>
      <c r="J429" s="5">
        <v>15</v>
      </c>
      <c r="K429" s="5"/>
      <c r="L429" s="5"/>
      <c r="M429" s="5"/>
      <c r="N429" s="5"/>
      <c r="O429" s="5"/>
      <c r="P429" s="5"/>
      <c r="Q429" s="5"/>
      <c r="R429" s="5"/>
      <c r="S429" s="5"/>
      <c r="T429" s="5"/>
      <c r="U429" s="5"/>
      <c r="V429" s="5"/>
      <c r="W429" s="5"/>
      <c r="X429" s="5"/>
      <c r="Y429" s="7" t="s">
        <v>2999</v>
      </c>
      <c r="Z429" s="7"/>
      <c r="AA429" s="7" t="s">
        <v>13</v>
      </c>
      <c r="AB429" s="7" t="s">
        <v>14</v>
      </c>
      <c r="AC429" s="7">
        <v>77008</v>
      </c>
      <c r="AD429" s="7" t="s">
        <v>835</v>
      </c>
      <c r="AE429" s="7"/>
      <c r="AF429" s="7" t="s">
        <v>3232</v>
      </c>
      <c r="AG429" s="7" t="s">
        <v>13</v>
      </c>
      <c r="AH429" s="7"/>
      <c r="AI429">
        <v>5.4000001400709152E-2</v>
      </c>
      <c r="AJ429" s="4">
        <v>16.677999496459961</v>
      </c>
      <c r="AK429" s="4">
        <v>0.14000000059604645</v>
      </c>
      <c r="AL429" s="4">
        <v>4.5260000228881836</v>
      </c>
      <c r="AM429" s="4">
        <v>2.4939999580383301</v>
      </c>
      <c r="AN429" s="4">
        <v>128</v>
      </c>
      <c r="AO429" s="4">
        <v>0</v>
      </c>
      <c r="AP429" s="4">
        <v>196.43600463867188</v>
      </c>
      <c r="AQ429" s="4">
        <v>189.81900024414063</v>
      </c>
      <c r="AR429" s="4">
        <v>0</v>
      </c>
      <c r="AS429" s="4">
        <v>0</v>
      </c>
      <c r="AT429" s="4">
        <v>0</v>
      </c>
      <c r="AU429" s="22">
        <v>0.69352014010507868</v>
      </c>
      <c r="AV429" s="23">
        <v>0.24599999859929084</v>
      </c>
      <c r="AW429" s="23">
        <v>1</v>
      </c>
      <c r="AX429" s="23">
        <v>6.0515999310851096E-2</v>
      </c>
      <c r="AY429" s="23">
        <v>2.8156823101198825</v>
      </c>
      <c r="AZ429" s="23">
        <v>0.30638454484209848</v>
      </c>
    </row>
    <row r="430" spans="1:52" ht="13.7" customHeight="1" x14ac:dyDescent="0.2">
      <c r="A430" t="str">
        <f t="shared" si="6"/>
        <v>2008^John Ferrier^58 Glenys School</v>
      </c>
      <c r="B430" s="10" t="s">
        <v>273</v>
      </c>
      <c r="C430" s="10" t="s">
        <v>2053</v>
      </c>
      <c r="D430" s="5">
        <v>2008</v>
      </c>
      <c r="E430" s="5"/>
      <c r="F430" s="9"/>
      <c r="G430" s="9"/>
      <c r="H430" s="8"/>
      <c r="I430" s="5">
        <v>0.6</v>
      </c>
      <c r="J430" s="5">
        <v>16</v>
      </c>
      <c r="K430" s="5"/>
      <c r="L430" s="5"/>
      <c r="M430" s="5"/>
      <c r="N430" s="5"/>
      <c r="O430" s="5"/>
      <c r="P430" s="5"/>
      <c r="Q430" s="5"/>
      <c r="R430" s="5"/>
      <c r="S430" s="5"/>
      <c r="T430" s="5"/>
      <c r="U430" s="5"/>
      <c r="V430" s="5"/>
      <c r="W430" s="5"/>
      <c r="X430" s="5"/>
      <c r="Y430" s="7" t="s">
        <v>2999</v>
      </c>
      <c r="Z430" s="7"/>
      <c r="AA430" s="7" t="s">
        <v>13</v>
      </c>
      <c r="AB430" s="7" t="s">
        <v>14</v>
      </c>
      <c r="AC430" s="7">
        <v>77008</v>
      </c>
      <c r="AD430" s="7" t="s">
        <v>835</v>
      </c>
      <c r="AE430" s="7"/>
      <c r="AF430" s="7" t="s">
        <v>3232</v>
      </c>
      <c r="AG430" s="7" t="s">
        <v>13</v>
      </c>
      <c r="AH430" s="7"/>
      <c r="AI430">
        <v>6.4999997615814209E-2</v>
      </c>
      <c r="AJ430" s="4">
        <v>16.652000427246094</v>
      </c>
      <c r="AK430" s="4">
        <v>0.17000000178813934</v>
      </c>
      <c r="AL430" s="4">
        <v>1.8190000057220459</v>
      </c>
      <c r="AM430" s="4">
        <v>3.0999999046325684</v>
      </c>
      <c r="AN430" s="4">
        <v>134.19999694824219</v>
      </c>
      <c r="AO430" s="4">
        <v>0</v>
      </c>
      <c r="AP430" s="4">
        <v>211.54800415039063</v>
      </c>
      <c r="AQ430" s="4">
        <v>206.33900451660156</v>
      </c>
      <c r="AR430" s="4">
        <v>0</v>
      </c>
      <c r="AS430" s="4">
        <v>0</v>
      </c>
      <c r="AT430" s="4">
        <v>0</v>
      </c>
      <c r="AU430" s="22">
        <v>1.4795096322241683</v>
      </c>
      <c r="AV430" s="23">
        <v>0.53500000238418577</v>
      </c>
      <c r="AW430" s="23">
        <v>0</v>
      </c>
      <c r="AX430" s="23">
        <v>0.2862250025510788</v>
      </c>
      <c r="AY430" s="23">
        <v>0.42510455712908879</v>
      </c>
      <c r="AZ430" s="23">
        <v>1.7148154722047051</v>
      </c>
    </row>
    <row r="431" spans="1:52" ht="13.7" customHeight="1" x14ac:dyDescent="0.2">
      <c r="A431" t="str">
        <f t="shared" si="6"/>
        <v>2008^johnson^site 1</v>
      </c>
      <c r="B431" s="10" t="s">
        <v>1693</v>
      </c>
      <c r="C431" s="10" t="s">
        <v>2030</v>
      </c>
      <c r="D431" s="5">
        <v>2008</v>
      </c>
      <c r="E431" s="5"/>
      <c r="F431" s="9"/>
      <c r="G431" s="9"/>
      <c r="H431" s="8"/>
      <c r="I431" s="5">
        <v>3.1</v>
      </c>
      <c r="J431" s="5"/>
      <c r="K431" s="5"/>
      <c r="L431" s="5"/>
      <c r="M431" s="5"/>
      <c r="N431" s="5"/>
      <c r="O431" s="5"/>
      <c r="P431" s="5"/>
      <c r="Q431" s="5"/>
      <c r="R431" s="5"/>
      <c r="S431" s="5"/>
      <c r="T431" s="5"/>
      <c r="U431" s="5"/>
      <c r="V431" s="5"/>
      <c r="W431" s="5"/>
      <c r="X431" s="5"/>
      <c r="Y431" s="7" t="s">
        <v>2999</v>
      </c>
      <c r="Z431" s="7"/>
      <c r="AA431" s="7" t="s">
        <v>13</v>
      </c>
      <c r="AB431" s="7" t="s">
        <v>15</v>
      </c>
      <c r="AC431" s="7">
        <v>8147</v>
      </c>
      <c r="AD431" s="7" t="s">
        <v>881</v>
      </c>
      <c r="AE431" s="7"/>
      <c r="AF431" s="7" t="s">
        <v>3234</v>
      </c>
      <c r="AG431" s="7" t="s">
        <v>64</v>
      </c>
      <c r="AH431" s="7"/>
      <c r="AI431">
        <v>3.7339999675750732</v>
      </c>
      <c r="AJ431" s="4">
        <v>16.417999267578125</v>
      </c>
      <c r="AK431" s="4">
        <v>9.4499998092651367</v>
      </c>
      <c r="AL431" s="4">
        <v>73.71099853515625</v>
      </c>
      <c r="AM431" s="4">
        <v>13.826999664306641</v>
      </c>
      <c r="AN431" s="4">
        <v>188.19999694824219</v>
      </c>
      <c r="AO431" s="4">
        <v>0</v>
      </c>
      <c r="AP431" s="4">
        <v>191.1929931640625</v>
      </c>
      <c r="AQ431" s="4">
        <v>33.166999816894531</v>
      </c>
      <c r="AR431" s="4">
        <v>0</v>
      </c>
      <c r="AS431" s="4">
        <v>10</v>
      </c>
      <c r="AT431" s="4">
        <v>0</v>
      </c>
      <c r="AU431" s="22" t="e">
        <v>#N/A</v>
      </c>
      <c r="AV431" s="23">
        <v>-0.63399996757507315</v>
      </c>
      <c r="AW431" s="23">
        <v>0</v>
      </c>
      <c r="AX431" s="23">
        <v>0.40195595888519381</v>
      </c>
      <c r="AY431" s="23" t="e">
        <v>#N/A</v>
      </c>
      <c r="AZ431" s="23" t="e">
        <v>#N/A</v>
      </c>
    </row>
    <row r="432" spans="1:52" ht="13.7" customHeight="1" x14ac:dyDescent="0.2">
      <c r="A432" t="str">
        <f t="shared" si="6"/>
        <v>2008^johnson^site 2</v>
      </c>
      <c r="B432" s="10" t="s">
        <v>1693</v>
      </c>
      <c r="C432" s="10" t="s">
        <v>2041</v>
      </c>
      <c r="D432" s="5">
        <v>2008</v>
      </c>
      <c r="E432" s="5"/>
      <c r="F432" s="9"/>
      <c r="G432" s="9"/>
      <c r="H432" s="8"/>
      <c r="I432" s="5">
        <v>3</v>
      </c>
      <c r="J432" s="5"/>
      <c r="K432" s="5"/>
      <c r="L432" s="5"/>
      <c r="M432" s="5"/>
      <c r="N432" s="5"/>
      <c r="O432" s="5"/>
      <c r="P432" s="5"/>
      <c r="Q432" s="5"/>
      <c r="R432" s="5"/>
      <c r="S432" s="5"/>
      <c r="T432" s="5"/>
      <c r="U432" s="5"/>
      <c r="V432" s="5"/>
      <c r="W432" s="5"/>
      <c r="X432" s="5"/>
      <c r="Y432" s="7" t="s">
        <v>2999</v>
      </c>
      <c r="Z432" s="7"/>
      <c r="AA432" s="7" t="s">
        <v>13</v>
      </c>
      <c r="AB432" s="7" t="s">
        <v>15</v>
      </c>
      <c r="AC432" s="7">
        <v>8147</v>
      </c>
      <c r="AD432" s="7" t="s">
        <v>881</v>
      </c>
      <c r="AE432" s="7"/>
      <c r="AF432" s="7" t="s">
        <v>3235</v>
      </c>
      <c r="AG432" s="7" t="s">
        <v>64</v>
      </c>
      <c r="AH432" s="7"/>
      <c r="AI432">
        <v>3.6150000095367432</v>
      </c>
      <c r="AJ432" s="4">
        <v>14.295000076293945</v>
      </c>
      <c r="AK432" s="4">
        <v>7.9600000381469727</v>
      </c>
      <c r="AL432" s="4">
        <v>76.496002197265625</v>
      </c>
      <c r="AM432" s="4">
        <v>27.339000701904297</v>
      </c>
      <c r="AN432" s="4">
        <v>188.19999694824219</v>
      </c>
      <c r="AO432" s="4">
        <v>0</v>
      </c>
      <c r="AP432" s="4">
        <v>142.99200439453125</v>
      </c>
      <c r="AQ432" s="4">
        <v>15.699000358581543</v>
      </c>
      <c r="AR432" s="4">
        <v>0</v>
      </c>
      <c r="AS432" s="4">
        <v>10</v>
      </c>
      <c r="AT432" s="4">
        <v>0</v>
      </c>
      <c r="AU432" s="22" t="e">
        <v>#N/A</v>
      </c>
      <c r="AV432" s="23">
        <v>-0.61500000953674316</v>
      </c>
      <c r="AW432" s="23">
        <v>0</v>
      </c>
      <c r="AX432" s="23">
        <v>0.37822501173019418</v>
      </c>
      <c r="AY432" s="23" t="e">
        <v>#N/A</v>
      </c>
      <c r="AZ432" s="23" t="e">
        <v>#N/A</v>
      </c>
    </row>
    <row r="433" spans="1:52" ht="13.7" customHeight="1" x14ac:dyDescent="0.25">
      <c r="A433" t="str">
        <f t="shared" si="6"/>
        <v>2008^jones^Donald Till</v>
      </c>
      <c r="B433" s="17" t="s">
        <v>751</v>
      </c>
      <c r="C433" s="17" t="s">
        <v>755</v>
      </c>
      <c r="D433" s="12">
        <v>2008</v>
      </c>
      <c r="E433" s="12"/>
      <c r="F433" s="9"/>
      <c r="G433" s="9"/>
      <c r="H433" s="13" t="s">
        <v>992</v>
      </c>
      <c r="I433" s="12">
        <v>1.3</v>
      </c>
      <c r="J433" s="12">
        <v>12.1</v>
      </c>
      <c r="K433" s="12"/>
      <c r="L433" s="12"/>
      <c r="M433" s="12" t="s">
        <v>756</v>
      </c>
      <c r="N433" s="12"/>
      <c r="O433" s="12"/>
      <c r="P433" s="12"/>
      <c r="Q433" s="12"/>
      <c r="R433" s="12"/>
      <c r="S433" s="12"/>
      <c r="T433" s="12"/>
      <c r="U433" s="12"/>
      <c r="V433" s="12"/>
      <c r="W433" s="12"/>
      <c r="X433" s="12"/>
      <c r="Y433" s="7" t="s">
        <v>2999</v>
      </c>
      <c r="Z433" s="7"/>
      <c r="AA433" s="7" t="s">
        <v>13</v>
      </c>
      <c r="AB433" s="7" t="s">
        <v>54</v>
      </c>
      <c r="AC433" s="7">
        <v>78072</v>
      </c>
      <c r="AD433" s="7" t="s">
        <v>807</v>
      </c>
      <c r="AE433" s="7"/>
      <c r="AF433" s="7" t="s">
        <v>3236</v>
      </c>
      <c r="AG433" s="7" t="s">
        <v>13</v>
      </c>
      <c r="AH433" s="7"/>
      <c r="AI433">
        <v>0.72100001573562622</v>
      </c>
      <c r="AJ433" s="4">
        <v>16.729999542236328</v>
      </c>
      <c r="AK433" s="4">
        <v>1.8600000143051147</v>
      </c>
      <c r="AL433" s="4">
        <v>30.812999725341797</v>
      </c>
      <c r="AM433" s="4">
        <v>0.41800001263618469</v>
      </c>
      <c r="AN433" s="4">
        <v>123.80000305175781</v>
      </c>
      <c r="AO433" s="4">
        <v>0</v>
      </c>
      <c r="AP433" s="4">
        <v>147.10200500488281</v>
      </c>
      <c r="AQ433" s="4">
        <v>71.866996765136719</v>
      </c>
      <c r="AR433" s="4">
        <v>0</v>
      </c>
      <c r="AS433" s="4">
        <v>0</v>
      </c>
      <c r="AT433" s="4">
        <v>0</v>
      </c>
      <c r="AU433" s="22">
        <v>2.4242381786339755</v>
      </c>
      <c r="AV433" s="23">
        <v>0.57899998426437382</v>
      </c>
      <c r="AW433" s="23">
        <v>0</v>
      </c>
      <c r="AX433" s="23">
        <v>0.33524098177814515</v>
      </c>
      <c r="AY433" s="23">
        <v>21.436895761108612</v>
      </c>
      <c r="AZ433" s="23">
        <v>0.31836470608520245</v>
      </c>
    </row>
    <row r="434" spans="1:52" ht="13.7" customHeight="1" x14ac:dyDescent="0.25">
      <c r="A434" t="str">
        <f t="shared" si="6"/>
        <v>2008^jones^Minyip Till</v>
      </c>
      <c r="B434" s="17" t="s">
        <v>751</v>
      </c>
      <c r="C434" s="17" t="s">
        <v>757</v>
      </c>
      <c r="D434" s="12">
        <v>2008</v>
      </c>
      <c r="E434" s="12"/>
      <c r="F434" s="9"/>
      <c r="G434" s="9"/>
      <c r="H434" s="13" t="s">
        <v>992</v>
      </c>
      <c r="I434" s="12">
        <v>0.54</v>
      </c>
      <c r="J434" s="12"/>
      <c r="K434" s="12"/>
      <c r="L434" s="12"/>
      <c r="M434" s="12" t="s">
        <v>758</v>
      </c>
      <c r="N434" s="12"/>
      <c r="O434" s="12"/>
      <c r="P434" s="12"/>
      <c r="Q434" s="12"/>
      <c r="R434" s="12"/>
      <c r="S434" s="12"/>
      <c r="T434" s="12"/>
      <c r="U434" s="12"/>
      <c r="V434" s="12"/>
      <c r="W434" s="12"/>
      <c r="X434" s="12"/>
      <c r="Y434" s="7" t="s">
        <v>2999</v>
      </c>
      <c r="Z434" s="7"/>
      <c r="AA434" s="7" t="s">
        <v>13</v>
      </c>
      <c r="AB434" s="7" t="s">
        <v>14</v>
      </c>
      <c r="AC434" s="7">
        <v>78029</v>
      </c>
      <c r="AD434" s="7" t="s">
        <v>808</v>
      </c>
      <c r="AE434" s="7"/>
      <c r="AF434" s="7" t="s">
        <v>3236</v>
      </c>
      <c r="AG434" s="7" t="s">
        <v>833</v>
      </c>
      <c r="AH434" s="7"/>
      <c r="AI434">
        <v>1.6890000104904175</v>
      </c>
      <c r="AJ434" s="4">
        <v>15.487000465393066</v>
      </c>
      <c r="AK434" s="4">
        <v>4.0300002098083496</v>
      </c>
      <c r="AL434" s="4">
        <v>53.512001037597656</v>
      </c>
      <c r="AM434" s="4">
        <v>4.3670001029968262</v>
      </c>
      <c r="AN434" s="4">
        <v>160.89999389648438</v>
      </c>
      <c r="AO434" s="4">
        <v>0</v>
      </c>
      <c r="AP434" s="4">
        <v>117.49299621582031</v>
      </c>
      <c r="AQ434" s="4">
        <v>42.361000061035156</v>
      </c>
      <c r="AR434" s="4">
        <v>0</v>
      </c>
      <c r="AS434" s="4">
        <v>13</v>
      </c>
      <c r="AT434" s="4">
        <v>0</v>
      </c>
      <c r="AU434" s="22" t="e">
        <v>#N/A</v>
      </c>
      <c r="AV434" s="23">
        <v>-1.1490000104904174</v>
      </c>
      <c r="AW434" s="23">
        <v>0</v>
      </c>
      <c r="AX434" s="23">
        <v>1.3202010241069795</v>
      </c>
      <c r="AY434" s="23" t="e">
        <v>#N/A</v>
      </c>
      <c r="AZ434" s="23" t="e">
        <v>#N/A</v>
      </c>
    </row>
    <row r="435" spans="1:52" ht="13.7" customHeight="1" x14ac:dyDescent="0.25">
      <c r="A435" t="str">
        <f t="shared" si="6"/>
        <v>2008^jones^Sea Lake Till</v>
      </c>
      <c r="B435" s="17" t="s">
        <v>751</v>
      </c>
      <c r="C435" s="17" t="s">
        <v>759</v>
      </c>
      <c r="D435" s="12">
        <v>2008</v>
      </c>
      <c r="E435" s="12"/>
      <c r="F435" s="9"/>
      <c r="G435" s="9"/>
      <c r="H435" s="13" t="s">
        <v>992</v>
      </c>
      <c r="I435" s="12">
        <v>1.95</v>
      </c>
      <c r="J435" s="12"/>
      <c r="K435" s="12"/>
      <c r="L435" s="12"/>
      <c r="M435" s="12" t="s">
        <v>758</v>
      </c>
      <c r="N435" s="12"/>
      <c r="O435" s="12"/>
      <c r="P435" s="12"/>
      <c r="Q435" s="12"/>
      <c r="R435" s="12"/>
      <c r="S435" s="12"/>
      <c r="T435" s="12"/>
      <c r="U435" s="12"/>
      <c r="V435" s="12"/>
      <c r="W435" s="12"/>
      <c r="X435" s="12"/>
      <c r="Y435" s="7" t="s">
        <v>2999</v>
      </c>
      <c r="Z435" s="7"/>
      <c r="AA435" s="7" t="s">
        <v>13</v>
      </c>
      <c r="AB435" s="7" t="s">
        <v>141</v>
      </c>
      <c r="AC435" s="7">
        <v>77039</v>
      </c>
      <c r="AD435" s="7" t="s">
        <v>810</v>
      </c>
      <c r="AE435" s="7"/>
      <c r="AF435" s="7" t="s">
        <v>3237</v>
      </c>
      <c r="AG435" s="7" t="s">
        <v>13</v>
      </c>
      <c r="AH435" s="7"/>
      <c r="AI435">
        <v>0.67299997806549072</v>
      </c>
      <c r="AJ435" s="4">
        <v>16.638999938964844</v>
      </c>
      <c r="AK435" s="4">
        <v>1.7300000190734863</v>
      </c>
      <c r="AL435" s="4">
        <v>15.899999618530273</v>
      </c>
      <c r="AM435" s="4">
        <v>14.371999740600586</v>
      </c>
      <c r="AN435" s="4">
        <v>141.80000305175781</v>
      </c>
      <c r="AO435" s="4">
        <v>0</v>
      </c>
      <c r="AP435" s="4">
        <v>107.68800354003906</v>
      </c>
      <c r="AQ435" s="4">
        <v>60.622001647949219</v>
      </c>
      <c r="AR435" s="4">
        <v>5</v>
      </c>
      <c r="AS435" s="4">
        <v>0</v>
      </c>
      <c r="AT435" s="4">
        <v>0</v>
      </c>
      <c r="AU435" s="22" t="e">
        <v>#N/A</v>
      </c>
      <c r="AV435" s="23">
        <v>1.2770000219345092</v>
      </c>
      <c r="AW435" s="23">
        <v>0</v>
      </c>
      <c r="AX435" s="23">
        <v>1.630729056020737</v>
      </c>
      <c r="AY435" s="23" t="e">
        <v>#N/A</v>
      </c>
      <c r="AZ435" s="23" t="e">
        <v>#N/A</v>
      </c>
    </row>
    <row r="436" spans="1:52" ht="13.7" customHeight="1" x14ac:dyDescent="0.2">
      <c r="A436" t="str">
        <f t="shared" si="6"/>
        <v>2008^karingal^1</v>
      </c>
      <c r="B436" s="10" t="s">
        <v>1694</v>
      </c>
      <c r="C436" s="10">
        <v>1</v>
      </c>
      <c r="D436" s="5">
        <v>2008</v>
      </c>
      <c r="E436" s="5"/>
      <c r="F436" s="9"/>
      <c r="G436" s="9"/>
      <c r="H436" s="8"/>
      <c r="I436" s="5">
        <v>2.4300000000000002</v>
      </c>
      <c r="J436" s="5">
        <v>12.8</v>
      </c>
      <c r="K436" s="5"/>
      <c r="L436" s="5"/>
      <c r="M436" s="5"/>
      <c r="N436" s="5"/>
      <c r="O436" s="5"/>
      <c r="P436" s="5"/>
      <c r="Q436" s="5"/>
      <c r="R436" s="5"/>
      <c r="S436" s="5"/>
      <c r="T436" s="5"/>
      <c r="U436" s="5"/>
      <c r="V436" s="5"/>
      <c r="W436" s="5"/>
      <c r="X436" s="5"/>
      <c r="Y436" s="7" t="s">
        <v>2999</v>
      </c>
      <c r="Z436" s="7"/>
      <c r="AA436" s="7" t="s">
        <v>13</v>
      </c>
      <c r="AB436" s="7" t="s">
        <v>131</v>
      </c>
      <c r="AC436" s="7">
        <v>22006</v>
      </c>
      <c r="AD436" s="7" t="s">
        <v>802</v>
      </c>
      <c r="AE436" s="7"/>
      <c r="AF436" s="7" t="s">
        <v>3239</v>
      </c>
      <c r="AG436" s="7" t="s">
        <v>801</v>
      </c>
      <c r="AH436" s="7"/>
      <c r="AI436">
        <v>1.3860000371932983</v>
      </c>
      <c r="AJ436" s="4">
        <v>9.3199996948242188</v>
      </c>
      <c r="AK436" s="4">
        <v>1.9900000095367432</v>
      </c>
      <c r="AL436" s="4">
        <v>12.803000450134277</v>
      </c>
      <c r="AM436" s="4">
        <v>4.5789999961853027</v>
      </c>
      <c r="AN436" s="4">
        <v>167.80000305175781</v>
      </c>
      <c r="AO436" s="4">
        <v>0</v>
      </c>
      <c r="AP436" s="4">
        <v>60.195999145507813</v>
      </c>
      <c r="AQ436" s="4">
        <v>28.520000457763672</v>
      </c>
      <c r="AR436" s="4">
        <v>0</v>
      </c>
      <c r="AS436" s="4">
        <v>9</v>
      </c>
      <c r="AT436" s="4">
        <v>10</v>
      </c>
      <c r="AU436" s="22">
        <v>4.7936112084063058</v>
      </c>
      <c r="AV436" s="23">
        <v>1.0439999628067018</v>
      </c>
      <c r="AW436" s="23">
        <v>0</v>
      </c>
      <c r="AX436" s="23">
        <v>1.0899359223403948</v>
      </c>
      <c r="AY436" s="23">
        <v>12.110402124023535</v>
      </c>
      <c r="AZ436" s="23">
        <v>7.8602357544268262</v>
      </c>
    </row>
    <row r="437" spans="1:52" ht="13.7" customHeight="1" x14ac:dyDescent="0.2">
      <c r="A437" t="str">
        <f t="shared" si="6"/>
        <v>2008^kirby^S13 - K1</v>
      </c>
      <c r="B437" s="10" t="s">
        <v>1695</v>
      </c>
      <c r="C437" s="10" t="s">
        <v>2054</v>
      </c>
      <c r="D437" s="5">
        <v>2008</v>
      </c>
      <c r="E437" s="5"/>
      <c r="F437" s="9"/>
      <c r="G437" s="9"/>
      <c r="H437" s="8"/>
      <c r="I437" s="5">
        <v>2.7</v>
      </c>
      <c r="J437" s="5"/>
      <c r="K437" s="5"/>
      <c r="L437" s="5"/>
      <c r="M437" s="5" t="s">
        <v>187</v>
      </c>
      <c r="N437" s="5"/>
      <c r="O437" s="5"/>
      <c r="P437" s="5"/>
      <c r="Q437" s="5"/>
      <c r="R437" s="5"/>
      <c r="S437" s="5"/>
      <c r="T437" s="5"/>
      <c r="U437" s="5"/>
      <c r="V437" s="5"/>
      <c r="W437" s="5"/>
      <c r="X437" s="5"/>
      <c r="Y437" s="7" t="s">
        <v>2999</v>
      </c>
      <c r="Z437" s="7"/>
      <c r="AA437" s="7" t="s">
        <v>13</v>
      </c>
      <c r="AB437" s="7" t="s">
        <v>15</v>
      </c>
      <c r="AC437" s="7">
        <v>10004</v>
      </c>
      <c r="AD437" s="7" t="s">
        <v>902</v>
      </c>
      <c r="AE437" s="7"/>
      <c r="AF437" s="7" t="s">
        <v>3240</v>
      </c>
      <c r="AG437" s="7" t="s">
        <v>64</v>
      </c>
      <c r="AH437" s="7"/>
      <c r="AI437">
        <v>3.2929999828338623</v>
      </c>
      <c r="AJ437" s="4">
        <v>15.168999671936035</v>
      </c>
      <c r="AK437" s="4">
        <v>7.6999998092651367</v>
      </c>
      <c r="AL437" s="4">
        <v>34.828998565673828</v>
      </c>
      <c r="AM437" s="4">
        <v>28.233999252319336</v>
      </c>
      <c r="AN437" s="4">
        <v>208.10000610351563</v>
      </c>
      <c r="AO437" s="4">
        <v>0</v>
      </c>
      <c r="AP437" s="4">
        <v>110.43399810791016</v>
      </c>
      <c r="AQ437" s="4">
        <v>21.120000839233398</v>
      </c>
      <c r="AR437" s="4">
        <v>20</v>
      </c>
      <c r="AS437" s="4">
        <v>0</v>
      </c>
      <c r="AT437" s="4">
        <v>40</v>
      </c>
      <c r="AU437" s="22" t="e">
        <v>#N/A</v>
      </c>
      <c r="AV437" s="23">
        <v>-0.59299998283386213</v>
      </c>
      <c r="AW437" s="23">
        <v>0</v>
      </c>
      <c r="AX437" s="23">
        <v>0.35164897964096076</v>
      </c>
      <c r="AY437" s="23" t="e">
        <v>#N/A</v>
      </c>
      <c r="AZ437" s="23" t="e">
        <v>#N/A</v>
      </c>
    </row>
    <row r="438" spans="1:52" ht="13.7" customHeight="1" x14ac:dyDescent="0.2">
      <c r="A438" t="str">
        <f t="shared" si="6"/>
        <v>2008^kirby^S13 - K4</v>
      </c>
      <c r="B438" s="10" t="s">
        <v>1695</v>
      </c>
      <c r="C438" s="10" t="s">
        <v>2055</v>
      </c>
      <c r="D438" s="5">
        <v>2008</v>
      </c>
      <c r="E438" s="5"/>
      <c r="F438" s="9"/>
      <c r="G438" s="9"/>
      <c r="H438" s="8"/>
      <c r="I438" s="5">
        <v>1.68</v>
      </c>
      <c r="J438" s="5"/>
      <c r="K438" s="5"/>
      <c r="L438" s="5"/>
      <c r="M438" s="5" t="s">
        <v>188</v>
      </c>
      <c r="N438" s="5"/>
      <c r="O438" s="5"/>
      <c r="P438" s="5"/>
      <c r="Q438" s="5"/>
      <c r="R438" s="5"/>
      <c r="S438" s="5"/>
      <c r="T438" s="5"/>
      <c r="U438" s="5"/>
      <c r="V438" s="5"/>
      <c r="W438" s="5"/>
      <c r="X438" s="5"/>
      <c r="Y438" s="7" t="s">
        <v>2999</v>
      </c>
      <c r="Z438" s="7"/>
      <c r="AA438" s="7" t="s">
        <v>13</v>
      </c>
      <c r="AB438" s="7" t="s">
        <v>15</v>
      </c>
      <c r="AC438" s="7">
        <v>10004</v>
      </c>
      <c r="AD438" s="7" t="s">
        <v>902</v>
      </c>
      <c r="AE438" s="7"/>
      <c r="AF438" s="7" t="s">
        <v>3241</v>
      </c>
      <c r="AG438" s="7" t="s">
        <v>64</v>
      </c>
      <c r="AH438" s="7"/>
      <c r="AI438">
        <v>2.4019999504089355</v>
      </c>
      <c r="AJ438" s="4">
        <v>15.142000198364258</v>
      </c>
      <c r="AK438" s="4">
        <v>5.6100001335144043</v>
      </c>
      <c r="AL438" s="4">
        <v>18.670000076293945</v>
      </c>
      <c r="AM438" s="4">
        <v>22.020000457763672</v>
      </c>
      <c r="AN438" s="4">
        <v>210.10000610351563</v>
      </c>
      <c r="AO438" s="4">
        <v>0</v>
      </c>
      <c r="AP438" s="4">
        <v>75.910003662109375</v>
      </c>
      <c r="AQ438" s="4">
        <v>29.420000076293945</v>
      </c>
      <c r="AR438" s="4">
        <v>20</v>
      </c>
      <c r="AS438" s="4">
        <v>0</v>
      </c>
      <c r="AT438" s="4">
        <v>40</v>
      </c>
      <c r="AU438" s="22" t="e">
        <v>#N/A</v>
      </c>
      <c r="AV438" s="23">
        <v>-0.72199995040893561</v>
      </c>
      <c r="AW438" s="23">
        <v>0</v>
      </c>
      <c r="AX438" s="23">
        <v>0.52128392839050552</v>
      </c>
      <c r="AY438" s="23" t="e">
        <v>#N/A</v>
      </c>
      <c r="AZ438" s="23" t="e">
        <v>#N/A</v>
      </c>
    </row>
    <row r="439" spans="1:52" ht="13.7" customHeight="1" x14ac:dyDescent="0.2">
      <c r="A439" t="str">
        <f t="shared" si="6"/>
        <v>2008^konzag^2008 wheat</v>
      </c>
      <c r="B439" s="10" t="s">
        <v>1696</v>
      </c>
      <c r="C439" s="10" t="s">
        <v>2043</v>
      </c>
      <c r="D439" s="5">
        <v>2008</v>
      </c>
      <c r="E439" s="5"/>
      <c r="F439" s="9"/>
      <c r="G439" s="9"/>
      <c r="H439" s="8"/>
      <c r="I439" s="5">
        <v>2.2999999999999998</v>
      </c>
      <c r="J439" s="5">
        <v>13</v>
      </c>
      <c r="K439" s="5"/>
      <c r="L439" s="5"/>
      <c r="M439" s="5" t="s">
        <v>176</v>
      </c>
      <c r="N439" s="5"/>
      <c r="O439" s="5"/>
      <c r="P439" s="5"/>
      <c r="Q439" s="5"/>
      <c r="R439" s="5"/>
      <c r="S439" s="5"/>
      <c r="T439" s="5"/>
      <c r="U439" s="5"/>
      <c r="V439" s="5"/>
      <c r="W439" s="5"/>
      <c r="X439" s="5"/>
      <c r="Y439" s="7" t="s">
        <v>2999</v>
      </c>
      <c r="Z439" s="7"/>
      <c r="AA439" s="7" t="s">
        <v>13</v>
      </c>
      <c r="AB439" s="7" t="s">
        <v>140</v>
      </c>
      <c r="AC439" s="7">
        <v>23009</v>
      </c>
      <c r="AD439" s="7" t="s">
        <v>3195</v>
      </c>
      <c r="AE439" s="7"/>
      <c r="AF439" s="7" t="s">
        <v>3242</v>
      </c>
      <c r="AG439" s="7" t="s">
        <v>803</v>
      </c>
      <c r="AH439" s="7"/>
      <c r="AI439">
        <v>3.9809999465942383</v>
      </c>
      <c r="AJ439" s="4">
        <v>12.168000221252441</v>
      </c>
      <c r="AK439" s="4">
        <v>7.4699997901916504</v>
      </c>
      <c r="AL439" s="4">
        <v>25.201000213623047</v>
      </c>
      <c r="AM439" s="4">
        <v>12.744000434875488</v>
      </c>
      <c r="AN439" s="4">
        <v>208.39999389648438</v>
      </c>
      <c r="AO439" s="4">
        <v>0</v>
      </c>
      <c r="AP439" s="4">
        <v>82.0780029296875</v>
      </c>
      <c r="AQ439" s="4">
        <v>18.823999404907227</v>
      </c>
      <c r="AR439" s="4">
        <v>0</v>
      </c>
      <c r="AS439" s="4">
        <v>10</v>
      </c>
      <c r="AT439" s="4">
        <v>35</v>
      </c>
      <c r="AU439" s="22">
        <v>4.6080560420315235</v>
      </c>
      <c r="AV439" s="23">
        <v>-1.6809999465942385</v>
      </c>
      <c r="AW439" s="23">
        <v>0</v>
      </c>
      <c r="AX439" s="23">
        <v>2.8257608204498323</v>
      </c>
      <c r="AY439" s="23">
        <v>0.69222363183598645</v>
      </c>
      <c r="AZ439" s="23">
        <v>8.1907220176328348</v>
      </c>
    </row>
    <row r="440" spans="1:52" ht="13.7" customHeight="1" x14ac:dyDescent="0.2">
      <c r="A440" t="str">
        <f t="shared" si="6"/>
        <v>2008^lamond^Jeffries - L3</v>
      </c>
      <c r="B440" s="10" t="s">
        <v>1697</v>
      </c>
      <c r="C440" s="10" t="s">
        <v>2056</v>
      </c>
      <c r="D440" s="5">
        <v>2008</v>
      </c>
      <c r="E440" s="5"/>
      <c r="F440" s="9"/>
      <c r="G440" s="9"/>
      <c r="H440" s="8"/>
      <c r="I440" s="5">
        <v>1.1399999999999999</v>
      </c>
      <c r="J440" s="5"/>
      <c r="K440" s="5"/>
      <c r="L440" s="5"/>
      <c r="M440" s="5" t="s">
        <v>178</v>
      </c>
      <c r="N440" s="5"/>
      <c r="O440" s="5"/>
      <c r="P440" s="5"/>
      <c r="Q440" s="5"/>
      <c r="R440" s="5"/>
      <c r="S440" s="5"/>
      <c r="T440" s="5"/>
      <c r="U440" s="5"/>
      <c r="V440" s="5"/>
      <c r="W440" s="5"/>
      <c r="X440" s="5"/>
      <c r="Y440" s="7" t="s">
        <v>2999</v>
      </c>
      <c r="Z440" s="7"/>
      <c r="AA440" s="7" t="s">
        <v>13</v>
      </c>
      <c r="AB440" s="7" t="s">
        <v>15</v>
      </c>
      <c r="AC440" s="7">
        <v>10082</v>
      </c>
      <c r="AD440" s="7" t="s">
        <v>898</v>
      </c>
      <c r="AE440" s="7"/>
      <c r="AF440" s="7" t="s">
        <v>3243</v>
      </c>
      <c r="AG440" s="7" t="s">
        <v>64</v>
      </c>
      <c r="AH440" s="7"/>
      <c r="AI440">
        <v>2.3450000286102295</v>
      </c>
      <c r="AJ440" s="4">
        <v>12.375</v>
      </c>
      <c r="AK440" s="4">
        <v>4.4699997901916504</v>
      </c>
      <c r="AL440" s="4">
        <v>16.434000015258789</v>
      </c>
      <c r="AM440" s="4">
        <v>24.604999542236328</v>
      </c>
      <c r="AN440" s="4">
        <v>173</v>
      </c>
      <c r="AO440" s="4">
        <v>0</v>
      </c>
      <c r="AP440" s="4">
        <v>70.036003112792969</v>
      </c>
      <c r="AQ440" s="4">
        <v>11.331999778747559</v>
      </c>
      <c r="AR440" s="4">
        <v>0</v>
      </c>
      <c r="AS440" s="4">
        <v>20</v>
      </c>
      <c r="AT440" s="4">
        <v>20</v>
      </c>
      <c r="AU440" s="22" t="e">
        <v>#N/A</v>
      </c>
      <c r="AV440" s="23">
        <v>-1.2050000286102296</v>
      </c>
      <c r="AW440" s="23">
        <v>0</v>
      </c>
      <c r="AX440" s="23">
        <v>1.4520250689506542</v>
      </c>
      <c r="AY440" s="23" t="e">
        <v>#N/A</v>
      </c>
      <c r="AZ440" s="23" t="e">
        <v>#N/A</v>
      </c>
    </row>
    <row r="441" spans="1:52" ht="13.7" customHeight="1" x14ac:dyDescent="0.2">
      <c r="A441" t="str">
        <f t="shared" si="6"/>
        <v>2008^lamond^Jeffries - L5</v>
      </c>
      <c r="B441" s="10" t="s">
        <v>1697</v>
      </c>
      <c r="C441" s="10" t="s">
        <v>2057</v>
      </c>
      <c r="D441" s="5">
        <v>2008</v>
      </c>
      <c r="E441" s="5"/>
      <c r="F441" s="9"/>
      <c r="G441" s="9"/>
      <c r="H441" s="8"/>
      <c r="I441" s="5">
        <v>2.4500000000000002</v>
      </c>
      <c r="J441" s="5"/>
      <c r="K441" s="5"/>
      <c r="L441" s="5"/>
      <c r="M441" s="5" t="s">
        <v>179</v>
      </c>
      <c r="N441" s="5"/>
      <c r="O441" s="5"/>
      <c r="P441" s="5"/>
      <c r="Q441" s="5"/>
      <c r="R441" s="5"/>
      <c r="S441" s="5"/>
      <c r="T441" s="5"/>
      <c r="U441" s="5"/>
      <c r="V441" s="5"/>
      <c r="W441" s="5"/>
      <c r="X441" s="5"/>
      <c r="Y441" s="7" t="s">
        <v>2999</v>
      </c>
      <c r="Z441" s="7"/>
      <c r="AA441" s="7" t="s">
        <v>13</v>
      </c>
      <c r="AB441" s="7" t="s">
        <v>15</v>
      </c>
      <c r="AC441" s="7">
        <v>10082</v>
      </c>
      <c r="AD441" s="7" t="s">
        <v>898</v>
      </c>
      <c r="AE441" s="7"/>
      <c r="AF441" s="7" t="s">
        <v>3244</v>
      </c>
      <c r="AG441" s="7" t="s">
        <v>64</v>
      </c>
      <c r="AH441" s="7"/>
      <c r="AI441">
        <v>2.9170000553131104</v>
      </c>
      <c r="AJ441" s="4">
        <v>11.425999641418457</v>
      </c>
      <c r="AK441" s="4">
        <v>5.1399998664855957</v>
      </c>
      <c r="AL441" s="4">
        <v>21.805999755859375</v>
      </c>
      <c r="AM441" s="4">
        <v>23.687999725341797</v>
      </c>
      <c r="AN441" s="4">
        <v>173</v>
      </c>
      <c r="AO441" s="4">
        <v>0</v>
      </c>
      <c r="AP441" s="4">
        <v>58.722000122070313</v>
      </c>
      <c r="AQ441" s="4">
        <v>14.003000259399414</v>
      </c>
      <c r="AR441" s="4">
        <v>0</v>
      </c>
      <c r="AS441" s="4">
        <v>20</v>
      </c>
      <c r="AT441" s="4">
        <v>40</v>
      </c>
      <c r="AU441" s="22" t="e">
        <v>#N/A</v>
      </c>
      <c r="AV441" s="23">
        <v>-0.46700005531311017</v>
      </c>
      <c r="AW441" s="23">
        <v>1</v>
      </c>
      <c r="AX441" s="23">
        <v>0.21808905166244796</v>
      </c>
      <c r="AY441" s="23" t="e">
        <v>#N/A</v>
      </c>
      <c r="AZ441" s="23" t="e">
        <v>#N/A</v>
      </c>
    </row>
    <row r="442" spans="1:52" ht="13.7" customHeight="1" x14ac:dyDescent="0.2">
      <c r="A442" t="str">
        <f t="shared" si="6"/>
        <v>2008^long^2008 H6 wheat</v>
      </c>
      <c r="B442" s="10" t="s">
        <v>218</v>
      </c>
      <c r="C442" s="10" t="s">
        <v>2058</v>
      </c>
      <c r="D442" s="5">
        <v>2008</v>
      </c>
      <c r="E442" s="5"/>
      <c r="F442" s="9"/>
      <c r="G442" s="9"/>
      <c r="H442" s="8"/>
      <c r="I442" s="5">
        <v>2</v>
      </c>
      <c r="J442" s="5">
        <v>14</v>
      </c>
      <c r="K442" s="5"/>
      <c r="L442" s="5"/>
      <c r="M442" s="5" t="s">
        <v>151</v>
      </c>
      <c r="N442" s="5"/>
      <c r="O442" s="5"/>
      <c r="P442" s="5"/>
      <c r="Q442" s="5"/>
      <c r="R442" s="5"/>
      <c r="S442" s="5"/>
      <c r="T442" s="5"/>
      <c r="U442" s="5"/>
      <c r="V442" s="5"/>
      <c r="W442" s="5"/>
      <c r="X442" s="5"/>
      <c r="Y442" s="7" t="s">
        <v>2999</v>
      </c>
      <c r="Z442" s="7"/>
      <c r="AA442" s="7" t="s">
        <v>13</v>
      </c>
      <c r="AB442" s="7" t="s">
        <v>140</v>
      </c>
      <c r="AC442" s="7">
        <v>22000</v>
      </c>
      <c r="AD442" s="7" t="s">
        <v>3245</v>
      </c>
      <c r="AE442" s="7"/>
      <c r="AF442" s="7" t="s">
        <v>3246</v>
      </c>
      <c r="AG442" s="7" t="s">
        <v>803</v>
      </c>
      <c r="AH442" s="7"/>
      <c r="AI442">
        <v>2.3080000877380371</v>
      </c>
      <c r="AJ442" s="4">
        <v>16.590999603271484</v>
      </c>
      <c r="AK442" s="4">
        <v>5.9000000953674316</v>
      </c>
      <c r="AL442" s="4">
        <v>22.570999145507813</v>
      </c>
      <c r="AM442" s="4">
        <v>2.4519999027252197</v>
      </c>
      <c r="AN442" s="4">
        <v>138.80000305175781</v>
      </c>
      <c r="AO442" s="4">
        <v>0</v>
      </c>
      <c r="AP442" s="4">
        <v>94.757003784179688</v>
      </c>
      <c r="AQ442" s="4">
        <v>39.740001678466797</v>
      </c>
      <c r="AR442" s="4">
        <v>0</v>
      </c>
      <c r="AS442" s="4">
        <v>12</v>
      </c>
      <c r="AT442" s="4">
        <v>46</v>
      </c>
      <c r="AU442" s="22">
        <v>4.3152364273204906</v>
      </c>
      <c r="AV442" s="23">
        <v>-0.30800008773803711</v>
      </c>
      <c r="AW442" s="23">
        <v>1</v>
      </c>
      <c r="AX442" s="23">
        <v>9.4864054046638557E-2</v>
      </c>
      <c r="AY442" s="23">
        <v>6.7132789441529894</v>
      </c>
      <c r="AZ442" s="23">
        <v>2.5114758835615949</v>
      </c>
    </row>
    <row r="443" spans="1:52" ht="13.7" customHeight="1" x14ac:dyDescent="0.2">
      <c r="A443" t="str">
        <f t="shared" si="6"/>
        <v>2008^long^Undalya</v>
      </c>
      <c r="B443" s="10" t="s">
        <v>218</v>
      </c>
      <c r="C443" s="10" t="s">
        <v>220</v>
      </c>
      <c r="D443" s="5">
        <v>2008</v>
      </c>
      <c r="E443" s="5"/>
      <c r="F443" s="9"/>
      <c r="G443" s="9"/>
      <c r="H443" s="8"/>
      <c r="I443" s="5">
        <v>3.2</v>
      </c>
      <c r="J443" s="5">
        <v>15</v>
      </c>
      <c r="K443" s="5"/>
      <c r="L443" s="5"/>
      <c r="M443" s="5" t="s">
        <v>152</v>
      </c>
      <c r="N443" s="5"/>
      <c r="O443" s="5"/>
      <c r="P443" s="5"/>
      <c r="Q443" s="5"/>
      <c r="R443" s="5"/>
      <c r="S443" s="5"/>
      <c r="T443" s="5"/>
      <c r="U443" s="5"/>
      <c r="V443" s="5"/>
      <c r="W443" s="5"/>
      <c r="X443" s="5"/>
      <c r="Y443" s="7" t="s">
        <v>2999</v>
      </c>
      <c r="Z443" s="7"/>
      <c r="AA443" s="7" t="s">
        <v>13</v>
      </c>
      <c r="AB443" s="7" t="s">
        <v>19</v>
      </c>
      <c r="AC443" s="7">
        <v>23315</v>
      </c>
      <c r="AD443" s="7" t="s">
        <v>794</v>
      </c>
      <c r="AE443" s="7"/>
      <c r="AF443" s="7" t="s">
        <v>3247</v>
      </c>
      <c r="AG443" s="7" t="s">
        <v>64</v>
      </c>
      <c r="AH443" s="7"/>
      <c r="AI443">
        <v>3.0269999504089355</v>
      </c>
      <c r="AJ443" s="4">
        <v>16.663999557495117</v>
      </c>
      <c r="AK443" s="4">
        <v>7.7699999809265137</v>
      </c>
      <c r="AL443" s="4">
        <v>57.266998291015625</v>
      </c>
      <c r="AM443" s="4">
        <v>6.0809998512268066</v>
      </c>
      <c r="AN443" s="4">
        <v>238.80000305175781</v>
      </c>
      <c r="AO443" s="4">
        <v>0</v>
      </c>
      <c r="AP443" s="4">
        <v>130.54200744628906</v>
      </c>
      <c r="AQ443" s="4">
        <v>58.928001403808594</v>
      </c>
      <c r="AR443" s="4">
        <v>0</v>
      </c>
      <c r="AS443" s="4">
        <v>15</v>
      </c>
      <c r="AT443" s="4">
        <v>69</v>
      </c>
      <c r="AU443" s="22">
        <v>7.3975481611208407</v>
      </c>
      <c r="AV443" s="23">
        <v>0.17300004959106463</v>
      </c>
      <c r="AW443" s="23">
        <v>1</v>
      </c>
      <c r="AX443" s="23">
        <v>2.9929017158510821E-2</v>
      </c>
      <c r="AY443" s="23">
        <v>2.7688945273439458</v>
      </c>
      <c r="AZ443" s="23">
        <v>0.1387203580765575</v>
      </c>
    </row>
    <row r="444" spans="1:52" ht="13.7" customHeight="1" x14ac:dyDescent="0.2">
      <c r="A444" t="str">
        <f t="shared" si="6"/>
        <v>2008^Malcolm Knight^Jeans 08</v>
      </c>
      <c r="B444" s="10" t="s">
        <v>1558</v>
      </c>
      <c r="C444" s="10" t="s">
        <v>2059</v>
      </c>
      <c r="D444" s="5">
        <v>2008</v>
      </c>
      <c r="E444" s="5"/>
      <c r="F444" s="9"/>
      <c r="G444" s="9"/>
      <c r="H444" s="8"/>
      <c r="I444" s="5">
        <v>0.65</v>
      </c>
      <c r="J444" s="5">
        <v>10.5</v>
      </c>
      <c r="K444" s="5"/>
      <c r="L444" s="5"/>
      <c r="M444" s="5"/>
      <c r="N444" s="5"/>
      <c r="O444" s="5"/>
      <c r="P444" s="5"/>
      <c r="Q444" s="5"/>
      <c r="R444" s="5"/>
      <c r="S444" s="5"/>
      <c r="T444" s="5"/>
      <c r="U444" s="5"/>
      <c r="V444" s="5"/>
      <c r="W444" s="5"/>
      <c r="X444" s="5"/>
      <c r="Y444" s="7" t="s">
        <v>2999</v>
      </c>
      <c r="Z444" s="7"/>
      <c r="AA444" s="7" t="s">
        <v>13</v>
      </c>
      <c r="AB444" s="7" t="s">
        <v>14</v>
      </c>
      <c r="AC444" s="7">
        <v>77056</v>
      </c>
      <c r="AD444" s="7" t="s">
        <v>854</v>
      </c>
      <c r="AE444" s="7"/>
      <c r="AF444" s="7" t="s">
        <v>3248</v>
      </c>
      <c r="AG444" s="7" t="s">
        <v>13</v>
      </c>
      <c r="AH444" s="7"/>
      <c r="AI444">
        <v>0.62699997425079346</v>
      </c>
      <c r="AJ444" s="4">
        <v>16.628000259399414</v>
      </c>
      <c r="AK444" s="4">
        <v>1.6100000143051147</v>
      </c>
      <c r="AL444" s="4">
        <v>0</v>
      </c>
      <c r="AM444" s="4">
        <v>3.750999927520752</v>
      </c>
      <c r="AN444" s="4">
        <v>176.19999694824219</v>
      </c>
      <c r="AO444" s="4">
        <v>0</v>
      </c>
      <c r="AP444" s="4">
        <v>85.438003540039063</v>
      </c>
      <c r="AQ444" s="4">
        <v>52.716999053955078</v>
      </c>
      <c r="AR444" s="4">
        <v>0</v>
      </c>
      <c r="AS444" s="4">
        <v>0</v>
      </c>
      <c r="AT444" s="4">
        <v>0</v>
      </c>
      <c r="AU444" s="22">
        <v>1.0518388791593696</v>
      </c>
      <c r="AV444" s="23">
        <v>2.3000025749206565E-2</v>
      </c>
      <c r="AW444" s="23">
        <v>1</v>
      </c>
      <c r="AX444" s="23">
        <v>5.2900118446416505E-4</v>
      </c>
      <c r="AY444" s="23">
        <v>37.552387179199286</v>
      </c>
      <c r="AZ444" s="23">
        <v>0.31154385278718683</v>
      </c>
    </row>
    <row r="445" spans="1:52" ht="13.7" customHeight="1" x14ac:dyDescent="0.2">
      <c r="A445" t="str">
        <f t="shared" si="6"/>
        <v>2008^Malcolm Knight^Sams East 08</v>
      </c>
      <c r="B445" s="10" t="s">
        <v>1558</v>
      </c>
      <c r="C445" s="10" t="s">
        <v>2060</v>
      </c>
      <c r="D445" s="5">
        <v>2008</v>
      </c>
      <c r="E445" s="5"/>
      <c r="F445" s="9"/>
      <c r="G445" s="9"/>
      <c r="H445" s="8"/>
      <c r="I445" s="5">
        <v>0.8</v>
      </c>
      <c r="J445" s="5">
        <v>14</v>
      </c>
      <c r="K445" s="5"/>
      <c r="L445" s="5"/>
      <c r="M445" s="5" t="s">
        <v>160</v>
      </c>
      <c r="N445" s="5"/>
      <c r="O445" s="5"/>
      <c r="P445" s="5"/>
      <c r="Q445" s="5"/>
      <c r="R445" s="5"/>
      <c r="S445" s="5"/>
      <c r="T445" s="5"/>
      <c r="U445" s="5"/>
      <c r="V445" s="5"/>
      <c r="W445" s="5"/>
      <c r="X445" s="5"/>
      <c r="Y445" s="7" t="s">
        <v>2999</v>
      </c>
      <c r="Z445" s="7"/>
      <c r="AA445" s="7" t="s">
        <v>13</v>
      </c>
      <c r="AB445" s="7" t="s">
        <v>14</v>
      </c>
      <c r="AC445" s="7">
        <v>77056</v>
      </c>
      <c r="AD445" s="7" t="s">
        <v>854</v>
      </c>
      <c r="AE445" s="7"/>
      <c r="AF445" s="7" t="s">
        <v>3249</v>
      </c>
      <c r="AG445" s="7" t="s">
        <v>13</v>
      </c>
      <c r="AH445" s="7"/>
      <c r="AI445">
        <v>0.54199999570846558</v>
      </c>
      <c r="AJ445" s="4">
        <v>16.604999542236328</v>
      </c>
      <c r="AK445" s="4">
        <v>1.3899999856948853</v>
      </c>
      <c r="AL445" s="4">
        <v>0</v>
      </c>
      <c r="AM445" s="4">
        <v>6.2210001945495605</v>
      </c>
      <c r="AN445" s="4">
        <v>177.89999389648438</v>
      </c>
      <c r="AO445" s="4">
        <v>0</v>
      </c>
      <c r="AP445" s="4">
        <v>119.427001953125</v>
      </c>
      <c r="AQ445" s="4">
        <v>76.449996948242188</v>
      </c>
      <c r="AR445" s="4">
        <v>0</v>
      </c>
      <c r="AS445" s="4">
        <v>0</v>
      </c>
      <c r="AT445" s="4">
        <v>0</v>
      </c>
      <c r="AU445" s="22">
        <v>1.7260945709281965</v>
      </c>
      <c r="AV445" s="23">
        <v>0.25800000429153447</v>
      </c>
      <c r="AW445" s="23">
        <v>1</v>
      </c>
      <c r="AX445" s="23">
        <v>6.6564002214431803E-2</v>
      </c>
      <c r="AY445" s="23">
        <v>6.7860226150514791</v>
      </c>
      <c r="AZ445" s="23">
        <v>0.11295957022315153</v>
      </c>
    </row>
    <row r="446" spans="1:52" ht="13.7" customHeight="1" x14ac:dyDescent="0.2">
      <c r="A446" t="str">
        <f t="shared" si="6"/>
        <v>2008^mason^site 1</v>
      </c>
      <c r="B446" s="10" t="s">
        <v>1678</v>
      </c>
      <c r="C446" s="10" t="s">
        <v>2030</v>
      </c>
      <c r="D446" s="5">
        <v>2008</v>
      </c>
      <c r="E446" s="5"/>
      <c r="F446" s="9"/>
      <c r="G446" s="9"/>
      <c r="H446" s="8"/>
      <c r="I446" s="5">
        <v>3.2</v>
      </c>
      <c r="J446" s="5"/>
      <c r="K446" s="5"/>
      <c r="L446" s="5"/>
      <c r="M446" s="5"/>
      <c r="N446" s="5"/>
      <c r="O446" s="5"/>
      <c r="P446" s="5"/>
      <c r="Q446" s="5"/>
      <c r="R446" s="5"/>
      <c r="S446" s="5"/>
      <c r="T446" s="5"/>
      <c r="U446" s="5"/>
      <c r="V446" s="5"/>
      <c r="W446" s="5"/>
      <c r="X446" s="5"/>
      <c r="Y446" s="7" t="s">
        <v>2999</v>
      </c>
      <c r="Z446" s="7"/>
      <c r="AA446" s="7" t="s">
        <v>13</v>
      </c>
      <c r="AB446" s="7" t="s">
        <v>130</v>
      </c>
      <c r="AC446" s="7">
        <v>8107</v>
      </c>
      <c r="AD446" s="7" t="s">
        <v>877</v>
      </c>
      <c r="AE446" s="7"/>
      <c r="AF446" s="7" t="s">
        <v>3250</v>
      </c>
      <c r="AG446" s="7" t="s">
        <v>64</v>
      </c>
      <c r="AH446" s="7"/>
      <c r="AI446">
        <v>1.059999942779541</v>
      </c>
      <c r="AJ446" s="4">
        <v>16.638999938964844</v>
      </c>
      <c r="AK446" s="4">
        <v>2.7200000286102295</v>
      </c>
      <c r="AL446" s="4">
        <v>28.076999664306641</v>
      </c>
      <c r="AM446" s="4">
        <v>0.76599997282028198</v>
      </c>
      <c r="AN446" s="4">
        <v>93.900001525878906</v>
      </c>
      <c r="AO446" s="4">
        <v>0</v>
      </c>
      <c r="AP446" s="4">
        <v>159.18899536132813</v>
      </c>
      <c r="AQ446" s="4">
        <v>83.287002563476563</v>
      </c>
      <c r="AR446" s="4">
        <v>0</v>
      </c>
      <c r="AS446" s="4">
        <v>6</v>
      </c>
      <c r="AT446" s="4">
        <v>0</v>
      </c>
      <c r="AU446" s="22" t="e">
        <v>#N/A</v>
      </c>
      <c r="AV446" s="23">
        <v>2.1400000572204592</v>
      </c>
      <c r="AW446" s="23">
        <v>0</v>
      </c>
      <c r="AX446" s="23">
        <v>4.5796002449035687</v>
      </c>
      <c r="AY446" s="23" t="e">
        <v>#N/A</v>
      </c>
      <c r="AZ446" s="23" t="e">
        <v>#N/A</v>
      </c>
    </row>
    <row r="447" spans="1:52" ht="13.7" customHeight="1" x14ac:dyDescent="0.2">
      <c r="A447" t="str">
        <f t="shared" si="6"/>
        <v>2008^mason^site 2</v>
      </c>
      <c r="B447" s="10" t="s">
        <v>1678</v>
      </c>
      <c r="C447" s="10" t="s">
        <v>2041</v>
      </c>
      <c r="D447" s="5">
        <v>2008</v>
      </c>
      <c r="E447" s="5"/>
      <c r="F447" s="9"/>
      <c r="G447" s="9"/>
      <c r="H447" s="8"/>
      <c r="I447" s="5">
        <v>2.2999999999999998</v>
      </c>
      <c r="J447" s="5"/>
      <c r="K447" s="5"/>
      <c r="L447" s="5"/>
      <c r="M447" s="5" t="s">
        <v>185</v>
      </c>
      <c r="N447" s="5"/>
      <c r="O447" s="5"/>
      <c r="P447" s="5"/>
      <c r="Q447" s="5"/>
      <c r="R447" s="5"/>
      <c r="S447" s="5"/>
      <c r="T447" s="5"/>
      <c r="U447" s="5"/>
      <c r="V447" s="5"/>
      <c r="W447" s="5"/>
      <c r="X447" s="5"/>
      <c r="Y447" s="7" t="s">
        <v>2999</v>
      </c>
      <c r="Z447" s="7"/>
      <c r="AA447" s="7" t="s">
        <v>13</v>
      </c>
      <c r="AB447" s="7" t="s">
        <v>130</v>
      </c>
      <c r="AC447" s="7">
        <v>8107</v>
      </c>
      <c r="AD447" s="7" t="s">
        <v>877</v>
      </c>
      <c r="AE447" s="7"/>
      <c r="AF447" s="7" t="s">
        <v>3251</v>
      </c>
      <c r="AG447" s="7" t="s">
        <v>64</v>
      </c>
      <c r="AH447" s="7"/>
      <c r="AI447">
        <v>1.996999979019165</v>
      </c>
      <c r="AJ447" s="4">
        <v>16.618000030517578</v>
      </c>
      <c r="AK447" s="4">
        <v>5.1100001335144043</v>
      </c>
      <c r="AL447" s="4">
        <v>74.017997741699219</v>
      </c>
      <c r="AM447" s="4">
        <v>1.9049999713897705</v>
      </c>
      <c r="AN447" s="4">
        <v>93.900001525878906</v>
      </c>
      <c r="AO447" s="4">
        <v>0</v>
      </c>
      <c r="AP447" s="4">
        <v>210.58700561523438</v>
      </c>
      <c r="AQ447" s="4">
        <v>77.036003112792969</v>
      </c>
      <c r="AR447" s="4">
        <v>0</v>
      </c>
      <c r="AS447" s="4">
        <v>6</v>
      </c>
      <c r="AT447" s="4">
        <v>0</v>
      </c>
      <c r="AU447" s="22" t="e">
        <v>#N/A</v>
      </c>
      <c r="AV447" s="23">
        <v>0.30300002098083478</v>
      </c>
      <c r="AW447" s="23">
        <v>1</v>
      </c>
      <c r="AX447" s="23">
        <v>9.1809012714386323E-2</v>
      </c>
      <c r="AY447" s="23" t="e">
        <v>#N/A</v>
      </c>
      <c r="AZ447" s="23" t="e">
        <v>#N/A</v>
      </c>
    </row>
    <row r="448" spans="1:52" ht="13.7" customHeight="1" x14ac:dyDescent="0.2">
      <c r="A448" t="str">
        <f t="shared" si="6"/>
        <v>2008^meyer^Jones Peppertree</v>
      </c>
      <c r="B448" s="10" t="s">
        <v>1698</v>
      </c>
      <c r="C448" s="10" t="s">
        <v>2061</v>
      </c>
      <c r="D448" s="5">
        <v>2008</v>
      </c>
      <c r="E448" s="5"/>
      <c r="F448" s="9"/>
      <c r="G448" s="9"/>
      <c r="H448" s="8"/>
      <c r="I448" s="5">
        <v>0.9</v>
      </c>
      <c r="J448" s="5">
        <v>13.5</v>
      </c>
      <c r="K448" s="5"/>
      <c r="L448" s="5"/>
      <c r="M448" s="5" t="s">
        <v>189</v>
      </c>
      <c r="N448" s="5"/>
      <c r="O448" s="5"/>
      <c r="P448" s="5"/>
      <c r="Q448" s="5"/>
      <c r="R448" s="5"/>
      <c r="S448" s="5"/>
      <c r="T448" s="5"/>
      <c r="U448" s="5"/>
      <c r="V448" s="5"/>
      <c r="W448" s="5"/>
      <c r="X448" s="5"/>
      <c r="Y448" s="7" t="s">
        <v>2999</v>
      </c>
      <c r="Z448" s="7"/>
      <c r="AA448" s="7" t="s">
        <v>13</v>
      </c>
      <c r="AB448" s="7" t="s">
        <v>131</v>
      </c>
      <c r="AC448" s="7">
        <v>78078</v>
      </c>
      <c r="AD448" s="7" t="s">
        <v>789</v>
      </c>
      <c r="AE448" s="7"/>
      <c r="AF448" s="7" t="s">
        <v>3202</v>
      </c>
      <c r="AG448" s="7" t="s">
        <v>787</v>
      </c>
      <c r="AH448" s="7"/>
      <c r="AI448">
        <v>0.58799999952316284</v>
      </c>
      <c r="AJ448" s="4">
        <v>16.645000457763672</v>
      </c>
      <c r="AK448" s="4">
        <v>1.5099999904632568</v>
      </c>
      <c r="AL448" s="4">
        <v>4.8839998245239258</v>
      </c>
      <c r="AM448" s="4">
        <v>0</v>
      </c>
      <c r="AN448" s="4">
        <v>138.39999389648438</v>
      </c>
      <c r="AO448" s="4">
        <v>0</v>
      </c>
      <c r="AP448" s="4">
        <v>61.252998352050781</v>
      </c>
      <c r="AQ448" s="4">
        <v>35.868999481201172</v>
      </c>
      <c r="AR448" s="4">
        <v>0</v>
      </c>
      <c r="AS448" s="4">
        <v>5</v>
      </c>
      <c r="AT448" s="4">
        <v>48</v>
      </c>
      <c r="AU448" s="22">
        <v>1.8725043782837132</v>
      </c>
      <c r="AV448" s="23">
        <v>0.31200000047683718</v>
      </c>
      <c r="AW448" s="23">
        <v>1</v>
      </c>
      <c r="AX448" s="23">
        <v>9.7344000297546404E-2</v>
      </c>
      <c r="AY448" s="23">
        <v>9.8910278793337056</v>
      </c>
      <c r="AZ448" s="23">
        <v>0.13140943118908383</v>
      </c>
    </row>
    <row r="449" spans="1:52" ht="13.7" customHeight="1" x14ac:dyDescent="0.2">
      <c r="A449" t="str">
        <f t="shared" si="6"/>
        <v>2008^meyer^Rods Road</v>
      </c>
      <c r="B449" s="10" t="s">
        <v>1698</v>
      </c>
      <c r="C449" s="10" t="s">
        <v>2062</v>
      </c>
      <c r="D449" s="5">
        <v>2008</v>
      </c>
      <c r="E449" s="5"/>
      <c r="F449" s="9"/>
      <c r="G449" s="9"/>
      <c r="H449" s="8"/>
      <c r="I449" s="5">
        <v>1.85</v>
      </c>
      <c r="J449" s="5">
        <v>13.5</v>
      </c>
      <c r="K449" s="5"/>
      <c r="L449" s="5"/>
      <c r="M449" s="5" t="s">
        <v>190</v>
      </c>
      <c r="N449" s="5"/>
      <c r="O449" s="5"/>
      <c r="P449" s="5"/>
      <c r="Q449" s="5"/>
      <c r="R449" s="5"/>
      <c r="S449" s="5"/>
      <c r="T449" s="5"/>
      <c r="U449" s="5"/>
      <c r="V449" s="5"/>
      <c r="W449" s="5"/>
      <c r="X449" s="5"/>
      <c r="Y449" s="7" t="s">
        <v>2999</v>
      </c>
      <c r="Z449" s="7"/>
      <c r="AA449" s="7" t="s">
        <v>13</v>
      </c>
      <c r="AB449" s="7" t="s">
        <v>131</v>
      </c>
      <c r="AC449" s="7">
        <v>78078</v>
      </c>
      <c r="AD449" s="7" t="s">
        <v>789</v>
      </c>
      <c r="AE449" s="7"/>
      <c r="AF449" s="7" t="s">
        <v>3202</v>
      </c>
      <c r="AG449" s="7" t="s">
        <v>787</v>
      </c>
      <c r="AH449" s="7"/>
      <c r="AI449">
        <v>0.29600000381469727</v>
      </c>
      <c r="AJ449" s="4">
        <v>16.670000076293945</v>
      </c>
      <c r="AK449" s="4">
        <v>0.75999999046325684</v>
      </c>
      <c r="AL449" s="4">
        <v>7.2849998474121094</v>
      </c>
      <c r="AM449" s="4">
        <v>0</v>
      </c>
      <c r="AN449" s="4">
        <v>138.39999389648438</v>
      </c>
      <c r="AO449" s="4">
        <v>0</v>
      </c>
      <c r="AP449" s="4">
        <v>98.625</v>
      </c>
      <c r="AQ449" s="4">
        <v>62.389999389648438</v>
      </c>
      <c r="AR449" s="4">
        <v>0</v>
      </c>
      <c r="AS449" s="4">
        <v>5</v>
      </c>
      <c r="AT449" s="4">
        <v>0</v>
      </c>
      <c r="AU449" s="22">
        <v>3.8490367775831875</v>
      </c>
      <c r="AV449" s="23">
        <v>1.5539999961853028</v>
      </c>
      <c r="AW449" s="23">
        <v>0</v>
      </c>
      <c r="AX449" s="23">
        <v>2.4149159881439211</v>
      </c>
      <c r="AY449" s="23">
        <v>10.048900483703619</v>
      </c>
      <c r="AZ449" s="23">
        <v>9.5421482721802242</v>
      </c>
    </row>
    <row r="450" spans="1:52" ht="13.7" customHeight="1" x14ac:dyDescent="0.2">
      <c r="A450" t="str">
        <f t="shared" si="6"/>
        <v>2008^meyer^Yanipy Road</v>
      </c>
      <c r="B450" s="10" t="s">
        <v>1698</v>
      </c>
      <c r="C450" s="10" t="s">
        <v>2063</v>
      </c>
      <c r="D450" s="5">
        <v>2008</v>
      </c>
      <c r="E450" s="5"/>
      <c r="F450" s="9"/>
      <c r="G450" s="9"/>
      <c r="H450" s="8"/>
      <c r="I450" s="5">
        <v>1.38</v>
      </c>
      <c r="J450" s="5">
        <v>14.8</v>
      </c>
      <c r="K450" s="5"/>
      <c r="L450" s="5"/>
      <c r="M450" s="5" t="s">
        <v>191</v>
      </c>
      <c r="N450" s="5"/>
      <c r="O450" s="5"/>
      <c r="P450" s="5"/>
      <c r="Q450" s="5"/>
      <c r="R450" s="5"/>
      <c r="S450" s="5"/>
      <c r="T450" s="5"/>
      <c r="U450" s="5"/>
      <c r="V450" s="5"/>
      <c r="W450" s="5"/>
      <c r="X450" s="5"/>
      <c r="Y450" s="7" t="s">
        <v>2999</v>
      </c>
      <c r="Z450" s="7"/>
      <c r="AA450" s="7" t="s">
        <v>13</v>
      </c>
      <c r="AB450" s="7" t="s">
        <v>131</v>
      </c>
      <c r="AC450" s="7">
        <v>78078</v>
      </c>
      <c r="AD450" s="7" t="s">
        <v>789</v>
      </c>
      <c r="AE450" s="7"/>
      <c r="AF450" s="7" t="s">
        <v>3202</v>
      </c>
      <c r="AG450" s="7" t="s">
        <v>787</v>
      </c>
      <c r="AH450" s="7"/>
      <c r="AI450">
        <v>0.25299999117851257</v>
      </c>
      <c r="AJ450" s="4">
        <v>16.695999145507813</v>
      </c>
      <c r="AK450" s="4">
        <v>0.64999997615814209</v>
      </c>
      <c r="AL450" s="4">
        <v>4.1129999160766602</v>
      </c>
      <c r="AM450" s="4">
        <v>0</v>
      </c>
      <c r="AN450" s="4">
        <v>138.39999389648438</v>
      </c>
      <c r="AO450" s="4">
        <v>0</v>
      </c>
      <c r="AP450" s="4">
        <v>95.495002746582031</v>
      </c>
      <c r="AQ450" s="4">
        <v>50.78900146484375</v>
      </c>
      <c r="AR450" s="4">
        <v>0</v>
      </c>
      <c r="AS450" s="4">
        <v>5</v>
      </c>
      <c r="AT450" s="4">
        <v>0</v>
      </c>
      <c r="AU450" s="22">
        <v>3.1476567425569182</v>
      </c>
      <c r="AV450" s="23">
        <v>1.1270000088214873</v>
      </c>
      <c r="AW450" s="23">
        <v>0</v>
      </c>
      <c r="AX450" s="23">
        <v>1.2701290198836326</v>
      </c>
      <c r="AY450" s="23">
        <v>3.5948127597663526</v>
      </c>
      <c r="AZ450" s="23">
        <v>6.2382893227375904</v>
      </c>
    </row>
    <row r="451" spans="1:52" ht="13.7" customHeight="1" x14ac:dyDescent="0.2">
      <c r="A451" t="str">
        <f t="shared" ref="A451:A514" si="7">_xlfn.CONCAT(D451,"^",B451,"^",C451)</f>
        <v>2008^mtaylor^Angledool Andrews</v>
      </c>
      <c r="B451" s="10" t="s">
        <v>287</v>
      </c>
      <c r="C451" s="10" t="s">
        <v>2064</v>
      </c>
      <c r="D451" s="5">
        <v>2008</v>
      </c>
      <c r="E451" s="5"/>
      <c r="F451" s="9"/>
      <c r="G451" s="9"/>
      <c r="H451" s="8"/>
      <c r="I451" s="5">
        <v>1.4</v>
      </c>
      <c r="J451" s="5">
        <v>13</v>
      </c>
      <c r="K451" s="5"/>
      <c r="L451" s="5"/>
      <c r="M451" s="5" t="s">
        <v>163</v>
      </c>
      <c r="N451" s="5"/>
      <c r="O451" s="5"/>
      <c r="P451" s="5"/>
      <c r="Q451" s="5"/>
      <c r="R451" s="5"/>
      <c r="S451" s="5"/>
      <c r="T451" s="5"/>
      <c r="U451" s="5"/>
      <c r="V451" s="5"/>
      <c r="W451" s="5"/>
      <c r="X451" s="5"/>
      <c r="Y451" s="7" t="s">
        <v>2999</v>
      </c>
      <c r="Z451" s="7"/>
      <c r="AA451" s="7" t="s">
        <v>13</v>
      </c>
      <c r="AB451" s="7" t="s">
        <v>40</v>
      </c>
      <c r="AC451" s="7">
        <v>74000</v>
      </c>
      <c r="AD451" s="7" t="s">
        <v>856</v>
      </c>
      <c r="AE451" s="7"/>
      <c r="AF451" s="7" t="s">
        <v>3252</v>
      </c>
      <c r="AG451" s="7" t="s">
        <v>13</v>
      </c>
      <c r="AH451" s="7"/>
      <c r="AI451">
        <v>0</v>
      </c>
      <c r="AJ451" s="4">
        <v>0</v>
      </c>
      <c r="AK451" s="4">
        <v>0</v>
      </c>
      <c r="AL451" s="4">
        <v>13.199999809265137</v>
      </c>
      <c r="AM451" s="4">
        <v>11.569999694824219</v>
      </c>
      <c r="AN451" s="4">
        <v>14.699999809265137</v>
      </c>
      <c r="AO451" s="4">
        <v>0</v>
      </c>
      <c r="AP451" s="4">
        <v>258.89401245117188</v>
      </c>
      <c r="AQ451" s="4">
        <v>259.63101196289063</v>
      </c>
      <c r="AR451" s="4">
        <v>4</v>
      </c>
      <c r="AS451" s="4">
        <v>0</v>
      </c>
      <c r="AT451" s="4"/>
      <c r="AU451" s="22">
        <v>2.8049036777583192</v>
      </c>
      <c r="AV451" s="23">
        <v>1.4</v>
      </c>
      <c r="AW451" s="23">
        <v>0</v>
      </c>
      <c r="AX451" s="23">
        <v>1.9599999999999997</v>
      </c>
      <c r="AY451" s="23">
        <v>169</v>
      </c>
      <c r="AZ451" s="23">
        <v>7.8674846415021449</v>
      </c>
    </row>
    <row r="452" spans="1:52" ht="13.7" customHeight="1" x14ac:dyDescent="0.2">
      <c r="A452" t="str">
        <f t="shared" si="7"/>
        <v>2008^mtaylor^BHR (Yarran Downs)</v>
      </c>
      <c r="B452" s="10" t="s">
        <v>287</v>
      </c>
      <c r="C452" s="10" t="s">
        <v>2065</v>
      </c>
      <c r="D452" s="5">
        <v>2008</v>
      </c>
      <c r="E452" s="5"/>
      <c r="F452" s="9"/>
      <c r="G452" s="9"/>
      <c r="H452" s="8"/>
      <c r="I452" s="5">
        <v>1.6</v>
      </c>
      <c r="J452" s="5">
        <v>10.7</v>
      </c>
      <c r="K452" s="5"/>
      <c r="L452" s="5"/>
      <c r="M452" s="5" t="s">
        <v>164</v>
      </c>
      <c r="N452" s="5"/>
      <c r="O452" s="5"/>
      <c r="P452" s="5"/>
      <c r="Q452" s="5"/>
      <c r="R452" s="5"/>
      <c r="S452" s="5"/>
      <c r="T452" s="5"/>
      <c r="U452" s="5"/>
      <c r="V452" s="5"/>
      <c r="W452" s="5"/>
      <c r="X452" s="5"/>
      <c r="Y452" s="7" t="s">
        <v>2999</v>
      </c>
      <c r="Z452" s="7"/>
      <c r="AA452" s="7" t="s">
        <v>13</v>
      </c>
      <c r="AB452" s="7" t="s">
        <v>40</v>
      </c>
      <c r="AC452" s="7">
        <v>75041</v>
      </c>
      <c r="AD452" s="7" t="s">
        <v>857</v>
      </c>
      <c r="AE452" s="7"/>
      <c r="AF452" s="7" t="s">
        <v>3253</v>
      </c>
      <c r="AG452" s="7" t="s">
        <v>13</v>
      </c>
      <c r="AH452" s="7"/>
      <c r="AI452">
        <v>0.68800002336502075</v>
      </c>
      <c r="AJ452" s="4">
        <v>16.631000518798828</v>
      </c>
      <c r="AK452" s="4">
        <v>1.7599999904632568</v>
      </c>
      <c r="AL452" s="4">
        <v>1.8999999761581421</v>
      </c>
      <c r="AM452" s="4">
        <v>14.38599967956543</v>
      </c>
      <c r="AN452" s="4">
        <v>148.39999389648438</v>
      </c>
      <c r="AO452" s="4">
        <v>0</v>
      </c>
      <c r="AP452" s="4">
        <v>120.96900177001953</v>
      </c>
      <c r="AQ452" s="4">
        <v>86.700996398925781</v>
      </c>
      <c r="AR452" s="4">
        <v>0</v>
      </c>
      <c r="AS452" s="4">
        <v>4</v>
      </c>
      <c r="AT452" s="4">
        <v>10</v>
      </c>
      <c r="AU452" s="22">
        <v>2.6384588441331003</v>
      </c>
      <c r="AV452" s="23">
        <v>0.91199997663497934</v>
      </c>
      <c r="AW452" s="23">
        <v>0</v>
      </c>
      <c r="AX452" s="23">
        <v>0.83174395738220286</v>
      </c>
      <c r="AY452" s="23">
        <v>35.176767153991975</v>
      </c>
      <c r="AZ452" s="23">
        <v>0.77168995759093539</v>
      </c>
    </row>
    <row r="453" spans="1:52" ht="13.7" customHeight="1" x14ac:dyDescent="0.2">
      <c r="A453" t="str">
        <f t="shared" si="7"/>
        <v>2008^mtaylor^Boxleigh East</v>
      </c>
      <c r="B453" s="10" t="s">
        <v>287</v>
      </c>
      <c r="C453" s="10" t="s">
        <v>288</v>
      </c>
      <c r="D453" s="5">
        <v>2008</v>
      </c>
      <c r="E453" s="5"/>
      <c r="F453" s="9"/>
      <c r="G453" s="9"/>
      <c r="H453" s="8"/>
      <c r="I453" s="5">
        <v>1.6</v>
      </c>
      <c r="J453" s="5">
        <v>12</v>
      </c>
      <c r="K453" s="5"/>
      <c r="L453" s="5"/>
      <c r="M453" s="5" t="s">
        <v>165</v>
      </c>
      <c r="N453" s="5"/>
      <c r="O453" s="5"/>
      <c r="P453" s="5"/>
      <c r="Q453" s="5"/>
      <c r="R453" s="5"/>
      <c r="S453" s="5"/>
      <c r="T453" s="5"/>
      <c r="U453" s="5"/>
      <c r="V453" s="5"/>
      <c r="W453" s="5"/>
      <c r="X453" s="5"/>
      <c r="Y453" s="7" t="s">
        <v>2999</v>
      </c>
      <c r="Z453" s="7"/>
      <c r="AA453" s="7" t="s">
        <v>13</v>
      </c>
      <c r="AB453" s="7" t="s">
        <v>14</v>
      </c>
      <c r="AC453" s="7">
        <v>78029</v>
      </c>
      <c r="AD453" s="7" t="s">
        <v>808</v>
      </c>
      <c r="AE453" s="7"/>
      <c r="AF453" s="7" t="s">
        <v>3254</v>
      </c>
      <c r="AG453" s="7" t="s">
        <v>13</v>
      </c>
      <c r="AH453" s="7"/>
      <c r="AI453">
        <v>3.7360000610351563</v>
      </c>
      <c r="AJ453" s="4">
        <v>16.577999114990234</v>
      </c>
      <c r="AK453" s="4">
        <v>9.5500001907348633</v>
      </c>
      <c r="AL453" s="4">
        <v>143.5</v>
      </c>
      <c r="AM453" s="4">
        <v>12.942000389099121</v>
      </c>
      <c r="AN453" s="4">
        <v>160.89999389648438</v>
      </c>
      <c r="AO453" s="4">
        <v>0</v>
      </c>
      <c r="AP453" s="4">
        <v>200.96000671386719</v>
      </c>
      <c r="AQ453" s="4">
        <v>50.412998199462891</v>
      </c>
      <c r="AR453" s="4">
        <v>0</v>
      </c>
      <c r="AS453" s="4">
        <v>5</v>
      </c>
      <c r="AT453" s="4">
        <v>10</v>
      </c>
      <c r="AU453" s="22">
        <v>2.9590192644483366</v>
      </c>
      <c r="AV453" s="23">
        <v>-2.1360000610351562</v>
      </c>
      <c r="AW453" s="23">
        <v>0</v>
      </c>
      <c r="AX453" s="23">
        <v>4.5624962607421908</v>
      </c>
      <c r="AY453" s="23">
        <v>20.958075896851369</v>
      </c>
      <c r="AZ453" s="23">
        <v>43.441029570672804</v>
      </c>
    </row>
    <row r="454" spans="1:52" ht="13.7" customHeight="1" x14ac:dyDescent="0.2">
      <c r="A454" t="str">
        <f t="shared" si="7"/>
        <v>2008^mtaylor^Boxleigh West</v>
      </c>
      <c r="B454" s="10" t="s">
        <v>287</v>
      </c>
      <c r="C454" s="10" t="s">
        <v>2066</v>
      </c>
      <c r="D454" s="5">
        <v>2008</v>
      </c>
      <c r="E454" s="5"/>
      <c r="F454" s="9"/>
      <c r="G454" s="9"/>
      <c r="H454" s="8"/>
      <c r="I454" s="5">
        <v>1</v>
      </c>
      <c r="J454" s="5">
        <v>12</v>
      </c>
      <c r="K454" s="5"/>
      <c r="L454" s="5"/>
      <c r="M454" s="5" t="s">
        <v>165</v>
      </c>
      <c r="N454" s="5"/>
      <c r="O454" s="5"/>
      <c r="P454" s="5"/>
      <c r="Q454" s="5"/>
      <c r="R454" s="5"/>
      <c r="S454" s="5"/>
      <c r="T454" s="5"/>
      <c r="U454" s="5"/>
      <c r="V454" s="5"/>
      <c r="W454" s="5"/>
      <c r="X454" s="5"/>
      <c r="Y454" s="7" t="s">
        <v>2999</v>
      </c>
      <c r="Z454" s="7"/>
      <c r="AA454" s="7" t="s">
        <v>13</v>
      </c>
      <c r="AB454" s="7" t="s">
        <v>14</v>
      </c>
      <c r="AC454" s="7">
        <v>78029</v>
      </c>
      <c r="AD454" s="7" t="s">
        <v>808</v>
      </c>
      <c r="AE454" s="7"/>
      <c r="AF454" s="7" t="s">
        <v>3254</v>
      </c>
      <c r="AG454" s="7" t="s">
        <v>13</v>
      </c>
      <c r="AH454" s="7"/>
      <c r="AI454">
        <v>3.5260000228881836</v>
      </c>
      <c r="AJ454" s="4">
        <v>16.604000091552734</v>
      </c>
      <c r="AK454" s="4">
        <v>9.0200004577636719</v>
      </c>
      <c r="AL454" s="4">
        <v>139</v>
      </c>
      <c r="AM454" s="4">
        <v>10.574999809265137</v>
      </c>
      <c r="AN454" s="4">
        <v>160.89999389648438</v>
      </c>
      <c r="AO454" s="4">
        <v>0</v>
      </c>
      <c r="AP454" s="4">
        <v>242.90499877929688</v>
      </c>
      <c r="AQ454" s="4">
        <v>82.195999145507813</v>
      </c>
      <c r="AR454" s="4">
        <v>3</v>
      </c>
      <c r="AS454" s="4">
        <v>0</v>
      </c>
      <c r="AT454" s="4">
        <v>10</v>
      </c>
      <c r="AU454" s="22">
        <v>1.8493870402802099</v>
      </c>
      <c r="AV454" s="23">
        <v>-2.5260000228881836</v>
      </c>
      <c r="AW454" s="23">
        <v>0</v>
      </c>
      <c r="AX454" s="23">
        <v>6.380676115631104</v>
      </c>
      <c r="AY454" s="23">
        <v>21.196816843017587</v>
      </c>
      <c r="AZ454" s="23">
        <v>51.417696782993858</v>
      </c>
    </row>
    <row r="455" spans="1:52" ht="13.7" customHeight="1" x14ac:dyDescent="0.2">
      <c r="A455" t="str">
        <f t="shared" si="7"/>
        <v>2008^mtaylor^Fairfield Lucerne</v>
      </c>
      <c r="B455" s="10" t="s">
        <v>287</v>
      </c>
      <c r="C455" s="10" t="s">
        <v>2067</v>
      </c>
      <c r="D455" s="5">
        <v>2008</v>
      </c>
      <c r="E455" s="5"/>
      <c r="F455" s="9"/>
      <c r="G455" s="9"/>
      <c r="H455" s="8"/>
      <c r="I455" s="5">
        <v>1.9</v>
      </c>
      <c r="J455" s="5">
        <v>11</v>
      </c>
      <c r="K455" s="5"/>
      <c r="L455" s="5"/>
      <c r="M455" s="5" t="s">
        <v>166</v>
      </c>
      <c r="N455" s="5"/>
      <c r="O455" s="5"/>
      <c r="P455" s="5"/>
      <c r="Q455" s="5"/>
      <c r="R455" s="5"/>
      <c r="S455" s="5"/>
      <c r="T455" s="5"/>
      <c r="U455" s="5"/>
      <c r="V455" s="5"/>
      <c r="W455" s="5"/>
      <c r="X455" s="5"/>
      <c r="Y455" s="7" t="s">
        <v>2999</v>
      </c>
      <c r="Z455" s="7"/>
      <c r="AA455" s="7" t="s">
        <v>13</v>
      </c>
      <c r="AB455" s="7" t="s">
        <v>22</v>
      </c>
      <c r="AC455" s="7">
        <v>74102</v>
      </c>
      <c r="AD455" s="7" t="s">
        <v>859</v>
      </c>
      <c r="AE455" s="7"/>
      <c r="AF455" s="7" t="s">
        <v>3038</v>
      </c>
      <c r="AG455" s="7" t="s">
        <v>797</v>
      </c>
      <c r="AH455" s="7"/>
      <c r="AI455">
        <v>2.9040000438690186</v>
      </c>
      <c r="AJ455" s="4">
        <v>8.685999870300293</v>
      </c>
      <c r="AK455" s="4">
        <v>3.8900001049041748</v>
      </c>
      <c r="AL455" s="4">
        <v>79.949996948242188</v>
      </c>
      <c r="AM455" s="4">
        <v>42.173999786376953</v>
      </c>
      <c r="AN455" s="4">
        <v>207</v>
      </c>
      <c r="AO455" s="4">
        <v>0</v>
      </c>
      <c r="AP455" s="4">
        <v>113.50900268554688</v>
      </c>
      <c r="AQ455" s="4">
        <v>32.525001525878906</v>
      </c>
      <c r="AR455" s="4">
        <v>0</v>
      </c>
      <c r="AS455" s="4">
        <v>12</v>
      </c>
      <c r="AT455" s="4">
        <v>20</v>
      </c>
      <c r="AU455" s="22">
        <v>3.221015761821366</v>
      </c>
      <c r="AV455" s="23">
        <v>-1.0040000438690186</v>
      </c>
      <c r="AW455" s="23">
        <v>0</v>
      </c>
      <c r="AX455" s="23">
        <v>1.0080160880889915</v>
      </c>
      <c r="AY455" s="23">
        <v>5.354596600250261</v>
      </c>
      <c r="AZ455" s="23">
        <v>0.44754005128993729</v>
      </c>
    </row>
    <row r="456" spans="1:52" ht="13.7" customHeight="1" x14ac:dyDescent="0.2">
      <c r="A456" t="str">
        <f t="shared" si="7"/>
        <v>2008^mtaylor^Glenariff 3</v>
      </c>
      <c r="B456" s="10" t="s">
        <v>287</v>
      </c>
      <c r="C456" s="10" t="s">
        <v>2068</v>
      </c>
      <c r="D456" s="5">
        <v>2008</v>
      </c>
      <c r="E456" s="5"/>
      <c r="F456" s="9"/>
      <c r="G456" s="9"/>
      <c r="H456" s="8"/>
      <c r="I456" s="5">
        <v>2.4500000000000002</v>
      </c>
      <c r="J456" s="5">
        <v>12</v>
      </c>
      <c r="K456" s="5"/>
      <c r="L456" s="5"/>
      <c r="M456" s="5"/>
      <c r="N456" s="5"/>
      <c r="O456" s="5"/>
      <c r="P456" s="5"/>
      <c r="Q456" s="5"/>
      <c r="R456" s="5"/>
      <c r="S456" s="5"/>
      <c r="T456" s="5"/>
      <c r="U456" s="5"/>
      <c r="V456" s="5"/>
      <c r="W456" s="5"/>
      <c r="X456" s="5"/>
      <c r="Y456" s="7" t="s">
        <v>2999</v>
      </c>
      <c r="Z456" s="7"/>
      <c r="AA456" s="7" t="s">
        <v>13</v>
      </c>
      <c r="AB456" s="7" t="s">
        <v>40</v>
      </c>
      <c r="AC456" s="7">
        <v>74000</v>
      </c>
      <c r="AD456" s="7" t="s">
        <v>856</v>
      </c>
      <c r="AE456" s="7"/>
      <c r="AF456" s="7" t="s">
        <v>3199</v>
      </c>
      <c r="AG456" s="7" t="s">
        <v>13</v>
      </c>
      <c r="AH456" s="7"/>
      <c r="AI456">
        <v>4.875999927520752</v>
      </c>
      <c r="AJ456" s="4">
        <v>12.371999740600586</v>
      </c>
      <c r="AK456" s="4">
        <v>9.3000001907348633</v>
      </c>
      <c r="AL456" s="4">
        <v>156</v>
      </c>
      <c r="AM456" s="4">
        <v>49.823001861572266</v>
      </c>
      <c r="AN456" s="4">
        <v>226.19999694824219</v>
      </c>
      <c r="AO456" s="4">
        <v>0</v>
      </c>
      <c r="AP456" s="4">
        <v>209.91700744628906</v>
      </c>
      <c r="AQ456" s="4">
        <v>70.347000122070313</v>
      </c>
      <c r="AR456" s="4">
        <v>0</v>
      </c>
      <c r="AS456" s="4">
        <v>0</v>
      </c>
      <c r="AT456" s="4">
        <v>0</v>
      </c>
      <c r="AU456" s="22">
        <v>4.5309982486865152</v>
      </c>
      <c r="AV456" s="23">
        <v>-2.4259999275207518</v>
      </c>
      <c r="AW456" s="23">
        <v>0</v>
      </c>
      <c r="AX456" s="23">
        <v>5.8854756483306927</v>
      </c>
      <c r="AY456" s="23">
        <v>0.13838380700690323</v>
      </c>
      <c r="AZ456" s="23">
        <v>22.743379523260916</v>
      </c>
    </row>
    <row r="457" spans="1:52" ht="13.7" customHeight="1" x14ac:dyDescent="0.2">
      <c r="A457" t="str">
        <f t="shared" si="7"/>
        <v>2008^mtaylor^Hillview She-Oak</v>
      </c>
      <c r="B457" s="10" t="s">
        <v>287</v>
      </c>
      <c r="C457" s="10" t="s">
        <v>2069</v>
      </c>
      <c r="D457" s="5">
        <v>2008</v>
      </c>
      <c r="E457" s="5"/>
      <c r="F457" s="9"/>
      <c r="G457" s="9"/>
      <c r="H457" s="8"/>
      <c r="I457" s="5">
        <v>2.5</v>
      </c>
      <c r="J457" s="5">
        <v>14</v>
      </c>
      <c r="K457" s="5"/>
      <c r="L457" s="5"/>
      <c r="M457" s="5" t="s">
        <v>164</v>
      </c>
      <c r="N457" s="5"/>
      <c r="O457" s="5"/>
      <c r="P457" s="5"/>
      <c r="Q457" s="5"/>
      <c r="R457" s="5"/>
      <c r="S457" s="5"/>
      <c r="T457" s="5"/>
      <c r="U457" s="5"/>
      <c r="V457" s="5"/>
      <c r="W457" s="5"/>
      <c r="X457" s="5"/>
      <c r="Y457" s="7" t="s">
        <v>2999</v>
      </c>
      <c r="Z457" s="7"/>
      <c r="AA457" s="7" t="s">
        <v>13</v>
      </c>
      <c r="AB457" s="7" t="s">
        <v>34</v>
      </c>
      <c r="AC457" s="7">
        <v>75057</v>
      </c>
      <c r="AD457" s="7" t="s">
        <v>893</v>
      </c>
      <c r="AE457" s="7"/>
      <c r="AF457" s="7" t="s">
        <v>3255</v>
      </c>
      <c r="AG457" s="7" t="s">
        <v>818</v>
      </c>
      <c r="AH457" s="7"/>
      <c r="AI457">
        <v>3.8469998836517334</v>
      </c>
      <c r="AJ457" s="4">
        <v>13.543000221252441</v>
      </c>
      <c r="AK457" s="4">
        <v>8.0299997329711914</v>
      </c>
      <c r="AL457" s="4">
        <v>121.94999694824219</v>
      </c>
      <c r="AM457" s="4">
        <v>39.441001892089844</v>
      </c>
      <c r="AN457" s="4">
        <v>202.19999694824219</v>
      </c>
      <c r="AO457" s="4">
        <v>0</v>
      </c>
      <c r="AP457" s="4">
        <v>182.48899841308594</v>
      </c>
      <c r="AQ457" s="4">
        <v>36.498001098632813</v>
      </c>
      <c r="AR457" s="4">
        <v>0</v>
      </c>
      <c r="AS457" s="4">
        <v>6</v>
      </c>
      <c r="AT457" s="4">
        <v>0</v>
      </c>
      <c r="AU457" s="22">
        <v>5.3940455341506137</v>
      </c>
      <c r="AV457" s="23">
        <v>-1.3469998836517334</v>
      </c>
      <c r="AW457" s="23">
        <v>0</v>
      </c>
      <c r="AX457" s="23">
        <v>1.8144086865577833</v>
      </c>
      <c r="AY457" s="23">
        <v>0.20884879777531751</v>
      </c>
      <c r="AZ457" s="23">
        <v>6.9482545382798335</v>
      </c>
    </row>
    <row r="458" spans="1:52" ht="13.7" customHeight="1" x14ac:dyDescent="0.2">
      <c r="A458" t="str">
        <f t="shared" si="7"/>
        <v>2008^mtaylor^Ironbark 15</v>
      </c>
      <c r="B458" s="10" t="s">
        <v>287</v>
      </c>
      <c r="C458" s="10" t="s">
        <v>2070</v>
      </c>
      <c r="D458" s="5">
        <v>2008</v>
      </c>
      <c r="E458" s="5"/>
      <c r="F458" s="9"/>
      <c r="G458" s="9"/>
      <c r="H458" s="8"/>
      <c r="I458" s="5">
        <v>2.2000000000000002</v>
      </c>
      <c r="J458" s="5">
        <v>12</v>
      </c>
      <c r="K458" s="5"/>
      <c r="L458" s="5"/>
      <c r="M458" s="5" t="s">
        <v>167</v>
      </c>
      <c r="N458" s="5"/>
      <c r="O458" s="5"/>
      <c r="P458" s="5"/>
      <c r="Q458" s="5"/>
      <c r="R458" s="5"/>
      <c r="S458" s="5"/>
      <c r="T458" s="5"/>
      <c r="U458" s="5"/>
      <c r="V458" s="5"/>
      <c r="W458" s="5"/>
      <c r="X458" s="5"/>
      <c r="Y458" s="7" t="s">
        <v>2999</v>
      </c>
      <c r="Z458" s="25"/>
      <c r="AA458" s="7" t="s">
        <v>13</v>
      </c>
      <c r="AB458" s="7" t="s">
        <v>34</v>
      </c>
      <c r="AC458" s="7">
        <v>74000</v>
      </c>
      <c r="AD458" s="7" t="s">
        <v>856</v>
      </c>
      <c r="AE458" s="7"/>
      <c r="AF458" s="7" t="s">
        <v>3256</v>
      </c>
      <c r="AG458" s="7" t="s">
        <v>787</v>
      </c>
      <c r="AH458" s="7"/>
      <c r="AI458">
        <v>3.4089999198913574</v>
      </c>
      <c r="AJ458" s="4">
        <v>12.767000198364258</v>
      </c>
      <c r="AK458" s="4">
        <v>6.7100000381469727</v>
      </c>
      <c r="AL458" s="4">
        <v>150.02400207519531</v>
      </c>
      <c r="AM458" s="4">
        <v>47.722999572753906</v>
      </c>
      <c r="AN458" s="4">
        <v>233.30000305175781</v>
      </c>
      <c r="AO458" s="4">
        <v>0</v>
      </c>
      <c r="AP458" s="4">
        <v>167.447998046875</v>
      </c>
      <c r="AQ458" s="4">
        <v>51.898998260498047</v>
      </c>
      <c r="AR458" s="4">
        <v>0</v>
      </c>
      <c r="AS458" s="4">
        <v>4</v>
      </c>
      <c r="AT458" s="4">
        <v>0</v>
      </c>
      <c r="AU458" s="22">
        <v>4.0686514886164629</v>
      </c>
      <c r="AV458" s="23">
        <v>-1.2089999198913572</v>
      </c>
      <c r="AW458" s="23">
        <v>0</v>
      </c>
      <c r="AX458" s="23">
        <v>1.4616808062973083</v>
      </c>
      <c r="AY458" s="23">
        <v>0.58828930429081083</v>
      </c>
      <c r="AZ458" s="23">
        <v>6.9767221601069282</v>
      </c>
    </row>
    <row r="459" spans="1:52" ht="13.7" customHeight="1" x14ac:dyDescent="0.2">
      <c r="A459" t="str">
        <f t="shared" si="7"/>
        <v>2008^mtaylor^K 2 (Penfold)</v>
      </c>
      <c r="B459" s="10" t="s">
        <v>287</v>
      </c>
      <c r="C459" s="10" t="s">
        <v>2071</v>
      </c>
      <c r="D459" s="5">
        <v>2008</v>
      </c>
      <c r="E459" s="5"/>
      <c r="F459" s="9"/>
      <c r="G459" s="9"/>
      <c r="H459" s="8"/>
      <c r="I459" s="5">
        <v>2.5</v>
      </c>
      <c r="J459" s="5">
        <v>14</v>
      </c>
      <c r="K459" s="5"/>
      <c r="L459" s="5"/>
      <c r="M459" s="5" t="s">
        <v>168</v>
      </c>
      <c r="N459" s="5"/>
      <c r="O459" s="5"/>
      <c r="P459" s="5"/>
      <c r="Q459" s="5"/>
      <c r="R459" s="5"/>
      <c r="S459" s="5"/>
      <c r="T459" s="5"/>
      <c r="U459" s="5"/>
      <c r="V459" s="5"/>
      <c r="W459" s="5"/>
      <c r="X459" s="5"/>
      <c r="Y459" s="7" t="s">
        <v>2999</v>
      </c>
      <c r="Z459" s="7"/>
      <c r="AA459" s="7" t="s">
        <v>13</v>
      </c>
      <c r="AB459" s="7" t="s">
        <v>34</v>
      </c>
      <c r="AC459" s="7">
        <v>73024</v>
      </c>
      <c r="AD459" s="7" t="s">
        <v>862</v>
      </c>
      <c r="AE459" s="7"/>
      <c r="AF459" s="7" t="s">
        <v>3218</v>
      </c>
      <c r="AG459" s="7" t="s">
        <v>13</v>
      </c>
      <c r="AH459" s="7"/>
      <c r="AI459">
        <v>4.7270002365112305</v>
      </c>
      <c r="AJ459" s="4">
        <v>16.37700080871582</v>
      </c>
      <c r="AK459" s="4">
        <v>11.930000305175781</v>
      </c>
      <c r="AL459" s="4">
        <v>180.10000610351563</v>
      </c>
      <c r="AM459" s="4">
        <v>12.276000022888184</v>
      </c>
      <c r="AN459" s="4">
        <v>156</v>
      </c>
      <c r="AO459" s="4">
        <v>0</v>
      </c>
      <c r="AP459" s="4">
        <v>242.77699279785156</v>
      </c>
      <c r="AQ459" s="4">
        <v>80.072998046875</v>
      </c>
      <c r="AR459" s="4">
        <v>0</v>
      </c>
      <c r="AS459" s="4">
        <v>7</v>
      </c>
      <c r="AT459" s="4">
        <v>0</v>
      </c>
      <c r="AU459" s="22">
        <v>5.3940455341506137</v>
      </c>
      <c r="AV459" s="23">
        <v>-2.2270002365112305</v>
      </c>
      <c r="AW459" s="23">
        <v>0</v>
      </c>
      <c r="AX459" s="23">
        <v>4.9595300534210764</v>
      </c>
      <c r="AY459" s="23">
        <v>5.6501328446356638</v>
      </c>
      <c r="AZ459" s="23">
        <v>42.718704768886653</v>
      </c>
    </row>
    <row r="460" spans="1:52" ht="13.7" customHeight="1" x14ac:dyDescent="0.2">
      <c r="A460" t="str">
        <f t="shared" si="7"/>
        <v>2008^mtaylor^Medina No 16 Medium Clay</v>
      </c>
      <c r="B460" s="10" t="s">
        <v>287</v>
      </c>
      <c r="C460" s="10" t="s">
        <v>2072</v>
      </c>
      <c r="D460" s="5">
        <v>2008</v>
      </c>
      <c r="E460" s="5"/>
      <c r="F460" s="9"/>
      <c r="G460" s="9"/>
      <c r="H460" s="8"/>
      <c r="I460" s="5">
        <v>0.5</v>
      </c>
      <c r="J460" s="5">
        <v>14</v>
      </c>
      <c r="K460" s="5"/>
      <c r="L460" s="5"/>
      <c r="M460" s="5" t="s">
        <v>169</v>
      </c>
      <c r="N460" s="5"/>
      <c r="O460" s="5"/>
      <c r="P460" s="5"/>
      <c r="Q460" s="5"/>
      <c r="R460" s="5"/>
      <c r="S460" s="5"/>
      <c r="T460" s="5"/>
      <c r="U460" s="5"/>
      <c r="V460" s="5"/>
      <c r="W460" s="5"/>
      <c r="X460" s="5"/>
      <c r="Y460" s="7" t="s">
        <v>2999</v>
      </c>
      <c r="Z460" s="7"/>
      <c r="AA460" s="7" t="s">
        <v>13</v>
      </c>
      <c r="AB460" s="7" t="s">
        <v>94</v>
      </c>
      <c r="AC460" s="7">
        <v>75039</v>
      </c>
      <c r="AD460" s="7" t="s">
        <v>894</v>
      </c>
      <c r="AE460" s="7"/>
      <c r="AF460" s="7" t="s">
        <v>3255</v>
      </c>
      <c r="AG460" s="7" t="s">
        <v>13</v>
      </c>
      <c r="AH460" s="7"/>
      <c r="AI460">
        <v>2.0880000591278076</v>
      </c>
      <c r="AJ460" s="4">
        <v>16.447000503540039</v>
      </c>
      <c r="AK460" s="4">
        <v>5.2899999618530273</v>
      </c>
      <c r="AL460" s="4">
        <v>99</v>
      </c>
      <c r="AM460" s="4">
        <v>8.6120004653930664</v>
      </c>
      <c r="AN460" s="4">
        <v>99.300003051757813</v>
      </c>
      <c r="AO460" s="4">
        <v>0</v>
      </c>
      <c r="AP460" s="4">
        <v>420.16500854492188</v>
      </c>
      <c r="AQ460" s="4">
        <v>277.81500244140625</v>
      </c>
      <c r="AR460" s="4">
        <v>0</v>
      </c>
      <c r="AS460" s="4">
        <v>0</v>
      </c>
      <c r="AT460" s="4">
        <v>0</v>
      </c>
      <c r="AU460" s="22">
        <v>1.0788091068301227</v>
      </c>
      <c r="AV460" s="23">
        <v>-1.5880000591278076</v>
      </c>
      <c r="AW460" s="23">
        <v>0</v>
      </c>
      <c r="AX460" s="23">
        <v>2.5217441877899205</v>
      </c>
      <c r="AY460" s="23">
        <v>5.9878114643252047</v>
      </c>
      <c r="AZ460" s="23">
        <v>17.73412841742854</v>
      </c>
    </row>
    <row r="461" spans="1:52" ht="13.7" customHeight="1" x14ac:dyDescent="0.2">
      <c r="A461" t="str">
        <f t="shared" si="7"/>
        <v>2008^mtaylor^Sheepyard (Baker)</v>
      </c>
      <c r="B461" s="10" t="s">
        <v>287</v>
      </c>
      <c r="C461" s="10" t="s">
        <v>2073</v>
      </c>
      <c r="D461" s="5">
        <v>2008</v>
      </c>
      <c r="E461" s="5"/>
      <c r="F461" s="9"/>
      <c r="G461" s="9"/>
      <c r="H461" s="8"/>
      <c r="I461" s="5">
        <v>3.1</v>
      </c>
      <c r="J461" s="5">
        <v>15</v>
      </c>
      <c r="K461" s="5"/>
      <c r="L461" s="5"/>
      <c r="M461" s="5"/>
      <c r="N461" s="5"/>
      <c r="O461" s="5"/>
      <c r="P461" s="5"/>
      <c r="Q461" s="5"/>
      <c r="R461" s="5"/>
      <c r="S461" s="5"/>
      <c r="T461" s="5"/>
      <c r="U461" s="5"/>
      <c r="V461" s="5"/>
      <c r="W461" s="5"/>
      <c r="X461" s="5"/>
      <c r="Y461" s="7" t="s">
        <v>2999</v>
      </c>
      <c r="Z461" s="7"/>
      <c r="AA461" s="7" t="s">
        <v>13</v>
      </c>
      <c r="AB461" s="7" t="s">
        <v>34</v>
      </c>
      <c r="AC461" s="7">
        <v>73017</v>
      </c>
      <c r="AD461" s="7" t="s">
        <v>839</v>
      </c>
      <c r="AE461" s="7"/>
      <c r="AF461" s="7" t="s">
        <v>3257</v>
      </c>
      <c r="AG461" s="7" t="s">
        <v>13</v>
      </c>
      <c r="AH461" s="7"/>
      <c r="AI461">
        <v>5.5029997825622559</v>
      </c>
      <c r="AJ461" s="4">
        <v>16.582000732421875</v>
      </c>
      <c r="AK461" s="4">
        <v>14.060000419616699</v>
      </c>
      <c r="AL461" s="4">
        <v>165.19999694824219</v>
      </c>
      <c r="AM461" s="4">
        <v>42.235000610351563</v>
      </c>
      <c r="AN461" s="4">
        <v>251.69999694824219</v>
      </c>
      <c r="AO461" s="4">
        <v>0</v>
      </c>
      <c r="AP461" s="4">
        <v>403.8280029296875</v>
      </c>
      <c r="AQ461" s="4">
        <v>123.19200134277344</v>
      </c>
      <c r="AR461" s="4">
        <v>0</v>
      </c>
      <c r="AS461" s="4">
        <v>10</v>
      </c>
      <c r="AT461" s="4">
        <v>22</v>
      </c>
      <c r="AU461" s="22">
        <v>7.1663747810858149</v>
      </c>
      <c r="AV461" s="23">
        <v>-2.4029997825622558</v>
      </c>
      <c r="AW461" s="23">
        <v>0</v>
      </c>
      <c r="AX461" s="23">
        <v>5.7744079549942482</v>
      </c>
      <c r="AY461" s="23">
        <v>2.5027263173833489</v>
      </c>
      <c r="AZ461" s="23">
        <v>47.52207444421034</v>
      </c>
    </row>
    <row r="462" spans="1:52" ht="13.7" customHeight="1" x14ac:dyDescent="0.2">
      <c r="A462" t="str">
        <f t="shared" si="7"/>
        <v>2008^mtaylor^The Ranch  North House</v>
      </c>
      <c r="B462" s="10" t="s">
        <v>287</v>
      </c>
      <c r="C462" s="10" t="s">
        <v>2074</v>
      </c>
      <c r="D462" s="5">
        <v>2008</v>
      </c>
      <c r="E462" s="5"/>
      <c r="F462" s="9"/>
      <c r="G462" s="9"/>
      <c r="H462" s="8"/>
      <c r="I462" s="5">
        <v>0.8</v>
      </c>
      <c r="J462" s="5">
        <v>16</v>
      </c>
      <c r="K462" s="5"/>
      <c r="L462" s="5"/>
      <c r="M462" s="5" t="s">
        <v>164</v>
      </c>
      <c r="N462" s="5"/>
      <c r="O462" s="5"/>
      <c r="P462" s="5"/>
      <c r="Q462" s="5"/>
      <c r="R462" s="5"/>
      <c r="S462" s="5"/>
      <c r="T462" s="5"/>
      <c r="U462" s="5"/>
      <c r="V462" s="5"/>
      <c r="W462" s="5"/>
      <c r="X462" s="5"/>
      <c r="Y462" s="7" t="s">
        <v>2999</v>
      </c>
      <c r="Z462" s="7"/>
      <c r="AA462" s="7" t="s">
        <v>13</v>
      </c>
      <c r="AB462" s="7" t="s">
        <v>94</v>
      </c>
      <c r="AC462" s="7">
        <v>75041</v>
      </c>
      <c r="AD462" s="7" t="s">
        <v>857</v>
      </c>
      <c r="AE462" s="7"/>
      <c r="AF462" s="7" t="s">
        <v>3253</v>
      </c>
      <c r="AG462" s="7" t="s">
        <v>13</v>
      </c>
      <c r="AH462" s="7"/>
      <c r="AI462">
        <v>0.67699998617172241</v>
      </c>
      <c r="AJ462" s="4">
        <v>16.61400032043457</v>
      </c>
      <c r="AK462" s="4">
        <v>1.7300000190734863</v>
      </c>
      <c r="AL462" s="4">
        <v>1.2000000476837158</v>
      </c>
      <c r="AM462" s="4">
        <v>11.612000465393066</v>
      </c>
      <c r="AN462" s="4">
        <v>132.19999694824219</v>
      </c>
      <c r="AO462" s="4">
        <v>0</v>
      </c>
      <c r="AP462" s="4">
        <v>263.79800415039063</v>
      </c>
      <c r="AQ462" s="4">
        <v>231.51800537109375</v>
      </c>
      <c r="AR462" s="4">
        <v>0</v>
      </c>
      <c r="AS462" s="4">
        <v>7</v>
      </c>
      <c r="AT462" s="4">
        <v>0</v>
      </c>
      <c r="AU462" s="22">
        <v>1.9726795096322243</v>
      </c>
      <c r="AV462" s="23">
        <v>0.12300001382827763</v>
      </c>
      <c r="AW462" s="23">
        <v>1</v>
      </c>
      <c r="AX462" s="23">
        <v>1.5129003401756489E-2</v>
      </c>
      <c r="AY462" s="23">
        <v>0.37699639349375502</v>
      </c>
      <c r="AZ462" s="23">
        <v>5.8893335137848578E-2</v>
      </c>
    </row>
    <row r="463" spans="1:52" ht="13.7" customHeight="1" x14ac:dyDescent="0.2">
      <c r="A463" t="str">
        <f t="shared" si="7"/>
        <v>2008^mtaylor^Trubridge Road</v>
      </c>
      <c r="B463" s="10" t="s">
        <v>287</v>
      </c>
      <c r="C463" s="10" t="s">
        <v>2075</v>
      </c>
      <c r="D463" s="5">
        <v>2008</v>
      </c>
      <c r="E463" s="5"/>
      <c r="F463" s="9"/>
      <c r="G463" s="9"/>
      <c r="H463" s="8"/>
      <c r="I463" s="5">
        <v>3.25</v>
      </c>
      <c r="J463" s="5">
        <v>14.5</v>
      </c>
      <c r="K463" s="5"/>
      <c r="L463" s="5"/>
      <c r="M463" s="5" t="s">
        <v>170</v>
      </c>
      <c r="N463" s="5"/>
      <c r="O463" s="5"/>
      <c r="P463" s="5"/>
      <c r="Q463" s="5"/>
      <c r="R463" s="5"/>
      <c r="S463" s="5"/>
      <c r="T463" s="5"/>
      <c r="U463" s="5"/>
      <c r="V463" s="5"/>
      <c r="W463" s="5"/>
      <c r="X463" s="5"/>
      <c r="Y463" s="7" t="s">
        <v>2999</v>
      </c>
      <c r="Z463" s="7"/>
      <c r="AA463" s="7" t="s">
        <v>13</v>
      </c>
      <c r="AB463" s="7" t="s">
        <v>34</v>
      </c>
      <c r="AC463" s="7">
        <v>73017</v>
      </c>
      <c r="AD463" s="7" t="s">
        <v>839</v>
      </c>
      <c r="AE463" s="7"/>
      <c r="AF463" s="7" t="s">
        <v>3227</v>
      </c>
      <c r="AG463" s="7" t="s">
        <v>13</v>
      </c>
      <c r="AH463" s="7"/>
      <c r="AI463">
        <v>4.6380000114440918</v>
      </c>
      <c r="AJ463" s="4">
        <v>16.493000030517578</v>
      </c>
      <c r="AK463" s="4">
        <v>11.789999961853027</v>
      </c>
      <c r="AL463" s="4">
        <v>126</v>
      </c>
      <c r="AM463" s="4">
        <v>43.633998870849609</v>
      </c>
      <c r="AN463" s="4">
        <v>250.10000610351563</v>
      </c>
      <c r="AO463" s="4">
        <v>0</v>
      </c>
      <c r="AP463" s="4">
        <v>229.71000671386719</v>
      </c>
      <c r="AQ463" s="4">
        <v>55.493999481201172</v>
      </c>
      <c r="AR463" s="4">
        <v>0</v>
      </c>
      <c r="AS463" s="4">
        <v>7</v>
      </c>
      <c r="AT463" s="4">
        <v>0</v>
      </c>
      <c r="AU463" s="22">
        <v>7.2626970227670755</v>
      </c>
      <c r="AV463" s="23">
        <v>-1.3880000114440918</v>
      </c>
      <c r="AW463" s="23">
        <v>0</v>
      </c>
      <c r="AX463" s="23">
        <v>1.926544031768799</v>
      </c>
      <c r="AY463" s="23">
        <v>3.9720491216430673</v>
      </c>
      <c r="AZ463" s="23">
        <v>20.496471902256296</v>
      </c>
    </row>
    <row r="464" spans="1:52" ht="13.7" customHeight="1" x14ac:dyDescent="0.2">
      <c r="A464" t="str">
        <f t="shared" si="7"/>
        <v>2008^mtaylor^Woodlands 3</v>
      </c>
      <c r="B464" s="10" t="s">
        <v>287</v>
      </c>
      <c r="C464" s="10" t="s">
        <v>2076</v>
      </c>
      <c r="D464" s="5">
        <v>2008</v>
      </c>
      <c r="E464" s="5"/>
      <c r="F464" s="9"/>
      <c r="G464" s="9"/>
      <c r="H464" s="8"/>
      <c r="I464" s="5">
        <v>1.5</v>
      </c>
      <c r="J464" s="5">
        <v>14</v>
      </c>
      <c r="K464" s="5"/>
      <c r="L464" s="5"/>
      <c r="M464" s="5" t="s">
        <v>171</v>
      </c>
      <c r="N464" s="5"/>
      <c r="O464" s="5"/>
      <c r="P464" s="5"/>
      <c r="Q464" s="5"/>
      <c r="R464" s="5"/>
      <c r="S464" s="5"/>
      <c r="T464" s="5"/>
      <c r="U464" s="5"/>
      <c r="V464" s="5"/>
      <c r="W464" s="5"/>
      <c r="X464" s="5"/>
      <c r="Y464" s="7" t="s">
        <v>2999</v>
      </c>
      <c r="Z464" s="7"/>
      <c r="AA464" s="7" t="s">
        <v>13</v>
      </c>
      <c r="AB464" s="7" t="s">
        <v>34</v>
      </c>
      <c r="AC464" s="7">
        <v>74102</v>
      </c>
      <c r="AD464" s="7" t="s">
        <v>859</v>
      </c>
      <c r="AE464" s="7"/>
      <c r="AF464" s="7" t="s">
        <v>3203</v>
      </c>
      <c r="AG464" s="7" t="s">
        <v>13</v>
      </c>
      <c r="AH464" s="7"/>
      <c r="AI464">
        <v>2.874000072479248</v>
      </c>
      <c r="AJ464" s="4">
        <v>16.548999786376953</v>
      </c>
      <c r="AK464" s="4">
        <v>7.3299999237060547</v>
      </c>
      <c r="AL464" s="4">
        <v>85.650001525878906</v>
      </c>
      <c r="AM464" s="4">
        <v>25.656000137329102</v>
      </c>
      <c r="AN464" s="4">
        <v>204.89999389648438</v>
      </c>
      <c r="AO464" s="4">
        <v>0</v>
      </c>
      <c r="AP464" s="4">
        <v>179.69999694824219</v>
      </c>
      <c r="AQ464" s="4">
        <v>87.804000854492188</v>
      </c>
      <c r="AR464" s="4">
        <v>0</v>
      </c>
      <c r="AS464" s="4">
        <v>0</v>
      </c>
      <c r="AT464" s="4">
        <v>0</v>
      </c>
      <c r="AU464" s="22">
        <v>3.236427320490368</v>
      </c>
      <c r="AV464" s="23">
        <v>-1.374000072479248</v>
      </c>
      <c r="AW464" s="23">
        <v>0</v>
      </c>
      <c r="AX464" s="23">
        <v>1.8878761991729789</v>
      </c>
      <c r="AY464" s="23">
        <v>6.4973999109497527</v>
      </c>
      <c r="AZ464" s="23">
        <v>16.757336657798056</v>
      </c>
    </row>
    <row r="465" spans="1:52" ht="13.7" customHeight="1" x14ac:dyDescent="0.2">
      <c r="A465" t="str">
        <f t="shared" si="7"/>
        <v>2008^mtaylor^Woollarma Rd (Yarran Downs)</v>
      </c>
      <c r="B465" s="10" t="s">
        <v>287</v>
      </c>
      <c r="C465" s="10" t="s">
        <v>2077</v>
      </c>
      <c r="D465" s="5">
        <v>2008</v>
      </c>
      <c r="E465" s="5"/>
      <c r="F465" s="9"/>
      <c r="G465" s="9"/>
      <c r="H465" s="8"/>
      <c r="I465" s="5">
        <v>1.6</v>
      </c>
      <c r="J465" s="5">
        <v>12</v>
      </c>
      <c r="K465" s="5"/>
      <c r="L465" s="5"/>
      <c r="M465" s="15" t="s">
        <v>172</v>
      </c>
      <c r="N465" s="15"/>
      <c r="O465" s="15"/>
      <c r="P465" s="15"/>
      <c r="Q465" s="15"/>
      <c r="R465" s="15"/>
      <c r="S465" s="15"/>
      <c r="T465" s="15"/>
      <c r="U465" s="15"/>
      <c r="V465" s="15"/>
      <c r="W465" s="15"/>
      <c r="X465" s="15"/>
      <c r="Y465" s="7" t="s">
        <v>2999</v>
      </c>
      <c r="Z465" s="7"/>
      <c r="AA465" s="7" t="s">
        <v>13</v>
      </c>
      <c r="AB465" s="7" t="s">
        <v>40</v>
      </c>
      <c r="AC465" s="7">
        <v>75041</v>
      </c>
      <c r="AD465" s="7" t="s">
        <v>857</v>
      </c>
      <c r="AE465" s="7"/>
      <c r="AF465" s="7" t="s">
        <v>3253</v>
      </c>
      <c r="AG465" s="7" t="s">
        <v>13</v>
      </c>
      <c r="AH465" s="7"/>
      <c r="AI465">
        <v>0.81800001859664917</v>
      </c>
      <c r="AJ465" s="4">
        <v>16.48699951171875</v>
      </c>
      <c r="AK465" s="4">
        <v>2.0799999237060547</v>
      </c>
      <c r="AL465" s="4">
        <v>3</v>
      </c>
      <c r="AM465" s="4">
        <v>8.5659999847412109</v>
      </c>
      <c r="AN465" s="4">
        <v>148.39999389648438</v>
      </c>
      <c r="AO465" s="4">
        <v>0</v>
      </c>
      <c r="AP465" s="4">
        <v>194.18299865722656</v>
      </c>
      <c r="AQ465" s="4">
        <v>145.16200256347656</v>
      </c>
      <c r="AR465" s="4">
        <v>4</v>
      </c>
      <c r="AS465" s="4">
        <v>0</v>
      </c>
      <c r="AT465" s="4">
        <v>10</v>
      </c>
      <c r="AU465" s="22">
        <v>2.9590192644483366</v>
      </c>
      <c r="AV465" s="23">
        <v>0.78199998140335092</v>
      </c>
      <c r="AW465" s="23">
        <v>0</v>
      </c>
      <c r="AX465" s="23">
        <v>0.61152397091484123</v>
      </c>
      <c r="AY465" s="23">
        <v>20.133164618164301</v>
      </c>
      <c r="AZ465" s="23">
        <v>0.77267500139899592</v>
      </c>
    </row>
    <row r="466" spans="1:52" ht="13.7" customHeight="1" x14ac:dyDescent="0.2">
      <c r="A466" t="str">
        <f t="shared" si="7"/>
        <v>2008^mwmcgurk^Hamilton- South Listowell</v>
      </c>
      <c r="B466" s="10" t="s">
        <v>1699</v>
      </c>
      <c r="C466" s="10" t="s">
        <v>2078</v>
      </c>
      <c r="D466" s="5">
        <v>2008</v>
      </c>
      <c r="E466" s="5"/>
      <c r="F466" s="9"/>
      <c r="G466" s="9"/>
      <c r="H466" s="8"/>
      <c r="I466" s="5">
        <v>1.1000000000000001</v>
      </c>
      <c r="J466" s="5">
        <v>14</v>
      </c>
      <c r="K466" s="5"/>
      <c r="L466" s="5"/>
      <c r="M466" s="5"/>
      <c r="N466" s="5"/>
      <c r="O466" s="5"/>
      <c r="P466" s="5"/>
      <c r="Q466" s="5"/>
      <c r="R466" s="5"/>
      <c r="S466" s="5"/>
      <c r="T466" s="5"/>
      <c r="U466" s="5"/>
      <c r="V466" s="5"/>
      <c r="W466" s="5"/>
      <c r="X466" s="5"/>
      <c r="Y466" s="7" t="s">
        <v>2999</v>
      </c>
      <c r="Z466" s="7"/>
      <c r="AA466" s="7" t="s">
        <v>13</v>
      </c>
      <c r="AB466" s="7" t="s">
        <v>34</v>
      </c>
      <c r="AC466" s="7">
        <v>74038</v>
      </c>
      <c r="AD466" s="7" t="s">
        <v>826</v>
      </c>
      <c r="AE466" s="7"/>
      <c r="AF466" s="7" t="s">
        <v>3258</v>
      </c>
      <c r="AG466" s="7" t="s">
        <v>64</v>
      </c>
      <c r="AH466" s="7"/>
      <c r="AI466">
        <v>0.40299999713897705</v>
      </c>
      <c r="AJ466" s="4">
        <v>16.58799934387207</v>
      </c>
      <c r="AK466" s="4">
        <v>1.0299999713897705</v>
      </c>
      <c r="AL466" s="4">
        <v>5.6999998092651367</v>
      </c>
      <c r="AM466" s="4">
        <v>15.914999961853027</v>
      </c>
      <c r="AN466" s="4">
        <v>157.19999694824219</v>
      </c>
      <c r="AO466" s="4">
        <v>0</v>
      </c>
      <c r="AP466" s="4">
        <v>154.94900512695313</v>
      </c>
      <c r="AQ466" s="4">
        <v>95.016998291015625</v>
      </c>
      <c r="AR466" s="4">
        <v>0</v>
      </c>
      <c r="AS466" s="4">
        <v>15</v>
      </c>
      <c r="AT466" s="4">
        <v>0</v>
      </c>
      <c r="AU466" s="22">
        <v>2.3733800350262704</v>
      </c>
      <c r="AV466" s="23">
        <v>0.69700000286102304</v>
      </c>
      <c r="AW466" s="23">
        <v>0</v>
      </c>
      <c r="AX466" s="23">
        <v>0.4858090039882661</v>
      </c>
      <c r="AY466" s="23">
        <v>6.6977406038822664</v>
      </c>
      <c r="AZ466" s="23">
        <v>1.8046699953760064</v>
      </c>
    </row>
    <row r="467" spans="1:52" ht="13.7" customHeight="1" x14ac:dyDescent="0.2">
      <c r="A467" t="str">
        <f t="shared" si="7"/>
        <v>2008^mwmcgurk^Nicholas C5</v>
      </c>
      <c r="B467" s="10" t="s">
        <v>1699</v>
      </c>
      <c r="C467" s="10" t="s">
        <v>2079</v>
      </c>
      <c r="D467" s="5">
        <v>2008</v>
      </c>
      <c r="E467" s="5"/>
      <c r="F467" s="9"/>
      <c r="G467" s="9"/>
      <c r="H467" s="8"/>
      <c r="I467" s="5">
        <v>1.3</v>
      </c>
      <c r="J467" s="5">
        <v>14.6</v>
      </c>
      <c r="K467" s="5"/>
      <c r="L467" s="5"/>
      <c r="M467" s="5"/>
      <c r="N467" s="5"/>
      <c r="O467" s="5"/>
      <c r="P467" s="5"/>
      <c r="Q467" s="5"/>
      <c r="R467" s="5"/>
      <c r="S467" s="5"/>
      <c r="T467" s="5"/>
      <c r="U467" s="5"/>
      <c r="V467" s="5"/>
      <c r="W467" s="5"/>
      <c r="X467" s="5"/>
      <c r="Y467" s="7" t="s">
        <v>2999</v>
      </c>
      <c r="Z467" s="7"/>
      <c r="AA467" s="7" t="s">
        <v>13</v>
      </c>
      <c r="AB467" s="7" t="s">
        <v>34</v>
      </c>
      <c r="AC467" s="7">
        <v>74004</v>
      </c>
      <c r="AD467" s="7" t="s">
        <v>3259</v>
      </c>
      <c r="AE467" s="7"/>
      <c r="AF467" s="7" t="s">
        <v>3260</v>
      </c>
      <c r="AG467" s="7" t="s">
        <v>13</v>
      </c>
      <c r="AH467" s="7"/>
      <c r="AJ467" s="4"/>
      <c r="AK467" s="4"/>
      <c r="AL467" s="4"/>
      <c r="AM467" s="4"/>
      <c r="AN467" s="4"/>
      <c r="AO467" s="4"/>
      <c r="AP467" s="4"/>
      <c r="AQ467" s="4"/>
      <c r="AR467" s="4"/>
      <c r="AS467" s="4"/>
      <c r="AT467" s="4"/>
      <c r="AU467" s="22">
        <v>2.9251138353765325</v>
      </c>
      <c r="AV467" s="23">
        <v>1.3</v>
      </c>
      <c r="AW467" s="23">
        <v>0</v>
      </c>
      <c r="AX467" s="23">
        <v>1.6900000000000002</v>
      </c>
      <c r="AY467" s="23">
        <v>213.16</v>
      </c>
      <c r="AZ467" s="23">
        <v>8.5562909499112081</v>
      </c>
    </row>
    <row r="468" spans="1:52" ht="13.7" customHeight="1" x14ac:dyDescent="0.2">
      <c r="A468" t="str">
        <f t="shared" si="7"/>
        <v>2008^mwmcgurk^Nicholas- Oakbank N4</v>
      </c>
      <c r="B468" s="10" t="s">
        <v>1699</v>
      </c>
      <c r="C468" s="10" t="s">
        <v>2080</v>
      </c>
      <c r="D468" s="5">
        <v>2008</v>
      </c>
      <c r="E468" s="5"/>
      <c r="F468" s="9"/>
      <c r="G468" s="9"/>
      <c r="H468" s="8"/>
      <c r="I468" s="5">
        <v>1.6</v>
      </c>
      <c r="J468" s="5">
        <v>12.8</v>
      </c>
      <c r="K468" s="5"/>
      <c r="L468" s="5"/>
      <c r="M468" s="5"/>
      <c r="N468" s="5"/>
      <c r="O468" s="5"/>
      <c r="P468" s="5"/>
      <c r="Q468" s="5"/>
      <c r="R468" s="5"/>
      <c r="S468" s="5"/>
      <c r="T468" s="5"/>
      <c r="U468" s="5"/>
      <c r="V468" s="5"/>
      <c r="W468" s="5"/>
      <c r="X468" s="5"/>
      <c r="Y468" s="7" t="s">
        <v>2999</v>
      </c>
      <c r="Z468" s="7"/>
      <c r="AA468" s="7" t="s">
        <v>13</v>
      </c>
      <c r="AB468" s="7" t="s">
        <v>34</v>
      </c>
      <c r="AC468" s="7">
        <v>74004</v>
      </c>
      <c r="AD468" s="7" t="s">
        <v>3259</v>
      </c>
      <c r="AE468" s="7"/>
      <c r="AF468" s="7" t="s">
        <v>3261</v>
      </c>
      <c r="AG468" s="7" t="s">
        <v>13</v>
      </c>
      <c r="AH468" s="7"/>
      <c r="AJ468" s="4"/>
      <c r="AK468" s="4"/>
      <c r="AL468" s="4"/>
      <c r="AM468" s="4"/>
      <c r="AN468" s="4"/>
      <c r="AO468" s="4"/>
      <c r="AP468" s="4"/>
      <c r="AQ468" s="4"/>
      <c r="AR468" s="4"/>
      <c r="AS468" s="4"/>
      <c r="AT468" s="4"/>
      <c r="AU468" s="22">
        <v>3.1562872154115591</v>
      </c>
      <c r="AV468" s="23">
        <v>1.6</v>
      </c>
      <c r="AW468" s="23">
        <v>0</v>
      </c>
      <c r="AX468" s="23">
        <v>2.5600000000000005</v>
      </c>
      <c r="AY468" s="23">
        <v>163.84000000000003</v>
      </c>
      <c r="AZ468" s="23">
        <v>9.9621489861704529</v>
      </c>
    </row>
    <row r="469" spans="1:52" ht="13.7" customHeight="1" x14ac:dyDescent="0.2">
      <c r="A469" t="str">
        <f t="shared" si="7"/>
        <v>2008^mwmcgurk^Nicholas- OTH 1</v>
      </c>
      <c r="B469" s="10" t="s">
        <v>1699</v>
      </c>
      <c r="C469" s="10" t="s">
        <v>2081</v>
      </c>
      <c r="D469" s="5">
        <v>2008</v>
      </c>
      <c r="E469" s="5"/>
      <c r="F469" s="9"/>
      <c r="G469" s="9"/>
      <c r="H469" s="8"/>
      <c r="I469" s="5">
        <v>2.2999999999999998</v>
      </c>
      <c r="J469" s="5">
        <v>14.9</v>
      </c>
      <c r="K469" s="5"/>
      <c r="L469" s="5"/>
      <c r="M469" s="5"/>
      <c r="N469" s="5"/>
      <c r="O469" s="5"/>
      <c r="P469" s="5"/>
      <c r="Q469" s="5"/>
      <c r="R469" s="5"/>
      <c r="S469" s="5"/>
      <c r="T469" s="5"/>
      <c r="U469" s="5"/>
      <c r="V469" s="5"/>
      <c r="W469" s="5"/>
      <c r="X469" s="5"/>
      <c r="Y469" s="7" t="s">
        <v>2999</v>
      </c>
      <c r="Z469" s="7"/>
      <c r="AA469" s="7" t="s">
        <v>13</v>
      </c>
      <c r="AB469" s="7" t="s">
        <v>34</v>
      </c>
      <c r="AC469" s="7">
        <v>74004</v>
      </c>
      <c r="AD469" s="7" t="s">
        <v>3259</v>
      </c>
      <c r="AE469" s="7"/>
      <c r="AF469" s="7" t="s">
        <v>3260</v>
      </c>
      <c r="AG469" s="7" t="s">
        <v>13</v>
      </c>
      <c r="AH469" s="7"/>
      <c r="AJ469" s="4"/>
      <c r="AK469" s="4"/>
      <c r="AL469" s="4"/>
      <c r="AM469" s="4"/>
      <c r="AN469" s="4"/>
      <c r="AO469" s="4"/>
      <c r="AP469" s="4"/>
      <c r="AQ469" s="4"/>
      <c r="AR469" s="4"/>
      <c r="AS469" s="4"/>
      <c r="AT469" s="4"/>
      <c r="AU469" s="22">
        <v>5.2815411558668997</v>
      </c>
      <c r="AV469" s="23">
        <v>2.2999999999999998</v>
      </c>
      <c r="AW469" s="23">
        <v>0</v>
      </c>
      <c r="AX469" s="23">
        <v>5.2899999999999991</v>
      </c>
      <c r="AY469" s="23">
        <v>222.01000000000002</v>
      </c>
      <c r="AZ469" s="23">
        <v>27.894676981115868</v>
      </c>
    </row>
    <row r="470" spans="1:52" ht="13.7" customHeight="1" x14ac:dyDescent="0.2">
      <c r="A470" t="str">
        <f t="shared" si="7"/>
        <v>2008^mwmcgurk^Packer</v>
      </c>
      <c r="B470" s="10" t="s">
        <v>1699</v>
      </c>
      <c r="C470" s="10" t="s">
        <v>2082</v>
      </c>
      <c r="D470" s="5">
        <v>2008</v>
      </c>
      <c r="E470" s="5"/>
      <c r="F470" s="9"/>
      <c r="G470" s="9"/>
      <c r="H470" s="8"/>
      <c r="I470" s="5">
        <v>2.0699999999999998</v>
      </c>
      <c r="J470" s="5">
        <v>15</v>
      </c>
      <c r="K470" s="5"/>
      <c r="L470" s="5"/>
      <c r="M470" s="5"/>
      <c r="N470" s="5"/>
      <c r="O470" s="5"/>
      <c r="P470" s="5"/>
      <c r="Q470" s="5"/>
      <c r="R470" s="5"/>
      <c r="S470" s="5"/>
      <c r="T470" s="5"/>
      <c r="U470" s="5"/>
      <c r="V470" s="5"/>
      <c r="W470" s="5"/>
      <c r="X470" s="5"/>
      <c r="Y470" s="7" t="s">
        <v>2999</v>
      </c>
      <c r="Z470" s="25"/>
      <c r="AA470" s="7" t="s">
        <v>13</v>
      </c>
      <c r="AB470" s="7" t="s">
        <v>34</v>
      </c>
      <c r="AC470" s="7">
        <v>74004</v>
      </c>
      <c r="AD470" s="7" t="s">
        <v>3259</v>
      </c>
      <c r="AE470" s="7"/>
      <c r="AF470" s="7" t="s">
        <v>3261</v>
      </c>
      <c r="AG470" s="7" t="s">
        <v>64</v>
      </c>
      <c r="AH470" s="7"/>
      <c r="AI470">
        <v>0.87300002574920654</v>
      </c>
      <c r="AJ470" s="4">
        <v>16.63599967956543</v>
      </c>
      <c r="AK470" s="4">
        <v>2.2400000095367432</v>
      </c>
      <c r="AL470" s="4">
        <v>0.20000000298023224</v>
      </c>
      <c r="AM470" s="4">
        <v>22.187000274658203</v>
      </c>
      <c r="AN470" s="4">
        <v>223.30000305175781</v>
      </c>
      <c r="AO470" s="4">
        <v>0</v>
      </c>
      <c r="AP470" s="4">
        <v>199.83700561523438</v>
      </c>
      <c r="AQ470" s="4">
        <v>142.19000244140625</v>
      </c>
      <c r="AR470" s="4">
        <v>0</v>
      </c>
      <c r="AS470" s="4">
        <v>0</v>
      </c>
      <c r="AT470" s="4">
        <v>17</v>
      </c>
      <c r="AU470" s="22">
        <v>4.7852889667250427</v>
      </c>
      <c r="AV470" s="23">
        <v>1.1969999742507933</v>
      </c>
      <c r="AW470" s="23">
        <v>0</v>
      </c>
      <c r="AX470" s="23">
        <v>1.4328089383563998</v>
      </c>
      <c r="AY470" s="23">
        <v>2.6764949515381886</v>
      </c>
      <c r="AZ470" s="23">
        <v>6.4784958755847013</v>
      </c>
    </row>
    <row r="471" spans="1:52" ht="13.7" customHeight="1" x14ac:dyDescent="0.2">
      <c r="A471" t="str">
        <f t="shared" si="7"/>
        <v>2008^mwmcgurk^Wolter</v>
      </c>
      <c r="B471" s="10" t="s">
        <v>1699</v>
      </c>
      <c r="C471" s="10" t="s">
        <v>2083</v>
      </c>
      <c r="D471" s="5">
        <v>2008</v>
      </c>
      <c r="E471" s="5"/>
      <c r="F471" s="9"/>
      <c r="G471" s="9"/>
      <c r="H471" s="8"/>
      <c r="I471" s="5">
        <v>1.3</v>
      </c>
      <c r="J471" s="5">
        <v>15.1</v>
      </c>
      <c r="K471" s="5"/>
      <c r="L471" s="5"/>
      <c r="M471" s="5"/>
      <c r="N471" s="5"/>
      <c r="O471" s="5"/>
      <c r="P471" s="5"/>
      <c r="Q471" s="5"/>
      <c r="R471" s="5"/>
      <c r="S471" s="5"/>
      <c r="T471" s="5"/>
      <c r="U471" s="5"/>
      <c r="V471" s="5"/>
      <c r="W471" s="5"/>
      <c r="X471" s="5"/>
      <c r="Y471" s="7" t="s">
        <v>2999</v>
      </c>
      <c r="Z471" s="7"/>
      <c r="AA471" s="7" t="s">
        <v>13</v>
      </c>
      <c r="AB471" s="7" t="s">
        <v>34</v>
      </c>
      <c r="AC471" s="7">
        <v>74110</v>
      </c>
      <c r="AD471" s="7" t="s">
        <v>872</v>
      </c>
      <c r="AE471" s="7"/>
      <c r="AF471" s="7" t="s">
        <v>3262</v>
      </c>
      <c r="AG471" s="7" t="s">
        <v>64</v>
      </c>
      <c r="AH471" s="7"/>
      <c r="AI471">
        <v>0.35499998927116394</v>
      </c>
      <c r="AJ471" s="4">
        <v>16.617000579833984</v>
      </c>
      <c r="AK471" s="4">
        <v>0.9100000262260437</v>
      </c>
      <c r="AL471" s="4">
        <v>1.2000000476837158</v>
      </c>
      <c r="AM471" s="4">
        <v>8.1000000238418579E-2</v>
      </c>
      <c r="AN471" s="4">
        <v>102.30000305175781</v>
      </c>
      <c r="AO471" s="4">
        <v>0</v>
      </c>
      <c r="AP471" s="4">
        <v>158.69400024414063</v>
      </c>
      <c r="AQ471" s="4">
        <v>109.07399749755859</v>
      </c>
      <c r="AR471" s="4">
        <v>0</v>
      </c>
      <c r="AS471" s="4">
        <v>15</v>
      </c>
      <c r="AT471" s="4">
        <v>0</v>
      </c>
      <c r="AU471" s="22">
        <v>3.0252889667250438</v>
      </c>
      <c r="AV471" s="23">
        <v>0.9450000107288361</v>
      </c>
      <c r="AW471" s="23">
        <v>0</v>
      </c>
      <c r="AX471" s="23">
        <v>0.8930250202775003</v>
      </c>
      <c r="AY471" s="23">
        <v>2.3012907592166458</v>
      </c>
      <c r="AZ471" s="23">
        <v>4.4744473017973823</v>
      </c>
    </row>
    <row r="472" spans="1:52" ht="13.7" customHeight="1" x14ac:dyDescent="0.2">
      <c r="A472" t="str">
        <f t="shared" si="7"/>
        <v>2008^olive^H21</v>
      </c>
      <c r="B472" s="10" t="s">
        <v>1644</v>
      </c>
      <c r="C472" s="10" t="s">
        <v>2000</v>
      </c>
      <c r="D472" s="5">
        <v>2008</v>
      </c>
      <c r="E472" s="5"/>
      <c r="F472" s="9"/>
      <c r="G472" s="9"/>
      <c r="H472" s="8"/>
      <c r="I472" s="5">
        <v>1.34</v>
      </c>
      <c r="J472" s="5">
        <v>10.199999999999999</v>
      </c>
      <c r="K472" s="5"/>
      <c r="L472" s="5"/>
      <c r="M472" s="5"/>
      <c r="N472" s="5"/>
      <c r="O472" s="5"/>
      <c r="P472" s="5"/>
      <c r="Q472" s="5"/>
      <c r="R472" s="5"/>
      <c r="S472" s="5"/>
      <c r="T472" s="5"/>
      <c r="U472" s="5"/>
      <c r="V472" s="5"/>
      <c r="W472" s="5"/>
      <c r="X472" s="5"/>
      <c r="Y472" s="7" t="s">
        <v>2999</v>
      </c>
      <c r="Z472" s="7"/>
      <c r="AA472" s="7" t="s">
        <v>13</v>
      </c>
      <c r="AB472" s="7" t="s">
        <v>141</v>
      </c>
      <c r="AC472" s="7">
        <v>80006</v>
      </c>
      <c r="AD472" s="7" t="s">
        <v>788</v>
      </c>
      <c r="AE472" s="7"/>
      <c r="AF472" s="7" t="s">
        <v>3263</v>
      </c>
      <c r="AG472" s="7" t="s">
        <v>95</v>
      </c>
      <c r="AH472" s="7"/>
      <c r="AI472">
        <v>1.1369999647140503</v>
      </c>
      <c r="AJ472" s="4">
        <v>16.541000366210938</v>
      </c>
      <c r="AK472" s="4">
        <v>2.9000000953674316</v>
      </c>
      <c r="AL472" s="4">
        <v>6.8999998271465302E-2</v>
      </c>
      <c r="AM472" s="4">
        <v>9.4510002136230469</v>
      </c>
      <c r="AN472" s="4">
        <v>187.19999694824219</v>
      </c>
      <c r="AO472" s="4">
        <v>0</v>
      </c>
      <c r="AP472" s="4">
        <v>78.720001220703125</v>
      </c>
      <c r="AQ472" s="4">
        <v>52.737998962402344</v>
      </c>
      <c r="AR472" s="4">
        <v>0</v>
      </c>
      <c r="AS472" s="4">
        <v>8</v>
      </c>
      <c r="AT472" s="4">
        <v>40</v>
      </c>
      <c r="AU472" s="22">
        <v>2.1064518388791593</v>
      </c>
      <c r="AV472" s="23">
        <v>0.20300003528594979</v>
      </c>
      <c r="AW472" s="23">
        <v>1</v>
      </c>
      <c r="AX472" s="23">
        <v>4.120901432609686E-2</v>
      </c>
      <c r="AY472" s="23">
        <v>40.208285644287251</v>
      </c>
      <c r="AZ472" s="23">
        <v>0.62971883537557682</v>
      </c>
    </row>
    <row r="473" spans="1:52" ht="13.7" customHeight="1" x14ac:dyDescent="0.2">
      <c r="A473" t="str">
        <f t="shared" si="7"/>
        <v>2008^oxbrow^Cootes</v>
      </c>
      <c r="B473" s="10" t="s">
        <v>301</v>
      </c>
      <c r="C473" s="10" t="s">
        <v>2008</v>
      </c>
      <c r="D473" s="5">
        <v>2008</v>
      </c>
      <c r="E473" s="5"/>
      <c r="F473" s="9"/>
      <c r="G473" s="9"/>
      <c r="H473" s="8"/>
      <c r="I473" s="5">
        <v>2.1</v>
      </c>
      <c r="J473" s="5">
        <v>10.5</v>
      </c>
      <c r="K473" s="5"/>
      <c r="L473" s="5"/>
      <c r="M473" s="5"/>
      <c r="N473" s="5"/>
      <c r="O473" s="5"/>
      <c r="P473" s="5"/>
      <c r="Q473" s="5"/>
      <c r="R473" s="5"/>
      <c r="S473" s="5"/>
      <c r="T473" s="5"/>
      <c r="U473" s="5"/>
      <c r="V473" s="5"/>
      <c r="W473" s="5"/>
      <c r="X473" s="5"/>
      <c r="Y473" s="7" t="s">
        <v>2999</v>
      </c>
      <c r="Z473" s="7"/>
      <c r="AA473" s="7" t="s">
        <v>13</v>
      </c>
      <c r="AB473" s="7" t="s">
        <v>131</v>
      </c>
      <c r="AC473" s="7">
        <v>79075</v>
      </c>
      <c r="AD473" s="7" t="s">
        <v>785</v>
      </c>
      <c r="AE473" s="7"/>
      <c r="AF473" s="7" t="s">
        <v>3200</v>
      </c>
      <c r="AG473" s="7" t="s">
        <v>13</v>
      </c>
      <c r="AH473" s="7"/>
      <c r="AI473">
        <v>0.86299997568130493</v>
      </c>
      <c r="AJ473" s="4">
        <v>16.570999145507813</v>
      </c>
      <c r="AK473" s="4">
        <v>2.2100000381469727</v>
      </c>
      <c r="AL473" s="4">
        <v>22.594999313354492</v>
      </c>
      <c r="AM473" s="4">
        <v>0.48100000619888306</v>
      </c>
      <c r="AN473" s="4">
        <v>150.5</v>
      </c>
      <c r="AO473" s="4">
        <v>0</v>
      </c>
      <c r="AP473" s="4">
        <v>113.68199920654297</v>
      </c>
      <c r="AQ473" s="4">
        <v>63.550998687744141</v>
      </c>
      <c r="AR473" s="4">
        <v>0</v>
      </c>
      <c r="AS473" s="4">
        <v>4</v>
      </c>
      <c r="AT473" s="4">
        <v>35</v>
      </c>
      <c r="AU473" s="22">
        <v>3.398248686514886</v>
      </c>
      <c r="AV473" s="23">
        <v>1.2370000243186952</v>
      </c>
      <c r="AW473" s="23">
        <v>0</v>
      </c>
      <c r="AX473" s="23">
        <v>1.5301690601644524</v>
      </c>
      <c r="AY473" s="23">
        <v>36.85703062475659</v>
      </c>
      <c r="AZ473" s="23">
        <v>1.411934850348173</v>
      </c>
    </row>
    <row r="474" spans="1:52" ht="13.7" customHeight="1" x14ac:dyDescent="0.25">
      <c r="A474" t="str">
        <f t="shared" si="7"/>
        <v>2008^Peter Taylor^Dunlop</v>
      </c>
      <c r="B474" s="17" t="s">
        <v>591</v>
      </c>
      <c r="C474" s="17" t="s">
        <v>770</v>
      </c>
      <c r="D474" s="12">
        <v>2008</v>
      </c>
      <c r="E474" s="12"/>
      <c r="F474" s="9"/>
      <c r="G474" s="9"/>
      <c r="H474" s="13" t="s">
        <v>992</v>
      </c>
      <c r="I474" s="12">
        <v>1.1000000000000001</v>
      </c>
      <c r="J474" s="12"/>
      <c r="K474" s="12"/>
      <c r="L474" s="12"/>
      <c r="M474" s="12"/>
      <c r="N474" s="12"/>
      <c r="O474" s="12"/>
      <c r="P474" s="12"/>
      <c r="Q474" s="12"/>
      <c r="R474" s="12"/>
      <c r="S474" s="12"/>
      <c r="T474" s="12"/>
      <c r="U474" s="12"/>
      <c r="V474" s="12"/>
      <c r="W474" s="12"/>
      <c r="X474" s="12"/>
      <c r="Y474" s="7" t="s">
        <v>2999</v>
      </c>
      <c r="Z474" s="7"/>
      <c r="AA474" s="7" t="s">
        <v>13</v>
      </c>
      <c r="AB474" s="7" t="s">
        <v>141</v>
      </c>
      <c r="AC474" s="7">
        <v>79075</v>
      </c>
      <c r="AD474" s="7" t="s">
        <v>785</v>
      </c>
      <c r="AE474" s="7"/>
      <c r="AF474" s="7" t="s">
        <v>3200</v>
      </c>
      <c r="AG474" s="7" t="s">
        <v>13</v>
      </c>
      <c r="AH474" s="7"/>
      <c r="AI474">
        <v>1.3140000104904175</v>
      </c>
      <c r="AJ474" s="4">
        <v>14.203000068664551</v>
      </c>
      <c r="AK474" s="4">
        <v>2.880000114440918</v>
      </c>
      <c r="AL474" s="4">
        <v>30.75200080871582</v>
      </c>
      <c r="AM474" s="4">
        <v>1.1030000448226929</v>
      </c>
      <c r="AN474" s="4">
        <v>147.69999694824219</v>
      </c>
      <c r="AO474" s="4">
        <v>0</v>
      </c>
      <c r="AP474" s="4">
        <v>111.76999664306641</v>
      </c>
      <c r="AQ474" s="4">
        <v>56.048000335693359</v>
      </c>
      <c r="AR474" s="4">
        <v>0</v>
      </c>
      <c r="AS474" s="4">
        <v>0</v>
      </c>
      <c r="AT474" s="4">
        <v>0</v>
      </c>
      <c r="AU474" s="22" t="e">
        <v>#N/A</v>
      </c>
      <c r="AV474" s="23">
        <v>-0.21400001049041739</v>
      </c>
      <c r="AW474" s="23">
        <v>1</v>
      </c>
      <c r="AX474" s="23">
        <v>4.5796004489898755E-2</v>
      </c>
      <c r="AY474" s="23" t="e">
        <v>#N/A</v>
      </c>
      <c r="AZ474" s="23" t="e">
        <v>#N/A</v>
      </c>
    </row>
    <row r="475" spans="1:52" ht="13.7" customHeight="1" x14ac:dyDescent="0.25">
      <c r="A475" t="str">
        <f t="shared" si="7"/>
        <v>2008^Peter Taylor^Gardy Middle</v>
      </c>
      <c r="B475" s="17" t="s">
        <v>591</v>
      </c>
      <c r="C475" s="17" t="s">
        <v>771</v>
      </c>
      <c r="D475" s="12">
        <v>2008</v>
      </c>
      <c r="E475" s="12"/>
      <c r="F475" s="9"/>
      <c r="G475" s="9"/>
      <c r="H475" s="13" t="s">
        <v>992</v>
      </c>
      <c r="I475" s="12">
        <v>1.9</v>
      </c>
      <c r="J475" s="12"/>
      <c r="K475" s="12"/>
      <c r="L475" s="12"/>
      <c r="M475" s="12"/>
      <c r="N475" s="12"/>
      <c r="O475" s="12"/>
      <c r="P475" s="12"/>
      <c r="Q475" s="12"/>
      <c r="R475" s="12"/>
      <c r="S475" s="12"/>
      <c r="T475" s="12"/>
      <c r="U475" s="12"/>
      <c r="V475" s="12"/>
      <c r="W475" s="12"/>
      <c r="X475" s="12"/>
      <c r="Y475" s="7" t="s">
        <v>2999</v>
      </c>
      <c r="Z475" s="7"/>
      <c r="AA475" s="7" t="s">
        <v>13</v>
      </c>
      <c r="AB475" s="7" t="s">
        <v>17</v>
      </c>
      <c r="AC475" s="7">
        <v>79028</v>
      </c>
      <c r="AD475" s="7" t="s">
        <v>799</v>
      </c>
      <c r="AE475" s="7"/>
      <c r="AF475" s="7" t="s">
        <v>3199</v>
      </c>
      <c r="AG475" s="7" t="s">
        <v>13</v>
      </c>
      <c r="AH475" s="7"/>
      <c r="AI475">
        <v>0.51800000667572021</v>
      </c>
      <c r="AJ475" s="4">
        <v>16.666999816894531</v>
      </c>
      <c r="AK475" s="4">
        <v>1.3300000429153442</v>
      </c>
      <c r="AL475" s="4">
        <v>5.8309998512268066</v>
      </c>
      <c r="AM475" s="4">
        <v>0</v>
      </c>
      <c r="AN475" s="4">
        <v>148.39999389648438</v>
      </c>
      <c r="AO475" s="4">
        <v>0</v>
      </c>
      <c r="AP475" s="4">
        <v>91.111000061035156</v>
      </c>
      <c r="AQ475" s="4">
        <v>63.383998870849609</v>
      </c>
      <c r="AR475" s="4">
        <v>0</v>
      </c>
      <c r="AS475" s="4">
        <v>0</v>
      </c>
      <c r="AT475" s="4">
        <v>25</v>
      </c>
      <c r="AU475" s="22" t="e">
        <v>#N/A</v>
      </c>
      <c r="AV475" s="23">
        <v>1.3819999933242797</v>
      </c>
      <c r="AW475" s="23">
        <v>0</v>
      </c>
      <c r="AX475" s="23">
        <v>1.9099239815483091</v>
      </c>
      <c r="AY475" s="23" t="e">
        <v>#N/A</v>
      </c>
      <c r="AZ475" s="23" t="e">
        <v>#N/A</v>
      </c>
    </row>
    <row r="476" spans="1:52" ht="13.7" customHeight="1" x14ac:dyDescent="0.25">
      <c r="A476" t="str">
        <f t="shared" si="7"/>
        <v>2008^Peter Taylor^Jims Black</v>
      </c>
      <c r="B476" s="17" t="s">
        <v>591</v>
      </c>
      <c r="C476" s="17" t="s">
        <v>772</v>
      </c>
      <c r="D476" s="12">
        <v>2008</v>
      </c>
      <c r="E476" s="12"/>
      <c r="F476" s="9"/>
      <c r="G476" s="9"/>
      <c r="H476" s="13" t="s">
        <v>992</v>
      </c>
      <c r="I476" s="12">
        <v>2.2999999999999998</v>
      </c>
      <c r="J476" s="12"/>
      <c r="K476" s="12"/>
      <c r="L476" s="12"/>
      <c r="M476" s="12"/>
      <c r="N476" s="12"/>
      <c r="O476" s="12"/>
      <c r="P476" s="12"/>
      <c r="Q476" s="12"/>
      <c r="R476" s="12"/>
      <c r="S476" s="12"/>
      <c r="T476" s="12"/>
      <c r="U476" s="12"/>
      <c r="V476" s="12"/>
      <c r="W476" s="12"/>
      <c r="X476" s="12"/>
      <c r="Y476" s="7" t="s">
        <v>2999</v>
      </c>
      <c r="Z476" s="7"/>
      <c r="AA476" s="7" t="s">
        <v>13</v>
      </c>
      <c r="AB476" s="7" t="s">
        <v>17</v>
      </c>
      <c r="AC476" s="7">
        <v>79028</v>
      </c>
      <c r="AD476" s="7" t="s">
        <v>799</v>
      </c>
      <c r="AE476" s="7"/>
      <c r="AF476" s="7" t="s">
        <v>3199</v>
      </c>
      <c r="AG476" s="7" t="s">
        <v>787</v>
      </c>
      <c r="AH476" s="7"/>
      <c r="AI476">
        <v>0.81199997663497925</v>
      </c>
      <c r="AJ476" s="4">
        <v>16.652000427246094</v>
      </c>
      <c r="AK476" s="4">
        <v>2.0799999237060547</v>
      </c>
      <c r="AL476" s="4">
        <v>12.616999626159668</v>
      </c>
      <c r="AM476" s="4">
        <v>0.21199999749660492</v>
      </c>
      <c r="AN476" s="4">
        <v>148.39999389648438</v>
      </c>
      <c r="AO476" s="4">
        <v>0</v>
      </c>
      <c r="AP476" s="4">
        <v>83.722999572753906</v>
      </c>
      <c r="AQ476" s="4">
        <v>36.573001861572266</v>
      </c>
      <c r="AR476" s="4">
        <v>0</v>
      </c>
      <c r="AS476" s="4">
        <v>0</v>
      </c>
      <c r="AT476" s="4">
        <v>25</v>
      </c>
      <c r="AU476" s="22" t="e">
        <v>#N/A</v>
      </c>
      <c r="AV476" s="23">
        <v>1.4880000233650206</v>
      </c>
      <c r="AW476" s="23">
        <v>0</v>
      </c>
      <c r="AX476" s="23">
        <v>2.214144069534302</v>
      </c>
      <c r="AY476" s="23" t="e">
        <v>#N/A</v>
      </c>
      <c r="AZ476" s="23" t="e">
        <v>#N/A</v>
      </c>
    </row>
    <row r="477" spans="1:52" ht="13.7" customHeight="1" x14ac:dyDescent="0.2">
      <c r="A477" t="str">
        <f t="shared" si="7"/>
        <v>2008^plueckhahn^10 - Front</v>
      </c>
      <c r="B477" s="10" t="s">
        <v>199</v>
      </c>
      <c r="C477" s="10" t="s">
        <v>2084</v>
      </c>
      <c r="D477" s="5">
        <v>2008</v>
      </c>
      <c r="E477" s="5"/>
      <c r="F477" s="9"/>
      <c r="G477" s="9"/>
      <c r="H477" s="8"/>
      <c r="I477" s="5">
        <v>2.4</v>
      </c>
      <c r="J477" s="5">
        <v>13.6</v>
      </c>
      <c r="K477" s="5"/>
      <c r="L477" s="5"/>
      <c r="M477" s="5" t="s">
        <v>150</v>
      </c>
      <c r="N477" s="5"/>
      <c r="O477" s="5"/>
      <c r="P477" s="5"/>
      <c r="Q477" s="5"/>
      <c r="R477" s="5"/>
      <c r="S477" s="5"/>
      <c r="T477" s="5"/>
      <c r="U477" s="5"/>
      <c r="V477" s="5"/>
      <c r="W477" s="5"/>
      <c r="X477" s="5"/>
      <c r="Y477" s="7" t="s">
        <v>2999</v>
      </c>
      <c r="Z477" s="7"/>
      <c r="AA477" s="7" t="s">
        <v>13</v>
      </c>
      <c r="AB477" s="7" t="s">
        <v>39</v>
      </c>
      <c r="AC477" s="7">
        <v>23315</v>
      </c>
      <c r="AD477" s="7" t="s">
        <v>794</v>
      </c>
      <c r="AE477" s="7"/>
      <c r="AF477" s="7" t="s">
        <v>3208</v>
      </c>
      <c r="AG477" s="7" t="s">
        <v>801</v>
      </c>
      <c r="AH477" s="7"/>
      <c r="AI477">
        <v>2.9170000553131104</v>
      </c>
      <c r="AJ477" s="4">
        <v>16.577999114990234</v>
      </c>
      <c r="AK477" s="4">
        <v>7.4499998092651367</v>
      </c>
      <c r="AL477" s="4">
        <v>3.5999999046325684</v>
      </c>
      <c r="AM477" s="4">
        <v>18.694000244140625</v>
      </c>
      <c r="AN477" s="4">
        <v>289.10000610351563</v>
      </c>
      <c r="AO477" s="4">
        <v>0</v>
      </c>
      <c r="AP477" s="4">
        <v>112.18499755859375</v>
      </c>
      <c r="AQ477" s="4">
        <v>41.241001129150391</v>
      </c>
      <c r="AR477" s="4">
        <v>0</v>
      </c>
      <c r="AS477" s="4">
        <v>12</v>
      </c>
      <c r="AT477" s="4">
        <v>79</v>
      </c>
      <c r="AU477" s="22">
        <v>5.0303327495621719</v>
      </c>
      <c r="AV477" s="23">
        <v>-0.51700005531311044</v>
      </c>
      <c r="AW477" s="23">
        <v>0</v>
      </c>
      <c r="AX477" s="23">
        <v>0.26728905719375923</v>
      </c>
      <c r="AY477" s="23">
        <v>8.8684787288826215</v>
      </c>
      <c r="AZ477" s="23">
        <v>5.8547886798115911</v>
      </c>
    </row>
    <row r="478" spans="1:52" ht="13.7" customHeight="1" x14ac:dyDescent="0.2">
      <c r="A478" t="str">
        <f t="shared" si="7"/>
        <v>2008^pohlner^Rodney Pohlner</v>
      </c>
      <c r="B478" s="10" t="s">
        <v>1647</v>
      </c>
      <c r="C478" s="10" t="s">
        <v>1236</v>
      </c>
      <c r="D478" s="5">
        <v>2008</v>
      </c>
      <c r="E478" s="5"/>
      <c r="F478" s="9"/>
      <c r="G478" s="9"/>
      <c r="H478" s="8"/>
      <c r="I478" s="5">
        <v>3.6</v>
      </c>
      <c r="J478" s="5">
        <v>11.9</v>
      </c>
      <c r="K478" s="5"/>
      <c r="L478" s="5"/>
      <c r="M478" s="5" t="s">
        <v>195</v>
      </c>
      <c r="N478" s="5"/>
      <c r="O478" s="5"/>
      <c r="P478" s="5"/>
      <c r="Q478" s="5"/>
      <c r="R478" s="5"/>
      <c r="S478" s="5"/>
      <c r="T478" s="5"/>
      <c r="U478" s="5"/>
      <c r="V478" s="5"/>
      <c r="W478" s="5"/>
      <c r="X478" s="5"/>
      <c r="Y478" s="7" t="s">
        <v>2999</v>
      </c>
      <c r="Z478" s="7"/>
      <c r="AA478" s="7" t="s">
        <v>13</v>
      </c>
      <c r="AB478" s="7" t="s">
        <v>16</v>
      </c>
      <c r="AC478" s="7">
        <v>78033</v>
      </c>
      <c r="AD478" s="7" t="s">
        <v>903</v>
      </c>
      <c r="AE478" s="7"/>
      <c r="AF478" s="7" t="s">
        <v>3202</v>
      </c>
      <c r="AG478" s="7" t="s">
        <v>13</v>
      </c>
      <c r="AH478" s="7"/>
      <c r="AI478">
        <v>4.5000001788139343E-2</v>
      </c>
      <c r="AJ478" s="4">
        <v>16.655000686645508</v>
      </c>
      <c r="AK478" s="4">
        <v>0.11999999731779099</v>
      </c>
      <c r="AL478" s="4">
        <v>0</v>
      </c>
      <c r="AM478" s="4">
        <v>0</v>
      </c>
      <c r="AN478" s="4">
        <v>171.19999694824219</v>
      </c>
      <c r="AO478" s="4">
        <v>0</v>
      </c>
      <c r="AP478" s="4">
        <v>160.66799926757813</v>
      </c>
      <c r="AQ478" s="4">
        <v>151.80400085449219</v>
      </c>
      <c r="AR478" s="4">
        <v>0</v>
      </c>
      <c r="AS478" s="4">
        <v>8</v>
      </c>
      <c r="AT478" s="4">
        <v>0</v>
      </c>
      <c r="AU478" s="22">
        <v>6.6023117338003514</v>
      </c>
      <c r="AV478" s="23">
        <v>3.5549999982118607</v>
      </c>
      <c r="AW478" s="23">
        <v>0</v>
      </c>
      <c r="AX478" s="23">
        <v>12.638024987286331</v>
      </c>
      <c r="AY478" s="23">
        <v>22.610031529999247</v>
      </c>
      <c r="AZ478" s="23">
        <v>42.02036544893955</v>
      </c>
    </row>
    <row r="479" spans="1:52" ht="13.7" customHeight="1" x14ac:dyDescent="0.2">
      <c r="A479" t="str">
        <f t="shared" si="7"/>
        <v>2008^rnewton^Yellow Bank</v>
      </c>
      <c r="B479" s="10" t="s">
        <v>1700</v>
      </c>
      <c r="C479" s="10" t="s">
        <v>2085</v>
      </c>
      <c r="D479" s="5">
        <v>2008</v>
      </c>
      <c r="E479" s="5"/>
      <c r="F479" s="9"/>
      <c r="G479" s="9"/>
      <c r="H479" s="8"/>
      <c r="I479" s="5">
        <v>1.25</v>
      </c>
      <c r="J479" s="5">
        <v>13.4</v>
      </c>
      <c r="K479" s="5"/>
      <c r="L479" s="5"/>
      <c r="M479" s="5"/>
      <c r="N479" s="5"/>
      <c r="O479" s="5"/>
      <c r="P479" s="5"/>
      <c r="Q479" s="5"/>
      <c r="R479" s="5"/>
      <c r="S479" s="5"/>
      <c r="T479" s="5"/>
      <c r="U479" s="5"/>
      <c r="V479" s="5"/>
      <c r="W479" s="5"/>
      <c r="X479" s="5"/>
      <c r="Y479" s="7" t="s">
        <v>2999</v>
      </c>
      <c r="Z479" s="7"/>
      <c r="AA479" s="7" t="s">
        <v>13</v>
      </c>
      <c r="AB479" s="7" t="s">
        <v>34</v>
      </c>
      <c r="AC479" s="7">
        <v>74115</v>
      </c>
      <c r="AD479" s="7" t="s">
        <v>871</v>
      </c>
      <c r="AE479" s="7"/>
      <c r="AF479" s="7" t="s">
        <v>3018</v>
      </c>
      <c r="AG479" s="7" t="s">
        <v>64</v>
      </c>
      <c r="AH479" s="7"/>
      <c r="AI479">
        <v>0.85799998044967651</v>
      </c>
      <c r="AJ479" s="4">
        <v>16.642000198364258</v>
      </c>
      <c r="AK479" s="4">
        <v>2.2000000476837158</v>
      </c>
      <c r="AL479" s="4">
        <v>5.6589999198913574</v>
      </c>
      <c r="AM479" s="4">
        <v>12.114999771118164</v>
      </c>
      <c r="AN479" s="4">
        <v>194</v>
      </c>
      <c r="AO479" s="4">
        <v>0</v>
      </c>
      <c r="AP479" s="4">
        <v>168.78199768066406</v>
      </c>
      <c r="AQ479" s="4">
        <v>67.182998657226563</v>
      </c>
      <c r="AR479" s="4">
        <v>0</v>
      </c>
      <c r="AS479" s="4">
        <v>0</v>
      </c>
      <c r="AT479" s="4">
        <v>0</v>
      </c>
      <c r="AU479" s="22">
        <v>2.5814360770577935</v>
      </c>
      <c r="AV479" s="23">
        <v>0.39200001955032349</v>
      </c>
      <c r="AW479" s="23">
        <v>1</v>
      </c>
      <c r="AX479" s="23">
        <v>0.153664015327454</v>
      </c>
      <c r="AY479" s="23">
        <v>10.510565286193884</v>
      </c>
      <c r="AZ479" s="23">
        <v>0.14549344450466228</v>
      </c>
    </row>
    <row r="480" spans="1:52" ht="13.7" customHeight="1" x14ac:dyDescent="0.2">
      <c r="A480" t="str">
        <f t="shared" si="7"/>
        <v>2008^Russell Clapham^Gregory Lateral Move</v>
      </c>
      <c r="B480" s="10" t="s">
        <v>1701</v>
      </c>
      <c r="C480" s="10" t="s">
        <v>2086</v>
      </c>
      <c r="D480" s="5">
        <v>2008</v>
      </c>
      <c r="E480" s="5"/>
      <c r="F480" s="9"/>
      <c r="G480" s="9"/>
      <c r="H480" s="8"/>
      <c r="I480" s="5">
        <v>5.9</v>
      </c>
      <c r="J480" s="5"/>
      <c r="K480" s="5"/>
      <c r="L480" s="5"/>
      <c r="M480" s="5" t="s">
        <v>177</v>
      </c>
      <c r="N480" s="5"/>
      <c r="O480" s="5"/>
      <c r="P480" s="5"/>
      <c r="Q480" s="5"/>
      <c r="R480" s="5"/>
      <c r="S480" s="5"/>
      <c r="T480" s="5"/>
      <c r="U480" s="5"/>
      <c r="V480" s="5"/>
      <c r="W480" s="5"/>
      <c r="X480" s="5"/>
      <c r="Y480" s="7" t="s">
        <v>2999</v>
      </c>
      <c r="Z480" s="7"/>
      <c r="AA480" s="7" t="s">
        <v>13</v>
      </c>
      <c r="AB480" s="7" t="s">
        <v>145</v>
      </c>
      <c r="AC480" s="7">
        <v>41270</v>
      </c>
      <c r="AD480" s="7" t="s">
        <v>3264</v>
      </c>
      <c r="AE480" s="7"/>
      <c r="AF480" s="7" t="s">
        <v>3265</v>
      </c>
      <c r="AG480" s="7" t="s">
        <v>887</v>
      </c>
      <c r="AH480" s="7"/>
      <c r="AI480">
        <v>3.9470000267028809</v>
      </c>
      <c r="AJ480" s="4">
        <v>16.555000305175781</v>
      </c>
      <c r="AK480" s="4">
        <v>10.069999694824219</v>
      </c>
      <c r="AL480" s="4">
        <v>43.799999237060547</v>
      </c>
      <c r="AM480" s="4">
        <v>17.50200080871582</v>
      </c>
      <c r="AN480" s="4">
        <v>111.59999847412109</v>
      </c>
      <c r="AO480" s="4">
        <v>168</v>
      </c>
      <c r="AP480" s="4">
        <v>461.29998779296875</v>
      </c>
      <c r="AQ480" s="4">
        <v>217.56399536132813</v>
      </c>
      <c r="AR480" s="4">
        <v>0</v>
      </c>
      <c r="AS480" s="4">
        <v>0</v>
      </c>
      <c r="AT480" s="4">
        <v>0</v>
      </c>
      <c r="AU480" s="22" t="e">
        <v>#N/A</v>
      </c>
      <c r="AV480" s="23">
        <v>1.9529999732971195</v>
      </c>
      <c r="AW480" s="23">
        <v>0</v>
      </c>
      <c r="AX480" s="23">
        <v>3.8142088956985494</v>
      </c>
      <c r="AY480" s="23" t="e">
        <v>#N/A</v>
      </c>
      <c r="AZ480" s="23" t="e">
        <v>#N/A</v>
      </c>
    </row>
    <row r="481" spans="1:52" ht="13.7" customHeight="1" x14ac:dyDescent="0.2">
      <c r="A481" t="str">
        <f t="shared" si="7"/>
        <v>2008^sbuss^17</v>
      </c>
      <c r="B481" s="10" t="s">
        <v>1702</v>
      </c>
      <c r="C481" s="10">
        <v>17</v>
      </c>
      <c r="D481" s="5">
        <v>2008</v>
      </c>
      <c r="E481" s="5"/>
      <c r="F481" s="9"/>
      <c r="G481" s="9"/>
      <c r="H481" s="8"/>
      <c r="I481" s="5">
        <v>2</v>
      </c>
      <c r="J481" s="5">
        <v>13</v>
      </c>
      <c r="K481" s="5"/>
      <c r="L481" s="5"/>
      <c r="M481" s="5"/>
      <c r="N481" s="5"/>
      <c r="O481" s="5"/>
      <c r="P481" s="5"/>
      <c r="Q481" s="5"/>
      <c r="R481" s="5"/>
      <c r="S481" s="5"/>
      <c r="T481" s="5"/>
      <c r="U481" s="5"/>
      <c r="V481" s="5"/>
      <c r="W481" s="5"/>
      <c r="X481" s="5"/>
      <c r="Y481" s="7" t="s">
        <v>2999</v>
      </c>
      <c r="Z481" s="7"/>
      <c r="AA481" s="7" t="s">
        <v>13</v>
      </c>
      <c r="AB481" s="7" t="s">
        <v>131</v>
      </c>
      <c r="AC481" s="7">
        <v>21042</v>
      </c>
      <c r="AD481" s="7" t="s">
        <v>873</v>
      </c>
      <c r="AE481" s="7"/>
      <c r="AF481" s="7" t="s">
        <v>3266</v>
      </c>
      <c r="AG481" s="7" t="s">
        <v>803</v>
      </c>
      <c r="AH481" s="7"/>
      <c r="AI481">
        <v>2.2809998989105225</v>
      </c>
      <c r="AJ481" s="4">
        <v>16.642999649047852</v>
      </c>
      <c r="AK481" s="4">
        <v>5.8499999046325684</v>
      </c>
      <c r="AL481" s="4">
        <v>9.1499996185302734</v>
      </c>
      <c r="AM481" s="4">
        <v>3.253000020980835</v>
      </c>
      <c r="AN481" s="4">
        <v>175.39999389648438</v>
      </c>
      <c r="AO481" s="4">
        <v>0</v>
      </c>
      <c r="AP481" s="4">
        <v>169.58399963378906</v>
      </c>
      <c r="AQ481" s="4">
        <v>55.791000366210938</v>
      </c>
      <c r="AR481" s="4">
        <v>0</v>
      </c>
      <c r="AS481" s="4">
        <v>8</v>
      </c>
      <c r="AT481" s="4">
        <v>10</v>
      </c>
      <c r="AU481" s="22">
        <v>4.0070052539404557</v>
      </c>
      <c r="AV481" s="23">
        <v>-0.28099989891052246</v>
      </c>
      <c r="AW481" s="23">
        <v>1</v>
      </c>
      <c r="AX481" s="23">
        <v>7.8960943187723842E-2</v>
      </c>
      <c r="AY481" s="23">
        <v>13.27144644296277</v>
      </c>
      <c r="AZ481" s="23">
        <v>3.3966292824797422</v>
      </c>
    </row>
    <row r="482" spans="1:52" ht="13.7" customHeight="1" x14ac:dyDescent="0.2">
      <c r="A482" t="str">
        <f t="shared" si="7"/>
        <v>2008^shepherd^H 2</v>
      </c>
      <c r="B482" s="10" t="s">
        <v>1654</v>
      </c>
      <c r="C482" s="10" t="s">
        <v>2087</v>
      </c>
      <c r="D482" s="5">
        <v>2008</v>
      </c>
      <c r="E482" s="5"/>
      <c r="F482" s="9"/>
      <c r="G482" s="9"/>
      <c r="H482" s="8"/>
      <c r="I482" s="5">
        <v>1.2</v>
      </c>
      <c r="J482" s="5">
        <v>10.9</v>
      </c>
      <c r="K482" s="5"/>
      <c r="L482" s="5"/>
      <c r="M482" s="5"/>
      <c r="N482" s="5"/>
      <c r="O482" s="5"/>
      <c r="P482" s="5"/>
      <c r="Q482" s="5"/>
      <c r="R482" s="5"/>
      <c r="S482" s="5"/>
      <c r="T482" s="5"/>
      <c r="U482" s="5"/>
      <c r="V482" s="5"/>
      <c r="W482" s="5"/>
      <c r="X482" s="5"/>
      <c r="Y482" s="7" t="s">
        <v>2999</v>
      </c>
      <c r="Z482" s="7"/>
      <c r="AA482" s="7" t="s">
        <v>13</v>
      </c>
      <c r="AB482" s="7" t="s">
        <v>15</v>
      </c>
      <c r="AC482" s="7">
        <v>21002</v>
      </c>
      <c r="AD482" s="7" t="s">
        <v>834</v>
      </c>
      <c r="AE482" s="7"/>
      <c r="AF482" s="7" t="s">
        <v>3267</v>
      </c>
      <c r="AG482" s="7" t="s">
        <v>64</v>
      </c>
      <c r="AH482" s="7"/>
      <c r="AI482">
        <v>1.6339999437332153</v>
      </c>
      <c r="AJ482" s="4">
        <v>16.624000549316406</v>
      </c>
      <c r="AK482" s="4">
        <v>4.190000057220459</v>
      </c>
      <c r="AL482" s="4">
        <v>3.4000000953674316</v>
      </c>
      <c r="AM482" s="4">
        <v>3.1410000324249268</v>
      </c>
      <c r="AN482" s="4">
        <v>144.89999389648438</v>
      </c>
      <c r="AO482" s="4">
        <v>0</v>
      </c>
      <c r="AP482" s="4">
        <v>103.56199645996094</v>
      </c>
      <c r="AQ482" s="4">
        <v>54.355998992919922</v>
      </c>
      <c r="AR482" s="4">
        <v>0</v>
      </c>
      <c r="AS482" s="4">
        <v>9</v>
      </c>
      <c r="AT482" s="4">
        <v>50</v>
      </c>
      <c r="AU482" s="22">
        <v>2.0158318739054288</v>
      </c>
      <c r="AV482" s="23">
        <v>-0.43399994373321538</v>
      </c>
      <c r="AW482" s="23">
        <v>1</v>
      </c>
      <c r="AX482" s="23">
        <v>0.1883559511604341</v>
      </c>
      <c r="AY482" s="23">
        <v>32.764182288574517</v>
      </c>
      <c r="AZ482" s="23">
        <v>4.7270072893393786</v>
      </c>
    </row>
    <row r="483" spans="1:52" ht="13.7" customHeight="1" x14ac:dyDescent="0.2">
      <c r="A483" t="str">
        <f t="shared" si="7"/>
        <v>2008^smalleeabgroup^Maynard north flat</v>
      </c>
      <c r="B483" s="10" t="s">
        <v>1703</v>
      </c>
      <c r="C483" s="10" t="s">
        <v>2088</v>
      </c>
      <c r="D483" s="5">
        <v>2008</v>
      </c>
      <c r="E483" s="5"/>
      <c r="F483" s="9"/>
      <c r="G483" s="9"/>
      <c r="H483" s="8"/>
      <c r="I483" s="5">
        <v>0.4</v>
      </c>
      <c r="J483" s="5">
        <v>16</v>
      </c>
      <c r="K483" s="5"/>
      <c r="L483" s="5"/>
      <c r="M483" s="5"/>
      <c r="N483" s="5"/>
      <c r="O483" s="5"/>
      <c r="P483" s="5"/>
      <c r="Q483" s="5"/>
      <c r="R483" s="5"/>
      <c r="S483" s="5"/>
      <c r="T483" s="5"/>
      <c r="U483" s="5"/>
      <c r="V483" s="5"/>
      <c r="W483" s="5"/>
      <c r="X483" s="5"/>
      <c r="Y483" s="7" t="s">
        <v>2999</v>
      </c>
      <c r="Z483" s="7"/>
      <c r="AA483" s="7" t="s">
        <v>13</v>
      </c>
      <c r="AB483" s="7" t="s">
        <v>23</v>
      </c>
      <c r="AC483" s="7">
        <v>25013</v>
      </c>
      <c r="AD483" s="7" t="s">
        <v>885</v>
      </c>
      <c r="AE483" s="7"/>
      <c r="AF483" s="7" t="s">
        <v>3268</v>
      </c>
      <c r="AG483" s="7" t="s">
        <v>851</v>
      </c>
      <c r="AH483" s="7"/>
      <c r="AI483">
        <v>0.45800000429153442</v>
      </c>
      <c r="AJ483" s="4">
        <v>16.652000427246094</v>
      </c>
      <c r="AK483" s="4">
        <v>1.1699999570846558</v>
      </c>
      <c r="AL483" s="4">
        <v>10.380000114440918</v>
      </c>
      <c r="AM483" s="4">
        <v>0</v>
      </c>
      <c r="AN483" s="4">
        <v>139.10000610351563</v>
      </c>
      <c r="AO483" s="4">
        <v>0</v>
      </c>
      <c r="AP483" s="4">
        <v>339.4630126953125</v>
      </c>
      <c r="AQ483" s="4">
        <v>272.9949951171875</v>
      </c>
      <c r="AR483" s="4">
        <v>0</v>
      </c>
      <c r="AS483" s="4">
        <v>20</v>
      </c>
      <c r="AT483" s="4">
        <v>0</v>
      </c>
      <c r="AU483" s="22">
        <v>0.98633975481611214</v>
      </c>
      <c r="AV483" s="23">
        <v>-5.8000004291534402E-2</v>
      </c>
      <c r="AW483" s="23">
        <v>1</v>
      </c>
      <c r="AX483" s="23">
        <v>3.3640004978180088E-3</v>
      </c>
      <c r="AY483" s="23">
        <v>0.42510455712908879</v>
      </c>
      <c r="AZ483" s="23">
        <v>3.3731069897322358E-2</v>
      </c>
    </row>
    <row r="484" spans="1:52" ht="13.7" customHeight="1" x14ac:dyDescent="0.2">
      <c r="A484" t="str">
        <f t="shared" si="7"/>
        <v>2008^smalleeabgroup^Maynard South Flat (depr)</v>
      </c>
      <c r="B484" s="10" t="s">
        <v>1703</v>
      </c>
      <c r="C484" s="10" t="s">
        <v>2089</v>
      </c>
      <c r="D484" s="5">
        <v>2008</v>
      </c>
      <c r="E484" s="5"/>
      <c r="F484" s="9"/>
      <c r="G484" s="9"/>
      <c r="H484" s="8"/>
      <c r="I484" s="5">
        <v>0.95</v>
      </c>
      <c r="J484" s="5">
        <v>15.6</v>
      </c>
      <c r="K484" s="5"/>
      <c r="L484" s="5"/>
      <c r="M484" s="5"/>
      <c r="N484" s="5"/>
      <c r="O484" s="5"/>
      <c r="P484" s="5"/>
      <c r="Q484" s="5"/>
      <c r="R484" s="5"/>
      <c r="S484" s="5"/>
      <c r="T484" s="5"/>
      <c r="U484" s="5"/>
      <c r="V484" s="5"/>
      <c r="W484" s="5"/>
      <c r="X484" s="5"/>
      <c r="Y484" s="7" t="s">
        <v>2999</v>
      </c>
      <c r="Z484" s="7"/>
      <c r="AA484" s="7" t="s">
        <v>13</v>
      </c>
      <c r="AB484" s="7" t="s">
        <v>23</v>
      </c>
      <c r="AC484" s="7">
        <v>25013</v>
      </c>
      <c r="AD484" s="7" t="s">
        <v>885</v>
      </c>
      <c r="AE484" s="7"/>
      <c r="AF484" s="7" t="s">
        <v>3268</v>
      </c>
      <c r="AG484" s="7" t="s">
        <v>851</v>
      </c>
      <c r="AH484" s="7"/>
      <c r="AI484">
        <v>0.13500000536441803</v>
      </c>
      <c r="AJ484" s="4">
        <v>16.617000579833984</v>
      </c>
      <c r="AK484" s="4">
        <v>0.34999999403953552</v>
      </c>
      <c r="AL484" s="4">
        <v>0.89999997615814209</v>
      </c>
      <c r="AM484" s="4">
        <v>0</v>
      </c>
      <c r="AN484" s="4">
        <v>140.30000305175781</v>
      </c>
      <c r="AO484" s="4">
        <v>0</v>
      </c>
      <c r="AP484" s="4">
        <v>208.55400085449219</v>
      </c>
      <c r="AQ484" s="4">
        <v>169.99800109863281</v>
      </c>
      <c r="AR484" s="4">
        <v>0</v>
      </c>
      <c r="AS484" s="4">
        <v>20</v>
      </c>
      <c r="AT484" s="4">
        <v>0</v>
      </c>
      <c r="AU484" s="22">
        <v>2.2839929947460593</v>
      </c>
      <c r="AV484" s="23">
        <v>0.81499999463558193</v>
      </c>
      <c r="AW484" s="23">
        <v>0</v>
      </c>
      <c r="AX484" s="23">
        <v>0.66422499125599854</v>
      </c>
      <c r="AY484" s="23">
        <v>1.0342901793826611</v>
      </c>
      <c r="AZ484" s="23">
        <v>3.740328926781824</v>
      </c>
    </row>
    <row r="485" spans="1:52" ht="13.7" customHeight="1" x14ac:dyDescent="0.2">
      <c r="A485" t="str">
        <f t="shared" si="7"/>
        <v>2008^smalleeabgroup^MC Neilly H35</v>
      </c>
      <c r="B485" s="10" t="s">
        <v>1703</v>
      </c>
      <c r="C485" s="10" t="s">
        <v>2090</v>
      </c>
      <c r="D485" s="5">
        <v>2008</v>
      </c>
      <c r="E485" s="5"/>
      <c r="F485" s="9"/>
      <c r="G485" s="9"/>
      <c r="H485" s="8"/>
      <c r="I485" s="5">
        <v>1.36</v>
      </c>
      <c r="J485" s="5">
        <v>14.5</v>
      </c>
      <c r="K485" s="5"/>
      <c r="L485" s="5"/>
      <c r="M485" s="5"/>
      <c r="N485" s="5"/>
      <c r="O485" s="5"/>
      <c r="P485" s="5"/>
      <c r="Q485" s="5"/>
      <c r="R485" s="5"/>
      <c r="S485" s="5"/>
      <c r="T485" s="5"/>
      <c r="U485" s="5"/>
      <c r="V485" s="5"/>
      <c r="W485" s="5"/>
      <c r="X485" s="5"/>
      <c r="Y485" s="7" t="s">
        <v>2999</v>
      </c>
      <c r="Z485" s="7"/>
      <c r="AA485" s="7" t="s">
        <v>13</v>
      </c>
      <c r="AB485" s="7" t="s">
        <v>14</v>
      </c>
      <c r="AC485" s="7">
        <v>25013</v>
      </c>
      <c r="AD485" s="7" t="s">
        <v>885</v>
      </c>
      <c r="AE485" s="7"/>
      <c r="AF485" s="7" t="s">
        <v>3269</v>
      </c>
      <c r="AG485" s="7" t="s">
        <v>818</v>
      </c>
      <c r="AH485" s="7"/>
      <c r="AI485">
        <v>5.6000001728534698E-2</v>
      </c>
      <c r="AJ485" s="4">
        <v>16.631999969482422</v>
      </c>
      <c r="AK485" s="4">
        <v>0.14000000059604645</v>
      </c>
      <c r="AL485" s="4">
        <v>5.7950000762939453</v>
      </c>
      <c r="AM485" s="4">
        <v>0.53600001335144043</v>
      </c>
      <c r="AN485" s="4">
        <v>121.69999694824219</v>
      </c>
      <c r="AO485" s="4">
        <v>0</v>
      </c>
      <c r="AP485" s="4">
        <v>101.33000183105469</v>
      </c>
      <c r="AQ485" s="4">
        <v>82.864997863769531</v>
      </c>
      <c r="AR485" s="4">
        <v>0</v>
      </c>
      <c r="AS485" s="4">
        <v>23</v>
      </c>
      <c r="AT485" s="4">
        <v>0</v>
      </c>
      <c r="AU485" s="22">
        <v>3.0391593695271455</v>
      </c>
      <c r="AV485" s="23">
        <v>1.3039999982714654</v>
      </c>
      <c r="AW485" s="23">
        <v>0</v>
      </c>
      <c r="AX485" s="23">
        <v>1.7004159954919817</v>
      </c>
      <c r="AY485" s="23">
        <v>4.5454238698730478</v>
      </c>
      <c r="AZ485" s="23">
        <v>8.4051250464609684</v>
      </c>
    </row>
    <row r="486" spans="1:52" ht="13.7" customHeight="1" x14ac:dyDescent="0.2">
      <c r="A486" t="str">
        <f t="shared" si="7"/>
        <v>2008^smalleeabgroup^McNeilly F14</v>
      </c>
      <c r="B486" s="10" t="s">
        <v>1703</v>
      </c>
      <c r="C486" s="10" t="s">
        <v>2091</v>
      </c>
      <c r="D486" s="5">
        <v>2008</v>
      </c>
      <c r="E486" s="5"/>
      <c r="F486" s="9"/>
      <c r="G486" s="9"/>
      <c r="H486" s="8"/>
      <c r="I486" s="5">
        <v>8.4000000000000005E-2</v>
      </c>
      <c r="J486" s="5">
        <v>18.5</v>
      </c>
      <c r="K486" s="5"/>
      <c r="L486" s="5"/>
      <c r="M486" s="5"/>
      <c r="N486" s="5"/>
      <c r="O486" s="5"/>
      <c r="P486" s="5"/>
      <c r="Q486" s="5"/>
      <c r="R486" s="5"/>
      <c r="S486" s="5"/>
      <c r="T486" s="5"/>
      <c r="U486" s="5"/>
      <c r="V486" s="5"/>
      <c r="W486" s="5"/>
      <c r="X486" s="5"/>
      <c r="Y486" s="7" t="s">
        <v>2999</v>
      </c>
      <c r="Z486" s="7"/>
      <c r="AA486" s="7" t="s">
        <v>13</v>
      </c>
      <c r="AB486" s="7" t="s">
        <v>131</v>
      </c>
      <c r="AC486" s="7">
        <v>25013</v>
      </c>
      <c r="AD486" s="7" t="s">
        <v>885</v>
      </c>
      <c r="AE486" s="7"/>
      <c r="AF486" s="7" t="s">
        <v>3268</v>
      </c>
      <c r="AG486" s="7" t="s">
        <v>64</v>
      </c>
      <c r="AH486" s="7"/>
      <c r="AI486">
        <v>0.25900000333786011</v>
      </c>
      <c r="AJ486" s="4">
        <v>16.562000274658203</v>
      </c>
      <c r="AK486" s="4">
        <v>0.6600000262260437</v>
      </c>
      <c r="AL486" s="4">
        <v>9.9729995727539063</v>
      </c>
      <c r="AM486" s="4">
        <v>0</v>
      </c>
      <c r="AN486" s="4">
        <v>121.69999694824219</v>
      </c>
      <c r="AO486" s="4">
        <v>0</v>
      </c>
      <c r="AP486" s="4">
        <v>215.49200439453125</v>
      </c>
      <c r="AQ486" s="4">
        <v>158.10099792480469</v>
      </c>
      <c r="AR486" s="4">
        <v>0</v>
      </c>
      <c r="AS486" s="4">
        <v>26</v>
      </c>
      <c r="AT486" s="4">
        <v>0</v>
      </c>
      <c r="AU486" s="22">
        <v>0.23949562171628722</v>
      </c>
      <c r="AV486" s="23">
        <v>-0.17500000333786009</v>
      </c>
      <c r="AW486" s="23">
        <v>1</v>
      </c>
      <c r="AX486" s="23">
        <v>3.062500116825104E-2</v>
      </c>
      <c r="AY486" s="23">
        <v>3.7558429354248801</v>
      </c>
      <c r="AZ486" s="23">
        <v>0.17682395421210489</v>
      </c>
    </row>
    <row r="487" spans="1:52" ht="13.7" customHeight="1" x14ac:dyDescent="0.2">
      <c r="A487" t="str">
        <f t="shared" si="7"/>
        <v>2008^smalleeabgroup^McNeilly F15</v>
      </c>
      <c r="B487" s="10" t="s">
        <v>1703</v>
      </c>
      <c r="C487" s="10" t="s">
        <v>2092</v>
      </c>
      <c r="D487" s="5">
        <v>2008</v>
      </c>
      <c r="E487" s="5"/>
      <c r="F487" s="9"/>
      <c r="G487" s="9"/>
      <c r="H487" s="8"/>
      <c r="I487" s="5">
        <v>0.32</v>
      </c>
      <c r="J487" s="5">
        <v>15.5</v>
      </c>
      <c r="K487" s="5"/>
      <c r="L487" s="5"/>
      <c r="M487" s="5"/>
      <c r="N487" s="5"/>
      <c r="O487" s="5"/>
      <c r="P487" s="5"/>
      <c r="Q487" s="5"/>
      <c r="R487" s="5"/>
      <c r="S487" s="5"/>
      <c r="T487" s="5"/>
      <c r="U487" s="5"/>
      <c r="V487" s="5"/>
      <c r="W487" s="5"/>
      <c r="X487" s="5"/>
      <c r="Y487" s="7" t="s">
        <v>2999</v>
      </c>
      <c r="Z487" s="7"/>
      <c r="AA487" s="7" t="s">
        <v>13</v>
      </c>
      <c r="AB487" s="7" t="s">
        <v>14</v>
      </c>
      <c r="AC487" s="7">
        <v>25013</v>
      </c>
      <c r="AD487" s="7" t="s">
        <v>885</v>
      </c>
      <c r="AE487" s="7"/>
      <c r="AF487" s="7" t="s">
        <v>3268</v>
      </c>
      <c r="AG487" s="7" t="s">
        <v>64</v>
      </c>
      <c r="AH487" s="7"/>
      <c r="AI487">
        <v>0.81300002336502075</v>
      </c>
      <c r="AJ487" s="4">
        <v>16.693000793457031</v>
      </c>
      <c r="AK487" s="4">
        <v>2.0899999141693115</v>
      </c>
      <c r="AL487" s="4">
        <v>34.804000854492188</v>
      </c>
      <c r="AM487" s="4">
        <v>2.2030000686645508</v>
      </c>
      <c r="AN487" s="4">
        <v>121.30000305175781</v>
      </c>
      <c r="AO487" s="4">
        <v>0</v>
      </c>
      <c r="AP487" s="4">
        <v>157.46499633789063</v>
      </c>
      <c r="AQ487" s="4">
        <v>74.025001525878906</v>
      </c>
      <c r="AR487" s="4">
        <v>0</v>
      </c>
      <c r="AS487" s="4">
        <v>26</v>
      </c>
      <c r="AT487" s="4">
        <v>0</v>
      </c>
      <c r="AU487" s="22">
        <v>0.7644133099824868</v>
      </c>
      <c r="AV487" s="23">
        <v>-0.49300002336502075</v>
      </c>
      <c r="AW487" s="23">
        <v>1</v>
      </c>
      <c r="AX487" s="23">
        <v>0.24304902303791101</v>
      </c>
      <c r="AY487" s="23">
        <v>1.4232508931891061</v>
      </c>
      <c r="AZ487" s="23">
        <v>1.7571798451995575</v>
      </c>
    </row>
    <row r="488" spans="1:52" ht="13.7" customHeight="1" x14ac:dyDescent="0.2">
      <c r="A488" t="str">
        <f t="shared" si="7"/>
        <v>2008^starbuck^No 1</v>
      </c>
      <c r="B488" s="10" t="s">
        <v>1656</v>
      </c>
      <c r="C488" s="10" t="s">
        <v>1914</v>
      </c>
      <c r="D488" s="5">
        <v>2008</v>
      </c>
      <c r="E488" s="5"/>
      <c r="F488" s="9"/>
      <c r="G488" s="9"/>
      <c r="H488" s="8"/>
      <c r="I488" s="5">
        <v>2.11</v>
      </c>
      <c r="J488" s="5">
        <v>14.5</v>
      </c>
      <c r="K488" s="5"/>
      <c r="L488" s="5"/>
      <c r="M488" s="5"/>
      <c r="N488" s="5"/>
      <c r="O488" s="5"/>
      <c r="P488" s="5"/>
      <c r="Q488" s="5"/>
      <c r="R488" s="5"/>
      <c r="S488" s="5"/>
      <c r="T488" s="5"/>
      <c r="U488" s="5"/>
      <c r="V488" s="5"/>
      <c r="W488" s="5"/>
      <c r="X488" s="5"/>
      <c r="Y488" s="7" t="s">
        <v>2999</v>
      </c>
      <c r="Z488" s="7"/>
      <c r="AA488" s="7" t="s">
        <v>13</v>
      </c>
      <c r="AB488" s="7" t="s">
        <v>14</v>
      </c>
      <c r="AC488" s="7">
        <v>77004</v>
      </c>
      <c r="AD488" s="7" t="s">
        <v>875</v>
      </c>
      <c r="AE488" s="7"/>
      <c r="AF488" s="7" t="s">
        <v>3270</v>
      </c>
      <c r="AG488" s="7" t="s">
        <v>801</v>
      </c>
      <c r="AH488" s="7"/>
      <c r="AI488">
        <v>0.78200000524520874</v>
      </c>
      <c r="AJ488" s="4">
        <v>16.620000839233398</v>
      </c>
      <c r="AK488" s="4">
        <v>2</v>
      </c>
      <c r="AL488" s="4">
        <v>22.326999664306641</v>
      </c>
      <c r="AM488" s="4">
        <v>4.9640002250671387</v>
      </c>
      <c r="AN488" s="4">
        <v>140.60000610351563</v>
      </c>
      <c r="AO488" s="4">
        <v>0</v>
      </c>
      <c r="AP488" s="4">
        <v>108.46299743652344</v>
      </c>
      <c r="AQ488" s="4">
        <v>54.004001617431641</v>
      </c>
      <c r="AR488" s="4">
        <v>0</v>
      </c>
      <c r="AS488" s="4">
        <v>4</v>
      </c>
      <c r="AT488" s="4">
        <v>0</v>
      </c>
      <c r="AU488" s="22">
        <v>4.7151663747810861</v>
      </c>
      <c r="AV488" s="23">
        <v>1.3279999947547911</v>
      </c>
      <c r="AW488" s="23">
        <v>0</v>
      </c>
      <c r="AX488" s="23">
        <v>1.7635839860687252</v>
      </c>
      <c r="AY488" s="23">
        <v>4.4944035583503137</v>
      </c>
      <c r="AZ488" s="23">
        <v>7.3721284427418654</v>
      </c>
    </row>
    <row r="489" spans="1:52" ht="13.7" customHeight="1" x14ac:dyDescent="0.2">
      <c r="A489" t="str">
        <f t="shared" si="7"/>
        <v>2008^starbuck^No 16</v>
      </c>
      <c r="B489" s="10" t="s">
        <v>1656</v>
      </c>
      <c r="C489" s="10" t="s">
        <v>2093</v>
      </c>
      <c r="D489" s="5">
        <v>2008</v>
      </c>
      <c r="E489" s="5"/>
      <c r="F489" s="9"/>
      <c r="G489" s="9"/>
      <c r="H489" s="8"/>
      <c r="I489" s="5">
        <v>2.1</v>
      </c>
      <c r="J489" s="5">
        <v>13.58</v>
      </c>
      <c r="K489" s="5"/>
      <c r="L489" s="5"/>
      <c r="M489" s="5"/>
      <c r="N489" s="5"/>
      <c r="O489" s="5"/>
      <c r="P489" s="5"/>
      <c r="Q489" s="5"/>
      <c r="R489" s="5"/>
      <c r="S489" s="5"/>
      <c r="T489" s="5"/>
      <c r="U489" s="5"/>
      <c r="V489" s="5"/>
      <c r="W489" s="5"/>
      <c r="X489" s="5"/>
      <c r="Y489" s="7" t="s">
        <v>2999</v>
      </c>
      <c r="Z489" s="7"/>
      <c r="AA489" s="7" t="s">
        <v>13</v>
      </c>
      <c r="AB489" s="7" t="s">
        <v>14</v>
      </c>
      <c r="AC489" s="7">
        <v>77004</v>
      </c>
      <c r="AD489" s="7" t="s">
        <v>875</v>
      </c>
      <c r="AE489" s="7"/>
      <c r="AF489" s="7" t="s">
        <v>3270</v>
      </c>
      <c r="AG489" s="7" t="s">
        <v>787</v>
      </c>
      <c r="AH489" s="7"/>
      <c r="AI489">
        <v>1.093000054359436</v>
      </c>
      <c r="AJ489" s="4">
        <v>16.159999847412109</v>
      </c>
      <c r="AK489" s="4">
        <v>2.7200000286102295</v>
      </c>
      <c r="AL489" s="4">
        <v>6.3590002059936523</v>
      </c>
      <c r="AM489" s="4">
        <v>5.7789998054504395</v>
      </c>
      <c r="AN489" s="4">
        <v>171.39999389648438</v>
      </c>
      <c r="AO489" s="4">
        <v>0</v>
      </c>
      <c r="AP489" s="4">
        <v>101.99099731445313</v>
      </c>
      <c r="AQ489" s="4">
        <v>39.583000183105469</v>
      </c>
      <c r="AR489" s="4">
        <v>0</v>
      </c>
      <c r="AS489" s="4">
        <v>5</v>
      </c>
      <c r="AT489" s="4">
        <v>0</v>
      </c>
      <c r="AU489" s="22">
        <v>4.39506830122592</v>
      </c>
      <c r="AV489" s="23">
        <v>1.0069999456405641</v>
      </c>
      <c r="AW489" s="23">
        <v>0</v>
      </c>
      <c r="AX489" s="23">
        <v>1.0140488905200991</v>
      </c>
      <c r="AY489" s="23">
        <v>6.656399212646507</v>
      </c>
      <c r="AZ489" s="23">
        <v>2.8058537179237133</v>
      </c>
    </row>
    <row r="490" spans="1:52" ht="13.7" customHeight="1" x14ac:dyDescent="0.2">
      <c r="A490" t="str">
        <f t="shared" si="7"/>
        <v>2008^starbuck^No 23</v>
      </c>
      <c r="B490" s="10" t="s">
        <v>1656</v>
      </c>
      <c r="C490" s="10" t="s">
        <v>2094</v>
      </c>
      <c r="D490" s="5">
        <v>2008</v>
      </c>
      <c r="E490" s="5"/>
      <c r="F490" s="9"/>
      <c r="G490" s="9"/>
      <c r="H490" s="8"/>
      <c r="I490" s="5">
        <v>1.2</v>
      </c>
      <c r="J490" s="5">
        <v>14.95</v>
      </c>
      <c r="K490" s="5"/>
      <c r="L490" s="5"/>
      <c r="M490" s="5"/>
      <c r="N490" s="5"/>
      <c r="O490" s="5"/>
      <c r="P490" s="5"/>
      <c r="Q490" s="5"/>
      <c r="R490" s="5"/>
      <c r="S490" s="5"/>
      <c r="T490" s="5"/>
      <c r="U490" s="5"/>
      <c r="V490" s="5"/>
      <c r="W490" s="5"/>
      <c r="X490" s="5"/>
      <c r="Y490" s="7" t="s">
        <v>2999</v>
      </c>
      <c r="Z490" s="7"/>
      <c r="AA490" s="7" t="s">
        <v>13</v>
      </c>
      <c r="AB490" s="7" t="s">
        <v>14</v>
      </c>
      <c r="AC490" s="7">
        <v>77004</v>
      </c>
      <c r="AD490" s="7" t="s">
        <v>875</v>
      </c>
      <c r="AE490" s="7"/>
      <c r="AF490" s="7" t="s">
        <v>3270</v>
      </c>
      <c r="AG490" s="7" t="s">
        <v>787</v>
      </c>
      <c r="AH490" s="7"/>
      <c r="AI490">
        <v>0.72200000286102295</v>
      </c>
      <c r="AJ490" s="4">
        <v>16.606000900268555</v>
      </c>
      <c r="AK490" s="4">
        <v>1.8500000238418579</v>
      </c>
      <c r="AL490" s="4">
        <v>21.534999847412109</v>
      </c>
      <c r="AM490" s="4">
        <v>1.3320000171661377</v>
      </c>
      <c r="AN490" s="4">
        <v>141</v>
      </c>
      <c r="AO490" s="4">
        <v>0</v>
      </c>
      <c r="AP490" s="4">
        <v>129.97200012207031</v>
      </c>
      <c r="AQ490" s="4">
        <v>52.875999450683594</v>
      </c>
      <c r="AR490" s="4">
        <v>0</v>
      </c>
      <c r="AS490" s="4">
        <v>5</v>
      </c>
      <c r="AT490" s="4">
        <v>0</v>
      </c>
      <c r="AU490" s="22">
        <v>2.7648336252189138</v>
      </c>
      <c r="AV490" s="23">
        <v>0.47799999713897701</v>
      </c>
      <c r="AW490" s="23">
        <v>1</v>
      </c>
      <c r="AX490" s="23">
        <v>0.22848399726486202</v>
      </c>
      <c r="AY490" s="23">
        <v>2.7423389816902661</v>
      </c>
      <c r="AZ490" s="23">
        <v>0.8369205182085141</v>
      </c>
    </row>
    <row r="491" spans="1:52" ht="13.7" customHeight="1" x14ac:dyDescent="0.2">
      <c r="A491" t="str">
        <f t="shared" si="7"/>
        <v>2008^Tatyoon Rural^Anthony Evans - Triangle</v>
      </c>
      <c r="B491" s="10" t="s">
        <v>325</v>
      </c>
      <c r="C491" s="10" t="s">
        <v>2095</v>
      </c>
      <c r="D491" s="5">
        <v>2008</v>
      </c>
      <c r="E491" s="5"/>
      <c r="F491" s="9"/>
      <c r="G491" s="9"/>
      <c r="H491" s="8"/>
      <c r="I491" s="5">
        <v>3</v>
      </c>
      <c r="J491" s="5"/>
      <c r="K491" s="5"/>
      <c r="L491" s="5"/>
      <c r="M491" s="5"/>
      <c r="N491" s="5"/>
      <c r="O491" s="5"/>
      <c r="P491" s="5"/>
      <c r="Q491" s="5"/>
      <c r="R491" s="5"/>
      <c r="S491" s="5"/>
      <c r="T491" s="5"/>
      <c r="U491" s="5"/>
      <c r="V491" s="5"/>
      <c r="W491" s="5"/>
      <c r="X491" s="5"/>
      <c r="Y491" s="7" t="s">
        <v>2999</v>
      </c>
      <c r="Z491" s="7"/>
      <c r="AA491" s="7" t="s">
        <v>13</v>
      </c>
      <c r="AB491" s="7" t="s">
        <v>146</v>
      </c>
      <c r="AC491" s="7">
        <v>89034</v>
      </c>
      <c r="AD491" s="7" t="s">
        <v>883</v>
      </c>
      <c r="AE491" s="7"/>
      <c r="AF491" s="7" t="s">
        <v>3272</v>
      </c>
      <c r="AG491" s="7" t="s">
        <v>95</v>
      </c>
      <c r="AH491" s="7"/>
      <c r="AI491">
        <v>1.7400000095367432</v>
      </c>
      <c r="AJ491" s="4">
        <v>16.62700080871582</v>
      </c>
      <c r="AK491" s="4">
        <v>4.4600000381469727</v>
      </c>
      <c r="AL491" s="4">
        <v>9.9020004272460938</v>
      </c>
      <c r="AM491" s="4">
        <v>0.23199999332427979</v>
      </c>
      <c r="AN491" s="4">
        <v>236.69999694824219</v>
      </c>
      <c r="AO491" s="4">
        <v>0</v>
      </c>
      <c r="AP491" s="4">
        <v>100.32700347900391</v>
      </c>
      <c r="AQ491" s="4">
        <v>43.722999572753906</v>
      </c>
      <c r="AR491" s="4">
        <v>0</v>
      </c>
      <c r="AS491" s="4">
        <v>11</v>
      </c>
      <c r="AT491" s="4">
        <v>36</v>
      </c>
      <c r="AU491" s="22" t="e">
        <v>#N/A</v>
      </c>
      <c r="AV491" s="23">
        <v>1.2599999904632568</v>
      </c>
      <c r="AW491" s="23">
        <v>0</v>
      </c>
      <c r="AX491" s="23">
        <v>1.5875999759674073</v>
      </c>
      <c r="AY491" s="23" t="e">
        <v>#N/A</v>
      </c>
      <c r="AZ491" s="23" t="e">
        <v>#N/A</v>
      </c>
    </row>
    <row r="492" spans="1:52" ht="13.7" customHeight="1" x14ac:dyDescent="0.2">
      <c r="A492" t="str">
        <f t="shared" si="7"/>
        <v>2008^Tatyoon Rural^Barrupa - McDonalds</v>
      </c>
      <c r="B492" s="10" t="s">
        <v>325</v>
      </c>
      <c r="C492" s="10" t="s">
        <v>2096</v>
      </c>
      <c r="D492" s="5">
        <v>2008</v>
      </c>
      <c r="E492" s="5"/>
      <c r="F492" s="9"/>
      <c r="G492" s="9"/>
      <c r="H492" s="8"/>
      <c r="I492" s="5">
        <v>2.5</v>
      </c>
      <c r="J492" s="5"/>
      <c r="K492" s="5"/>
      <c r="L492" s="5"/>
      <c r="M492" s="5"/>
      <c r="N492" s="5"/>
      <c r="O492" s="5"/>
      <c r="P492" s="5"/>
      <c r="Q492" s="5"/>
      <c r="R492" s="5"/>
      <c r="S492" s="5"/>
      <c r="T492" s="5"/>
      <c r="U492" s="5"/>
      <c r="V492" s="5"/>
      <c r="W492" s="5"/>
      <c r="X492" s="5"/>
      <c r="Y492" s="7" t="s">
        <v>2999</v>
      </c>
      <c r="Z492" s="7"/>
      <c r="AA492" s="7" t="s">
        <v>13</v>
      </c>
      <c r="AB492" s="7" t="s">
        <v>146</v>
      </c>
      <c r="AC492" s="7">
        <v>89032</v>
      </c>
      <c r="AD492" s="7" t="s">
        <v>836</v>
      </c>
      <c r="AE492" s="7"/>
      <c r="AF492" s="7" t="s">
        <v>3201</v>
      </c>
      <c r="AG492" s="7" t="s">
        <v>787</v>
      </c>
      <c r="AH492" s="7"/>
      <c r="AI492">
        <v>1.2890000343322754</v>
      </c>
      <c r="AJ492" s="4">
        <v>14.963000297546387</v>
      </c>
      <c r="AK492" s="4">
        <v>2.9700000286102295</v>
      </c>
      <c r="AL492" s="4">
        <v>8.1549997329711914</v>
      </c>
      <c r="AM492" s="4">
        <v>54.188999176025391</v>
      </c>
      <c r="AN492" s="4">
        <v>294.70001220703125</v>
      </c>
      <c r="AO492" s="4">
        <v>0</v>
      </c>
      <c r="AP492" s="4">
        <v>40.415000915527344</v>
      </c>
      <c r="AQ492" s="4">
        <v>16.580999374389648</v>
      </c>
      <c r="AR492" s="4">
        <v>0</v>
      </c>
      <c r="AS492" s="4">
        <v>10</v>
      </c>
      <c r="AT492" s="4">
        <v>34</v>
      </c>
      <c r="AU492" s="22" t="e">
        <v>#N/A</v>
      </c>
      <c r="AV492" s="23">
        <v>1.2109999656677246</v>
      </c>
      <c r="AW492" s="23">
        <v>0</v>
      </c>
      <c r="AX492" s="23">
        <v>1.4665209168472302</v>
      </c>
      <c r="AY492" s="23" t="e">
        <v>#N/A</v>
      </c>
      <c r="AZ492" s="23" t="e">
        <v>#N/A</v>
      </c>
    </row>
    <row r="493" spans="1:52" ht="13.7" customHeight="1" x14ac:dyDescent="0.2">
      <c r="A493" t="str">
        <f t="shared" si="7"/>
        <v>2008^Tatyoon Rural^Joe Tucker - Square Paddock</v>
      </c>
      <c r="B493" s="10" t="s">
        <v>325</v>
      </c>
      <c r="C493" s="10" t="s">
        <v>2097</v>
      </c>
      <c r="D493" s="5">
        <v>2008</v>
      </c>
      <c r="E493" s="5"/>
      <c r="F493" s="9"/>
      <c r="G493" s="9"/>
      <c r="H493" s="8"/>
      <c r="I493" s="5">
        <v>3</v>
      </c>
      <c r="J493" s="5"/>
      <c r="K493" s="5"/>
      <c r="L493" s="5"/>
      <c r="M493" s="5" t="s">
        <v>180</v>
      </c>
      <c r="N493" s="5"/>
      <c r="O493" s="5"/>
      <c r="P493" s="5"/>
      <c r="Q493" s="5"/>
      <c r="R493" s="5"/>
      <c r="S493" s="5"/>
      <c r="T493" s="5"/>
      <c r="U493" s="5"/>
      <c r="V493" s="5"/>
      <c r="W493" s="5"/>
      <c r="X493" s="5"/>
      <c r="Y493" s="7" t="s">
        <v>2999</v>
      </c>
      <c r="Z493" s="7"/>
      <c r="AA493" s="7" t="s">
        <v>13</v>
      </c>
      <c r="AB493" s="7" t="s">
        <v>143</v>
      </c>
      <c r="AC493" s="7">
        <v>89032</v>
      </c>
      <c r="AD493" s="7" t="s">
        <v>836</v>
      </c>
      <c r="AE493" s="7"/>
      <c r="AF493" s="7" t="s">
        <v>3227</v>
      </c>
      <c r="AG493" s="7" t="s">
        <v>64</v>
      </c>
      <c r="AH493" s="7"/>
      <c r="AI493">
        <v>1.2079999446868896</v>
      </c>
      <c r="AJ493" s="4">
        <v>16.760000228881836</v>
      </c>
      <c r="AK493" s="4">
        <v>3.119999885559082</v>
      </c>
      <c r="AL493" s="4">
        <v>11.206000328063965</v>
      </c>
      <c r="AM493" s="4">
        <v>36.029998779296875</v>
      </c>
      <c r="AN493" s="4">
        <v>309.5</v>
      </c>
      <c r="AO493" s="4">
        <v>0</v>
      </c>
      <c r="AP493" s="4">
        <v>37.347000122070313</v>
      </c>
      <c r="AQ493" s="4">
        <v>13.505999565124512</v>
      </c>
      <c r="AR493" s="4">
        <v>0</v>
      </c>
      <c r="AS493" s="4">
        <v>10</v>
      </c>
      <c r="AT493" s="4">
        <v>41</v>
      </c>
      <c r="AU493" s="22" t="e">
        <v>#N/A</v>
      </c>
      <c r="AV493" s="23">
        <v>1.7920000553131104</v>
      </c>
      <c r="AW493" s="23">
        <v>0</v>
      </c>
      <c r="AX493" s="23">
        <v>3.2112641982421906</v>
      </c>
      <c r="AY493" s="23" t="e">
        <v>#N/A</v>
      </c>
      <c r="AZ493" s="23" t="e">
        <v>#N/A</v>
      </c>
    </row>
    <row r="494" spans="1:52" ht="13.7" customHeight="1" x14ac:dyDescent="0.2">
      <c r="A494" t="str">
        <f t="shared" si="7"/>
        <v>2008^Tatyoon Rural^Michael Hope - Howes West</v>
      </c>
      <c r="B494" s="10" t="s">
        <v>325</v>
      </c>
      <c r="C494" s="10" t="s">
        <v>2098</v>
      </c>
      <c r="D494" s="5">
        <v>2008</v>
      </c>
      <c r="E494" s="5"/>
      <c r="F494" s="9"/>
      <c r="G494" s="9"/>
      <c r="H494" s="8"/>
      <c r="I494" s="5">
        <v>2.25</v>
      </c>
      <c r="J494" s="5"/>
      <c r="K494" s="5"/>
      <c r="L494" s="5"/>
      <c r="M494" s="5" t="s">
        <v>181</v>
      </c>
      <c r="N494" s="5"/>
      <c r="O494" s="5"/>
      <c r="P494" s="5"/>
      <c r="Q494" s="5"/>
      <c r="R494" s="5"/>
      <c r="S494" s="5"/>
      <c r="T494" s="5"/>
      <c r="U494" s="5"/>
      <c r="V494" s="5"/>
      <c r="W494" s="5"/>
      <c r="X494" s="5"/>
      <c r="Y494" s="7" t="s">
        <v>2999</v>
      </c>
      <c r="Z494" s="7"/>
      <c r="AA494" s="7" t="s">
        <v>13</v>
      </c>
      <c r="AB494" s="7" t="s">
        <v>43</v>
      </c>
      <c r="AC494" s="7">
        <v>89032</v>
      </c>
      <c r="AD494" s="7" t="s">
        <v>836</v>
      </c>
      <c r="AE494" s="7"/>
      <c r="AF494" s="7" t="s">
        <v>3272</v>
      </c>
      <c r="AG494" s="7" t="s">
        <v>64</v>
      </c>
      <c r="AH494" s="7"/>
      <c r="AI494">
        <v>1.2999999523162842</v>
      </c>
      <c r="AJ494" s="4">
        <v>16.530000686645508</v>
      </c>
      <c r="AK494" s="4">
        <v>3.309999942779541</v>
      </c>
      <c r="AL494" s="4">
        <v>11.63599967956543</v>
      </c>
      <c r="AM494" s="4">
        <v>57.992000579833984</v>
      </c>
      <c r="AN494" s="4">
        <v>304.29998779296875</v>
      </c>
      <c r="AO494" s="4">
        <v>0</v>
      </c>
      <c r="AP494" s="4">
        <v>55.158000946044922</v>
      </c>
      <c r="AQ494" s="4">
        <v>27.423999786376953</v>
      </c>
      <c r="AR494" s="4">
        <v>0</v>
      </c>
      <c r="AS494" s="4">
        <v>17</v>
      </c>
      <c r="AT494" s="4">
        <v>46</v>
      </c>
      <c r="AU494" s="22" t="e">
        <v>#N/A</v>
      </c>
      <c r="AV494" s="23">
        <v>0.95000004768371582</v>
      </c>
      <c r="AW494" s="23">
        <v>0</v>
      </c>
      <c r="AX494" s="23">
        <v>0.90250009059906233</v>
      </c>
      <c r="AY494" s="23" t="e">
        <v>#N/A</v>
      </c>
      <c r="AZ494" s="23" t="e">
        <v>#N/A</v>
      </c>
    </row>
    <row r="495" spans="1:52" ht="13.7" customHeight="1" x14ac:dyDescent="0.2">
      <c r="A495" t="str">
        <f t="shared" si="7"/>
        <v>2008^Tatyoon Rural^Neil Robertson - Spring Paddock</v>
      </c>
      <c r="B495" s="10" t="s">
        <v>325</v>
      </c>
      <c r="C495" s="10" t="s">
        <v>2099</v>
      </c>
      <c r="D495" s="5">
        <v>2008</v>
      </c>
      <c r="E495" s="5"/>
      <c r="F495" s="9"/>
      <c r="G495" s="9"/>
      <c r="H495" s="8"/>
      <c r="I495" s="5">
        <v>1.75</v>
      </c>
      <c r="J495" s="5"/>
      <c r="K495" s="5"/>
      <c r="L495" s="5"/>
      <c r="M495" s="5"/>
      <c r="N495" s="5"/>
      <c r="O495" s="5"/>
      <c r="P495" s="5"/>
      <c r="Q495" s="5"/>
      <c r="R495" s="5"/>
      <c r="S495" s="5"/>
      <c r="T495" s="5"/>
      <c r="U495" s="5"/>
      <c r="V495" s="5"/>
      <c r="W495" s="5"/>
      <c r="X495" s="5"/>
      <c r="Y495" s="7" t="s">
        <v>2999</v>
      </c>
      <c r="Z495" s="7"/>
      <c r="AA495" s="7" t="s">
        <v>13</v>
      </c>
      <c r="AB495" s="7" t="s">
        <v>143</v>
      </c>
      <c r="AC495" s="7">
        <v>89032</v>
      </c>
      <c r="AD495" s="7" t="s">
        <v>836</v>
      </c>
      <c r="AE495" s="7"/>
      <c r="AF495" s="7" t="s">
        <v>3227</v>
      </c>
      <c r="AG495" s="7" t="s">
        <v>95</v>
      </c>
      <c r="AH495" s="7"/>
      <c r="AI495">
        <v>0.98500001430511475</v>
      </c>
      <c r="AJ495" s="4">
        <v>16.759000778198242</v>
      </c>
      <c r="AK495" s="4">
        <v>2.5399999618530273</v>
      </c>
      <c r="AL495" s="4">
        <v>6.5970001220703125</v>
      </c>
      <c r="AM495" s="4">
        <v>32.154998779296875</v>
      </c>
      <c r="AN495" s="4">
        <v>309.5</v>
      </c>
      <c r="AO495" s="4">
        <v>0</v>
      </c>
      <c r="AP495" s="4">
        <v>50.986000061035156</v>
      </c>
      <c r="AQ495" s="4">
        <v>17.235000610351563</v>
      </c>
      <c r="AR495" s="4">
        <v>0</v>
      </c>
      <c r="AS495" s="4">
        <v>20</v>
      </c>
      <c r="AT495" s="4">
        <v>37</v>
      </c>
      <c r="AU495" s="22" t="e">
        <v>#N/A</v>
      </c>
      <c r="AV495" s="23">
        <v>0.76499998569488525</v>
      </c>
      <c r="AW495" s="23">
        <v>0</v>
      </c>
      <c r="AX495" s="23">
        <v>0.58522497811317464</v>
      </c>
      <c r="AY495" s="23" t="e">
        <v>#N/A</v>
      </c>
      <c r="AZ495" s="23" t="e">
        <v>#N/A</v>
      </c>
    </row>
    <row r="496" spans="1:52" ht="13.7" customHeight="1" x14ac:dyDescent="0.2">
      <c r="A496" t="str">
        <f t="shared" si="7"/>
        <v>2008^Tatyoon Rural^Noel Barr - North West Paddock</v>
      </c>
      <c r="B496" s="10" t="s">
        <v>325</v>
      </c>
      <c r="C496" s="10" t="s">
        <v>2100</v>
      </c>
      <c r="D496" s="5">
        <v>2008</v>
      </c>
      <c r="E496" s="5"/>
      <c r="F496" s="9"/>
      <c r="G496" s="9"/>
      <c r="H496" s="8"/>
      <c r="I496" s="5">
        <v>2.4</v>
      </c>
      <c r="J496" s="5"/>
      <c r="K496" s="5"/>
      <c r="L496" s="5"/>
      <c r="M496" s="5"/>
      <c r="N496" s="5"/>
      <c r="O496" s="5"/>
      <c r="P496" s="5"/>
      <c r="Q496" s="5"/>
      <c r="R496" s="5"/>
      <c r="S496" s="5"/>
      <c r="T496" s="5"/>
      <c r="U496" s="5"/>
      <c r="V496" s="5"/>
      <c r="W496" s="5"/>
      <c r="X496" s="5"/>
      <c r="Y496" s="7" t="s">
        <v>2999</v>
      </c>
      <c r="Z496" s="7"/>
      <c r="AA496" s="7" t="s">
        <v>13</v>
      </c>
      <c r="AB496" s="7" t="s">
        <v>146</v>
      </c>
      <c r="AC496" s="7">
        <v>89032</v>
      </c>
      <c r="AD496" s="7" t="s">
        <v>836</v>
      </c>
      <c r="AE496" s="7"/>
      <c r="AF496" s="7" t="s">
        <v>3273</v>
      </c>
      <c r="AG496" s="7" t="s">
        <v>787</v>
      </c>
      <c r="AH496" s="7"/>
      <c r="AI496">
        <v>2.2839999198913574</v>
      </c>
      <c r="AJ496" s="4">
        <v>7.6789999008178711</v>
      </c>
      <c r="AK496" s="4">
        <v>2.7000000476837158</v>
      </c>
      <c r="AL496" s="4">
        <v>49.444000244140625</v>
      </c>
      <c r="AM496" s="4">
        <v>37.862998962402344</v>
      </c>
      <c r="AN496" s="4">
        <v>287.70001220703125</v>
      </c>
      <c r="AO496" s="4">
        <v>0</v>
      </c>
      <c r="AP496" s="4">
        <v>20.996000289916992</v>
      </c>
      <c r="AQ496" s="4">
        <v>13.069999694824219</v>
      </c>
      <c r="AR496" s="4">
        <v>0</v>
      </c>
      <c r="AS496" s="4">
        <v>8</v>
      </c>
      <c r="AT496" s="4">
        <v>33</v>
      </c>
      <c r="AU496" s="22" t="e">
        <v>#N/A</v>
      </c>
      <c r="AV496" s="23">
        <v>0.11600008010864249</v>
      </c>
      <c r="AW496" s="23">
        <v>1</v>
      </c>
      <c r="AX496" s="23">
        <v>1.3456018585211475E-2</v>
      </c>
      <c r="AY496" s="23" t="e">
        <v>#N/A</v>
      </c>
      <c r="AZ496" s="23" t="e">
        <v>#N/A</v>
      </c>
    </row>
    <row r="497" spans="1:52" ht="13.7" customHeight="1" x14ac:dyDescent="0.2">
      <c r="A497" t="str">
        <f t="shared" si="7"/>
        <v>2008^Tatyoon Rural^Richard Heazlewood - Oat</v>
      </c>
      <c r="B497" s="10" t="s">
        <v>325</v>
      </c>
      <c r="C497" s="10" t="s">
        <v>2101</v>
      </c>
      <c r="D497" s="5">
        <v>2008</v>
      </c>
      <c r="E497" s="5"/>
      <c r="F497" s="9"/>
      <c r="G497" s="9"/>
      <c r="H497" s="8"/>
      <c r="I497" s="5">
        <v>3.27</v>
      </c>
      <c r="J497" s="5"/>
      <c r="K497" s="5"/>
      <c r="L497" s="5"/>
      <c r="M497" s="5" t="s">
        <v>182</v>
      </c>
      <c r="N497" s="5"/>
      <c r="O497" s="5"/>
      <c r="P497" s="5"/>
      <c r="Q497" s="5"/>
      <c r="R497" s="5"/>
      <c r="S497" s="5"/>
      <c r="T497" s="5"/>
      <c r="U497" s="5"/>
      <c r="V497" s="5"/>
      <c r="W497" s="5"/>
      <c r="X497" s="5"/>
      <c r="Y497" s="7" t="s">
        <v>2999</v>
      </c>
      <c r="Z497" s="7"/>
      <c r="AA497" s="7" t="s">
        <v>13</v>
      </c>
      <c r="AB497" s="7" t="s">
        <v>146</v>
      </c>
      <c r="AC497" s="7">
        <v>89016</v>
      </c>
      <c r="AD497" s="7" t="s">
        <v>519</v>
      </c>
      <c r="AE497" s="7"/>
      <c r="AF497" s="7" t="s">
        <v>3271</v>
      </c>
      <c r="AG497" s="7" t="s">
        <v>13</v>
      </c>
      <c r="AH497" s="7"/>
      <c r="AI497">
        <v>0</v>
      </c>
      <c r="AJ497" s="4">
        <v>0</v>
      </c>
      <c r="AK497" s="4">
        <v>0</v>
      </c>
      <c r="AL497" s="4">
        <v>0</v>
      </c>
      <c r="AM497" s="4">
        <v>0</v>
      </c>
      <c r="AN497" s="4">
        <v>47.400001525878906</v>
      </c>
      <c r="AO497" s="4">
        <v>0</v>
      </c>
      <c r="AP497" s="4">
        <v>250.82400512695313</v>
      </c>
      <c r="AQ497" s="4">
        <v>250.81199645996094</v>
      </c>
      <c r="AR497" s="4">
        <v>0</v>
      </c>
      <c r="AS497" s="4">
        <v>12</v>
      </c>
      <c r="AT497" s="4"/>
      <c r="AU497" s="22" t="e">
        <v>#N/A</v>
      </c>
      <c r="AV497" s="23">
        <v>3.27</v>
      </c>
      <c r="AW497" s="23">
        <v>0</v>
      </c>
      <c r="AX497" s="23">
        <v>10.6929</v>
      </c>
      <c r="AY497" s="23" t="e">
        <v>#N/A</v>
      </c>
      <c r="AZ497" s="23" t="e">
        <v>#N/A</v>
      </c>
    </row>
    <row r="498" spans="1:52" ht="13.7" customHeight="1" x14ac:dyDescent="0.2">
      <c r="A498" t="str">
        <f t="shared" si="7"/>
        <v>2008^Tatyoon Rural^Rod Laidlaw - Middle Dicks Paddock</v>
      </c>
      <c r="B498" s="10" t="s">
        <v>325</v>
      </c>
      <c r="C498" s="10" t="s">
        <v>2102</v>
      </c>
      <c r="D498" s="5">
        <v>2008</v>
      </c>
      <c r="E498" s="5"/>
      <c r="F498" s="9"/>
      <c r="G498" s="9"/>
      <c r="H498" s="8"/>
      <c r="I498" s="5">
        <v>2.6</v>
      </c>
      <c r="J498" s="5"/>
      <c r="K498" s="5"/>
      <c r="L498" s="5"/>
      <c r="M498" s="5"/>
      <c r="N498" s="5"/>
      <c r="O498" s="5"/>
      <c r="P498" s="5"/>
      <c r="Q498" s="5"/>
      <c r="R498" s="5"/>
      <c r="S498" s="5"/>
      <c r="T498" s="5"/>
      <c r="U498" s="5"/>
      <c r="V498" s="5"/>
      <c r="W498" s="5"/>
      <c r="X498" s="5"/>
      <c r="Y498" s="7" t="s">
        <v>2999</v>
      </c>
      <c r="Z498" s="7"/>
      <c r="AA498" s="7" t="s">
        <v>13</v>
      </c>
      <c r="AB498" s="7" t="s">
        <v>147</v>
      </c>
      <c r="AC498" s="7">
        <v>89032</v>
      </c>
      <c r="AD498" s="7" t="s">
        <v>836</v>
      </c>
      <c r="AE498" s="7"/>
      <c r="AF498" s="7" t="s">
        <v>3224</v>
      </c>
      <c r="AG498" s="7" t="s">
        <v>787</v>
      </c>
      <c r="AH498" s="7"/>
      <c r="AI498">
        <v>1.6039999723434448</v>
      </c>
      <c r="AJ498" s="4">
        <v>16.729999542236328</v>
      </c>
      <c r="AK498" s="4">
        <v>4.1399998664855957</v>
      </c>
      <c r="AL498" s="4">
        <v>11.972999572753906</v>
      </c>
      <c r="AM498" s="4">
        <v>44.636001586914063</v>
      </c>
      <c r="AN498" s="4">
        <v>301.79998779296875</v>
      </c>
      <c r="AO498" s="4">
        <v>0</v>
      </c>
      <c r="AP498" s="4">
        <v>67.785003662109375</v>
      </c>
      <c r="AQ498" s="4">
        <v>14.89799976348877</v>
      </c>
      <c r="AR498" s="4">
        <v>0</v>
      </c>
      <c r="AS498" s="4">
        <v>23</v>
      </c>
      <c r="AT498" s="4">
        <v>37</v>
      </c>
      <c r="AU498" s="22" t="e">
        <v>#N/A</v>
      </c>
      <c r="AV498" s="23">
        <v>0.99600002765655526</v>
      </c>
      <c r="AW498" s="23">
        <v>0</v>
      </c>
      <c r="AX498" s="23">
        <v>0.99201605509185886</v>
      </c>
      <c r="AY498" s="23" t="e">
        <v>#N/A</v>
      </c>
      <c r="AZ498" s="23" t="e">
        <v>#N/A</v>
      </c>
    </row>
    <row r="499" spans="1:52" ht="13.7" customHeight="1" x14ac:dyDescent="0.2">
      <c r="A499" t="str">
        <f t="shared" si="7"/>
        <v>2008^Tatyoon Rural^Russell Duver - Paddock13</v>
      </c>
      <c r="B499" s="10" t="s">
        <v>325</v>
      </c>
      <c r="C499" s="10" t="s">
        <v>2103</v>
      </c>
      <c r="D499" s="5">
        <v>2008</v>
      </c>
      <c r="E499" s="5"/>
      <c r="F499" s="9"/>
      <c r="G499" s="9"/>
      <c r="H499" s="8"/>
      <c r="I499" s="5">
        <v>2.5</v>
      </c>
      <c r="J499" s="5"/>
      <c r="K499" s="5"/>
      <c r="L499" s="5"/>
      <c r="M499" s="5"/>
      <c r="N499" s="5"/>
      <c r="O499" s="5"/>
      <c r="P499" s="5"/>
      <c r="Q499" s="5"/>
      <c r="R499" s="5"/>
      <c r="S499" s="5"/>
      <c r="T499" s="5"/>
      <c r="U499" s="5"/>
      <c r="V499" s="5"/>
      <c r="W499" s="5"/>
      <c r="X499" s="5"/>
      <c r="Y499" s="7" t="s">
        <v>2999</v>
      </c>
      <c r="Z499" s="7"/>
      <c r="AA499" s="7" t="s">
        <v>13</v>
      </c>
      <c r="AB499" s="7" t="s">
        <v>16</v>
      </c>
      <c r="AC499" s="7">
        <v>89034</v>
      </c>
      <c r="AD499" s="7" t="s">
        <v>883</v>
      </c>
      <c r="AE499" s="7"/>
      <c r="AF499" s="7" t="s">
        <v>3072</v>
      </c>
      <c r="AG499" s="7" t="s">
        <v>787</v>
      </c>
      <c r="AH499" s="7"/>
      <c r="AI499">
        <v>1.3580000400543213</v>
      </c>
      <c r="AJ499" s="4">
        <v>9.8229999542236328</v>
      </c>
      <c r="AK499" s="4">
        <v>2.059999942779541</v>
      </c>
      <c r="AL499" s="4">
        <v>13.883999824523926</v>
      </c>
      <c r="AM499" s="4">
        <v>44.783000946044922</v>
      </c>
      <c r="AN499" s="4">
        <v>285.10000610351563</v>
      </c>
      <c r="AO499" s="4">
        <v>0</v>
      </c>
      <c r="AP499" s="4">
        <v>28.452999114990234</v>
      </c>
      <c r="AQ499" s="4">
        <v>9.8020000457763672</v>
      </c>
      <c r="AR499" s="4">
        <v>0</v>
      </c>
      <c r="AS499" s="4">
        <v>8</v>
      </c>
      <c r="AT499" s="4">
        <v>32</v>
      </c>
      <c r="AU499" s="22" t="e">
        <v>#N/A</v>
      </c>
      <c r="AV499" s="23">
        <v>1.1419999599456787</v>
      </c>
      <c r="AW499" s="23">
        <v>0</v>
      </c>
      <c r="AX499" s="23">
        <v>1.3041639085159318</v>
      </c>
      <c r="AY499" s="23" t="e">
        <v>#N/A</v>
      </c>
      <c r="AZ499" s="23" t="e">
        <v>#N/A</v>
      </c>
    </row>
    <row r="500" spans="1:52" ht="13.7" customHeight="1" x14ac:dyDescent="0.2">
      <c r="A500" t="str">
        <f t="shared" si="7"/>
        <v>2008^taylor^12</v>
      </c>
      <c r="B500" s="10" t="s">
        <v>1704</v>
      </c>
      <c r="C500" s="10">
        <v>12</v>
      </c>
      <c r="D500" s="5">
        <v>2008</v>
      </c>
      <c r="E500" s="5"/>
      <c r="F500" s="9"/>
      <c r="G500" s="9"/>
      <c r="H500" s="8"/>
      <c r="I500" s="5">
        <v>3.2</v>
      </c>
      <c r="J500" s="5">
        <v>11.2</v>
      </c>
      <c r="K500" s="5"/>
      <c r="L500" s="5"/>
      <c r="M500" s="5"/>
      <c r="N500" s="5"/>
      <c r="O500" s="5"/>
      <c r="P500" s="5"/>
      <c r="Q500" s="5"/>
      <c r="R500" s="5"/>
      <c r="S500" s="5"/>
      <c r="T500" s="5"/>
      <c r="U500" s="5"/>
      <c r="V500" s="5"/>
      <c r="W500" s="5"/>
      <c r="X500" s="5"/>
      <c r="Y500" s="7" t="s">
        <v>2999</v>
      </c>
      <c r="Z500" s="7"/>
      <c r="AA500" s="7" t="s">
        <v>13</v>
      </c>
      <c r="AB500" s="7" t="s">
        <v>14</v>
      </c>
      <c r="AC500" s="7">
        <v>21039</v>
      </c>
      <c r="AD500" s="7" t="s">
        <v>848</v>
      </c>
      <c r="AE500" s="7"/>
      <c r="AF500" s="7" t="s">
        <v>3201</v>
      </c>
      <c r="AG500" s="7" t="s">
        <v>803</v>
      </c>
      <c r="AH500" s="7"/>
      <c r="AI500">
        <v>2.247999906539917</v>
      </c>
      <c r="AJ500" s="4">
        <v>15.194000244140625</v>
      </c>
      <c r="AK500" s="4">
        <v>5.2600002288818359</v>
      </c>
      <c r="AL500" s="4">
        <v>7.6500000953674316</v>
      </c>
      <c r="AM500" s="4">
        <v>0.69800001382827759</v>
      </c>
      <c r="AN500" s="4">
        <v>181.19999694824219</v>
      </c>
      <c r="AO500" s="4">
        <v>0</v>
      </c>
      <c r="AP500" s="4">
        <v>160.18299865722656</v>
      </c>
      <c r="AQ500" s="4">
        <v>77.874000549316406</v>
      </c>
      <c r="AR500" s="4">
        <v>0</v>
      </c>
      <c r="AS500" s="4">
        <v>7</v>
      </c>
      <c r="AT500" s="4">
        <v>10</v>
      </c>
      <c r="AU500" s="22">
        <v>5.5235026269702283</v>
      </c>
      <c r="AV500" s="23">
        <v>0.95200009346008319</v>
      </c>
      <c r="AW500" s="23">
        <v>0</v>
      </c>
      <c r="AX500" s="23">
        <v>0.90630417794800711</v>
      </c>
      <c r="AY500" s="23">
        <v>15.952037950195377</v>
      </c>
      <c r="AZ500" s="23">
        <v>6.943351379833361E-2</v>
      </c>
    </row>
    <row r="501" spans="1:52" ht="13.7" customHeight="1" x14ac:dyDescent="0.2">
      <c r="A501" t="str">
        <f t="shared" si="7"/>
        <v>2008^tbf^2008 wheat tamaroi</v>
      </c>
      <c r="B501" s="10" t="s">
        <v>1705</v>
      </c>
      <c r="C501" s="10" t="s">
        <v>2104</v>
      </c>
      <c r="D501" s="5">
        <v>2008</v>
      </c>
      <c r="E501" s="5"/>
      <c r="F501" s="9"/>
      <c r="G501" s="9"/>
      <c r="H501" s="8"/>
      <c r="I501" s="5">
        <v>1.7</v>
      </c>
      <c r="J501" s="5">
        <v>16</v>
      </c>
      <c r="K501" s="5"/>
      <c r="L501" s="5"/>
      <c r="M501" s="5" t="s">
        <v>186</v>
      </c>
      <c r="N501" s="5"/>
      <c r="O501" s="5"/>
      <c r="P501" s="5"/>
      <c r="Q501" s="5"/>
      <c r="R501" s="5"/>
      <c r="S501" s="5"/>
      <c r="T501" s="5"/>
      <c r="U501" s="5"/>
      <c r="V501" s="5"/>
      <c r="W501" s="5"/>
      <c r="X501" s="5"/>
      <c r="Y501" s="7" t="s">
        <v>2999</v>
      </c>
      <c r="Z501" s="7"/>
      <c r="AA501" s="7" t="s">
        <v>13</v>
      </c>
      <c r="AB501" s="7" t="s">
        <v>27</v>
      </c>
      <c r="AC501" s="7">
        <v>22012</v>
      </c>
      <c r="AD501" s="7" t="s">
        <v>814</v>
      </c>
      <c r="AE501" s="7"/>
      <c r="AF501" s="7" t="s">
        <v>3205</v>
      </c>
      <c r="AG501" s="7" t="s">
        <v>803</v>
      </c>
      <c r="AH501" s="7"/>
      <c r="AI501">
        <v>3.2850000858306885</v>
      </c>
      <c r="AJ501" s="4">
        <v>16.610000610351563</v>
      </c>
      <c r="AK501" s="4">
        <v>8.4099998474121094</v>
      </c>
      <c r="AL501" s="4">
        <v>40.466999053955078</v>
      </c>
      <c r="AM501" s="4">
        <v>4.1960000991821289</v>
      </c>
      <c r="AN501" s="4">
        <v>180.30000305175781</v>
      </c>
      <c r="AO501" s="4">
        <v>0</v>
      </c>
      <c r="AP501" s="4">
        <v>146.27900695800781</v>
      </c>
      <c r="AQ501" s="4">
        <v>34.195999145507813</v>
      </c>
      <c r="AR501" s="4">
        <v>0</v>
      </c>
      <c r="AS501" s="4">
        <v>0</v>
      </c>
      <c r="AT501" s="4">
        <v>50</v>
      </c>
      <c r="AU501" s="22">
        <v>4.1919439579684763</v>
      </c>
      <c r="AV501" s="23">
        <v>-1.5850000858306885</v>
      </c>
      <c r="AW501" s="23">
        <v>0</v>
      </c>
      <c r="AX501" s="23">
        <v>2.5122252720832901</v>
      </c>
      <c r="AY501" s="23">
        <v>0.37210074462927878</v>
      </c>
      <c r="AZ501" s="23">
        <v>17.791995486470118</v>
      </c>
    </row>
    <row r="502" spans="1:52" ht="13.7" customHeight="1" x14ac:dyDescent="0.2">
      <c r="A502" t="str">
        <f t="shared" si="7"/>
        <v>2008^tiller^2008 wheat</v>
      </c>
      <c r="B502" s="10" t="s">
        <v>275</v>
      </c>
      <c r="C502" s="10" t="s">
        <v>2043</v>
      </c>
      <c r="D502" s="5">
        <v>2008</v>
      </c>
      <c r="E502" s="5"/>
      <c r="F502" s="9"/>
      <c r="G502" s="9"/>
      <c r="H502" s="8"/>
      <c r="I502" s="5">
        <v>2.7</v>
      </c>
      <c r="J502" s="5">
        <v>13.5</v>
      </c>
      <c r="K502" s="5"/>
      <c r="L502" s="5"/>
      <c r="M502" s="5"/>
      <c r="N502" s="5"/>
      <c r="O502" s="5"/>
      <c r="P502" s="5"/>
      <c r="Q502" s="5"/>
      <c r="R502" s="5"/>
      <c r="S502" s="5"/>
      <c r="T502" s="5"/>
      <c r="U502" s="5"/>
      <c r="V502" s="5"/>
      <c r="W502" s="5"/>
      <c r="X502" s="5"/>
      <c r="Y502" s="7" t="s">
        <v>2999</v>
      </c>
      <c r="Z502" s="7"/>
      <c r="AA502" s="7" t="s">
        <v>13</v>
      </c>
      <c r="AB502" s="7" t="s">
        <v>144</v>
      </c>
      <c r="AC502" s="7">
        <v>23009</v>
      </c>
      <c r="AD502" s="7" t="s">
        <v>3195</v>
      </c>
      <c r="AE502" s="7"/>
      <c r="AF502" s="7" t="s">
        <v>3275</v>
      </c>
      <c r="AG502" s="7" t="s">
        <v>803</v>
      </c>
      <c r="AH502" s="7"/>
      <c r="AI502">
        <v>3.7809998989105225</v>
      </c>
      <c r="AJ502" s="4">
        <v>13.208999633789063</v>
      </c>
      <c r="AK502" s="4">
        <v>7.6999998092651367</v>
      </c>
      <c r="AL502" s="4">
        <v>20.861000061035156</v>
      </c>
      <c r="AM502" s="4">
        <v>10.383999824523926</v>
      </c>
      <c r="AN502" s="4">
        <v>208</v>
      </c>
      <c r="AO502" s="4">
        <v>0</v>
      </c>
      <c r="AP502" s="4">
        <v>94.095001220703125</v>
      </c>
      <c r="AQ502" s="4">
        <v>26.815000534057617</v>
      </c>
      <c r="AR502" s="4">
        <v>0</v>
      </c>
      <c r="AS502" s="4">
        <v>10</v>
      </c>
      <c r="AT502" s="4">
        <v>35</v>
      </c>
      <c r="AU502" s="22">
        <v>5.6175131348511389</v>
      </c>
      <c r="AV502" s="23">
        <v>-1.0809998989105223</v>
      </c>
      <c r="AW502" s="23">
        <v>0</v>
      </c>
      <c r="AX502" s="23">
        <v>1.1685607814445593</v>
      </c>
      <c r="AY502" s="23">
        <v>8.4681213134899735E-2</v>
      </c>
      <c r="AZ502" s="23">
        <v>4.3367507491118724</v>
      </c>
    </row>
    <row r="503" spans="1:52" ht="13.7" customHeight="1" x14ac:dyDescent="0.2">
      <c r="A503" t="str">
        <f t="shared" si="7"/>
        <v>2008^Tony Gregson^Sanfords 250</v>
      </c>
      <c r="B503" s="10" t="s">
        <v>327</v>
      </c>
      <c r="C503" s="10" t="s">
        <v>725</v>
      </c>
      <c r="D503" s="5">
        <v>2008</v>
      </c>
      <c r="E503" s="5"/>
      <c r="F503" s="9"/>
      <c r="G503" s="9"/>
      <c r="H503" s="8"/>
      <c r="I503" s="5">
        <v>0.05</v>
      </c>
      <c r="J503" s="5">
        <v>15</v>
      </c>
      <c r="K503" s="5"/>
      <c r="L503" s="5"/>
      <c r="M503" s="5" t="s">
        <v>184</v>
      </c>
      <c r="N503" s="5"/>
      <c r="O503" s="5"/>
      <c r="P503" s="5"/>
      <c r="Q503" s="5"/>
      <c r="R503" s="5"/>
      <c r="S503" s="5"/>
      <c r="T503" s="5"/>
      <c r="U503" s="5"/>
      <c r="V503" s="5"/>
      <c r="W503" s="5"/>
      <c r="X503" s="5"/>
      <c r="Y503" s="7" t="s">
        <v>2999</v>
      </c>
      <c r="Z503" s="7"/>
      <c r="AA503" s="7" t="s">
        <v>13</v>
      </c>
      <c r="AB503" s="7" t="s">
        <v>131</v>
      </c>
      <c r="AC503" s="7">
        <v>78077</v>
      </c>
      <c r="AD503" s="7" t="s">
        <v>874</v>
      </c>
      <c r="AE503" s="7"/>
      <c r="AF503" s="7" t="s">
        <v>3276</v>
      </c>
      <c r="AG503" s="7" t="s">
        <v>64</v>
      </c>
      <c r="AH503" s="7"/>
      <c r="AI503">
        <v>0.57400000095367432</v>
      </c>
      <c r="AJ503" s="4">
        <v>16.645000457763672</v>
      </c>
      <c r="AK503" s="4">
        <v>1.4700000286102295</v>
      </c>
      <c r="AL503" s="4">
        <v>12.883000373840332</v>
      </c>
      <c r="AM503" s="4">
        <v>0.1940000057220459</v>
      </c>
      <c r="AN503" s="4">
        <v>131.69999694824219</v>
      </c>
      <c r="AO503" s="4">
        <v>0</v>
      </c>
      <c r="AP503" s="4">
        <v>146.87100219726563</v>
      </c>
      <c r="AQ503" s="4">
        <v>71.010002136230469</v>
      </c>
      <c r="AR503" s="4">
        <v>0</v>
      </c>
      <c r="AS503" s="4">
        <v>19</v>
      </c>
      <c r="AT503" s="4">
        <v>0</v>
      </c>
      <c r="AU503" s="22">
        <v>0.11558669001751314</v>
      </c>
      <c r="AV503" s="23">
        <v>-0.52400000095367427</v>
      </c>
      <c r="AW503" s="23">
        <v>0</v>
      </c>
      <c r="AX503" s="23">
        <v>0.27457600099945062</v>
      </c>
      <c r="AY503" s="23">
        <v>2.70602650604269</v>
      </c>
      <c r="AZ503" s="23">
        <v>1.8344354917578682</v>
      </c>
    </row>
    <row r="504" spans="1:52" ht="13.7" customHeight="1" x14ac:dyDescent="0.2">
      <c r="A504" t="str">
        <f t="shared" si="7"/>
        <v>2008^tropiano^site 1</v>
      </c>
      <c r="B504" s="10" t="s">
        <v>1706</v>
      </c>
      <c r="C504" s="10" t="s">
        <v>2030</v>
      </c>
      <c r="D504" s="5">
        <v>2008</v>
      </c>
      <c r="E504" s="5"/>
      <c r="F504" s="9"/>
      <c r="G504" s="9"/>
      <c r="H504" s="8"/>
      <c r="I504" s="5">
        <v>3.9</v>
      </c>
      <c r="J504" s="5"/>
      <c r="K504" s="5"/>
      <c r="L504" s="5"/>
      <c r="M504" s="5" t="s">
        <v>149</v>
      </c>
      <c r="N504" s="5"/>
      <c r="O504" s="5"/>
      <c r="P504" s="5"/>
      <c r="Q504" s="5"/>
      <c r="R504" s="5"/>
      <c r="S504" s="5"/>
      <c r="T504" s="5"/>
      <c r="U504" s="5"/>
      <c r="V504" s="5"/>
      <c r="W504" s="5"/>
      <c r="X504" s="5"/>
      <c r="Y504" s="7" t="s">
        <v>2999</v>
      </c>
      <c r="Z504" s="7"/>
      <c r="AA504" s="7" t="s">
        <v>13</v>
      </c>
      <c r="AB504" s="7" t="s">
        <v>15</v>
      </c>
      <c r="AC504" s="7">
        <v>8095</v>
      </c>
      <c r="AD504" s="7" t="s">
        <v>901</v>
      </c>
      <c r="AE504" s="7"/>
      <c r="AF504" s="7" t="s">
        <v>3277</v>
      </c>
      <c r="AG504" s="7" t="s">
        <v>13</v>
      </c>
      <c r="AH504" s="7"/>
      <c r="AI504">
        <v>2.9019999504089355</v>
      </c>
      <c r="AJ504" s="4">
        <v>12.590000152587891</v>
      </c>
      <c r="AK504" s="4">
        <v>5.630000114440918</v>
      </c>
      <c r="AL504" s="4">
        <v>76.036003112792969</v>
      </c>
      <c r="AM504" s="4">
        <v>8.1160001754760742</v>
      </c>
      <c r="AN504" s="4">
        <v>168.10000610351563</v>
      </c>
      <c r="AO504" s="4">
        <v>0</v>
      </c>
      <c r="AP504" s="4">
        <v>110.63999938964844</v>
      </c>
      <c r="AQ504" s="4">
        <v>10.614999771118164</v>
      </c>
      <c r="AR504" s="4">
        <v>0</v>
      </c>
      <c r="AS504" s="4">
        <v>10</v>
      </c>
      <c r="AT504" s="4">
        <v>0</v>
      </c>
      <c r="AU504" s="22" t="e">
        <v>#N/A</v>
      </c>
      <c r="AV504" s="23">
        <v>0.99800004959106436</v>
      </c>
      <c r="AW504" s="23">
        <v>0</v>
      </c>
      <c r="AX504" s="23">
        <v>0.99600409898376696</v>
      </c>
      <c r="AY504" s="23" t="e">
        <v>#N/A</v>
      </c>
      <c r="AZ504" s="23" t="e">
        <v>#N/A</v>
      </c>
    </row>
    <row r="505" spans="1:52" ht="13.7" customHeight="1" x14ac:dyDescent="0.2">
      <c r="A505" t="str">
        <f t="shared" si="7"/>
        <v>2008^tropiano^site 2</v>
      </c>
      <c r="B505" s="10" t="s">
        <v>1706</v>
      </c>
      <c r="C505" s="10" t="s">
        <v>2041</v>
      </c>
      <c r="D505" s="5">
        <v>2008</v>
      </c>
      <c r="E505" s="5"/>
      <c r="F505" s="9"/>
      <c r="G505" s="9"/>
      <c r="H505" s="8"/>
      <c r="I505" s="5">
        <v>2.4</v>
      </c>
      <c r="J505" s="5"/>
      <c r="K505" s="5"/>
      <c r="L505" s="5"/>
      <c r="M505" s="5"/>
      <c r="N505" s="5"/>
      <c r="O505" s="5"/>
      <c r="P505" s="5"/>
      <c r="Q505" s="5"/>
      <c r="R505" s="5"/>
      <c r="S505" s="5"/>
      <c r="T505" s="5"/>
      <c r="U505" s="5"/>
      <c r="V505" s="5"/>
      <c r="W505" s="5"/>
      <c r="X505" s="5"/>
      <c r="Y505" s="7" t="s">
        <v>2999</v>
      </c>
      <c r="Z505" s="7"/>
      <c r="AA505" s="7" t="s">
        <v>13</v>
      </c>
      <c r="AB505" s="7" t="s">
        <v>15</v>
      </c>
      <c r="AC505" s="7">
        <v>8095</v>
      </c>
      <c r="AD505" s="7" t="s">
        <v>901</v>
      </c>
      <c r="AE505" s="7"/>
      <c r="AF505" s="7" t="s">
        <v>3278</v>
      </c>
      <c r="AG505" s="7" t="s">
        <v>13</v>
      </c>
      <c r="AH505" s="7"/>
      <c r="AI505">
        <v>3.3970000743865967</v>
      </c>
      <c r="AJ505" s="4">
        <v>16.419000625610352</v>
      </c>
      <c r="AK505" s="4">
        <v>8.6000003814697266</v>
      </c>
      <c r="AL505" s="4">
        <v>64.416000366210938</v>
      </c>
      <c r="AM505" s="4">
        <v>2.8989999294281006</v>
      </c>
      <c r="AN505" s="4">
        <v>168.10000610351563</v>
      </c>
      <c r="AO505" s="4">
        <v>0</v>
      </c>
      <c r="AP505" s="4">
        <v>184.59599304199219</v>
      </c>
      <c r="AQ505" s="4">
        <v>42.603000640869141</v>
      </c>
      <c r="AR505" s="4">
        <v>0</v>
      </c>
      <c r="AS505" s="4">
        <v>10</v>
      </c>
      <c r="AT505" s="4">
        <v>0</v>
      </c>
      <c r="AU505" s="22" t="e">
        <v>#N/A</v>
      </c>
      <c r="AV505" s="23">
        <v>-0.99700007438659677</v>
      </c>
      <c r="AW505" s="23">
        <v>0</v>
      </c>
      <c r="AX505" s="23">
        <v>0.99400914832687948</v>
      </c>
      <c r="AY505" s="23" t="e">
        <v>#N/A</v>
      </c>
      <c r="AZ505" s="23" t="e">
        <v>#N/A</v>
      </c>
    </row>
    <row r="506" spans="1:52" ht="13.7" customHeight="1" x14ac:dyDescent="0.2">
      <c r="A506" t="str">
        <f t="shared" si="7"/>
        <v>2008^UpperNorthFS^Morchard</v>
      </c>
      <c r="B506" s="10" t="s">
        <v>202</v>
      </c>
      <c r="C506" s="10" t="s">
        <v>615</v>
      </c>
      <c r="D506" s="5">
        <v>2008</v>
      </c>
      <c r="E506" s="5"/>
      <c r="F506" s="9"/>
      <c r="G506" s="9"/>
      <c r="H506" s="8"/>
      <c r="I506" s="5">
        <v>0.8</v>
      </c>
      <c r="J506" s="5">
        <v>12.5</v>
      </c>
      <c r="K506" s="5"/>
      <c r="L506" s="5"/>
      <c r="M506" s="5"/>
      <c r="N506" s="5"/>
      <c r="O506" s="5"/>
      <c r="P506" s="5"/>
      <c r="Q506" s="5"/>
      <c r="R506" s="5"/>
      <c r="S506" s="5"/>
      <c r="T506" s="5"/>
      <c r="U506" s="5"/>
      <c r="V506" s="5"/>
      <c r="W506" s="5"/>
      <c r="X506" s="5"/>
      <c r="Y506" s="7" t="s">
        <v>2999</v>
      </c>
      <c r="Z506" s="7"/>
      <c r="AA506" s="7" t="s">
        <v>13</v>
      </c>
      <c r="AB506" s="7" t="s">
        <v>14</v>
      </c>
      <c r="AC506" s="7">
        <v>19069</v>
      </c>
      <c r="AD506" s="7" t="s">
        <v>615</v>
      </c>
      <c r="AE506" s="7"/>
      <c r="AF506" s="7" t="s">
        <v>3279</v>
      </c>
      <c r="AG506" s="7" t="s">
        <v>13</v>
      </c>
      <c r="AH506" s="7"/>
      <c r="AI506">
        <v>0.625</v>
      </c>
      <c r="AJ506" s="4">
        <v>16.743000030517578</v>
      </c>
      <c r="AK506" s="4">
        <v>1.6100000143051147</v>
      </c>
      <c r="AL506" s="4">
        <v>0</v>
      </c>
      <c r="AM506" s="4">
        <v>1.2680000066757202</v>
      </c>
      <c r="AN506" s="4">
        <v>148.80000305175781</v>
      </c>
      <c r="AO506" s="4">
        <v>0</v>
      </c>
      <c r="AP506" s="4">
        <v>177.4010009765625</v>
      </c>
      <c r="AQ506" s="4">
        <v>113.91999816894531</v>
      </c>
      <c r="AR506" s="4">
        <v>0</v>
      </c>
      <c r="AS506" s="4">
        <v>12</v>
      </c>
      <c r="AT506" s="4">
        <v>0</v>
      </c>
      <c r="AU506" s="22">
        <v>1.5411558669001753</v>
      </c>
      <c r="AV506" s="23">
        <v>0.17500000000000004</v>
      </c>
      <c r="AW506" s="23">
        <v>1</v>
      </c>
      <c r="AX506" s="23">
        <v>3.0625000000000017E-2</v>
      </c>
      <c r="AY506" s="23">
        <v>18.003049258972169</v>
      </c>
      <c r="AZ506" s="23">
        <v>4.7395166319130376E-3</v>
      </c>
    </row>
    <row r="507" spans="1:52" ht="13.7" customHeight="1" x14ac:dyDescent="0.2">
      <c r="A507" t="str">
        <f t="shared" si="7"/>
        <v>2008^UpperNorthFS^Nelshaby</v>
      </c>
      <c r="B507" s="10" t="s">
        <v>202</v>
      </c>
      <c r="C507" s="10" t="s">
        <v>2105</v>
      </c>
      <c r="D507" s="5">
        <v>2008</v>
      </c>
      <c r="E507" s="5"/>
      <c r="F507" s="9"/>
      <c r="G507" s="9"/>
      <c r="H507" s="8"/>
      <c r="I507" s="5">
        <v>2.4</v>
      </c>
      <c r="J507" s="5">
        <v>14</v>
      </c>
      <c r="K507" s="5"/>
      <c r="L507" s="5"/>
      <c r="M507" s="5"/>
      <c r="N507" s="5"/>
      <c r="O507" s="5"/>
      <c r="P507" s="5"/>
      <c r="Q507" s="5"/>
      <c r="R507" s="5"/>
      <c r="S507" s="5"/>
      <c r="T507" s="5"/>
      <c r="U507" s="5"/>
      <c r="V507" s="5"/>
      <c r="W507" s="5"/>
      <c r="X507" s="5"/>
      <c r="Y507" s="7" t="s">
        <v>2999</v>
      </c>
      <c r="Z507" s="7"/>
      <c r="AA507" s="7" t="s">
        <v>13</v>
      </c>
      <c r="AB507" s="7" t="s">
        <v>140</v>
      </c>
      <c r="AC507" s="7">
        <v>19037</v>
      </c>
      <c r="AD507" s="7" t="s">
        <v>860</v>
      </c>
      <c r="AE507" s="7"/>
      <c r="AF507" s="7" t="s">
        <v>3280</v>
      </c>
      <c r="AG507" s="7" t="s">
        <v>801</v>
      </c>
      <c r="AH507" s="7"/>
      <c r="AI507">
        <v>1.5640000104904175</v>
      </c>
      <c r="AJ507" s="4">
        <v>14.229000091552734</v>
      </c>
      <c r="AK507" s="4">
        <v>3.4300000667572021</v>
      </c>
      <c r="AL507" s="4">
        <v>10.378999710083008</v>
      </c>
      <c r="AM507" s="4">
        <v>0.375</v>
      </c>
      <c r="AN507" s="4">
        <v>133.10000610351563</v>
      </c>
      <c r="AO507" s="4">
        <v>0</v>
      </c>
      <c r="AP507" s="4">
        <v>102.75800323486328</v>
      </c>
      <c r="AQ507" s="4">
        <v>47.310001373291016</v>
      </c>
      <c r="AR507" s="4">
        <v>0</v>
      </c>
      <c r="AS507" s="4">
        <v>4</v>
      </c>
      <c r="AT507" s="4">
        <v>0</v>
      </c>
      <c r="AU507" s="22">
        <v>5.1782837127845891</v>
      </c>
      <c r="AV507" s="23">
        <v>0.83599998950958243</v>
      </c>
      <c r="AW507" s="23">
        <v>0</v>
      </c>
      <c r="AX507" s="23">
        <v>0.69889598246002194</v>
      </c>
      <c r="AY507" s="23">
        <v>5.2441041931160726E-2</v>
      </c>
      <c r="AZ507" s="23">
        <v>3.0564957069668135</v>
      </c>
    </row>
    <row r="508" spans="1:52" ht="13.7" customHeight="1" x14ac:dyDescent="0.2">
      <c r="A508" t="str">
        <f t="shared" si="7"/>
        <v>2008^warr^site 1</v>
      </c>
      <c r="B508" s="10" t="s">
        <v>1707</v>
      </c>
      <c r="C508" s="10" t="s">
        <v>2030</v>
      </c>
      <c r="D508" s="5">
        <v>2008</v>
      </c>
      <c r="E508" s="5"/>
      <c r="F508" s="9"/>
      <c r="G508" s="9"/>
      <c r="H508" s="8"/>
      <c r="I508" s="5">
        <v>2.7</v>
      </c>
      <c r="J508" s="5"/>
      <c r="K508" s="5"/>
      <c r="L508" s="5"/>
      <c r="M508" s="5"/>
      <c r="N508" s="5"/>
      <c r="O508" s="5"/>
      <c r="P508" s="5"/>
      <c r="Q508" s="5"/>
      <c r="R508" s="5"/>
      <c r="S508" s="5"/>
      <c r="T508" s="5"/>
      <c r="U508" s="5"/>
      <c r="V508" s="5"/>
      <c r="W508" s="5"/>
      <c r="X508" s="5"/>
      <c r="Y508" s="7" t="s">
        <v>2999</v>
      </c>
      <c r="Z508" s="7"/>
      <c r="AA508" s="7" t="s">
        <v>13</v>
      </c>
      <c r="AB508" s="7" t="s">
        <v>15</v>
      </c>
      <c r="AC508" s="7">
        <v>8147</v>
      </c>
      <c r="AD508" s="7" t="s">
        <v>881</v>
      </c>
      <c r="AE508" s="7"/>
      <c r="AF508" s="7" t="s">
        <v>3281</v>
      </c>
      <c r="AG508" s="7" t="s">
        <v>13</v>
      </c>
      <c r="AH508" s="7"/>
      <c r="AI508">
        <v>2.4660000801086426</v>
      </c>
      <c r="AJ508" s="4">
        <v>16.548999786376953</v>
      </c>
      <c r="AK508" s="4">
        <v>6.2899999618530273</v>
      </c>
      <c r="AL508" s="4">
        <v>10.267999649047852</v>
      </c>
      <c r="AM508" s="4">
        <v>2.0580000877380371</v>
      </c>
      <c r="AN508" s="4">
        <v>188.60000610351563</v>
      </c>
      <c r="AO508" s="4">
        <v>0</v>
      </c>
      <c r="AP508" s="4">
        <v>135.44700622558594</v>
      </c>
      <c r="AQ508" s="4">
        <v>29.461000442504883</v>
      </c>
      <c r="AR508" s="4">
        <v>0</v>
      </c>
      <c r="AS508" s="4">
        <v>10</v>
      </c>
      <c r="AT508" s="4">
        <v>0</v>
      </c>
      <c r="AU508" s="22" t="e">
        <v>#N/A</v>
      </c>
      <c r="AV508" s="23">
        <v>0.2339999198913576</v>
      </c>
      <c r="AW508" s="23">
        <v>1</v>
      </c>
      <c r="AX508" s="23">
        <v>5.4755962509161774E-2</v>
      </c>
      <c r="AY508" s="23" t="e">
        <v>#N/A</v>
      </c>
      <c r="AZ508" s="23" t="e">
        <v>#N/A</v>
      </c>
    </row>
    <row r="509" spans="1:52" ht="13.7" customHeight="1" x14ac:dyDescent="0.2">
      <c r="A509" t="str">
        <f t="shared" si="7"/>
        <v>2008^wirregaabgroup^Lutt Windmill</v>
      </c>
      <c r="B509" s="10" t="s">
        <v>1708</v>
      </c>
      <c r="C509" s="10" t="s">
        <v>2106</v>
      </c>
      <c r="D509" s="5">
        <v>2008</v>
      </c>
      <c r="E509" s="5"/>
      <c r="F509" s="9"/>
      <c r="G509" s="9"/>
      <c r="H509" s="8"/>
      <c r="I509" s="5">
        <v>3</v>
      </c>
      <c r="J509" s="5">
        <v>12.4</v>
      </c>
      <c r="K509" s="5"/>
      <c r="L509" s="5"/>
      <c r="M509" s="5" t="s">
        <v>162</v>
      </c>
      <c r="N509" s="5"/>
      <c r="O509" s="5"/>
      <c r="P509" s="5"/>
      <c r="Q509" s="5"/>
      <c r="R509" s="5"/>
      <c r="S509" s="5"/>
      <c r="T509" s="5"/>
      <c r="U509" s="5"/>
      <c r="V509" s="5"/>
      <c r="W509" s="5"/>
      <c r="X509" s="5"/>
      <c r="Y509" s="7" t="s">
        <v>2999</v>
      </c>
      <c r="Z509" s="7"/>
      <c r="AA509" s="7" t="s">
        <v>13</v>
      </c>
      <c r="AB509" s="7" t="s">
        <v>3282</v>
      </c>
      <c r="AC509" s="7">
        <v>25518</v>
      </c>
      <c r="AD509" s="7" t="s">
        <v>863</v>
      </c>
      <c r="AE509" s="7"/>
      <c r="AF509" s="7" t="s">
        <v>3283</v>
      </c>
      <c r="AG509" s="7" t="s">
        <v>833</v>
      </c>
      <c r="AH509" s="7"/>
      <c r="AI509">
        <v>1.1330000162124634</v>
      </c>
      <c r="AJ509" s="4">
        <v>16.636999130249023</v>
      </c>
      <c r="AK509" s="4">
        <v>2.9000000953674316</v>
      </c>
      <c r="AL509" s="4">
        <v>29.829000473022461</v>
      </c>
      <c r="AM509" s="4">
        <v>5.1589999198913574</v>
      </c>
      <c r="AN509" s="4">
        <v>203</v>
      </c>
      <c r="AO509" s="4">
        <v>0</v>
      </c>
      <c r="AP509" s="4">
        <v>186.75700378417969</v>
      </c>
      <c r="AQ509" s="4">
        <v>67.3280029296875</v>
      </c>
      <c r="AR509" s="4">
        <v>0</v>
      </c>
      <c r="AS509" s="4">
        <v>35</v>
      </c>
      <c r="AT509" s="4">
        <v>0</v>
      </c>
      <c r="AU509" s="22">
        <v>5.7330998248686509</v>
      </c>
      <c r="AV509" s="23">
        <v>1.8669999837875366</v>
      </c>
      <c r="AW509" s="23">
        <v>0</v>
      </c>
      <c r="AX509" s="23">
        <v>3.485688939462662</v>
      </c>
      <c r="AY509" s="23">
        <v>17.952161629730977</v>
      </c>
      <c r="AZ509" s="23">
        <v>8.0264540772998814</v>
      </c>
    </row>
    <row r="510" spans="1:52" ht="13.7" customHeight="1" x14ac:dyDescent="0.2">
      <c r="A510" t="str">
        <f t="shared" si="7"/>
        <v>2008^wolseleyabgroup^ballinger A3</v>
      </c>
      <c r="B510" s="10" t="s">
        <v>340</v>
      </c>
      <c r="C510" s="10" t="s">
        <v>2107</v>
      </c>
      <c r="D510" s="5">
        <v>2008</v>
      </c>
      <c r="E510" s="5"/>
      <c r="F510" s="9"/>
      <c r="G510" s="9"/>
      <c r="H510" s="8"/>
      <c r="I510" s="5">
        <v>1.3</v>
      </c>
      <c r="J510" s="5">
        <v>14</v>
      </c>
      <c r="K510" s="5"/>
      <c r="L510" s="5"/>
      <c r="M510" s="5" t="s">
        <v>192</v>
      </c>
      <c r="N510" s="5"/>
      <c r="O510" s="5"/>
      <c r="P510" s="5"/>
      <c r="Q510" s="5"/>
      <c r="R510" s="5"/>
      <c r="S510" s="5"/>
      <c r="T510" s="5"/>
      <c r="U510" s="5"/>
      <c r="V510" s="5"/>
      <c r="W510" s="5"/>
      <c r="X510" s="5"/>
      <c r="Y510" s="7" t="s">
        <v>2999</v>
      </c>
      <c r="Z510" s="7"/>
      <c r="AA510" s="7" t="s">
        <v>13</v>
      </c>
      <c r="AB510" s="7" t="s">
        <v>141</v>
      </c>
      <c r="AC510" s="7">
        <v>25519</v>
      </c>
      <c r="AD510" s="7" t="s">
        <v>864</v>
      </c>
      <c r="AE510" s="7"/>
      <c r="AF510" s="7" t="s">
        <v>3284</v>
      </c>
      <c r="AG510" s="7" t="s">
        <v>64</v>
      </c>
      <c r="AH510" s="7"/>
      <c r="AI510">
        <v>0.96100002527236938</v>
      </c>
      <c r="AJ510" s="4">
        <v>16.628999710083008</v>
      </c>
      <c r="AK510" s="4">
        <v>2.4600000381469727</v>
      </c>
      <c r="AL510" s="4">
        <v>10.670000076293945</v>
      </c>
      <c r="AM510" s="4">
        <v>2.2769999504089355</v>
      </c>
      <c r="AN510" s="4">
        <v>181.19999694824219</v>
      </c>
      <c r="AO510" s="4">
        <v>0</v>
      </c>
      <c r="AP510" s="4">
        <v>128.47999572753906</v>
      </c>
      <c r="AQ510" s="4">
        <v>48.493000030517578</v>
      </c>
      <c r="AR510" s="4">
        <v>13</v>
      </c>
      <c r="AS510" s="4">
        <v>0</v>
      </c>
      <c r="AT510" s="4">
        <v>32</v>
      </c>
      <c r="AU510" s="22">
        <v>2.8049036777583192</v>
      </c>
      <c r="AV510" s="23">
        <v>0.33899997472763066</v>
      </c>
      <c r="AW510" s="23">
        <v>1</v>
      </c>
      <c r="AX510" s="23">
        <v>0.11492098286533423</v>
      </c>
      <c r="AY510" s="23">
        <v>6.9116394756165391</v>
      </c>
      <c r="AZ510" s="23">
        <v>0.11895852061715359</v>
      </c>
    </row>
    <row r="511" spans="1:52" ht="13.7" customHeight="1" x14ac:dyDescent="0.2">
      <c r="A511" t="str">
        <f t="shared" si="7"/>
        <v>2008^wolseleyabgroup^Makin Shed</v>
      </c>
      <c r="B511" s="10" t="s">
        <v>340</v>
      </c>
      <c r="C511" s="10" t="s">
        <v>2108</v>
      </c>
      <c r="D511" s="5">
        <v>2008</v>
      </c>
      <c r="E511" s="5"/>
      <c r="F511" s="9"/>
      <c r="G511" s="9"/>
      <c r="H511" s="8"/>
      <c r="I511" s="5">
        <v>1.46</v>
      </c>
      <c r="J511" s="5">
        <v>15</v>
      </c>
      <c r="K511" s="5"/>
      <c r="L511" s="5"/>
      <c r="M511" s="5" t="s">
        <v>193</v>
      </c>
      <c r="N511" s="5"/>
      <c r="O511" s="5"/>
      <c r="P511" s="5"/>
      <c r="Q511" s="5"/>
      <c r="R511" s="5"/>
      <c r="S511" s="5"/>
      <c r="T511" s="5"/>
      <c r="U511" s="5"/>
      <c r="V511" s="5"/>
      <c r="W511" s="5"/>
      <c r="X511" s="5"/>
      <c r="Y511" s="7" t="s">
        <v>2999</v>
      </c>
      <c r="Z511" s="7"/>
      <c r="AA511" s="7" t="s">
        <v>13</v>
      </c>
      <c r="AB511" s="7" t="s">
        <v>14</v>
      </c>
      <c r="AC511" s="7">
        <v>25519</v>
      </c>
      <c r="AD511" s="7" t="s">
        <v>864</v>
      </c>
      <c r="AE511" s="7"/>
      <c r="AF511" s="7" t="s">
        <v>3284</v>
      </c>
      <c r="AG511" s="7" t="s">
        <v>833</v>
      </c>
      <c r="AH511" s="7"/>
      <c r="AI511">
        <v>0.60500001907348633</v>
      </c>
      <c r="AJ511" s="4">
        <v>16.672000885009766</v>
      </c>
      <c r="AK511" s="4">
        <v>1.5499999523162842</v>
      </c>
      <c r="AL511" s="4">
        <v>17.920999526977539</v>
      </c>
      <c r="AM511" s="4">
        <v>0</v>
      </c>
      <c r="AN511" s="4">
        <v>166.19999694824219</v>
      </c>
      <c r="AO511" s="4">
        <v>0</v>
      </c>
      <c r="AP511" s="4">
        <v>104.47000122070313</v>
      </c>
      <c r="AQ511" s="4">
        <v>36.666999816894531</v>
      </c>
      <c r="AR511" s="4">
        <v>27</v>
      </c>
      <c r="AS511" s="4">
        <v>16</v>
      </c>
      <c r="AT511" s="4">
        <v>0</v>
      </c>
      <c r="AU511" s="22">
        <v>3.3751313485113834</v>
      </c>
      <c r="AV511" s="23">
        <v>0.85499998092651364</v>
      </c>
      <c r="AW511" s="23">
        <v>0</v>
      </c>
      <c r="AX511" s="23">
        <v>0.73102496738433864</v>
      </c>
      <c r="AY511" s="23">
        <v>2.7955869594734395</v>
      </c>
      <c r="AZ511" s="23">
        <v>3.3311046133770721</v>
      </c>
    </row>
    <row r="512" spans="1:52" ht="13.7" customHeight="1" x14ac:dyDescent="0.2">
      <c r="A512" t="str">
        <f t="shared" si="7"/>
        <v>2008^wolseleyabgroup^McLellan S4</v>
      </c>
      <c r="B512" s="10" t="s">
        <v>340</v>
      </c>
      <c r="C512" s="10" t="s">
        <v>2109</v>
      </c>
      <c r="D512" s="5">
        <v>2008</v>
      </c>
      <c r="E512" s="5"/>
      <c r="F512" s="9"/>
      <c r="G512" s="9"/>
      <c r="H512" s="8"/>
      <c r="I512" s="5">
        <v>1.6</v>
      </c>
      <c r="J512" s="5">
        <v>13.5</v>
      </c>
      <c r="K512" s="5"/>
      <c r="L512" s="5"/>
      <c r="M512" s="5" t="s">
        <v>194</v>
      </c>
      <c r="N512" s="5"/>
      <c r="O512" s="5"/>
      <c r="P512" s="5"/>
      <c r="Q512" s="5"/>
      <c r="R512" s="5"/>
      <c r="S512" s="5"/>
      <c r="T512" s="5"/>
      <c r="U512" s="5"/>
      <c r="V512" s="5"/>
      <c r="W512" s="5"/>
      <c r="X512" s="5"/>
      <c r="Y512" s="7" t="s">
        <v>2999</v>
      </c>
      <c r="Z512" s="7"/>
      <c r="AA512" s="7" t="s">
        <v>13</v>
      </c>
      <c r="AB512" s="7" t="s">
        <v>141</v>
      </c>
      <c r="AC512" s="7">
        <v>25519</v>
      </c>
      <c r="AD512" s="7" t="s">
        <v>864</v>
      </c>
      <c r="AE512" s="7"/>
      <c r="AF512" s="7" t="s">
        <v>3284</v>
      </c>
      <c r="AG512" s="7" t="s">
        <v>787</v>
      </c>
      <c r="AH512" s="7"/>
      <c r="AI512">
        <v>0.73000001907348633</v>
      </c>
      <c r="AJ512" s="4">
        <v>16.701999664306641</v>
      </c>
      <c r="AK512" s="4">
        <v>1.8799999952316284</v>
      </c>
      <c r="AL512" s="4">
        <v>18.955999374389648</v>
      </c>
      <c r="AM512" s="4">
        <v>0</v>
      </c>
      <c r="AN512" s="4">
        <v>169.80000305175781</v>
      </c>
      <c r="AO512" s="4">
        <v>0</v>
      </c>
      <c r="AP512" s="4">
        <v>83.945999145507813</v>
      </c>
      <c r="AQ512" s="4">
        <v>59.617000579833984</v>
      </c>
      <c r="AR512" s="4">
        <v>0</v>
      </c>
      <c r="AS512" s="4">
        <v>13</v>
      </c>
      <c r="AT512" s="4">
        <v>47</v>
      </c>
      <c r="AU512" s="22">
        <v>3.3288966725043787</v>
      </c>
      <c r="AV512" s="23">
        <v>0.86999998092651376</v>
      </c>
      <c r="AW512" s="23">
        <v>0</v>
      </c>
      <c r="AX512" s="23">
        <v>0.75689996681213434</v>
      </c>
      <c r="AY512" s="23">
        <v>10.252801850219839</v>
      </c>
      <c r="AZ512" s="23">
        <v>2.0993015814120164</v>
      </c>
    </row>
    <row r="513" spans="1:52" ht="13.7" customHeight="1" x14ac:dyDescent="0.2">
      <c r="A513" t="str">
        <f t="shared" si="7"/>
        <v>2008^wolseleyabgroup^Ridgeway K2</v>
      </c>
      <c r="B513" s="10" t="s">
        <v>340</v>
      </c>
      <c r="C513" s="10" t="s">
        <v>2110</v>
      </c>
      <c r="D513" s="5">
        <v>2008</v>
      </c>
      <c r="E513" s="5"/>
      <c r="F513" s="9"/>
      <c r="G513" s="9"/>
      <c r="H513" s="8"/>
      <c r="I513" s="5">
        <v>1.52</v>
      </c>
      <c r="J513" s="5">
        <v>14.6</v>
      </c>
      <c r="K513" s="5"/>
      <c r="L513" s="5"/>
      <c r="M513" s="5"/>
      <c r="N513" s="5"/>
      <c r="O513" s="5"/>
      <c r="P513" s="5"/>
      <c r="Q513" s="5"/>
      <c r="R513" s="5"/>
      <c r="S513" s="5"/>
      <c r="T513" s="5"/>
      <c r="U513" s="5"/>
      <c r="V513" s="5"/>
      <c r="W513" s="5"/>
      <c r="X513" s="5"/>
      <c r="Y513" s="7" t="s">
        <v>2999</v>
      </c>
      <c r="Z513" s="7"/>
      <c r="AA513" s="7" t="s">
        <v>13</v>
      </c>
      <c r="AB513" s="7" t="s">
        <v>21</v>
      </c>
      <c r="AC513" s="7">
        <v>25519</v>
      </c>
      <c r="AD513" s="7" t="s">
        <v>864</v>
      </c>
      <c r="AE513" s="7"/>
      <c r="AF513" s="7" t="s">
        <v>3285</v>
      </c>
      <c r="AG513" s="7" t="s">
        <v>787</v>
      </c>
      <c r="AH513" s="7"/>
      <c r="AI513">
        <v>0.12200000137090683</v>
      </c>
      <c r="AJ513" s="4">
        <v>16.618000030517578</v>
      </c>
      <c r="AK513" s="4">
        <v>0.31000000238418579</v>
      </c>
      <c r="AL513" s="4">
        <v>5.9169998168945313</v>
      </c>
      <c r="AM513" s="4">
        <v>0</v>
      </c>
      <c r="AN513" s="4">
        <v>166</v>
      </c>
      <c r="AO513" s="4">
        <v>0</v>
      </c>
      <c r="AP513" s="4">
        <v>75.360000610351563</v>
      </c>
      <c r="AQ513" s="4">
        <v>48.083999633789063</v>
      </c>
      <c r="AR513" s="4">
        <v>0</v>
      </c>
      <c r="AS513" s="4">
        <v>6</v>
      </c>
      <c r="AT513" s="4">
        <v>0</v>
      </c>
      <c r="AU513" s="22">
        <v>3.4201330998248682</v>
      </c>
      <c r="AV513" s="23">
        <v>1.3979999986290932</v>
      </c>
      <c r="AW513" s="23">
        <v>0</v>
      </c>
      <c r="AX513" s="23">
        <v>1.9544039961669446</v>
      </c>
      <c r="AY513" s="23">
        <v>4.072324123168948</v>
      </c>
      <c r="AZ513" s="23">
        <v>9.6729278837959729</v>
      </c>
    </row>
    <row r="514" spans="1:52" ht="13.7" customHeight="1" x14ac:dyDescent="0.2">
      <c r="A514" t="str">
        <f t="shared" si="7"/>
        <v>2009^Adrian Brennan^Big Mill</v>
      </c>
      <c r="B514" s="10" t="s">
        <v>268</v>
      </c>
      <c r="C514" s="10" t="s">
        <v>269</v>
      </c>
      <c r="D514" s="5">
        <v>2009</v>
      </c>
      <c r="E514" s="5"/>
      <c r="F514" s="9"/>
      <c r="G514" s="9"/>
      <c r="H514" s="8" t="s">
        <v>992</v>
      </c>
      <c r="I514" s="5">
        <v>2.6</v>
      </c>
      <c r="J514" s="5">
        <v>10.62</v>
      </c>
      <c r="K514" s="5"/>
      <c r="L514" s="5"/>
      <c r="M514" s="5" t="s">
        <v>369</v>
      </c>
      <c r="N514" s="5"/>
      <c r="O514" s="5"/>
      <c r="P514" s="5"/>
      <c r="Q514" s="5"/>
      <c r="R514" s="5"/>
      <c r="S514" s="5"/>
      <c r="T514" s="5"/>
      <c r="U514" s="5"/>
      <c r="V514" s="5"/>
      <c r="W514" s="5"/>
      <c r="X514" s="5"/>
      <c r="Y514" s="7" t="s">
        <v>2999</v>
      </c>
      <c r="Z514" s="7"/>
      <c r="AA514" s="7" t="s">
        <v>13</v>
      </c>
      <c r="AB514" s="7" t="s">
        <v>15</v>
      </c>
      <c r="AC514" s="7">
        <v>8137</v>
      </c>
      <c r="AD514" s="7" t="s">
        <v>905</v>
      </c>
      <c r="AE514" s="7"/>
      <c r="AF514" s="7" t="s">
        <v>3286</v>
      </c>
      <c r="AG514" s="7" t="s">
        <v>797</v>
      </c>
      <c r="AH514" s="7"/>
      <c r="AI514">
        <v>3.3949999809265137</v>
      </c>
      <c r="AJ514" s="4">
        <v>12.128999710083008</v>
      </c>
      <c r="AK514" s="4">
        <v>6.3499999046325684</v>
      </c>
      <c r="AL514" s="4">
        <v>24.270999908447266</v>
      </c>
      <c r="AM514" s="4">
        <v>26.608999252319336</v>
      </c>
      <c r="AN514" s="4">
        <v>281.60000610351563</v>
      </c>
      <c r="AO514" s="4">
        <v>0</v>
      </c>
      <c r="AP514" s="4">
        <v>80.195999145507813</v>
      </c>
      <c r="AQ514" s="4">
        <v>27.813999176025391</v>
      </c>
      <c r="AR514" s="4">
        <v>30</v>
      </c>
      <c r="AS514" s="4">
        <v>0</v>
      </c>
      <c r="AT514" s="4">
        <v>42</v>
      </c>
      <c r="AU514" s="22">
        <v>4.2554395796847633</v>
      </c>
      <c r="AV514" s="23">
        <v>-0.79499998092651358</v>
      </c>
      <c r="AW514" s="23">
        <v>0</v>
      </c>
      <c r="AX514" s="23">
        <v>0.63202496967315691</v>
      </c>
      <c r="AY514" s="23">
        <v>2.2770801250306039</v>
      </c>
      <c r="AZ514" s="23">
        <v>4.3871829548454544</v>
      </c>
    </row>
    <row r="515" spans="1:52" ht="13.7" customHeight="1" x14ac:dyDescent="0.2">
      <c r="A515" t="str">
        <f t="shared" ref="A515:A578" si="8">_xlfn.CONCAT(D515,"^",B515,"^",C515)</f>
        <v>2009^Adrian Brennan^Wongan Road</v>
      </c>
      <c r="B515" s="10" t="s">
        <v>268</v>
      </c>
      <c r="C515" s="10" t="s">
        <v>270</v>
      </c>
      <c r="D515" s="5">
        <v>2009</v>
      </c>
      <c r="E515" s="5"/>
      <c r="F515" s="9"/>
      <c r="G515" s="9"/>
      <c r="H515" s="8" t="s">
        <v>992</v>
      </c>
      <c r="I515" s="5">
        <v>1.8</v>
      </c>
      <c r="J515" s="5">
        <v>10.31</v>
      </c>
      <c r="K515" s="5"/>
      <c r="L515" s="5"/>
      <c r="M515" s="5" t="s">
        <v>370</v>
      </c>
      <c r="N515" s="5"/>
      <c r="O515" s="5"/>
      <c r="P515" s="5"/>
      <c r="Q515" s="5"/>
      <c r="R515" s="5"/>
      <c r="S515" s="5"/>
      <c r="T515" s="5"/>
      <c r="U515" s="5"/>
      <c r="V515" s="5"/>
      <c r="W515" s="5"/>
      <c r="X515" s="5"/>
      <c r="Y515" s="7" t="s">
        <v>2999</v>
      </c>
      <c r="Z515" s="7"/>
      <c r="AA515" s="7" t="s">
        <v>13</v>
      </c>
      <c r="AB515" s="7" t="s">
        <v>15</v>
      </c>
      <c r="AC515" s="7">
        <v>8137</v>
      </c>
      <c r="AD515" s="7" t="s">
        <v>905</v>
      </c>
      <c r="AE515" s="7"/>
      <c r="AF515" s="7" t="s">
        <v>3286</v>
      </c>
      <c r="AG515" s="7" t="s">
        <v>64</v>
      </c>
      <c r="AH515" s="7"/>
      <c r="AI515">
        <v>2.7100000381469727</v>
      </c>
      <c r="AJ515" s="4">
        <v>16.541999816894531</v>
      </c>
      <c r="AK515" s="4">
        <v>6.9099998474121094</v>
      </c>
      <c r="AL515" s="4">
        <v>19.444000244140625</v>
      </c>
      <c r="AM515" s="4">
        <v>15.501999855041504</v>
      </c>
      <c r="AN515" s="4">
        <v>274.79998779296875</v>
      </c>
      <c r="AO515" s="4">
        <v>0</v>
      </c>
      <c r="AP515" s="4">
        <v>107.45999908447266</v>
      </c>
      <c r="AQ515" s="4">
        <v>35.029998779296875</v>
      </c>
      <c r="AR515" s="4">
        <v>30</v>
      </c>
      <c r="AS515" s="4">
        <v>0</v>
      </c>
      <c r="AT515" s="4">
        <v>34</v>
      </c>
      <c r="AU515" s="22">
        <v>2.8600770577933452</v>
      </c>
      <c r="AV515" s="23">
        <v>-0.91000003814697261</v>
      </c>
      <c r="AW515" s="23">
        <v>0</v>
      </c>
      <c r="AX515" s="23">
        <v>0.82810006942749159</v>
      </c>
      <c r="AY515" s="23">
        <v>38.837821717773465</v>
      </c>
      <c r="AZ515" s="23">
        <v>16.40187460187343</v>
      </c>
    </row>
    <row r="516" spans="1:52" ht="13.7" customHeight="1" x14ac:dyDescent="0.2">
      <c r="A516" t="str">
        <f t="shared" si="8"/>
        <v>2009^ayles^Ayles - Hores</v>
      </c>
      <c r="B516" s="10" t="s">
        <v>271</v>
      </c>
      <c r="C516" s="10" t="s">
        <v>272</v>
      </c>
      <c r="D516" s="5">
        <v>2009</v>
      </c>
      <c r="E516" s="5"/>
      <c r="F516" s="9"/>
      <c r="G516" s="9"/>
      <c r="H516" s="8" t="s">
        <v>992</v>
      </c>
      <c r="I516" s="5">
        <v>3.7</v>
      </c>
      <c r="J516" s="5">
        <v>11.5</v>
      </c>
      <c r="K516" s="5"/>
      <c r="L516" s="5"/>
      <c r="M516" s="5" t="s">
        <v>371</v>
      </c>
      <c r="N516" s="5"/>
      <c r="O516" s="5"/>
      <c r="P516" s="5"/>
      <c r="Q516" s="5"/>
      <c r="R516" s="5"/>
      <c r="S516" s="5"/>
      <c r="T516" s="5"/>
      <c r="U516" s="5"/>
      <c r="V516" s="5"/>
      <c r="W516" s="5"/>
      <c r="X516" s="5"/>
      <c r="Y516" s="7" t="s">
        <v>2999</v>
      </c>
      <c r="Z516" s="7"/>
      <c r="AA516" s="7" t="s">
        <v>13</v>
      </c>
      <c r="AB516" s="7" t="s">
        <v>140</v>
      </c>
      <c r="AC516" s="7">
        <v>21012</v>
      </c>
      <c r="AD516" s="7" t="s">
        <v>819</v>
      </c>
      <c r="AE516" s="7"/>
      <c r="AF516" s="7" t="s">
        <v>3228</v>
      </c>
      <c r="AG516" s="7" t="s">
        <v>851</v>
      </c>
      <c r="AH516" s="7"/>
      <c r="AI516">
        <v>3.8310000896453857</v>
      </c>
      <c r="AJ516" s="4">
        <v>10.857999801635742</v>
      </c>
      <c r="AK516" s="4">
        <v>6.4099998474121094</v>
      </c>
      <c r="AL516" s="4">
        <v>8.8999996185302734</v>
      </c>
      <c r="AM516" s="4">
        <v>52.032001495361328</v>
      </c>
      <c r="AN516" s="4">
        <v>290.89999389648438</v>
      </c>
      <c r="AO516" s="4">
        <v>0</v>
      </c>
      <c r="AP516" s="4">
        <v>126.34500122070313</v>
      </c>
      <c r="AQ516" s="4">
        <v>23.083999633789063</v>
      </c>
      <c r="AR516" s="4">
        <v>0</v>
      </c>
      <c r="AS516" s="4">
        <v>31</v>
      </c>
      <c r="AT516" s="4">
        <v>34</v>
      </c>
      <c r="AU516" s="22">
        <v>6.5576182136602457</v>
      </c>
      <c r="AV516" s="23">
        <v>-0.13100008964538556</v>
      </c>
      <c r="AW516" s="23">
        <v>1</v>
      </c>
      <c r="AX516" s="23">
        <v>1.7161023487099053E-2</v>
      </c>
      <c r="AY516" s="23">
        <v>0.41216425469974638</v>
      </c>
      <c r="AZ516" s="23">
        <v>2.1791182053768902E-2</v>
      </c>
    </row>
    <row r="517" spans="1:52" ht="13.7" customHeight="1" x14ac:dyDescent="0.2">
      <c r="A517" t="str">
        <f t="shared" si="8"/>
        <v>2009^BCG^Hopetoun WUE - Break Crops CL2009 Young</v>
      </c>
      <c r="B517" s="10" t="s">
        <v>207</v>
      </c>
      <c r="C517" s="10" t="s">
        <v>208</v>
      </c>
      <c r="D517" s="5">
        <v>2009</v>
      </c>
      <c r="E517" s="5"/>
      <c r="F517" s="9"/>
      <c r="G517" s="9"/>
      <c r="H517" s="8" t="s">
        <v>992</v>
      </c>
      <c r="I517" s="5">
        <v>1.49</v>
      </c>
      <c r="J517" s="5">
        <v>11</v>
      </c>
      <c r="K517" s="5"/>
      <c r="L517" s="5"/>
      <c r="M517" s="5" t="s">
        <v>347</v>
      </c>
      <c r="N517" s="5"/>
      <c r="O517" s="5"/>
      <c r="P517" s="5"/>
      <c r="Q517" s="5"/>
      <c r="R517" s="5"/>
      <c r="S517" s="5"/>
      <c r="T517" s="5"/>
      <c r="U517" s="5"/>
      <c r="V517" s="5"/>
      <c r="W517" s="5"/>
      <c r="X517" s="5"/>
      <c r="Y517" s="7" t="s">
        <v>2999</v>
      </c>
      <c r="Z517" s="7"/>
      <c r="AA517" s="7" t="s">
        <v>13</v>
      </c>
      <c r="AB517" s="7" t="s">
        <v>54</v>
      </c>
      <c r="AC517" s="7">
        <v>77018</v>
      </c>
      <c r="AD517" s="7" t="s">
        <v>791</v>
      </c>
      <c r="AE517" s="7"/>
      <c r="AF517" s="7" t="s">
        <v>3226</v>
      </c>
      <c r="AG517" s="7" t="s">
        <v>64</v>
      </c>
      <c r="AH517" s="7"/>
      <c r="AI517">
        <v>2.2720000743865967</v>
      </c>
      <c r="AJ517" s="4">
        <v>14.991999626159668</v>
      </c>
      <c r="AK517" s="4">
        <v>5.25</v>
      </c>
      <c r="AL517" s="4">
        <v>23.892000198364258</v>
      </c>
      <c r="AM517" s="4">
        <v>3.8229999542236328</v>
      </c>
      <c r="AN517" s="4">
        <v>164.39999389648438</v>
      </c>
      <c r="AO517" s="4">
        <v>0</v>
      </c>
      <c r="AP517" s="4">
        <v>169.61099243164063</v>
      </c>
      <c r="AQ517" s="4">
        <v>64.248001098632813</v>
      </c>
      <c r="AR517" s="4">
        <v>0</v>
      </c>
      <c r="AS517" s="4">
        <v>3</v>
      </c>
      <c r="AT517" s="4">
        <v>0</v>
      </c>
      <c r="AU517" s="22">
        <v>2.5259544658493871</v>
      </c>
      <c r="AV517" s="23">
        <v>-0.78200007438659669</v>
      </c>
      <c r="AW517" s="23">
        <v>0</v>
      </c>
      <c r="AX517" s="23">
        <v>0.61152411634064274</v>
      </c>
      <c r="AY517" s="23">
        <v>15.936061015258929</v>
      </c>
      <c r="AZ517" s="23">
        <v>7.4204240721258978</v>
      </c>
    </row>
    <row r="518" spans="1:52" ht="13.7" customHeight="1" x14ac:dyDescent="0.2">
      <c r="A518" t="str">
        <f t="shared" si="8"/>
        <v>2009^BCG^Hopetoun WUE - Break Crops CL2010 Yitpi</v>
      </c>
      <c r="B518" s="10" t="s">
        <v>207</v>
      </c>
      <c r="C518" s="10" t="s">
        <v>209</v>
      </c>
      <c r="D518" s="5">
        <v>2009</v>
      </c>
      <c r="E518" s="5"/>
      <c r="F518" s="9"/>
      <c r="G518" s="9"/>
      <c r="H518" s="8" t="s">
        <v>992</v>
      </c>
      <c r="I518" s="5">
        <v>1.57</v>
      </c>
      <c r="J518" s="5"/>
      <c r="K518" s="5"/>
      <c r="L518" s="5"/>
      <c r="M518" s="5" t="s">
        <v>348</v>
      </c>
      <c r="N518" s="5"/>
      <c r="O518" s="5"/>
      <c r="P518" s="5"/>
      <c r="Q518" s="5"/>
      <c r="R518" s="5"/>
      <c r="S518" s="5"/>
      <c r="T518" s="5"/>
      <c r="U518" s="5"/>
      <c r="V518" s="5"/>
      <c r="W518" s="5"/>
      <c r="X518" s="5"/>
      <c r="Y518" s="7" t="s">
        <v>2999</v>
      </c>
      <c r="Z518" s="7"/>
      <c r="AA518" s="7" t="s">
        <v>13</v>
      </c>
      <c r="AB518" s="7" t="s">
        <v>14</v>
      </c>
      <c r="AC518" s="7">
        <v>77018</v>
      </c>
      <c r="AD518" s="7" t="s">
        <v>791</v>
      </c>
      <c r="AE518" s="7"/>
      <c r="AF518" s="7" t="s">
        <v>3226</v>
      </c>
      <c r="AG518" s="7" t="s">
        <v>64</v>
      </c>
      <c r="AH518" s="7"/>
      <c r="AI518">
        <v>2.369999885559082</v>
      </c>
      <c r="AJ518" s="4">
        <v>16.511999130249023</v>
      </c>
      <c r="AK518" s="4">
        <v>6.0300002098083496</v>
      </c>
      <c r="AL518" s="4">
        <v>25.323999404907227</v>
      </c>
      <c r="AM518" s="4">
        <v>3.5390000343322754</v>
      </c>
      <c r="AN518" s="4">
        <v>159</v>
      </c>
      <c r="AO518" s="4">
        <v>0</v>
      </c>
      <c r="AP518" s="4">
        <v>202.08200073242188</v>
      </c>
      <c r="AQ518" s="4">
        <v>90.356002807617188</v>
      </c>
      <c r="AR518" s="4">
        <v>0</v>
      </c>
      <c r="AS518" s="4">
        <v>3</v>
      </c>
      <c r="AT518" s="4">
        <v>0</v>
      </c>
      <c r="AU518" s="22" t="e">
        <v>#N/A</v>
      </c>
      <c r="AV518" s="23">
        <v>-0.79999988555908197</v>
      </c>
      <c r="AW518" s="23">
        <v>0</v>
      </c>
      <c r="AX518" s="23">
        <v>0.63999981689454422</v>
      </c>
      <c r="AY518" s="23" t="e">
        <v>#N/A</v>
      </c>
      <c r="AZ518" s="23" t="e">
        <v>#N/A</v>
      </c>
    </row>
    <row r="519" spans="1:52" ht="13.7" customHeight="1" x14ac:dyDescent="0.2">
      <c r="A519" t="str">
        <f t="shared" si="8"/>
        <v>2009^BCG^Hopetoun WUE - Break Crops CL2011 Yitpi</v>
      </c>
      <c r="B519" s="10" t="s">
        <v>207</v>
      </c>
      <c r="C519" s="10" t="s">
        <v>210</v>
      </c>
      <c r="D519" s="5">
        <v>2009</v>
      </c>
      <c r="E519" s="5"/>
      <c r="F519" s="9"/>
      <c r="G519" s="9"/>
      <c r="H519" s="8" t="s">
        <v>992</v>
      </c>
      <c r="I519" s="5">
        <v>1.67</v>
      </c>
      <c r="J519" s="5"/>
      <c r="K519" s="5"/>
      <c r="L519" s="5"/>
      <c r="M519" s="5" t="s">
        <v>348</v>
      </c>
      <c r="N519" s="5"/>
      <c r="O519" s="5"/>
      <c r="P519" s="5"/>
      <c r="Q519" s="5"/>
      <c r="R519" s="5"/>
      <c r="S519" s="5"/>
      <c r="T519" s="5"/>
      <c r="U519" s="5"/>
      <c r="V519" s="5"/>
      <c r="W519" s="5"/>
      <c r="X519" s="5"/>
      <c r="Y519" s="7" t="s">
        <v>2999</v>
      </c>
      <c r="Z519" s="7"/>
      <c r="AA519" s="7" t="s">
        <v>13</v>
      </c>
      <c r="AB519" s="7" t="s">
        <v>14</v>
      </c>
      <c r="AC519" s="7">
        <v>77018</v>
      </c>
      <c r="AD519" s="7" t="s">
        <v>791</v>
      </c>
      <c r="AE519" s="7"/>
      <c r="AF519" s="7" t="s">
        <v>3226</v>
      </c>
      <c r="AG519" s="7" t="s">
        <v>64</v>
      </c>
      <c r="AH519" s="7"/>
      <c r="AI519">
        <v>2.0680000782012939</v>
      </c>
      <c r="AJ519" s="4">
        <v>11.324000358581543</v>
      </c>
      <c r="AK519" s="4">
        <v>3.6099998950958252</v>
      </c>
      <c r="AL519" s="4">
        <v>25.323999404907227</v>
      </c>
      <c r="AM519" s="4">
        <v>5.9409999847412109</v>
      </c>
      <c r="AN519" s="4">
        <v>159</v>
      </c>
      <c r="AO519" s="4">
        <v>0</v>
      </c>
      <c r="AP519" s="4">
        <v>128.47999572753906</v>
      </c>
      <c r="AQ519" s="4">
        <v>55.104000091552734</v>
      </c>
      <c r="AR519" s="4">
        <v>0</v>
      </c>
      <c r="AS519" s="4">
        <v>3</v>
      </c>
      <c r="AT519" s="4">
        <v>0</v>
      </c>
      <c r="AU519" s="22" t="e">
        <v>#N/A</v>
      </c>
      <c r="AV519" s="23">
        <v>-0.39800007820129402</v>
      </c>
      <c r="AW519" s="23">
        <v>1</v>
      </c>
      <c r="AX519" s="23">
        <v>0.15840406224823617</v>
      </c>
      <c r="AY519" s="23" t="e">
        <v>#N/A</v>
      </c>
      <c r="AZ519" s="23" t="e">
        <v>#N/A</v>
      </c>
    </row>
    <row r="520" spans="1:52" ht="13.7" customHeight="1" x14ac:dyDescent="0.2">
      <c r="A520" t="str">
        <f t="shared" si="8"/>
        <v>2009^BCG^Hopetoun WUE - Break Crops S2009 Young</v>
      </c>
      <c r="B520" s="10" t="s">
        <v>207</v>
      </c>
      <c r="C520" s="10" t="s">
        <v>211</v>
      </c>
      <c r="D520" s="5">
        <v>2009</v>
      </c>
      <c r="E520" s="5"/>
      <c r="F520" s="9"/>
      <c r="G520" s="9"/>
      <c r="H520" s="8" t="s">
        <v>992</v>
      </c>
      <c r="I520" s="5">
        <v>1.76</v>
      </c>
      <c r="J520" s="5">
        <v>10.73</v>
      </c>
      <c r="K520" s="5"/>
      <c r="L520" s="5"/>
      <c r="M520" s="5" t="s">
        <v>349</v>
      </c>
      <c r="N520" s="5"/>
      <c r="O520" s="5"/>
      <c r="P520" s="5"/>
      <c r="Q520" s="5"/>
      <c r="R520" s="5"/>
      <c r="S520" s="5"/>
      <c r="T520" s="5"/>
      <c r="U520" s="5"/>
      <c r="V520" s="5"/>
      <c r="W520" s="5"/>
      <c r="X520" s="5"/>
      <c r="Y520" s="7" t="s">
        <v>2999</v>
      </c>
      <c r="Z520" s="7"/>
      <c r="AA520" s="7" t="s">
        <v>13</v>
      </c>
      <c r="AB520" s="7" t="s">
        <v>54</v>
      </c>
      <c r="AC520" s="7">
        <v>77018</v>
      </c>
      <c r="AD520" s="7" t="s">
        <v>791</v>
      </c>
      <c r="AE520" s="7"/>
      <c r="AF520" s="7" t="s">
        <v>3238</v>
      </c>
      <c r="AG520" s="7" t="s">
        <v>64</v>
      </c>
      <c r="AH520" s="7"/>
      <c r="AI520">
        <v>1.9420000314712524</v>
      </c>
      <c r="AJ520" s="4">
        <v>11.88700008392334</v>
      </c>
      <c r="AK520" s="4">
        <v>3.559999942779541</v>
      </c>
      <c r="AL520" s="4">
        <v>18.415000915527344</v>
      </c>
      <c r="AM520" s="4">
        <v>2.2019999027252197</v>
      </c>
      <c r="AN520" s="4">
        <v>164.39999389648438</v>
      </c>
      <c r="AO520" s="4">
        <v>0</v>
      </c>
      <c r="AP520" s="4">
        <v>64.712997436523438</v>
      </c>
      <c r="AQ520" s="4">
        <v>38.404998779296875</v>
      </c>
      <c r="AR520" s="4">
        <v>0</v>
      </c>
      <c r="AS520" s="4">
        <v>3</v>
      </c>
      <c r="AT520" s="4">
        <v>50</v>
      </c>
      <c r="AU520" s="22">
        <v>2.910442031523643</v>
      </c>
      <c r="AV520" s="23">
        <v>-0.18200003147125243</v>
      </c>
      <c r="AW520" s="23">
        <v>1</v>
      </c>
      <c r="AX520" s="23">
        <v>3.3124011455536874E-2</v>
      </c>
      <c r="AY520" s="23">
        <v>1.3386491941986145</v>
      </c>
      <c r="AZ520" s="23">
        <v>0.42192548007512509</v>
      </c>
    </row>
    <row r="521" spans="1:52" ht="13.7" customHeight="1" x14ac:dyDescent="0.2">
      <c r="A521" t="str">
        <f t="shared" si="8"/>
        <v>2009^BCG^Hopetoun WUE - Break Crops S2010 Yitpi</v>
      </c>
      <c r="B521" s="10" t="s">
        <v>207</v>
      </c>
      <c r="C521" s="10" t="s">
        <v>212</v>
      </c>
      <c r="D521" s="5">
        <v>2009</v>
      </c>
      <c r="E521" s="5"/>
      <c r="F521" s="9"/>
      <c r="G521" s="9"/>
      <c r="H521" s="8" t="s">
        <v>992</v>
      </c>
      <c r="I521" s="5">
        <v>1.65</v>
      </c>
      <c r="J521" s="5"/>
      <c r="K521" s="5"/>
      <c r="L521" s="5"/>
      <c r="M521" s="5" t="s">
        <v>349</v>
      </c>
      <c r="N521" s="5"/>
      <c r="O521" s="5"/>
      <c r="P521" s="5"/>
      <c r="Q521" s="5"/>
      <c r="R521" s="5"/>
      <c r="S521" s="5"/>
      <c r="T521" s="5"/>
      <c r="U521" s="5"/>
      <c r="V521" s="5"/>
      <c r="W521" s="5"/>
      <c r="X521" s="5"/>
      <c r="Y521" s="7" t="s">
        <v>2999</v>
      </c>
      <c r="Z521" s="7"/>
      <c r="AA521" s="7" t="s">
        <v>13</v>
      </c>
      <c r="AB521" s="7" t="s">
        <v>14</v>
      </c>
      <c r="AC521" s="7">
        <v>77018</v>
      </c>
      <c r="AD521" s="7" t="s">
        <v>791</v>
      </c>
      <c r="AE521" s="7"/>
      <c r="AF521" s="7" t="s">
        <v>3238</v>
      </c>
      <c r="AG521" s="7" t="s">
        <v>64</v>
      </c>
      <c r="AH521" s="7"/>
      <c r="AI521">
        <v>1.7640000581741333</v>
      </c>
      <c r="AJ521" s="4">
        <v>11.64900016784668</v>
      </c>
      <c r="AK521" s="4">
        <v>3.1700000762939453</v>
      </c>
      <c r="AL521" s="4">
        <v>18.559999465942383</v>
      </c>
      <c r="AM521" s="4">
        <v>4.9510002136230469</v>
      </c>
      <c r="AN521" s="4">
        <v>163.80000305175781</v>
      </c>
      <c r="AO521" s="4">
        <v>0</v>
      </c>
      <c r="AP521" s="4">
        <v>101.83999633789063</v>
      </c>
      <c r="AQ521" s="4">
        <v>51.698001861572266</v>
      </c>
      <c r="AR521" s="4">
        <v>0</v>
      </c>
      <c r="AS521" s="4">
        <v>3</v>
      </c>
      <c r="AT521" s="4">
        <v>20</v>
      </c>
      <c r="AU521" s="22" t="e">
        <v>#N/A</v>
      </c>
      <c r="AV521" s="23">
        <v>-0.11400005817413339</v>
      </c>
      <c r="AW521" s="23">
        <v>1</v>
      </c>
      <c r="AX521" s="23">
        <v>1.2996013263705797E-2</v>
      </c>
      <c r="AY521" s="23" t="e">
        <v>#N/A</v>
      </c>
      <c r="AZ521" s="23" t="e">
        <v>#N/A</v>
      </c>
    </row>
    <row r="522" spans="1:52" ht="13.7" customHeight="1" x14ac:dyDescent="0.2">
      <c r="A522" t="str">
        <f t="shared" si="8"/>
        <v>2009^BCG^Hopetoun WUE - Break Crops S2011 Yitpi</v>
      </c>
      <c r="B522" s="10" t="s">
        <v>207</v>
      </c>
      <c r="C522" s="10" t="s">
        <v>213</v>
      </c>
      <c r="D522" s="5">
        <v>2009</v>
      </c>
      <c r="E522" s="5"/>
      <c r="F522" s="9"/>
      <c r="G522" s="9"/>
      <c r="H522" s="8" t="s">
        <v>992</v>
      </c>
      <c r="I522" s="5">
        <v>2.09</v>
      </c>
      <c r="J522" s="5"/>
      <c r="K522" s="5"/>
      <c r="L522" s="5"/>
      <c r="M522" s="5" t="s">
        <v>349</v>
      </c>
      <c r="N522" s="5"/>
      <c r="O522" s="5"/>
      <c r="P522" s="5"/>
      <c r="Q522" s="5"/>
      <c r="R522" s="5"/>
      <c r="S522" s="5"/>
      <c r="T522" s="5"/>
      <c r="U522" s="5"/>
      <c r="V522" s="5"/>
      <c r="W522" s="5"/>
      <c r="X522" s="5"/>
      <c r="Y522" s="7" t="s">
        <v>2999</v>
      </c>
      <c r="Z522" s="7"/>
      <c r="AA522" s="7" t="s">
        <v>13</v>
      </c>
      <c r="AB522" s="7" t="s">
        <v>14</v>
      </c>
      <c r="AC522" s="7">
        <v>77018</v>
      </c>
      <c r="AD522" s="7" t="s">
        <v>791</v>
      </c>
      <c r="AE522" s="7"/>
      <c r="AF522" s="7" t="s">
        <v>3238</v>
      </c>
      <c r="AG522" s="7" t="s">
        <v>64</v>
      </c>
      <c r="AH522" s="7"/>
      <c r="AI522">
        <v>2.1670000553131104</v>
      </c>
      <c r="AJ522" s="4">
        <v>16.552000045776367</v>
      </c>
      <c r="AK522" s="4">
        <v>5.5300002098083496</v>
      </c>
      <c r="AL522" s="4">
        <v>18.559999465942383</v>
      </c>
      <c r="AM522" s="4">
        <v>1.1399999856948853</v>
      </c>
      <c r="AN522" s="4">
        <v>163.80000305175781</v>
      </c>
      <c r="AO522" s="4">
        <v>0</v>
      </c>
      <c r="AP522" s="4">
        <v>236.50999450683594</v>
      </c>
      <c r="AQ522" s="4">
        <v>123.44300079345703</v>
      </c>
      <c r="AR522" s="4">
        <v>0</v>
      </c>
      <c r="AS522" s="4">
        <v>3</v>
      </c>
      <c r="AT522" s="4">
        <v>0</v>
      </c>
      <c r="AU522" s="22" t="e">
        <v>#N/A</v>
      </c>
      <c r="AV522" s="23">
        <v>-7.7000055313110494E-2</v>
      </c>
      <c r="AW522" s="23">
        <v>1</v>
      </c>
      <c r="AX522" s="23">
        <v>5.9290085182220759E-3</v>
      </c>
      <c r="AY522" s="23" t="e">
        <v>#N/A</v>
      </c>
      <c r="AZ522" s="23" t="e">
        <v>#N/A</v>
      </c>
    </row>
    <row r="523" spans="1:52" ht="13.7" customHeight="1" x14ac:dyDescent="0.2">
      <c r="A523" t="str">
        <f t="shared" si="8"/>
        <v>2009^BCG^St Arnaud Disc Seeding Trial</v>
      </c>
      <c r="B523" s="10" t="s">
        <v>207</v>
      </c>
      <c r="C523" s="10" t="s">
        <v>214</v>
      </c>
      <c r="D523" s="5">
        <v>2009</v>
      </c>
      <c r="E523" s="5"/>
      <c r="F523" s="9"/>
      <c r="G523" s="9"/>
      <c r="H523" s="8" t="s">
        <v>992</v>
      </c>
      <c r="I523" s="5">
        <v>1.93</v>
      </c>
      <c r="J523" s="5">
        <v>11.38</v>
      </c>
      <c r="K523" s="5"/>
      <c r="L523" s="5"/>
      <c r="M523" s="5" t="s">
        <v>350</v>
      </c>
      <c r="N523" s="5"/>
      <c r="O523" s="5"/>
      <c r="P523" s="5"/>
      <c r="Q523" s="5"/>
      <c r="R523" s="5"/>
      <c r="S523" s="5"/>
      <c r="T523" s="5"/>
      <c r="U523" s="5"/>
      <c r="V523" s="5"/>
      <c r="W523" s="5"/>
      <c r="X523" s="5"/>
      <c r="Y523" s="7" t="s">
        <v>2999</v>
      </c>
      <c r="Z523" s="7"/>
      <c r="AA523" s="7" t="s">
        <v>13</v>
      </c>
      <c r="AB523" s="7" t="s">
        <v>14</v>
      </c>
      <c r="AC523" s="7">
        <v>79040</v>
      </c>
      <c r="AD523" s="7" t="s">
        <v>827</v>
      </c>
      <c r="AE523" s="7"/>
      <c r="AF523" s="7" t="s">
        <v>3287</v>
      </c>
      <c r="AG523" s="7" t="s">
        <v>64</v>
      </c>
      <c r="AH523" s="7"/>
      <c r="AI523">
        <v>2.2349998950958252</v>
      </c>
      <c r="AJ523" s="4">
        <v>7.5440001487731934</v>
      </c>
      <c r="AK523" s="4">
        <v>2.5999999046325684</v>
      </c>
      <c r="AL523" s="4">
        <v>10.904000282287598</v>
      </c>
      <c r="AM523" s="4">
        <v>51.792999267578125</v>
      </c>
      <c r="AN523" s="4">
        <v>280</v>
      </c>
      <c r="AO523" s="4">
        <v>0</v>
      </c>
      <c r="AP523" s="4">
        <v>49.466999053955078</v>
      </c>
      <c r="AQ523" s="4">
        <v>25.333999633789063</v>
      </c>
      <c r="AR523" s="4">
        <v>0</v>
      </c>
      <c r="AS523" s="4">
        <v>4</v>
      </c>
      <c r="AT523" s="4">
        <v>26</v>
      </c>
      <c r="AU523" s="22">
        <v>3.384902276707531</v>
      </c>
      <c r="AV523" s="23">
        <v>-0.30499989509582526</v>
      </c>
      <c r="AW523" s="23">
        <v>1</v>
      </c>
      <c r="AX523" s="23">
        <v>9.3024936008464412E-2</v>
      </c>
      <c r="AY523" s="23">
        <v>14.714894858612089</v>
      </c>
      <c r="AZ523" s="23">
        <v>0.616071733688903</v>
      </c>
    </row>
    <row r="524" spans="1:52" ht="13.7" customHeight="1" x14ac:dyDescent="0.2">
      <c r="A524" t="str">
        <f t="shared" si="8"/>
        <v>2009^BCG^Watchupga Risk Man Trial Best Bet</v>
      </c>
      <c r="B524" s="10" t="s">
        <v>207</v>
      </c>
      <c r="C524" s="10" t="s">
        <v>215</v>
      </c>
      <c r="D524" s="5">
        <v>2009</v>
      </c>
      <c r="E524" s="5"/>
      <c r="F524" s="9"/>
      <c r="G524" s="9"/>
      <c r="H524" s="8" t="s">
        <v>992</v>
      </c>
      <c r="I524" s="5">
        <v>2.121</v>
      </c>
      <c r="J524" s="5">
        <v>12.28</v>
      </c>
      <c r="K524" s="5"/>
      <c r="L524" s="5"/>
      <c r="M524" s="5"/>
      <c r="N524" s="5"/>
      <c r="O524" s="5"/>
      <c r="P524" s="5"/>
      <c r="Q524" s="5"/>
      <c r="R524" s="5"/>
      <c r="S524" s="5"/>
      <c r="T524" s="5"/>
      <c r="U524" s="5"/>
      <c r="V524" s="5"/>
      <c r="W524" s="5"/>
      <c r="X524" s="5"/>
      <c r="Y524" s="7" t="s">
        <v>2999</v>
      </c>
      <c r="Z524" s="7"/>
      <c r="AA524" s="7" t="s">
        <v>13</v>
      </c>
      <c r="AB524" s="7" t="s">
        <v>14</v>
      </c>
      <c r="AC524" s="7">
        <v>77052</v>
      </c>
      <c r="AD524" s="7" t="s">
        <v>907</v>
      </c>
      <c r="AE524" s="7"/>
      <c r="AF524" s="7" t="s">
        <v>3288</v>
      </c>
      <c r="AG524" s="7" t="s">
        <v>64</v>
      </c>
      <c r="AH524" s="7"/>
      <c r="AJ524" s="4"/>
      <c r="AK524" s="4"/>
      <c r="AL524" s="4"/>
      <c r="AM524" s="4"/>
      <c r="AN524" s="4"/>
      <c r="AO524" s="4"/>
      <c r="AP524" s="4"/>
      <c r="AQ524" s="4"/>
      <c r="AR524" s="4"/>
      <c r="AS524" s="4"/>
      <c r="AT524" s="4"/>
      <c r="AU524" s="22">
        <v>4.0140760770577923</v>
      </c>
      <c r="AV524" s="23">
        <v>2.121</v>
      </c>
      <c r="AW524" s="23">
        <v>0</v>
      </c>
      <c r="AX524" s="23">
        <v>4.4986410000000001</v>
      </c>
      <c r="AY524" s="23">
        <v>150.79839999999999</v>
      </c>
      <c r="AZ524" s="23">
        <v>16.112806752407675</v>
      </c>
    </row>
    <row r="525" spans="1:52" ht="13.7" customHeight="1" x14ac:dyDescent="0.2">
      <c r="A525" t="str">
        <f t="shared" si="8"/>
        <v>2009^BCG^Watchupga Risk Man Trial High Input</v>
      </c>
      <c r="B525" s="10" t="s">
        <v>207</v>
      </c>
      <c r="C525" s="10" t="s">
        <v>216</v>
      </c>
      <c r="D525" s="5">
        <v>2009</v>
      </c>
      <c r="E525" s="5"/>
      <c r="F525" s="9"/>
      <c r="G525" s="9"/>
      <c r="H525" s="8" t="s">
        <v>992</v>
      </c>
      <c r="I525" s="5">
        <v>2.0710000000000002</v>
      </c>
      <c r="J525" s="5">
        <v>13</v>
      </c>
      <c r="K525" s="5"/>
      <c r="L525" s="5"/>
      <c r="M525" s="5"/>
      <c r="N525" s="5"/>
      <c r="O525" s="5"/>
      <c r="P525" s="5"/>
      <c r="Q525" s="5"/>
      <c r="R525" s="5"/>
      <c r="S525" s="5"/>
      <c r="T525" s="5"/>
      <c r="U525" s="5"/>
      <c r="V525" s="5"/>
      <c r="W525" s="5"/>
      <c r="X525" s="5"/>
      <c r="Y525" s="7" t="s">
        <v>2999</v>
      </c>
      <c r="Z525" s="7"/>
      <c r="AA525" s="7" t="s">
        <v>13</v>
      </c>
      <c r="AB525" s="7" t="s">
        <v>14</v>
      </c>
      <c r="AC525" s="7">
        <v>77052</v>
      </c>
      <c r="AD525" s="7" t="s">
        <v>907</v>
      </c>
      <c r="AE525" s="7"/>
      <c r="AF525" s="7" t="s">
        <v>3288</v>
      </c>
      <c r="AG525" s="7" t="s">
        <v>64</v>
      </c>
      <c r="AH525" s="7"/>
      <c r="AJ525" s="4"/>
      <c r="AK525" s="4"/>
      <c r="AL525" s="4"/>
      <c r="AM525" s="4"/>
      <c r="AN525" s="4"/>
      <c r="AO525" s="4"/>
      <c r="AP525" s="4"/>
      <c r="AQ525" s="4"/>
      <c r="AR525" s="4"/>
      <c r="AS525" s="4"/>
      <c r="AT525" s="4"/>
      <c r="AU525" s="22">
        <v>4.1492539404553419</v>
      </c>
      <c r="AV525" s="23">
        <v>2.0710000000000002</v>
      </c>
      <c r="AW525" s="23">
        <v>0</v>
      </c>
      <c r="AX525" s="23">
        <v>4.289041000000001</v>
      </c>
      <c r="AY525" s="23">
        <v>169</v>
      </c>
      <c r="AZ525" s="23">
        <v>17.216308262384182</v>
      </c>
    </row>
    <row r="526" spans="1:52" ht="13.7" customHeight="1" x14ac:dyDescent="0.2">
      <c r="A526" t="str">
        <f t="shared" si="8"/>
        <v>2009^BCG^Watchupga Risk Man Trial Low Input</v>
      </c>
      <c r="B526" s="10" t="s">
        <v>207</v>
      </c>
      <c r="C526" s="10" t="s">
        <v>217</v>
      </c>
      <c r="D526" s="5">
        <v>2009</v>
      </c>
      <c r="E526" s="5"/>
      <c r="F526" s="9"/>
      <c r="G526" s="9"/>
      <c r="H526" s="8" t="s">
        <v>992</v>
      </c>
      <c r="I526" s="5">
        <v>2.1339999999999999</v>
      </c>
      <c r="J526" s="5">
        <v>11.95</v>
      </c>
      <c r="K526" s="5"/>
      <c r="L526" s="5"/>
      <c r="M526" s="5"/>
      <c r="N526" s="5"/>
      <c r="O526" s="5"/>
      <c r="P526" s="5"/>
      <c r="Q526" s="5"/>
      <c r="R526" s="5"/>
      <c r="S526" s="5"/>
      <c r="T526" s="5"/>
      <c r="U526" s="5"/>
      <c r="V526" s="5"/>
      <c r="W526" s="5"/>
      <c r="X526" s="5"/>
      <c r="Y526" s="7" t="s">
        <v>2999</v>
      </c>
      <c r="Z526" s="25"/>
      <c r="AA526" s="7" t="s">
        <v>13</v>
      </c>
      <c r="AB526" s="7" t="s">
        <v>14</v>
      </c>
      <c r="AC526" s="7">
        <v>77052</v>
      </c>
      <c r="AD526" s="7" t="s">
        <v>907</v>
      </c>
      <c r="AE526" s="7"/>
      <c r="AF526" s="7" t="s">
        <v>3288</v>
      </c>
      <c r="AG526" s="7" t="s">
        <v>64</v>
      </c>
      <c r="AH526" s="7"/>
      <c r="AI526">
        <v>0.75499999523162842</v>
      </c>
      <c r="AJ526" s="4">
        <v>16.47599983215332</v>
      </c>
      <c r="AK526" s="4">
        <v>1.9199999570846558</v>
      </c>
      <c r="AL526" s="4">
        <v>1.0099999904632568</v>
      </c>
      <c r="AM526" s="4">
        <v>0</v>
      </c>
      <c r="AN526" s="4">
        <v>177.39999389648438</v>
      </c>
      <c r="AO526" s="4">
        <v>0</v>
      </c>
      <c r="AP526" s="4">
        <v>51.330001831054688</v>
      </c>
      <c r="AQ526" s="4">
        <v>47.227001190185547</v>
      </c>
      <c r="AR526" s="4">
        <v>0</v>
      </c>
      <c r="AS526" s="4">
        <v>0</v>
      </c>
      <c r="AT526" s="4">
        <v>40</v>
      </c>
      <c r="AU526" s="22">
        <v>3.9301478108581427</v>
      </c>
      <c r="AV526" s="23">
        <v>1.3790000047683715</v>
      </c>
      <c r="AW526" s="23">
        <v>0</v>
      </c>
      <c r="AX526" s="23">
        <v>1.9016410131511685</v>
      </c>
      <c r="AY526" s="23">
        <v>20.48467448065189</v>
      </c>
      <c r="AZ526" s="23">
        <v>4.0406943940301554</v>
      </c>
    </row>
    <row r="527" spans="1:52" ht="13.7" customHeight="1" x14ac:dyDescent="0.2">
      <c r="A527" t="str">
        <f t="shared" si="8"/>
        <v>2009^birtles^Bir1_poor shallow</v>
      </c>
      <c r="B527" s="10" t="s">
        <v>308</v>
      </c>
      <c r="C527" s="10" t="s">
        <v>309</v>
      </c>
      <c r="D527" s="5">
        <v>2009</v>
      </c>
      <c r="E527" s="5"/>
      <c r="F527" s="9"/>
      <c r="G527" s="9"/>
      <c r="H527" s="8" t="s">
        <v>992</v>
      </c>
      <c r="I527" s="5">
        <v>0.49</v>
      </c>
      <c r="J527" s="5"/>
      <c r="K527" s="5"/>
      <c r="L527" s="5"/>
      <c r="M527" s="5" t="s">
        <v>384</v>
      </c>
      <c r="N527" s="5"/>
      <c r="O527" s="5"/>
      <c r="P527" s="5"/>
      <c r="Q527" s="5"/>
      <c r="R527" s="5"/>
      <c r="S527" s="5"/>
      <c r="T527" s="5"/>
      <c r="U527" s="5"/>
      <c r="V527" s="5"/>
      <c r="W527" s="5"/>
      <c r="X527" s="5"/>
      <c r="Y527" s="7" t="s">
        <v>2999</v>
      </c>
      <c r="Z527" s="7"/>
      <c r="AA527" s="7" t="s">
        <v>13</v>
      </c>
      <c r="AB527" s="7" t="s">
        <v>15</v>
      </c>
      <c r="AC527" s="7">
        <v>12064</v>
      </c>
      <c r="AD527" s="7" t="s">
        <v>897</v>
      </c>
      <c r="AE527" s="7"/>
      <c r="AF527" s="7" t="s">
        <v>3209</v>
      </c>
      <c r="AG527" s="7" t="s">
        <v>64</v>
      </c>
      <c r="AH527" s="7"/>
      <c r="AI527">
        <v>1.875</v>
      </c>
      <c r="AJ527" s="4">
        <v>11.694000244140625</v>
      </c>
      <c r="AK527" s="4">
        <v>3.380000114440918</v>
      </c>
      <c r="AL527" s="4">
        <v>28.020999908447266</v>
      </c>
      <c r="AM527" s="4">
        <v>12.182000160217285</v>
      </c>
      <c r="AN527" s="4">
        <v>176.80000305175781</v>
      </c>
      <c r="AO527" s="4">
        <v>0</v>
      </c>
      <c r="AP527" s="4">
        <v>84.314002990722656</v>
      </c>
      <c r="AQ527" s="4">
        <v>15.814000129699707</v>
      </c>
      <c r="AR527" s="4">
        <v>0</v>
      </c>
      <c r="AS527" s="4">
        <v>10</v>
      </c>
      <c r="AT527" s="4">
        <v>0</v>
      </c>
      <c r="AU527" s="22" t="e">
        <v>#N/A</v>
      </c>
      <c r="AV527" s="23">
        <v>-1.385</v>
      </c>
      <c r="AW527" s="23">
        <v>0</v>
      </c>
      <c r="AX527" s="23">
        <v>1.9182250000000001</v>
      </c>
      <c r="AY527" s="23" t="e">
        <v>#N/A</v>
      </c>
      <c r="AZ527" s="23" t="e">
        <v>#N/A</v>
      </c>
    </row>
    <row r="528" spans="1:52" ht="13.7" customHeight="1" x14ac:dyDescent="0.2">
      <c r="A528" t="str">
        <f t="shared" si="8"/>
        <v>2009^birtles^Bir4_good</v>
      </c>
      <c r="B528" s="10" t="s">
        <v>308</v>
      </c>
      <c r="C528" s="10" t="s">
        <v>310</v>
      </c>
      <c r="D528" s="5">
        <v>2009</v>
      </c>
      <c r="E528" s="5"/>
      <c r="F528" s="9"/>
      <c r="G528" s="9"/>
      <c r="H528" s="8" t="s">
        <v>992</v>
      </c>
      <c r="I528" s="5">
        <v>1.4</v>
      </c>
      <c r="J528" s="5"/>
      <c r="K528" s="5"/>
      <c r="L528" s="5"/>
      <c r="M528" s="5"/>
      <c r="N528" s="5"/>
      <c r="O528" s="5"/>
      <c r="P528" s="5"/>
      <c r="Q528" s="5"/>
      <c r="R528" s="5"/>
      <c r="S528" s="5"/>
      <c r="T528" s="5"/>
      <c r="U528" s="5"/>
      <c r="V528" s="5"/>
      <c r="W528" s="5"/>
      <c r="X528" s="5"/>
      <c r="Y528" s="7" t="s">
        <v>2999</v>
      </c>
      <c r="Z528" s="7"/>
      <c r="AA528" s="7" t="s">
        <v>13</v>
      </c>
      <c r="AB528" s="7" t="s">
        <v>15</v>
      </c>
      <c r="AC528" s="7">
        <v>12064</v>
      </c>
      <c r="AD528" s="7" t="s">
        <v>897</v>
      </c>
      <c r="AE528" s="7"/>
      <c r="AF528" s="7" t="s">
        <v>3210</v>
      </c>
      <c r="AG528" s="7" t="s">
        <v>64</v>
      </c>
      <c r="AH528" s="7"/>
      <c r="AI528">
        <v>1.8389999866485596</v>
      </c>
      <c r="AJ528" s="4">
        <v>9.3929996490478516</v>
      </c>
      <c r="AK528" s="4">
        <v>2.6600000858306885</v>
      </c>
      <c r="AL528" s="4">
        <v>29.797000885009766</v>
      </c>
      <c r="AM528" s="4">
        <v>6.5120000839233398</v>
      </c>
      <c r="AN528" s="4">
        <v>176.80000305175781</v>
      </c>
      <c r="AO528" s="4">
        <v>0</v>
      </c>
      <c r="AP528" s="4">
        <v>71.56500244140625</v>
      </c>
      <c r="AQ528" s="4">
        <v>16.885000228881836</v>
      </c>
      <c r="AR528" s="4">
        <v>0</v>
      </c>
      <c r="AS528" s="4">
        <v>10</v>
      </c>
      <c r="AT528" s="4">
        <v>0</v>
      </c>
      <c r="AU528" s="22" t="e">
        <v>#N/A</v>
      </c>
      <c r="AV528" s="23">
        <v>-0.43899998664855966</v>
      </c>
      <c r="AW528" s="23">
        <v>1</v>
      </c>
      <c r="AX528" s="23">
        <v>0.19272098827743556</v>
      </c>
      <c r="AY528" s="23" t="e">
        <v>#N/A</v>
      </c>
      <c r="AZ528" s="23" t="e">
        <v>#N/A</v>
      </c>
    </row>
    <row r="529" spans="1:52" ht="13.7" customHeight="1" x14ac:dyDescent="0.2">
      <c r="A529" t="str">
        <f t="shared" si="8"/>
        <v>2009^bligh lee^East Carrs</v>
      </c>
      <c r="B529" s="10" t="s">
        <v>221</v>
      </c>
      <c r="C529" s="10" t="s">
        <v>222</v>
      </c>
      <c r="D529" s="5">
        <v>2009</v>
      </c>
      <c r="E529" s="5"/>
      <c r="F529" s="9"/>
      <c r="G529" s="9"/>
      <c r="H529" s="8" t="s">
        <v>992</v>
      </c>
      <c r="I529" s="5">
        <v>2.75</v>
      </c>
      <c r="J529" s="5">
        <v>13.5</v>
      </c>
      <c r="K529" s="5"/>
      <c r="L529" s="5"/>
      <c r="M529" s="5"/>
      <c r="N529" s="5"/>
      <c r="O529" s="5"/>
      <c r="P529" s="5"/>
      <c r="Q529" s="5"/>
      <c r="R529" s="5"/>
      <c r="S529" s="5"/>
      <c r="T529" s="5"/>
      <c r="U529" s="5"/>
      <c r="V529" s="5"/>
      <c r="W529" s="5"/>
      <c r="X529" s="5"/>
      <c r="Y529" s="7" t="s">
        <v>2999</v>
      </c>
      <c r="Z529" s="7"/>
      <c r="AA529" s="7" t="s">
        <v>13</v>
      </c>
      <c r="AB529" s="7" t="s">
        <v>140</v>
      </c>
      <c r="AC529" s="7">
        <v>8060</v>
      </c>
      <c r="AD529" s="7" t="s">
        <v>908</v>
      </c>
      <c r="AE529" s="7"/>
      <c r="AF529" s="7" t="s">
        <v>3214</v>
      </c>
      <c r="AG529" s="7" t="s">
        <v>818</v>
      </c>
      <c r="AH529" s="7"/>
      <c r="AI529">
        <v>2.3259999752044678</v>
      </c>
      <c r="AJ529" s="4">
        <v>10.26099967956543</v>
      </c>
      <c r="AK529" s="4">
        <v>3.6800000667572021</v>
      </c>
      <c r="AL529" s="4">
        <v>28.844999313354492</v>
      </c>
      <c r="AM529" s="4">
        <v>5.4409999847412109</v>
      </c>
      <c r="AN529" s="4">
        <v>203.60000610351563</v>
      </c>
      <c r="AO529" s="4">
        <v>0</v>
      </c>
      <c r="AP529" s="4">
        <v>93.558998107910156</v>
      </c>
      <c r="AQ529" s="4">
        <v>12.982000350952148</v>
      </c>
      <c r="AR529" s="4">
        <v>0</v>
      </c>
      <c r="AS529" s="4">
        <v>20</v>
      </c>
      <c r="AT529" s="4">
        <v>0</v>
      </c>
      <c r="AU529" s="22">
        <v>5.7215411558669009</v>
      </c>
      <c r="AV529" s="23">
        <v>0.42400002479553223</v>
      </c>
      <c r="AW529" s="23">
        <v>1</v>
      </c>
      <c r="AX529" s="23">
        <v>0.17977602102661194</v>
      </c>
      <c r="AY529" s="23">
        <v>10.491123075775249</v>
      </c>
      <c r="AZ529" s="23">
        <v>4.1678900185232148</v>
      </c>
    </row>
    <row r="530" spans="1:52" ht="13.7" customHeight="1" x14ac:dyDescent="0.2">
      <c r="A530" t="str">
        <f t="shared" si="8"/>
        <v>2009^bligh lee^Melara Shed</v>
      </c>
      <c r="B530" s="10" t="s">
        <v>221</v>
      </c>
      <c r="C530" s="10" t="s">
        <v>223</v>
      </c>
      <c r="D530" s="5">
        <v>2009</v>
      </c>
      <c r="E530" s="5"/>
      <c r="F530" s="9"/>
      <c r="G530" s="9"/>
      <c r="H530" s="8" t="s">
        <v>992</v>
      </c>
      <c r="I530" s="5">
        <v>1.1000000000000001</v>
      </c>
      <c r="J530" s="5">
        <v>12.2</v>
      </c>
      <c r="K530" s="5"/>
      <c r="L530" s="5"/>
      <c r="M530" s="5"/>
      <c r="N530" s="5"/>
      <c r="O530" s="5"/>
      <c r="P530" s="5"/>
      <c r="Q530" s="5"/>
      <c r="R530" s="5"/>
      <c r="S530" s="5"/>
      <c r="T530" s="5"/>
      <c r="U530" s="5"/>
      <c r="V530" s="5"/>
      <c r="W530" s="5"/>
      <c r="X530" s="5"/>
      <c r="Y530" s="7" t="s">
        <v>2999</v>
      </c>
      <c r="Z530" s="7"/>
      <c r="AA530" s="7" t="s">
        <v>13</v>
      </c>
      <c r="AB530" s="7" t="s">
        <v>26</v>
      </c>
      <c r="AC530" s="7">
        <v>8060</v>
      </c>
      <c r="AD530" s="7" t="s">
        <v>908</v>
      </c>
      <c r="AE530" s="7"/>
      <c r="AF530" s="7" t="s">
        <v>3289</v>
      </c>
      <c r="AG530" s="7" t="s">
        <v>13</v>
      </c>
      <c r="AH530" s="7"/>
      <c r="AI530">
        <v>1.3020000457763672</v>
      </c>
      <c r="AJ530" s="4">
        <v>16.624000549316406</v>
      </c>
      <c r="AK530" s="4">
        <v>3.3399999141693115</v>
      </c>
      <c r="AL530" s="4">
        <v>20.495000839233398</v>
      </c>
      <c r="AM530" s="4">
        <v>8.3879995346069336</v>
      </c>
      <c r="AN530" s="4">
        <v>210</v>
      </c>
      <c r="AO530" s="4">
        <v>0</v>
      </c>
      <c r="AP530" s="4">
        <v>184.94500732421875</v>
      </c>
      <c r="AQ530" s="4">
        <v>85.779998779296875</v>
      </c>
      <c r="AR530" s="4">
        <v>0</v>
      </c>
      <c r="AS530" s="4">
        <v>8</v>
      </c>
      <c r="AT530" s="4">
        <v>0</v>
      </c>
      <c r="AU530" s="22">
        <v>2.0682311733800351</v>
      </c>
      <c r="AV530" s="23">
        <v>-0.2020000457763671</v>
      </c>
      <c r="AW530" s="23">
        <v>1</v>
      </c>
      <c r="AX530" s="23">
        <v>4.0804018493654406E-2</v>
      </c>
      <c r="AY530" s="23">
        <v>19.571780860351872</v>
      </c>
      <c r="AZ530" s="23">
        <v>1.6173957300487416</v>
      </c>
    </row>
    <row r="531" spans="1:52" ht="13.7" customHeight="1" x14ac:dyDescent="0.2">
      <c r="A531" t="str">
        <f t="shared" si="8"/>
        <v>2009^Bruce Ley^No 10</v>
      </c>
      <c r="B531" s="10" t="s">
        <v>227</v>
      </c>
      <c r="C531" s="10" t="s">
        <v>228</v>
      </c>
      <c r="D531" s="5">
        <v>2009</v>
      </c>
      <c r="E531" s="5"/>
      <c r="F531" s="9"/>
      <c r="G531" s="9"/>
      <c r="H531" s="8" t="s">
        <v>992</v>
      </c>
      <c r="I531" s="5">
        <v>1.36</v>
      </c>
      <c r="J531" s="5">
        <v>9.5</v>
      </c>
      <c r="K531" s="5"/>
      <c r="L531" s="5"/>
      <c r="M531" s="5" t="s">
        <v>353</v>
      </c>
      <c r="N531" s="5"/>
      <c r="O531" s="5"/>
      <c r="P531" s="5"/>
      <c r="Q531" s="5"/>
      <c r="R531" s="5"/>
      <c r="S531" s="5"/>
      <c r="T531" s="5"/>
      <c r="U531" s="5"/>
      <c r="V531" s="5"/>
      <c r="W531" s="5"/>
      <c r="X531" s="5"/>
      <c r="Y531" s="7" t="s">
        <v>2999</v>
      </c>
      <c r="Z531" s="7"/>
      <c r="AA531" s="7" t="s">
        <v>13</v>
      </c>
      <c r="AB531" s="7" t="s">
        <v>15</v>
      </c>
      <c r="AC531" s="7">
        <v>8200</v>
      </c>
      <c r="AD531" s="7" t="s">
        <v>910</v>
      </c>
      <c r="AE531" s="7"/>
      <c r="AF531" s="7" t="s">
        <v>3235</v>
      </c>
      <c r="AG531" s="7" t="s">
        <v>64</v>
      </c>
      <c r="AH531" s="7"/>
      <c r="AI531">
        <v>2.2039999961853027</v>
      </c>
      <c r="AJ531" s="4">
        <v>9.2259998321533203</v>
      </c>
      <c r="AK531" s="4">
        <v>3.130000114440918</v>
      </c>
      <c r="AL531" s="4">
        <v>0.15299999713897705</v>
      </c>
      <c r="AM531" s="4">
        <v>41.985000610351563</v>
      </c>
      <c r="AN531" s="4">
        <v>308.79998779296875</v>
      </c>
      <c r="AO531" s="4">
        <v>0</v>
      </c>
      <c r="AP531" s="4">
        <v>41.624000549316406</v>
      </c>
      <c r="AQ531" s="4">
        <v>7.7940001487731934</v>
      </c>
      <c r="AR531" s="4">
        <v>0</v>
      </c>
      <c r="AS531" s="4">
        <v>12</v>
      </c>
      <c r="AT531" s="4">
        <v>68</v>
      </c>
      <c r="AU531" s="22">
        <v>1.9911733800350264</v>
      </c>
      <c r="AV531" s="23">
        <v>-0.84399999618530264</v>
      </c>
      <c r="AW531" s="23">
        <v>0</v>
      </c>
      <c r="AX531" s="23">
        <v>0.71233599356079091</v>
      </c>
      <c r="AY531" s="23">
        <v>7.5076091980008641E-2</v>
      </c>
      <c r="AZ531" s="23">
        <v>1.2969263309975871</v>
      </c>
    </row>
    <row r="532" spans="1:52" ht="13.7" customHeight="1" x14ac:dyDescent="0.25">
      <c r="A532" t="str">
        <f t="shared" si="8"/>
        <v>2009^Cameron Warne^Culgoa No Till</v>
      </c>
      <c r="B532" s="17" t="s">
        <v>760</v>
      </c>
      <c r="C532" s="17" t="s">
        <v>761</v>
      </c>
      <c r="D532" s="12">
        <v>2009</v>
      </c>
      <c r="E532" s="12"/>
      <c r="F532" s="9"/>
      <c r="G532" s="9"/>
      <c r="H532" s="13" t="s">
        <v>992</v>
      </c>
      <c r="I532" s="12">
        <v>0.65</v>
      </c>
      <c r="J532" s="12">
        <v>13.5</v>
      </c>
      <c r="K532" s="12"/>
      <c r="L532" s="12"/>
      <c r="M532" s="12"/>
      <c r="N532" s="12"/>
      <c r="O532" s="12"/>
      <c r="P532" s="12"/>
      <c r="Q532" s="12"/>
      <c r="R532" s="12"/>
      <c r="S532" s="12"/>
      <c r="T532" s="12"/>
      <c r="U532" s="12"/>
      <c r="V532" s="12"/>
      <c r="W532" s="12"/>
      <c r="X532" s="12"/>
      <c r="Y532" s="7" t="s">
        <v>2999</v>
      </c>
      <c r="Z532" s="7"/>
      <c r="AA532" s="7" t="s">
        <v>13</v>
      </c>
      <c r="AB532" s="7" t="s">
        <v>556</v>
      </c>
      <c r="AC532" s="7">
        <v>77014</v>
      </c>
      <c r="AD532" s="7" t="s">
        <v>792</v>
      </c>
      <c r="AE532" s="7"/>
      <c r="AF532" s="7" t="s">
        <v>3225</v>
      </c>
      <c r="AG532" s="7" t="s">
        <v>64</v>
      </c>
      <c r="AH532" s="7"/>
      <c r="AI532">
        <v>1.3609999418258667</v>
      </c>
      <c r="AJ532" s="4">
        <v>12.677000045776367</v>
      </c>
      <c r="AK532" s="4">
        <v>2.6600000858306885</v>
      </c>
      <c r="AL532" s="4">
        <v>20.25</v>
      </c>
      <c r="AM532" s="4">
        <v>10.911999702453613</v>
      </c>
      <c r="AN532" s="4">
        <v>157.19999694824219</v>
      </c>
      <c r="AO532" s="4">
        <v>0</v>
      </c>
      <c r="AP532" s="4">
        <v>61.131999969482422</v>
      </c>
      <c r="AQ532" s="4">
        <v>35.564998626708984</v>
      </c>
      <c r="AR532" s="4">
        <v>0</v>
      </c>
      <c r="AS532" s="4">
        <v>2</v>
      </c>
      <c r="AT532" s="4">
        <v>27</v>
      </c>
      <c r="AU532" s="22">
        <v>1.3523642732049039</v>
      </c>
      <c r="AV532" s="23">
        <v>-0.71099994182586668</v>
      </c>
      <c r="AW532" s="23">
        <v>0</v>
      </c>
      <c r="AX532" s="23">
        <v>0.50552091727638582</v>
      </c>
      <c r="AY532" s="23">
        <v>0.6773289246521017</v>
      </c>
      <c r="AZ532" s="23">
        <v>1.7099114184614959</v>
      </c>
    </row>
    <row r="533" spans="1:52" ht="13.7" customHeight="1" x14ac:dyDescent="0.2">
      <c r="A533" t="str">
        <f t="shared" si="8"/>
        <v>2009^condon^Ardlethan Wheat</v>
      </c>
      <c r="B533" s="10" t="s">
        <v>276</v>
      </c>
      <c r="C533" s="10" t="s">
        <v>252</v>
      </c>
      <c r="D533" s="5">
        <v>2009</v>
      </c>
      <c r="E533" s="5"/>
      <c r="F533" s="9"/>
      <c r="G533" s="9"/>
      <c r="H533" s="8" t="s">
        <v>992</v>
      </c>
      <c r="I533" s="5">
        <v>1.1000000000000001</v>
      </c>
      <c r="J533" s="5"/>
      <c r="K533" s="5"/>
      <c r="L533" s="5"/>
      <c r="M533" s="5"/>
      <c r="N533" s="5"/>
      <c r="O533" s="5"/>
      <c r="P533" s="5"/>
      <c r="Q533" s="5"/>
      <c r="R533" s="5"/>
      <c r="S533" s="5"/>
      <c r="T533" s="5"/>
      <c r="U533" s="5"/>
      <c r="V533" s="5"/>
      <c r="W533" s="5"/>
      <c r="X533" s="5"/>
      <c r="Y533" s="7" t="s">
        <v>2999</v>
      </c>
      <c r="Z533" s="7"/>
      <c r="AA533" s="7" t="s">
        <v>13</v>
      </c>
      <c r="AB533" s="7" t="s">
        <v>145</v>
      </c>
      <c r="AC533" s="7">
        <v>74006</v>
      </c>
      <c r="AD533" s="7" t="s">
        <v>837</v>
      </c>
      <c r="AE533" s="7"/>
      <c r="AF533" s="7" t="s">
        <v>3290</v>
      </c>
      <c r="AG533" s="7" t="s">
        <v>787</v>
      </c>
      <c r="AH533" s="7"/>
      <c r="AI533">
        <v>1.5609999895095825</v>
      </c>
      <c r="AJ533" s="4">
        <v>16.615999221801758</v>
      </c>
      <c r="AK533" s="4">
        <v>4</v>
      </c>
      <c r="AL533" s="4">
        <v>27.125999450683594</v>
      </c>
      <c r="AM533" s="4">
        <v>2.3610000610351563</v>
      </c>
      <c r="AN533" s="4">
        <v>145.60000610351563</v>
      </c>
      <c r="AO533" s="4">
        <v>0</v>
      </c>
      <c r="AP533" s="4">
        <v>152.48300170898438</v>
      </c>
      <c r="AQ533" s="4">
        <v>35.353000640869141</v>
      </c>
      <c r="AR533" s="4">
        <v>0</v>
      </c>
      <c r="AS533" s="4">
        <v>5</v>
      </c>
      <c r="AT533" s="4">
        <v>0</v>
      </c>
      <c r="AU533" s="22" t="e">
        <v>#N/A</v>
      </c>
      <c r="AV533" s="23">
        <v>-0.46099998950958243</v>
      </c>
      <c r="AW533" s="23">
        <v>1</v>
      </c>
      <c r="AX533" s="23">
        <v>0.21252099032783511</v>
      </c>
      <c r="AY533" s="23" t="e">
        <v>#N/A</v>
      </c>
      <c r="AZ533" s="23" t="e">
        <v>#N/A</v>
      </c>
    </row>
    <row r="534" spans="1:52" ht="13.7" customHeight="1" x14ac:dyDescent="0.2">
      <c r="A534" t="str">
        <f t="shared" si="8"/>
        <v>2009^condon^Dirnaseer Wheat</v>
      </c>
      <c r="B534" s="10" t="s">
        <v>276</v>
      </c>
      <c r="C534" s="10" t="s">
        <v>253</v>
      </c>
      <c r="D534" s="5">
        <v>2009</v>
      </c>
      <c r="E534" s="5"/>
      <c r="F534" s="9"/>
      <c r="G534" s="9"/>
      <c r="H534" s="8" t="s">
        <v>992</v>
      </c>
      <c r="I534" s="5">
        <v>1</v>
      </c>
      <c r="J534" s="5">
        <v>17</v>
      </c>
      <c r="K534" s="5"/>
      <c r="L534" s="5"/>
      <c r="M534" s="5" t="s">
        <v>360</v>
      </c>
      <c r="N534" s="5"/>
      <c r="O534" s="5"/>
      <c r="P534" s="5"/>
      <c r="Q534" s="5"/>
      <c r="R534" s="5"/>
      <c r="S534" s="5"/>
      <c r="T534" s="5"/>
      <c r="U534" s="5"/>
      <c r="V534" s="5"/>
      <c r="W534" s="5"/>
      <c r="X534" s="5"/>
      <c r="Y534" s="7" t="s">
        <v>2999</v>
      </c>
      <c r="Z534" s="7"/>
      <c r="AA534" s="7" t="s">
        <v>13</v>
      </c>
      <c r="AB534" s="7" t="s">
        <v>22</v>
      </c>
      <c r="AC534" s="7">
        <v>73033</v>
      </c>
      <c r="AD534" s="7" t="s">
        <v>917</v>
      </c>
      <c r="AE534" s="7"/>
      <c r="AF534" s="7" t="s">
        <v>3291</v>
      </c>
      <c r="AG534" s="7" t="s">
        <v>787</v>
      </c>
      <c r="AH534" s="7"/>
      <c r="AI534">
        <v>1.7309999465942383</v>
      </c>
      <c r="AJ534" s="4">
        <v>16.597999572753906</v>
      </c>
      <c r="AK534" s="4">
        <v>4.429999828338623</v>
      </c>
      <c r="AL534" s="4">
        <v>28.621999740600586</v>
      </c>
      <c r="AM534" s="4">
        <v>7.5390000343322754</v>
      </c>
      <c r="AN534" s="4">
        <v>191.19999694824219</v>
      </c>
      <c r="AO534" s="4">
        <v>0</v>
      </c>
      <c r="AP534" s="4">
        <v>170.48100280761719</v>
      </c>
      <c r="AQ534" s="4">
        <v>63.234001159667969</v>
      </c>
      <c r="AR534" s="4">
        <v>0</v>
      </c>
      <c r="AS534" s="4">
        <v>8</v>
      </c>
      <c r="AT534" s="4">
        <v>0</v>
      </c>
      <c r="AU534" s="22">
        <v>2.6199649737302977</v>
      </c>
      <c r="AV534" s="23">
        <v>-0.73099994659423828</v>
      </c>
      <c r="AW534" s="23">
        <v>0</v>
      </c>
      <c r="AX534" s="23">
        <v>0.53436092192077922</v>
      </c>
      <c r="AY534" s="23">
        <v>0.16160434350604191</v>
      </c>
      <c r="AZ534" s="23">
        <v>3.2762261748969816</v>
      </c>
    </row>
    <row r="535" spans="1:52" ht="13.7" customHeight="1" x14ac:dyDescent="0.2">
      <c r="A535" t="str">
        <f t="shared" si="8"/>
        <v>2009^condon^Greenethorpe Wheat</v>
      </c>
      <c r="B535" s="10" t="s">
        <v>276</v>
      </c>
      <c r="C535" s="10" t="s">
        <v>254</v>
      </c>
      <c r="D535" s="5">
        <v>2009</v>
      </c>
      <c r="E535" s="5"/>
      <c r="F535" s="9"/>
      <c r="G535" s="9"/>
      <c r="H535" s="8" t="s">
        <v>992</v>
      </c>
      <c r="I535" s="5">
        <v>1</v>
      </c>
      <c r="J535" s="5">
        <v>15</v>
      </c>
      <c r="K535" s="5"/>
      <c r="L535" s="5"/>
      <c r="M535" s="5" t="s">
        <v>361</v>
      </c>
      <c r="N535" s="5"/>
      <c r="O535" s="5"/>
      <c r="P535" s="5"/>
      <c r="Q535" s="5"/>
      <c r="R535" s="5"/>
      <c r="S535" s="5"/>
      <c r="T535" s="5"/>
      <c r="U535" s="5"/>
      <c r="V535" s="5"/>
      <c r="W535" s="5"/>
      <c r="X535" s="5"/>
      <c r="Y535" s="7" t="s">
        <v>2999</v>
      </c>
      <c r="Z535" s="7"/>
      <c r="AA535" s="7" t="s">
        <v>13</v>
      </c>
      <c r="AB535" s="7" t="s">
        <v>145</v>
      </c>
      <c r="AC535" s="7">
        <v>73017</v>
      </c>
      <c r="AD535" s="7" t="s">
        <v>839</v>
      </c>
      <c r="AE535" s="7"/>
      <c r="AF535" s="7" t="s">
        <v>3292</v>
      </c>
      <c r="AG535" s="7" t="s">
        <v>787</v>
      </c>
      <c r="AH535" s="7"/>
      <c r="AI535">
        <v>3.3670001029968262</v>
      </c>
      <c r="AJ535" s="4">
        <v>13.972000122070313</v>
      </c>
      <c r="AK535" s="4">
        <v>7.25</v>
      </c>
      <c r="AL535" s="4">
        <v>73.5</v>
      </c>
      <c r="AM535" s="4">
        <v>10.836999893188477</v>
      </c>
      <c r="AN535" s="4">
        <v>193.19999694824219</v>
      </c>
      <c r="AO535" s="4">
        <v>0</v>
      </c>
      <c r="AP535" s="4">
        <v>174.19599914550781</v>
      </c>
      <c r="AQ535" s="4">
        <v>21.052000045776367</v>
      </c>
      <c r="AR535" s="4">
        <v>0</v>
      </c>
      <c r="AS535" s="4">
        <v>8</v>
      </c>
      <c r="AT535" s="4">
        <v>0</v>
      </c>
      <c r="AU535" s="22">
        <v>2.3117338003502628</v>
      </c>
      <c r="AV535" s="23">
        <v>-2.3670001029968262</v>
      </c>
      <c r="AW535" s="23">
        <v>0</v>
      </c>
      <c r="AX535" s="23">
        <v>5.6026894875869857</v>
      </c>
      <c r="AY535" s="23">
        <v>1.0567837490234524</v>
      </c>
      <c r="AZ535" s="23">
        <v>24.386473058603059</v>
      </c>
    </row>
    <row r="536" spans="1:52" ht="13.7" customHeight="1" x14ac:dyDescent="0.2">
      <c r="A536" t="str">
        <f t="shared" si="8"/>
        <v>2009^condon^Lockhart Wheat</v>
      </c>
      <c r="B536" s="10" t="s">
        <v>276</v>
      </c>
      <c r="C536" s="10" t="s">
        <v>255</v>
      </c>
      <c r="D536" s="5">
        <v>2009</v>
      </c>
      <c r="E536" s="5"/>
      <c r="F536" s="9"/>
      <c r="G536" s="9"/>
      <c r="H536" s="8" t="s">
        <v>992</v>
      </c>
      <c r="I536" s="5">
        <v>2.14</v>
      </c>
      <c r="J536" s="5">
        <v>11.5</v>
      </c>
      <c r="K536" s="5"/>
      <c r="L536" s="5"/>
      <c r="M536" s="5" t="s">
        <v>362</v>
      </c>
      <c r="N536" s="5"/>
      <c r="O536" s="5"/>
      <c r="P536" s="5"/>
      <c r="Q536" s="5"/>
      <c r="R536" s="5"/>
      <c r="S536" s="5"/>
      <c r="T536" s="5"/>
      <c r="U536" s="5"/>
      <c r="V536" s="5"/>
      <c r="W536" s="5"/>
      <c r="X536" s="5"/>
      <c r="Y536" s="7" t="s">
        <v>2999</v>
      </c>
      <c r="Z536" s="7"/>
      <c r="AA536" s="7" t="s">
        <v>13</v>
      </c>
      <c r="AB536" s="7" t="s">
        <v>393</v>
      </c>
      <c r="AC536" s="7">
        <v>74021</v>
      </c>
      <c r="AD536" s="7" t="s">
        <v>918</v>
      </c>
      <c r="AE536" s="7"/>
      <c r="AF536" s="7" t="s">
        <v>3293</v>
      </c>
      <c r="AG536" s="7" t="s">
        <v>787</v>
      </c>
      <c r="AH536" s="7"/>
      <c r="AI536">
        <v>1.7749999761581421</v>
      </c>
      <c r="AJ536" s="4">
        <v>9.4010000228881836</v>
      </c>
      <c r="AK536" s="4">
        <v>2.5699999332427979</v>
      </c>
      <c r="AL536" s="4">
        <v>10.255000114440918</v>
      </c>
      <c r="AM536" s="4">
        <v>4.3730001449584961</v>
      </c>
      <c r="AN536" s="4">
        <v>180.10000610351563</v>
      </c>
      <c r="AO536" s="4">
        <v>0</v>
      </c>
      <c r="AP536" s="4">
        <v>93.818000793457031</v>
      </c>
      <c r="AQ536" s="4">
        <v>38.429000854492188</v>
      </c>
      <c r="AR536" s="4">
        <v>0</v>
      </c>
      <c r="AS536" s="4">
        <v>0</v>
      </c>
      <c r="AT536" s="4">
        <v>0</v>
      </c>
      <c r="AU536" s="22">
        <v>3.7927845884413309</v>
      </c>
      <c r="AV536" s="23">
        <v>0.36500002384185803</v>
      </c>
      <c r="AW536" s="23">
        <v>1</v>
      </c>
      <c r="AX536" s="23">
        <v>0.13322501740455694</v>
      </c>
      <c r="AY536" s="23">
        <v>4.4058009039154058</v>
      </c>
      <c r="AZ536" s="23">
        <v>1.4952023129889955</v>
      </c>
    </row>
    <row r="537" spans="1:52" ht="13.7" customHeight="1" x14ac:dyDescent="0.2">
      <c r="A537" t="str">
        <f t="shared" si="8"/>
        <v>2009^David Smith^11 N Cnr</v>
      </c>
      <c r="B537" s="10" t="s">
        <v>240</v>
      </c>
      <c r="C537" s="10" t="s">
        <v>241</v>
      </c>
      <c r="D537" s="5">
        <v>2009</v>
      </c>
      <c r="E537" s="5"/>
      <c r="F537" s="9"/>
      <c r="G537" s="9"/>
      <c r="H537" s="8" t="s">
        <v>992</v>
      </c>
      <c r="I537" s="5">
        <v>1</v>
      </c>
      <c r="J537" s="5">
        <v>14.7</v>
      </c>
      <c r="K537" s="5"/>
      <c r="L537" s="5"/>
      <c r="M537" s="5"/>
      <c r="N537" s="5"/>
      <c r="O537" s="5"/>
      <c r="P537" s="5"/>
      <c r="Q537" s="5"/>
      <c r="R537" s="5"/>
      <c r="S537" s="5"/>
      <c r="T537" s="5"/>
      <c r="U537" s="5"/>
      <c r="V537" s="5"/>
      <c r="W537" s="5"/>
      <c r="X537" s="5"/>
      <c r="Y537" s="7" t="s">
        <v>2999</v>
      </c>
      <c r="Z537" s="7"/>
      <c r="AA537" s="7" t="s">
        <v>13</v>
      </c>
      <c r="AB537" s="7" t="s">
        <v>14</v>
      </c>
      <c r="AC537" s="7">
        <v>77008</v>
      </c>
      <c r="AD537" s="7" t="s">
        <v>835</v>
      </c>
      <c r="AE537" s="7"/>
      <c r="AF537" s="7" t="s">
        <v>3217</v>
      </c>
      <c r="AG537" s="7" t="s">
        <v>64</v>
      </c>
      <c r="AH537" s="7"/>
      <c r="AI537">
        <v>1.1629999876022339</v>
      </c>
      <c r="AJ537" s="4">
        <v>15.37600040435791</v>
      </c>
      <c r="AK537" s="4">
        <v>2.7599999904632568</v>
      </c>
      <c r="AL537" s="4">
        <v>18.048000335693359</v>
      </c>
      <c r="AM537" s="4">
        <v>6.0000000521540642E-3</v>
      </c>
      <c r="AN537" s="4">
        <v>155.19999694824219</v>
      </c>
      <c r="AO537" s="4">
        <v>0</v>
      </c>
      <c r="AP537" s="4">
        <v>161.33099365234375</v>
      </c>
      <c r="AQ537" s="4">
        <v>105.41699981689453</v>
      </c>
      <c r="AR537" s="4">
        <v>0</v>
      </c>
      <c r="AS537" s="4">
        <v>4</v>
      </c>
      <c r="AT537" s="4">
        <v>0</v>
      </c>
      <c r="AU537" s="22">
        <v>2.2654991243432576</v>
      </c>
      <c r="AV537" s="23">
        <v>-0.16299998760223389</v>
      </c>
      <c r="AW537" s="23">
        <v>1</v>
      </c>
      <c r="AX537" s="23">
        <v>2.6568995958328401E-2</v>
      </c>
      <c r="AY537" s="23">
        <v>0.456976546692059</v>
      </c>
      <c r="AZ537" s="23">
        <v>0.24453110659342939</v>
      </c>
    </row>
    <row r="538" spans="1:52" ht="13.7" customHeight="1" x14ac:dyDescent="0.2">
      <c r="A538" t="str">
        <f t="shared" si="8"/>
        <v>2009^David Smith^14 Duck</v>
      </c>
      <c r="B538" s="10" t="s">
        <v>240</v>
      </c>
      <c r="C538" s="10" t="s">
        <v>242</v>
      </c>
      <c r="D538" s="5">
        <v>2009</v>
      </c>
      <c r="E538" s="5"/>
      <c r="F538" s="9"/>
      <c r="G538" s="9"/>
      <c r="H538" s="8" t="s">
        <v>992</v>
      </c>
      <c r="I538" s="5">
        <v>1.2</v>
      </c>
      <c r="J538" s="5">
        <v>15.5</v>
      </c>
      <c r="K538" s="5"/>
      <c r="L538" s="5"/>
      <c r="M538" s="5"/>
      <c r="N538" s="5"/>
      <c r="O538" s="5"/>
      <c r="P538" s="5"/>
      <c r="Q538" s="5"/>
      <c r="R538" s="5"/>
      <c r="S538" s="5"/>
      <c r="T538" s="5"/>
      <c r="U538" s="5"/>
      <c r="V538" s="5"/>
      <c r="W538" s="5"/>
      <c r="X538" s="5"/>
      <c r="Y538" s="7" t="s">
        <v>2999</v>
      </c>
      <c r="Z538" s="7"/>
      <c r="AA538" s="7" t="s">
        <v>13</v>
      </c>
      <c r="AB538" s="7" t="s">
        <v>14</v>
      </c>
      <c r="AC538" s="7">
        <v>77008</v>
      </c>
      <c r="AD538" s="7" t="s">
        <v>835</v>
      </c>
      <c r="AE538" s="7"/>
      <c r="AF538" s="7" t="s">
        <v>3217</v>
      </c>
      <c r="AG538" s="7" t="s">
        <v>64</v>
      </c>
      <c r="AH538" s="7"/>
      <c r="AI538">
        <v>1.1119999885559082</v>
      </c>
      <c r="AJ538" s="4">
        <v>16.569000244140625</v>
      </c>
      <c r="AK538" s="4">
        <v>2.8399999141693115</v>
      </c>
      <c r="AL538" s="4">
        <v>17.229999542236328</v>
      </c>
      <c r="AM538" s="4">
        <v>4.0000001899898052E-3</v>
      </c>
      <c r="AN538" s="4">
        <v>155.19999694824219</v>
      </c>
      <c r="AO538" s="4">
        <v>0</v>
      </c>
      <c r="AP538" s="4">
        <v>275.00100708007813</v>
      </c>
      <c r="AQ538" s="4">
        <v>194.46200561523438</v>
      </c>
      <c r="AR538" s="4">
        <v>0</v>
      </c>
      <c r="AS538" s="4">
        <v>2</v>
      </c>
      <c r="AT538" s="4">
        <v>0</v>
      </c>
      <c r="AU538" s="22">
        <v>2.8665499124343254</v>
      </c>
      <c r="AV538" s="23">
        <v>8.8000011444091752E-2</v>
      </c>
      <c r="AW538" s="23">
        <v>1</v>
      </c>
      <c r="AX538" s="23">
        <v>7.7440020141602795E-3</v>
      </c>
      <c r="AY538" s="23">
        <v>1.1427615219727159</v>
      </c>
      <c r="AZ538" s="23">
        <v>7.0490240787224215E-4</v>
      </c>
    </row>
    <row r="539" spans="1:52" ht="13.7" customHeight="1" x14ac:dyDescent="0.2">
      <c r="A539" t="str">
        <f t="shared" si="8"/>
        <v>2009^David Smith^24 Stoney</v>
      </c>
      <c r="B539" s="10" t="s">
        <v>240</v>
      </c>
      <c r="C539" s="10" t="s">
        <v>243</v>
      </c>
      <c r="D539" s="5">
        <v>2009</v>
      </c>
      <c r="E539" s="5"/>
      <c r="F539" s="9"/>
      <c r="G539" s="9"/>
      <c r="H539" s="8" t="s">
        <v>992</v>
      </c>
      <c r="I539" s="5">
        <v>1.2</v>
      </c>
      <c r="J539" s="5">
        <v>14</v>
      </c>
      <c r="K539" s="5"/>
      <c r="L539" s="5"/>
      <c r="M539" s="5"/>
      <c r="N539" s="5"/>
      <c r="O539" s="5"/>
      <c r="P539" s="5"/>
      <c r="Q539" s="5"/>
      <c r="R539" s="5"/>
      <c r="S539" s="5"/>
      <c r="T539" s="5"/>
      <c r="U539" s="5"/>
      <c r="V539" s="5"/>
      <c r="W539" s="5"/>
      <c r="X539" s="5"/>
      <c r="Y539" s="7" t="s">
        <v>2999</v>
      </c>
      <c r="Z539" s="7"/>
      <c r="AA539" s="7" t="s">
        <v>13</v>
      </c>
      <c r="AB539" s="7" t="s">
        <v>14</v>
      </c>
      <c r="AC539" s="7">
        <v>77008</v>
      </c>
      <c r="AD539" s="7" t="s">
        <v>835</v>
      </c>
      <c r="AE539" s="7"/>
      <c r="AF539" s="7" t="s">
        <v>3217</v>
      </c>
      <c r="AG539" s="7" t="s">
        <v>13</v>
      </c>
      <c r="AH539" s="7"/>
      <c r="AI539">
        <v>0.85000002384185791</v>
      </c>
      <c r="AJ539" s="4">
        <v>16.559000015258789</v>
      </c>
      <c r="AK539" s="4">
        <v>2.1700000762939453</v>
      </c>
      <c r="AL539" s="4">
        <v>41.248001098632813</v>
      </c>
      <c r="AM539" s="4">
        <v>33.661998748779297</v>
      </c>
      <c r="AN539" s="4">
        <v>160</v>
      </c>
      <c r="AO539" s="4">
        <v>0</v>
      </c>
      <c r="AP539" s="4">
        <v>126.54100036621094</v>
      </c>
      <c r="AQ539" s="4">
        <v>63.016998291015625</v>
      </c>
      <c r="AR539" s="4">
        <v>0</v>
      </c>
      <c r="AS539" s="4">
        <v>0</v>
      </c>
      <c r="AT539" s="4">
        <v>0</v>
      </c>
      <c r="AU539" s="22">
        <v>2.5891418563922945</v>
      </c>
      <c r="AV539" s="23">
        <v>0.34999997615814205</v>
      </c>
      <c r="AW539" s="23">
        <v>1</v>
      </c>
      <c r="AX539" s="23">
        <v>0.1224999833107</v>
      </c>
      <c r="AY539" s="23">
        <v>6.5484810780944827</v>
      </c>
      <c r="AZ539" s="23">
        <v>0.17567983182401295</v>
      </c>
    </row>
    <row r="540" spans="1:52" ht="13.7" customHeight="1" x14ac:dyDescent="0.2">
      <c r="A540" t="str">
        <f t="shared" si="8"/>
        <v>2009^davies^Dav1_poor shallow</v>
      </c>
      <c r="B540" s="10" t="s">
        <v>332</v>
      </c>
      <c r="C540" s="10" t="s">
        <v>333</v>
      </c>
      <c r="D540" s="5">
        <v>2009</v>
      </c>
      <c r="E540" s="5"/>
      <c r="F540" s="9"/>
      <c r="G540" s="9"/>
      <c r="H540" s="8" t="s">
        <v>992</v>
      </c>
      <c r="I540" s="5">
        <v>3.3</v>
      </c>
      <c r="J540" s="5"/>
      <c r="K540" s="5"/>
      <c r="L540" s="5"/>
      <c r="M540" s="5"/>
      <c r="N540" s="5"/>
      <c r="O540" s="5"/>
      <c r="P540" s="5"/>
      <c r="Q540" s="5"/>
      <c r="R540" s="5"/>
      <c r="S540" s="5"/>
      <c r="T540" s="5"/>
      <c r="U540" s="5"/>
      <c r="V540" s="5"/>
      <c r="W540" s="5"/>
      <c r="X540" s="5"/>
      <c r="Y540" s="7" t="s">
        <v>2999</v>
      </c>
      <c r="Z540" s="7"/>
      <c r="AA540" s="7" t="s">
        <v>13</v>
      </c>
      <c r="AB540" s="7" t="s">
        <v>14</v>
      </c>
      <c r="AC540" s="7">
        <v>10120</v>
      </c>
      <c r="AD540" s="7" t="s">
        <v>890</v>
      </c>
      <c r="AE540" s="7"/>
      <c r="AF540" s="7" t="s">
        <v>3294</v>
      </c>
      <c r="AG540" s="7" t="s">
        <v>787</v>
      </c>
      <c r="AH540" s="7"/>
      <c r="AI540">
        <v>2.5920000076293945</v>
      </c>
      <c r="AJ540" s="4">
        <v>11.555000305175781</v>
      </c>
      <c r="AK540" s="4">
        <v>4.619999885559082</v>
      </c>
      <c r="AL540" s="4">
        <v>31.228000640869141</v>
      </c>
      <c r="AM540" s="4">
        <v>17.115999221801758</v>
      </c>
      <c r="AN540" s="4">
        <v>286</v>
      </c>
      <c r="AO540" s="4">
        <v>0</v>
      </c>
      <c r="AP540" s="4">
        <v>118.95200347900391</v>
      </c>
      <c r="AQ540" s="4">
        <v>23.618999481201172</v>
      </c>
      <c r="AR540" s="4">
        <v>0</v>
      </c>
      <c r="AS540" s="4">
        <v>30</v>
      </c>
      <c r="AT540" s="4">
        <v>0</v>
      </c>
      <c r="AU540" s="22" t="e">
        <v>#N/A</v>
      </c>
      <c r="AV540" s="23">
        <v>0.70799999237060529</v>
      </c>
      <c r="AW540" s="23">
        <v>0</v>
      </c>
      <c r="AX540" s="23">
        <v>0.50126398919677717</v>
      </c>
      <c r="AY540" s="23" t="e">
        <v>#N/A</v>
      </c>
      <c r="AZ540" s="23" t="e">
        <v>#N/A</v>
      </c>
    </row>
    <row r="541" spans="1:52" ht="13.7" customHeight="1" x14ac:dyDescent="0.2">
      <c r="A541" t="str">
        <f t="shared" si="8"/>
        <v>2009^davies^Dav3_good</v>
      </c>
      <c r="B541" s="10" t="s">
        <v>332</v>
      </c>
      <c r="C541" s="10" t="s">
        <v>334</v>
      </c>
      <c r="D541" s="5">
        <v>2009</v>
      </c>
      <c r="E541" s="5"/>
      <c r="F541" s="9"/>
      <c r="G541" s="9"/>
      <c r="H541" s="8" t="s">
        <v>992</v>
      </c>
      <c r="I541" s="5">
        <v>3.3</v>
      </c>
      <c r="J541" s="5"/>
      <c r="K541" s="5"/>
      <c r="L541" s="5"/>
      <c r="M541" s="5"/>
      <c r="N541" s="5"/>
      <c r="O541" s="5"/>
      <c r="P541" s="5"/>
      <c r="Q541" s="5"/>
      <c r="R541" s="5"/>
      <c r="S541" s="5"/>
      <c r="T541" s="5"/>
      <c r="U541" s="5"/>
      <c r="V541" s="5"/>
      <c r="W541" s="5"/>
      <c r="X541" s="5"/>
      <c r="Y541" s="7" t="s">
        <v>2999</v>
      </c>
      <c r="Z541" s="7"/>
      <c r="AA541" s="7" t="s">
        <v>13</v>
      </c>
      <c r="AB541" s="7" t="s">
        <v>14</v>
      </c>
      <c r="AC541" s="7">
        <v>10120</v>
      </c>
      <c r="AD541" s="7" t="s">
        <v>890</v>
      </c>
      <c r="AE541" s="7"/>
      <c r="AF541" s="7" t="s">
        <v>3251</v>
      </c>
      <c r="AG541" s="7" t="s">
        <v>787</v>
      </c>
      <c r="AH541" s="7"/>
      <c r="AI541">
        <v>3.0829999446868896</v>
      </c>
      <c r="AJ541" s="4">
        <v>9.0970001220703125</v>
      </c>
      <c r="AK541" s="4">
        <v>4.320000171661377</v>
      </c>
      <c r="AL541" s="4">
        <v>42.132999420166016</v>
      </c>
      <c r="AM541" s="4">
        <v>42.374000549316406</v>
      </c>
      <c r="AN541" s="4">
        <v>286</v>
      </c>
      <c r="AO541" s="4">
        <v>0</v>
      </c>
      <c r="AP541" s="4">
        <v>110.4739990234375</v>
      </c>
      <c r="AQ541" s="4">
        <v>19.084999084472656</v>
      </c>
      <c r="AR541" s="4">
        <v>0</v>
      </c>
      <c r="AS541" s="4">
        <v>30</v>
      </c>
      <c r="AT541" s="4">
        <v>0</v>
      </c>
      <c r="AU541" s="22" t="e">
        <v>#N/A</v>
      </c>
      <c r="AV541" s="23">
        <v>0.21700005531311017</v>
      </c>
      <c r="AW541" s="23">
        <v>1</v>
      </c>
      <c r="AX541" s="23">
        <v>4.7089024005892877E-2</v>
      </c>
      <c r="AY541" s="23" t="e">
        <v>#N/A</v>
      </c>
      <c r="AZ541" s="23" t="e">
        <v>#N/A</v>
      </c>
    </row>
    <row r="542" spans="1:52" ht="13.7" customHeight="1" x14ac:dyDescent="0.2">
      <c r="A542" t="str">
        <f t="shared" si="8"/>
        <v>2009^Davison^4-5</v>
      </c>
      <c r="B542" s="10" t="s">
        <v>232</v>
      </c>
      <c r="C542" s="19" t="s">
        <v>4233</v>
      </c>
      <c r="D542" s="5">
        <v>2009</v>
      </c>
      <c r="E542" s="5"/>
      <c r="F542" s="9"/>
      <c r="G542" s="9"/>
      <c r="H542" s="8" t="s">
        <v>992</v>
      </c>
      <c r="I542" s="5">
        <v>1.75</v>
      </c>
      <c r="J542" s="5">
        <v>9.8000000000000007</v>
      </c>
      <c r="K542" s="5"/>
      <c r="L542" s="5"/>
      <c r="M542" s="5" t="s">
        <v>354</v>
      </c>
      <c r="N542" s="5"/>
      <c r="O542" s="5"/>
      <c r="P542" s="5"/>
      <c r="Q542" s="5"/>
      <c r="R542" s="5"/>
      <c r="S542" s="5"/>
      <c r="T542" s="5"/>
      <c r="U542" s="5"/>
      <c r="V542" s="5"/>
      <c r="W542" s="5"/>
      <c r="X542" s="5"/>
      <c r="Y542" s="7" t="s">
        <v>2999</v>
      </c>
      <c r="Z542" s="7"/>
      <c r="AA542" s="7" t="s">
        <v>13</v>
      </c>
      <c r="AB542" s="7" t="s">
        <v>15</v>
      </c>
      <c r="AC542" s="7">
        <v>10035</v>
      </c>
      <c r="AD542" s="7" t="s">
        <v>912</v>
      </c>
      <c r="AE542" s="7"/>
      <c r="AF542" s="7" t="s">
        <v>3243</v>
      </c>
      <c r="AG542" s="7" t="s">
        <v>787</v>
      </c>
      <c r="AH542" s="7"/>
      <c r="AI542">
        <v>1.5770000219345093</v>
      </c>
      <c r="AJ542" s="4">
        <v>16.754999160766602</v>
      </c>
      <c r="AK542" s="4">
        <v>4.070000171661377</v>
      </c>
      <c r="AL542" s="4">
        <v>25.055999755859375</v>
      </c>
      <c r="AM542" s="4">
        <v>10.960000038146973</v>
      </c>
      <c r="AN542" s="4">
        <v>190</v>
      </c>
      <c r="AO542" s="4">
        <v>0</v>
      </c>
      <c r="AP542" s="4">
        <v>126.68199920654297</v>
      </c>
      <c r="AQ542" s="4">
        <v>31.468000411987305</v>
      </c>
      <c r="AR542" s="4">
        <v>25</v>
      </c>
      <c r="AS542" s="4">
        <v>0</v>
      </c>
      <c r="AT542" s="4">
        <v>16</v>
      </c>
      <c r="AU542" s="22">
        <v>2.6430823117338003</v>
      </c>
      <c r="AV542" s="23">
        <v>0.17299997806549072</v>
      </c>
      <c r="AW542" s="23">
        <v>1</v>
      </c>
      <c r="AX542" s="23">
        <v>2.9928992410660271E-2</v>
      </c>
      <c r="AY542" s="23">
        <v>48.372013326264124</v>
      </c>
      <c r="AZ542" s="23">
        <v>2.0360945789802956</v>
      </c>
    </row>
    <row r="543" spans="1:52" ht="13.7" customHeight="1" x14ac:dyDescent="0.25">
      <c r="A543" t="str">
        <f t="shared" si="8"/>
        <v>2009^delahunty^Gardys Triangle</v>
      </c>
      <c r="B543" s="17" t="s">
        <v>727</v>
      </c>
      <c r="C543" s="17" t="s">
        <v>744</v>
      </c>
      <c r="D543" s="12">
        <v>2009</v>
      </c>
      <c r="E543" s="12"/>
      <c r="F543" s="9"/>
      <c r="G543" s="9"/>
      <c r="H543" s="13" t="s">
        <v>992</v>
      </c>
      <c r="I543" s="12">
        <v>2.7</v>
      </c>
      <c r="J543" s="12"/>
      <c r="K543" s="12"/>
      <c r="L543" s="12"/>
      <c r="M543" s="12"/>
      <c r="N543" s="12"/>
      <c r="O543" s="12"/>
      <c r="P543" s="12"/>
      <c r="Q543" s="12"/>
      <c r="R543" s="12"/>
      <c r="S543" s="12"/>
      <c r="T543" s="12"/>
      <c r="U543" s="12"/>
      <c r="V543" s="12"/>
      <c r="W543" s="12"/>
      <c r="X543" s="12"/>
      <c r="Y543" s="7" t="s">
        <v>2999</v>
      </c>
      <c r="Z543" s="7"/>
      <c r="AA543" s="7" t="s">
        <v>13</v>
      </c>
      <c r="AB543" s="7" t="s">
        <v>141</v>
      </c>
      <c r="AC543" s="7">
        <v>79035</v>
      </c>
      <c r="AD543" s="7" t="s">
        <v>798</v>
      </c>
      <c r="AE543" s="7"/>
      <c r="AF543" s="7" t="s">
        <v>3219</v>
      </c>
      <c r="AG543" s="7" t="s">
        <v>803</v>
      </c>
      <c r="AH543" s="7"/>
      <c r="AI543">
        <v>3.0729999542236328</v>
      </c>
      <c r="AJ543" s="4">
        <v>9.2349996566772461</v>
      </c>
      <c r="AK543" s="4">
        <v>4.369999885559082</v>
      </c>
      <c r="AL543" s="4">
        <v>2.6429998874664307</v>
      </c>
      <c r="AM543" s="4">
        <v>60.659999847412109</v>
      </c>
      <c r="AN543" s="4">
        <v>335.79998779296875</v>
      </c>
      <c r="AO543" s="4">
        <v>0</v>
      </c>
      <c r="AP543" s="4">
        <v>28.594999313354492</v>
      </c>
      <c r="AQ543" s="4">
        <v>6.0370001792907715</v>
      </c>
      <c r="AR543" s="4">
        <v>0</v>
      </c>
      <c r="AS543" s="4">
        <v>4</v>
      </c>
      <c r="AT543" s="4">
        <v>69</v>
      </c>
      <c r="AU543" s="22" t="e">
        <v>#N/A</v>
      </c>
      <c r="AV543" s="23">
        <v>-0.37299995422363263</v>
      </c>
      <c r="AW543" s="23">
        <v>1</v>
      </c>
      <c r="AX543" s="23">
        <v>0.13912896585083204</v>
      </c>
      <c r="AY543" s="23" t="e">
        <v>#N/A</v>
      </c>
      <c r="AZ543" s="23" t="e">
        <v>#N/A</v>
      </c>
    </row>
    <row r="544" spans="1:52" ht="13.7" customHeight="1" x14ac:dyDescent="0.25">
      <c r="A544" t="str">
        <f t="shared" si="8"/>
        <v>2009^delahunty^Gregorys North</v>
      </c>
      <c r="B544" s="17" t="s">
        <v>727</v>
      </c>
      <c r="C544" s="17" t="s">
        <v>739</v>
      </c>
      <c r="D544" s="12">
        <v>2009</v>
      </c>
      <c r="E544" s="12"/>
      <c r="F544" s="9"/>
      <c r="G544" s="9"/>
      <c r="H544" s="13" t="s">
        <v>992</v>
      </c>
      <c r="I544" s="12">
        <v>3.54</v>
      </c>
      <c r="J544" s="12"/>
      <c r="K544" s="12"/>
      <c r="L544" s="12"/>
      <c r="M544" s="12"/>
      <c r="N544" s="12"/>
      <c r="O544" s="12"/>
      <c r="P544" s="12"/>
      <c r="Q544" s="12"/>
      <c r="R544" s="12"/>
      <c r="S544" s="12"/>
      <c r="T544" s="12"/>
      <c r="U544" s="12"/>
      <c r="V544" s="12"/>
      <c r="W544" s="12"/>
      <c r="X544" s="12"/>
      <c r="Y544" s="7" t="s">
        <v>2999</v>
      </c>
      <c r="Z544" s="7"/>
      <c r="AA544" s="7" t="s">
        <v>13</v>
      </c>
      <c r="AB544" s="7" t="s">
        <v>54</v>
      </c>
      <c r="AC544" s="7">
        <v>79028</v>
      </c>
      <c r="AD544" s="7" t="s">
        <v>799</v>
      </c>
      <c r="AE544" s="7"/>
      <c r="AF544" s="7" t="s">
        <v>3218</v>
      </c>
      <c r="AG544" s="7" t="s">
        <v>64</v>
      </c>
      <c r="AH544" s="7"/>
      <c r="AI544">
        <v>3.4179999828338623</v>
      </c>
      <c r="AJ544" s="4">
        <v>8.0260000228881836</v>
      </c>
      <c r="AK544" s="4">
        <v>4.2300000190734863</v>
      </c>
      <c r="AL544" s="4">
        <v>3.4800000190734863</v>
      </c>
      <c r="AM544" s="4">
        <v>54.187999725341797</v>
      </c>
      <c r="AN544" s="4">
        <v>342.39999389648438</v>
      </c>
      <c r="AO544" s="4">
        <v>0</v>
      </c>
      <c r="AP544" s="4">
        <v>50.219001770019531</v>
      </c>
      <c r="AQ544" s="4">
        <v>19.312000274658203</v>
      </c>
      <c r="AR544" s="4">
        <v>0</v>
      </c>
      <c r="AS544" s="4">
        <v>4</v>
      </c>
      <c r="AT544" s="4">
        <v>69</v>
      </c>
      <c r="AU544" s="22" t="e">
        <v>#N/A</v>
      </c>
      <c r="AV544" s="23">
        <v>0.12200001716613773</v>
      </c>
      <c r="AW544" s="23">
        <v>1</v>
      </c>
      <c r="AX544" s="23">
        <v>1.4884004188537902E-2</v>
      </c>
      <c r="AY544" s="23" t="e">
        <v>#N/A</v>
      </c>
      <c r="AZ544" s="23" t="e">
        <v>#N/A</v>
      </c>
    </row>
    <row r="545" spans="1:52" ht="13.7" customHeight="1" x14ac:dyDescent="0.25">
      <c r="A545" t="str">
        <f t="shared" si="8"/>
        <v>2009^delahunty^House</v>
      </c>
      <c r="B545" s="17" t="s">
        <v>727</v>
      </c>
      <c r="C545" s="17" t="s">
        <v>201</v>
      </c>
      <c r="D545" s="12">
        <v>2009</v>
      </c>
      <c r="E545" s="12"/>
      <c r="F545" s="9"/>
      <c r="G545" s="9"/>
      <c r="H545" s="13" t="s">
        <v>992</v>
      </c>
      <c r="I545" s="12">
        <v>3.56</v>
      </c>
      <c r="J545" s="12"/>
      <c r="K545" s="12"/>
      <c r="L545" s="12"/>
      <c r="M545" s="12"/>
      <c r="N545" s="12"/>
      <c r="O545" s="12"/>
      <c r="P545" s="12"/>
      <c r="Q545" s="12"/>
      <c r="R545" s="12"/>
      <c r="S545" s="12"/>
      <c r="T545" s="12"/>
      <c r="U545" s="12"/>
      <c r="V545" s="12"/>
      <c r="W545" s="12"/>
      <c r="X545" s="12"/>
      <c r="Y545" s="7" t="s">
        <v>2999</v>
      </c>
      <c r="Z545" s="7"/>
      <c r="AA545" s="7" t="s">
        <v>13</v>
      </c>
      <c r="AB545" s="7" t="s">
        <v>141</v>
      </c>
      <c r="AC545" s="7">
        <v>79035</v>
      </c>
      <c r="AD545" s="7" t="s">
        <v>798</v>
      </c>
      <c r="AE545" s="7"/>
      <c r="AF545" s="7" t="s">
        <v>3220</v>
      </c>
      <c r="AG545" s="7" t="s">
        <v>803</v>
      </c>
      <c r="AH545" s="7"/>
      <c r="AI545">
        <v>3.6770000457763672</v>
      </c>
      <c r="AJ545" s="4">
        <v>11.064999580383301</v>
      </c>
      <c r="AK545" s="4">
        <v>6.2699999809265137</v>
      </c>
      <c r="AL545" s="4">
        <v>22.920000076293945</v>
      </c>
      <c r="AM545" s="4">
        <v>87.275001525878906</v>
      </c>
      <c r="AN545" s="4">
        <v>335.20001220703125</v>
      </c>
      <c r="AO545" s="4">
        <v>0</v>
      </c>
      <c r="AP545" s="4">
        <v>63.201000213623047</v>
      </c>
      <c r="AQ545" s="4">
        <v>10.944000244140625</v>
      </c>
      <c r="AR545" s="4">
        <v>0</v>
      </c>
      <c r="AS545" s="4">
        <v>4</v>
      </c>
      <c r="AT545" s="4">
        <v>60</v>
      </c>
      <c r="AU545" s="22" t="e">
        <v>#N/A</v>
      </c>
      <c r="AV545" s="23">
        <v>-0.11700004577636713</v>
      </c>
      <c r="AW545" s="23">
        <v>1</v>
      </c>
      <c r="AX545" s="23">
        <v>1.3689010711672004E-2</v>
      </c>
      <c r="AY545" s="23" t="e">
        <v>#N/A</v>
      </c>
      <c r="AZ545" s="23" t="e">
        <v>#N/A</v>
      </c>
    </row>
    <row r="546" spans="1:52" ht="13.7" customHeight="1" x14ac:dyDescent="0.2">
      <c r="A546" t="str">
        <f t="shared" si="8"/>
        <v>2009^DMoody^PBC Paddock 13_GM Wheat - Treatment 1</v>
      </c>
      <c r="B546" s="10" t="s">
        <v>235</v>
      </c>
      <c r="C546" s="10" t="s">
        <v>236</v>
      </c>
      <c r="D546" s="5">
        <v>2009</v>
      </c>
      <c r="E546" s="5"/>
      <c r="F546" s="9"/>
      <c r="G546" s="9"/>
      <c r="H546" s="8" t="s">
        <v>992</v>
      </c>
      <c r="I546" s="5">
        <v>2.2610000000000001</v>
      </c>
      <c r="J546" s="5"/>
      <c r="K546" s="5"/>
      <c r="L546" s="5"/>
      <c r="M546" s="5"/>
      <c r="N546" s="5"/>
      <c r="O546" s="5"/>
      <c r="P546" s="5"/>
      <c r="Q546" s="5"/>
      <c r="R546" s="5"/>
      <c r="S546" s="5"/>
      <c r="T546" s="5"/>
      <c r="U546" s="5"/>
      <c r="V546" s="5"/>
      <c r="W546" s="5"/>
      <c r="X546" s="5"/>
      <c r="Y546" s="7" t="s">
        <v>2999</v>
      </c>
      <c r="Z546" s="7"/>
      <c r="AA546" s="7" t="s">
        <v>13</v>
      </c>
      <c r="AB546" s="7" t="s">
        <v>14</v>
      </c>
      <c r="AC546" s="7">
        <v>79023</v>
      </c>
      <c r="AD546" s="7" t="s">
        <v>849</v>
      </c>
      <c r="AE546" s="7"/>
      <c r="AF546" s="7" t="s">
        <v>3199</v>
      </c>
      <c r="AG546" s="7" t="s">
        <v>13</v>
      </c>
      <c r="AH546" s="7"/>
      <c r="AI546">
        <v>3.0409998893737793</v>
      </c>
      <c r="AJ546" s="4">
        <v>16.481000900268555</v>
      </c>
      <c r="AK546" s="4">
        <v>7.7199997901916504</v>
      </c>
      <c r="AL546" s="4">
        <v>88.349998474121094</v>
      </c>
      <c r="AM546" s="4">
        <v>31.954999923706055</v>
      </c>
      <c r="AN546" s="4">
        <v>255.60000610351563</v>
      </c>
      <c r="AO546" s="4">
        <v>0</v>
      </c>
      <c r="AP546" s="4">
        <v>355.26699829101563</v>
      </c>
      <c r="AQ546" s="4">
        <v>114.23100280761719</v>
      </c>
      <c r="AR546" s="4">
        <v>0</v>
      </c>
      <c r="AS546" s="4">
        <v>6</v>
      </c>
      <c r="AT546" s="4">
        <v>0</v>
      </c>
      <c r="AU546" s="22" t="e">
        <v>#N/A</v>
      </c>
      <c r="AV546" s="23">
        <v>-0.77999988937377918</v>
      </c>
      <c r="AW546" s="23">
        <v>0</v>
      </c>
      <c r="AX546" s="23">
        <v>0.60839982742310772</v>
      </c>
      <c r="AY546" s="23" t="e">
        <v>#N/A</v>
      </c>
      <c r="AZ546" s="23" t="e">
        <v>#N/A</v>
      </c>
    </row>
    <row r="547" spans="1:52" ht="13.7" customHeight="1" x14ac:dyDescent="0.2">
      <c r="A547" t="str">
        <f t="shared" si="8"/>
        <v>2009^DMoody^PBC Paddock 13_GM wheat - Treatment 2</v>
      </c>
      <c r="B547" s="10" t="s">
        <v>235</v>
      </c>
      <c r="C547" s="10" t="s">
        <v>237</v>
      </c>
      <c r="D547" s="5">
        <v>2009</v>
      </c>
      <c r="E547" s="5"/>
      <c r="F547" s="9"/>
      <c r="G547" s="9"/>
      <c r="H547" s="8" t="s">
        <v>992</v>
      </c>
      <c r="I547" s="5">
        <v>3.6869999999999998</v>
      </c>
      <c r="J547" s="5"/>
      <c r="K547" s="5"/>
      <c r="L547" s="5"/>
      <c r="M547" s="5"/>
      <c r="N547" s="5"/>
      <c r="O547" s="5"/>
      <c r="P547" s="5"/>
      <c r="Q547" s="5"/>
      <c r="R547" s="5"/>
      <c r="S547" s="5"/>
      <c r="T547" s="5"/>
      <c r="U547" s="5"/>
      <c r="V547" s="5"/>
      <c r="W547" s="5"/>
      <c r="X547" s="5"/>
      <c r="Y547" s="7" t="s">
        <v>2999</v>
      </c>
      <c r="Z547" s="7"/>
      <c r="AA547" s="7" t="s">
        <v>13</v>
      </c>
      <c r="AB547" s="7" t="s">
        <v>14</v>
      </c>
      <c r="AC547" s="7">
        <v>79023</v>
      </c>
      <c r="AD547" s="7" t="s">
        <v>849</v>
      </c>
      <c r="AE547" s="7"/>
      <c r="AF547" s="7" t="s">
        <v>3199</v>
      </c>
      <c r="AG547" s="7" t="s">
        <v>13</v>
      </c>
      <c r="AH547" s="7"/>
      <c r="AI547">
        <v>7.304999828338623</v>
      </c>
      <c r="AJ547" s="4">
        <v>16.343000411987305</v>
      </c>
      <c r="AK547" s="4">
        <v>18.399999618530273</v>
      </c>
      <c r="AL547" s="4">
        <v>88.349998474121094</v>
      </c>
      <c r="AM547" s="4">
        <v>130.29100036621094</v>
      </c>
      <c r="AN547" s="4">
        <v>255.60000610351563</v>
      </c>
      <c r="AO547" s="4">
        <v>265</v>
      </c>
      <c r="AP547" s="4">
        <v>355.26699829101563</v>
      </c>
      <c r="AQ547" s="4">
        <v>34.615001678466797</v>
      </c>
      <c r="AR547" s="4">
        <v>0</v>
      </c>
      <c r="AS547" s="4">
        <v>6</v>
      </c>
      <c r="AT547" s="4">
        <v>0</v>
      </c>
      <c r="AU547" s="22" t="e">
        <v>#N/A</v>
      </c>
      <c r="AV547" s="23">
        <v>-3.6179998283386232</v>
      </c>
      <c r="AW547" s="23">
        <v>0</v>
      </c>
      <c r="AX547" s="23">
        <v>13.089922757858307</v>
      </c>
      <c r="AY547" s="23" t="e">
        <v>#N/A</v>
      </c>
      <c r="AZ547" s="23" t="e">
        <v>#N/A</v>
      </c>
    </row>
    <row r="548" spans="1:52" ht="13.7" customHeight="1" x14ac:dyDescent="0.2">
      <c r="A548" t="str">
        <f t="shared" si="8"/>
        <v>2009^DMoody^PBC Paddock 13_GM wheat - Treatment 3</v>
      </c>
      <c r="B548" s="10" t="s">
        <v>235</v>
      </c>
      <c r="C548" s="10" t="s">
        <v>238</v>
      </c>
      <c r="D548" s="5">
        <v>2009</v>
      </c>
      <c r="E548" s="5"/>
      <c r="F548" s="9"/>
      <c r="G548" s="9"/>
      <c r="H548" s="8" t="s">
        <v>992</v>
      </c>
      <c r="I548" s="5">
        <v>3.1890000000000001</v>
      </c>
      <c r="J548" s="5"/>
      <c r="K548" s="5"/>
      <c r="L548" s="5"/>
      <c r="M548" s="5"/>
      <c r="N548" s="5"/>
      <c r="O548" s="5"/>
      <c r="P548" s="5"/>
      <c r="Q548" s="5"/>
      <c r="R548" s="5"/>
      <c r="S548" s="5"/>
      <c r="T548" s="5"/>
      <c r="U548" s="5"/>
      <c r="V548" s="5"/>
      <c r="W548" s="5"/>
      <c r="X548" s="5"/>
      <c r="Y548" s="7" t="s">
        <v>2999</v>
      </c>
      <c r="Z548" s="7"/>
      <c r="AA548" s="7" t="s">
        <v>13</v>
      </c>
      <c r="AB548" s="7" t="s">
        <v>14</v>
      </c>
      <c r="AC548" s="7">
        <v>79023</v>
      </c>
      <c r="AD548" s="7" t="s">
        <v>849</v>
      </c>
      <c r="AE548" s="7"/>
      <c r="AF548" s="7" t="s">
        <v>3199</v>
      </c>
      <c r="AG548" s="7" t="s">
        <v>13</v>
      </c>
      <c r="AH548" s="7"/>
      <c r="AI548">
        <v>4.2769999504089355</v>
      </c>
      <c r="AJ548" s="4">
        <v>16.413999557495117</v>
      </c>
      <c r="AK548" s="4">
        <v>10.819999694824219</v>
      </c>
      <c r="AL548" s="4">
        <v>88.349998474121094</v>
      </c>
      <c r="AM548" s="4">
        <v>101.13800048828125</v>
      </c>
      <c r="AN548" s="4">
        <v>255.60000610351563</v>
      </c>
      <c r="AO548" s="4">
        <v>120</v>
      </c>
      <c r="AP548" s="4">
        <v>355.26699829101563</v>
      </c>
      <c r="AQ548" s="4">
        <v>92.300003051757813</v>
      </c>
      <c r="AR548" s="4">
        <v>0</v>
      </c>
      <c r="AS548" s="4">
        <v>6</v>
      </c>
      <c r="AT548" s="4">
        <v>0</v>
      </c>
      <c r="AU548" s="22" t="e">
        <v>#N/A</v>
      </c>
      <c r="AV548" s="23">
        <v>-1.0879999504089355</v>
      </c>
      <c r="AW548" s="23">
        <v>0</v>
      </c>
      <c r="AX548" s="23">
        <v>1.183743892089846</v>
      </c>
      <c r="AY548" s="23" t="e">
        <v>#N/A</v>
      </c>
      <c r="AZ548" s="23" t="e">
        <v>#N/A</v>
      </c>
    </row>
    <row r="549" spans="1:52" ht="13.7" customHeight="1" x14ac:dyDescent="0.2">
      <c r="A549" t="str">
        <f t="shared" si="8"/>
        <v>2009^DMoody^PBC Paddock 13_GM wheat - Treatment 4</v>
      </c>
      <c r="B549" s="10" t="s">
        <v>235</v>
      </c>
      <c r="C549" s="10" t="s">
        <v>239</v>
      </c>
      <c r="D549" s="5">
        <v>2009</v>
      </c>
      <c r="E549" s="5"/>
      <c r="F549" s="9"/>
      <c r="G549" s="9"/>
      <c r="H549" s="8" t="s">
        <v>992</v>
      </c>
      <c r="I549" s="5">
        <v>2.5110000000000001</v>
      </c>
      <c r="J549" s="5"/>
      <c r="K549" s="5"/>
      <c r="L549" s="5"/>
      <c r="M549" s="5"/>
      <c r="N549" s="5"/>
      <c r="O549" s="5"/>
      <c r="P549" s="5"/>
      <c r="Q549" s="5"/>
      <c r="R549" s="5"/>
      <c r="S549" s="5"/>
      <c r="T549" s="5"/>
      <c r="U549" s="5"/>
      <c r="V549" s="5"/>
      <c r="W549" s="5"/>
      <c r="X549" s="5"/>
      <c r="Y549" s="7" t="s">
        <v>2999</v>
      </c>
      <c r="Z549" s="7"/>
      <c r="AA549" s="7" t="s">
        <v>13</v>
      </c>
      <c r="AB549" s="7" t="s">
        <v>14</v>
      </c>
      <c r="AC549" s="7">
        <v>79023</v>
      </c>
      <c r="AD549" s="7" t="s">
        <v>849</v>
      </c>
      <c r="AE549" s="7"/>
      <c r="AF549" s="7" t="s">
        <v>3199</v>
      </c>
      <c r="AG549" s="7" t="s">
        <v>13</v>
      </c>
      <c r="AH549" s="7"/>
      <c r="AI549">
        <v>4.5890002250671387</v>
      </c>
      <c r="AJ549" s="4">
        <v>16.478000640869141</v>
      </c>
      <c r="AK549" s="4">
        <v>11.649999618530273</v>
      </c>
      <c r="AL549" s="4">
        <v>88.349998474121094</v>
      </c>
      <c r="AM549" s="4">
        <v>41.4010009765625</v>
      </c>
      <c r="AN549" s="4">
        <v>255.60000610351563</v>
      </c>
      <c r="AO549" s="4">
        <v>70</v>
      </c>
      <c r="AP549" s="4">
        <v>355.26699829101563</v>
      </c>
      <c r="AQ549" s="4">
        <v>83.007003784179688</v>
      </c>
      <c r="AR549" s="4">
        <v>0</v>
      </c>
      <c r="AS549" s="4">
        <v>6</v>
      </c>
      <c r="AT549" s="4">
        <v>0</v>
      </c>
      <c r="AU549" s="22" t="e">
        <v>#N/A</v>
      </c>
      <c r="AV549" s="23">
        <v>-2.0780002250671386</v>
      </c>
      <c r="AW549" s="23">
        <v>0</v>
      </c>
      <c r="AX549" s="23">
        <v>4.3180849353790789</v>
      </c>
      <c r="AY549" s="23" t="e">
        <v>#N/A</v>
      </c>
      <c r="AZ549" s="23" t="e">
        <v>#N/A</v>
      </c>
    </row>
    <row r="550" spans="1:52" ht="13.7" customHeight="1" x14ac:dyDescent="0.2">
      <c r="A550" t="str">
        <f t="shared" si="8"/>
        <v>2009^fairhurst^01 -  Goldings</v>
      </c>
      <c r="B550" s="10" t="s">
        <v>326</v>
      </c>
      <c r="C550" s="10" t="s">
        <v>262</v>
      </c>
      <c r="D550" s="5">
        <v>2009</v>
      </c>
      <c r="E550" s="5"/>
      <c r="F550" s="9"/>
      <c r="G550" s="9"/>
      <c r="H550" s="8" t="s">
        <v>992</v>
      </c>
      <c r="I550" s="5">
        <v>1</v>
      </c>
      <c r="J550" s="5">
        <v>13</v>
      </c>
      <c r="K550" s="5"/>
      <c r="L550" s="5"/>
      <c r="M550" s="15"/>
      <c r="N550" s="15"/>
      <c r="O550" s="15"/>
      <c r="P550" s="15"/>
      <c r="Q550" s="15"/>
      <c r="R550" s="15"/>
      <c r="S550" s="15"/>
      <c r="T550" s="15"/>
      <c r="U550" s="15"/>
      <c r="V550" s="15"/>
      <c r="W550" s="15"/>
      <c r="X550" s="15"/>
      <c r="Y550" s="7" t="s">
        <v>2999</v>
      </c>
      <c r="Z550" s="7"/>
      <c r="AA550" s="7" t="s">
        <v>13</v>
      </c>
      <c r="AB550" s="7" t="s">
        <v>14</v>
      </c>
      <c r="AC550" s="7">
        <v>77014</v>
      </c>
      <c r="AD550" s="7" t="s">
        <v>792</v>
      </c>
      <c r="AE550" s="7"/>
      <c r="AF550" s="7" t="s">
        <v>3224</v>
      </c>
      <c r="AG550" s="7" t="s">
        <v>64</v>
      </c>
      <c r="AH550" s="7"/>
      <c r="AI550">
        <v>1.0659999847412109</v>
      </c>
      <c r="AJ550" s="4">
        <v>14.059000015258789</v>
      </c>
      <c r="AK550" s="4">
        <v>2.309999942779541</v>
      </c>
      <c r="AL550" s="4">
        <v>9.0430002212524414</v>
      </c>
      <c r="AM550" s="4">
        <v>0.60900002717971802</v>
      </c>
      <c r="AN550" s="4">
        <v>153.60000610351563</v>
      </c>
      <c r="AO550" s="4">
        <v>0</v>
      </c>
      <c r="AP550" s="4">
        <v>91.806999206542969</v>
      </c>
      <c r="AQ550" s="4">
        <v>45.444999694824219</v>
      </c>
      <c r="AR550" s="4">
        <v>0</v>
      </c>
      <c r="AS550" s="4">
        <v>0</v>
      </c>
      <c r="AT550" s="4">
        <v>0</v>
      </c>
      <c r="AU550" s="22">
        <v>2.0035026269702279</v>
      </c>
      <c r="AV550" s="23">
        <v>-6.5999984741210938E-2</v>
      </c>
      <c r="AW550" s="23">
        <v>1</v>
      </c>
      <c r="AX550" s="23">
        <v>4.3559979858400766E-3</v>
      </c>
      <c r="AY550" s="23">
        <v>1.1214810323181155</v>
      </c>
      <c r="AZ550" s="23">
        <v>9.3940604598313854E-2</v>
      </c>
    </row>
    <row r="551" spans="1:52" ht="13.7" customHeight="1" x14ac:dyDescent="0.2">
      <c r="A551" t="str">
        <f t="shared" si="8"/>
        <v>2009^Falconer Bros^250</v>
      </c>
      <c r="B551" s="10" t="s">
        <v>246</v>
      </c>
      <c r="C551" s="10">
        <v>250</v>
      </c>
      <c r="D551" s="5">
        <v>2009</v>
      </c>
      <c r="E551" s="5"/>
      <c r="F551" s="9"/>
      <c r="G551" s="9"/>
      <c r="H551" s="8" t="s">
        <v>992</v>
      </c>
      <c r="I551" s="5">
        <v>2.61</v>
      </c>
      <c r="J551" s="5">
        <v>10.1</v>
      </c>
      <c r="K551" s="5"/>
      <c r="L551" s="5"/>
      <c r="M551" s="5" t="s">
        <v>357</v>
      </c>
      <c r="N551" s="5"/>
      <c r="O551" s="5"/>
      <c r="P551" s="5"/>
      <c r="Q551" s="5"/>
      <c r="R551" s="5"/>
      <c r="S551" s="5"/>
      <c r="T551" s="5"/>
      <c r="U551" s="5"/>
      <c r="V551" s="5"/>
      <c r="W551" s="5"/>
      <c r="X551" s="5"/>
      <c r="Y551" s="7" t="s">
        <v>2999</v>
      </c>
      <c r="Z551" s="7"/>
      <c r="AA551" s="7" t="s">
        <v>13</v>
      </c>
      <c r="AB551" s="7" t="s">
        <v>130</v>
      </c>
      <c r="AC551" s="7">
        <v>8126</v>
      </c>
      <c r="AD551" s="7" t="s">
        <v>915</v>
      </c>
      <c r="AE551" s="7"/>
      <c r="AF551" s="7" t="s">
        <v>3251</v>
      </c>
      <c r="AG551" s="7" t="s">
        <v>787</v>
      </c>
      <c r="AH551" s="7"/>
      <c r="AI551">
        <v>2.562000036239624</v>
      </c>
      <c r="AJ551" s="4">
        <v>11.361000061035156</v>
      </c>
      <c r="AK551" s="4">
        <v>4.4899997711181641</v>
      </c>
      <c r="AL551" s="4">
        <v>5.2249999046325684</v>
      </c>
      <c r="AM551" s="4">
        <v>4.2589998245239258</v>
      </c>
      <c r="AN551" s="4">
        <v>229.30000305175781</v>
      </c>
      <c r="AO551" s="4">
        <v>0</v>
      </c>
      <c r="AP551" s="4">
        <v>61.067001342773438</v>
      </c>
      <c r="AQ551" s="4">
        <v>11.923999786376953</v>
      </c>
      <c r="AR551" s="4">
        <v>0</v>
      </c>
      <c r="AS551" s="4">
        <v>0</v>
      </c>
      <c r="AT551" s="4">
        <v>47</v>
      </c>
      <c r="AU551" s="22">
        <v>4.0626409807355515</v>
      </c>
      <c r="AV551" s="23">
        <v>4.7999963760375852E-2</v>
      </c>
      <c r="AW551" s="23">
        <v>1</v>
      </c>
      <c r="AX551" s="23">
        <v>2.303996520997395E-3</v>
      </c>
      <c r="AY551" s="23">
        <v>1.5901211539306688</v>
      </c>
      <c r="AZ551" s="23">
        <v>0.18263553571728983</v>
      </c>
    </row>
    <row r="552" spans="1:52" ht="13.7" customHeight="1" x14ac:dyDescent="0.2">
      <c r="A552" t="str">
        <f t="shared" si="8"/>
        <v>2009^Falconer Bros^Airstrip</v>
      </c>
      <c r="B552" s="10" t="s">
        <v>246</v>
      </c>
      <c r="C552" s="10" t="s">
        <v>247</v>
      </c>
      <c r="D552" s="5">
        <v>2009</v>
      </c>
      <c r="E552" s="5"/>
      <c r="F552" s="9"/>
      <c r="G552" s="9"/>
      <c r="H552" s="8" t="s">
        <v>992</v>
      </c>
      <c r="I552" s="5">
        <v>1.8</v>
      </c>
      <c r="J552" s="5">
        <v>9.8000000000000007</v>
      </c>
      <c r="K552" s="5"/>
      <c r="L552" s="5"/>
      <c r="M552" s="5" t="s">
        <v>358</v>
      </c>
      <c r="N552" s="5"/>
      <c r="O552" s="5"/>
      <c r="P552" s="5"/>
      <c r="Q552" s="5"/>
      <c r="R552" s="5"/>
      <c r="S552" s="5"/>
      <c r="T552" s="5"/>
      <c r="U552" s="5"/>
      <c r="V552" s="5"/>
      <c r="W552" s="5"/>
      <c r="X552" s="5"/>
      <c r="Y552" s="7" t="s">
        <v>2999</v>
      </c>
      <c r="Z552" s="7"/>
      <c r="AA552" s="7" t="s">
        <v>13</v>
      </c>
      <c r="AB552" s="7" t="s">
        <v>130</v>
      </c>
      <c r="AC552" s="7">
        <v>8126</v>
      </c>
      <c r="AD552" s="7" t="s">
        <v>915</v>
      </c>
      <c r="AE552" s="7"/>
      <c r="AF552" s="7" t="s">
        <v>3295</v>
      </c>
      <c r="AG552" s="7" t="s">
        <v>64</v>
      </c>
      <c r="AH552" s="7"/>
      <c r="AI552">
        <v>2.7219998836517334</v>
      </c>
      <c r="AJ552" s="4">
        <v>16.621999740600586</v>
      </c>
      <c r="AK552" s="4">
        <v>6.9699997901916504</v>
      </c>
      <c r="AL552" s="4">
        <v>52.328998565673828</v>
      </c>
      <c r="AM552" s="4">
        <v>5.9000000953674316</v>
      </c>
      <c r="AN552" s="4">
        <v>199.19999694824219</v>
      </c>
      <c r="AO552" s="4">
        <v>0</v>
      </c>
      <c r="AP552" s="4">
        <v>190.968994140625</v>
      </c>
      <c r="AQ552" s="4">
        <v>33.949001312255859</v>
      </c>
      <c r="AR552" s="4">
        <v>0</v>
      </c>
      <c r="AS552" s="4">
        <v>26</v>
      </c>
      <c r="AT552" s="4">
        <v>21</v>
      </c>
      <c r="AU552" s="22">
        <v>2.7185989492119091</v>
      </c>
      <c r="AV552" s="23">
        <v>-0.92199988365173335</v>
      </c>
      <c r="AW552" s="23">
        <v>0</v>
      </c>
      <c r="AX552" s="23">
        <v>0.8500837854538098</v>
      </c>
      <c r="AY552" s="23">
        <v>46.539680460754454</v>
      </c>
      <c r="AZ552" s="23">
        <v>18.074409110683252</v>
      </c>
    </row>
    <row r="553" spans="1:52" ht="13.7" customHeight="1" x14ac:dyDescent="0.2">
      <c r="A553" t="str">
        <f t="shared" si="8"/>
        <v>2009^far^Hart fieldsite 2009</v>
      </c>
      <c r="B553" s="10" t="s">
        <v>248</v>
      </c>
      <c r="C553" s="10" t="s">
        <v>249</v>
      </c>
      <c r="D553" s="5">
        <v>2009</v>
      </c>
      <c r="E553" s="5"/>
      <c r="F553" s="9"/>
      <c r="G553" s="9"/>
      <c r="H553" s="8" t="s">
        <v>992</v>
      </c>
      <c r="I553" s="5">
        <v>1.4</v>
      </c>
      <c r="J553" s="5"/>
      <c r="K553" s="5"/>
      <c r="L553" s="5"/>
      <c r="M553" s="5"/>
      <c r="N553" s="5"/>
      <c r="O553" s="5"/>
      <c r="P553" s="5"/>
      <c r="Q553" s="5"/>
      <c r="R553" s="5"/>
      <c r="S553" s="5"/>
      <c r="T553" s="5"/>
      <c r="U553" s="5"/>
      <c r="V553" s="5"/>
      <c r="W553" s="5"/>
      <c r="X553" s="5"/>
      <c r="Y553" s="7" t="s">
        <v>2999</v>
      </c>
      <c r="Z553" s="7"/>
      <c r="AA553" s="7" t="s">
        <v>13</v>
      </c>
      <c r="AB553" s="7" t="s">
        <v>140</v>
      </c>
      <c r="AC553" s="7">
        <v>21007</v>
      </c>
      <c r="AD553" s="7" t="s">
        <v>845</v>
      </c>
      <c r="AE553" s="7"/>
      <c r="AF553" s="7" t="s">
        <v>3296</v>
      </c>
      <c r="AG553" s="7" t="s">
        <v>13</v>
      </c>
      <c r="AH553" s="7"/>
      <c r="AI553">
        <v>1.8539999723434448</v>
      </c>
      <c r="AJ553" s="4">
        <v>11.505000114440918</v>
      </c>
      <c r="AK553" s="4">
        <v>3.2899999618530273</v>
      </c>
      <c r="AL553" s="4">
        <v>12.87399959564209</v>
      </c>
      <c r="AM553" s="4">
        <v>55.209999084472656</v>
      </c>
      <c r="AN553" s="4">
        <v>272.60000610351563</v>
      </c>
      <c r="AO553" s="4">
        <v>0</v>
      </c>
      <c r="AP553" s="4">
        <v>95.197998046875</v>
      </c>
      <c r="AQ553" s="4">
        <v>73.638999938964844</v>
      </c>
      <c r="AR553" s="4">
        <v>0</v>
      </c>
      <c r="AS553" s="4">
        <v>0</v>
      </c>
      <c r="AT553" s="4">
        <v>30</v>
      </c>
      <c r="AU553" s="22" t="e">
        <v>#N/A</v>
      </c>
      <c r="AV553" s="23">
        <v>-0.45399997234344491</v>
      </c>
      <c r="AW553" s="23">
        <v>1</v>
      </c>
      <c r="AX553" s="23">
        <v>0.20611597488784875</v>
      </c>
      <c r="AY553" s="23" t="e">
        <v>#N/A</v>
      </c>
      <c r="AZ553" s="23" t="e">
        <v>#N/A</v>
      </c>
    </row>
    <row r="554" spans="1:52" ht="13.7" customHeight="1" x14ac:dyDescent="0.2">
      <c r="A554" t="str">
        <f t="shared" si="8"/>
        <v>2009^far^MNHRZ - Red Soil</v>
      </c>
      <c r="B554" s="10" t="s">
        <v>248</v>
      </c>
      <c r="C554" s="10" t="s">
        <v>250</v>
      </c>
      <c r="D554" s="5">
        <v>2009</v>
      </c>
      <c r="E554" s="5"/>
      <c r="F554" s="9"/>
      <c r="G554" s="9"/>
      <c r="H554" s="8" t="s">
        <v>992</v>
      </c>
      <c r="I554" s="5">
        <v>3.94</v>
      </c>
      <c r="J554" s="5"/>
      <c r="K554" s="5"/>
      <c r="L554" s="5"/>
      <c r="M554" s="5" t="s">
        <v>359</v>
      </c>
      <c r="N554" s="5"/>
      <c r="O554" s="5"/>
      <c r="P554" s="5"/>
      <c r="Q554" s="5"/>
      <c r="R554" s="5"/>
      <c r="S554" s="5"/>
      <c r="T554" s="5"/>
      <c r="U554" s="5"/>
      <c r="V554" s="5"/>
      <c r="W554" s="5"/>
      <c r="X554" s="5"/>
      <c r="Y554" s="7" t="s">
        <v>2999</v>
      </c>
      <c r="Z554" s="7"/>
      <c r="AA554" s="7" t="s">
        <v>13</v>
      </c>
      <c r="AB554" s="7" t="s">
        <v>131</v>
      </c>
      <c r="AC554" s="7">
        <v>25024</v>
      </c>
      <c r="AD554" s="7" t="s">
        <v>916</v>
      </c>
      <c r="AE554" s="7"/>
      <c r="AF554" s="7" t="s">
        <v>3297</v>
      </c>
      <c r="AG554" s="7" t="s">
        <v>64</v>
      </c>
      <c r="AH554" s="7"/>
      <c r="AI554">
        <v>6.1000000685453415E-2</v>
      </c>
      <c r="AJ554" s="4">
        <v>10.746000289916992</v>
      </c>
      <c r="AK554" s="4">
        <v>0.10000000149011612</v>
      </c>
      <c r="AL554" s="4">
        <v>6.8930001258850098</v>
      </c>
      <c r="AM554" s="4">
        <v>16.452999114990234</v>
      </c>
      <c r="AN554" s="4">
        <v>140.80000305175781</v>
      </c>
      <c r="AO554" s="4">
        <v>0</v>
      </c>
      <c r="AP554" s="4">
        <v>24.586999893188477</v>
      </c>
      <c r="AQ554" s="4">
        <v>27.36400032043457</v>
      </c>
      <c r="AR554" s="4">
        <v>0</v>
      </c>
      <c r="AS554" s="4">
        <v>0</v>
      </c>
      <c r="AT554" s="4">
        <v>0</v>
      </c>
      <c r="AU554" s="22" t="e">
        <v>#N/A</v>
      </c>
      <c r="AV554" s="23">
        <v>3.8789999993145465</v>
      </c>
      <c r="AW554" s="23">
        <v>0</v>
      </c>
      <c r="AX554" s="23">
        <v>15.046640994682251</v>
      </c>
      <c r="AY554" s="23" t="e">
        <v>#N/A</v>
      </c>
      <c r="AZ554" s="23" t="e">
        <v>#N/A</v>
      </c>
    </row>
    <row r="555" spans="1:52" ht="13.7" customHeight="1" x14ac:dyDescent="0.2">
      <c r="A555" t="str">
        <f t="shared" si="8"/>
        <v>2009^farmlink^Ardlethan Wheat</v>
      </c>
      <c r="B555" s="10" t="s">
        <v>251</v>
      </c>
      <c r="C555" s="10" t="s">
        <v>252</v>
      </c>
      <c r="D555" s="5">
        <v>2009</v>
      </c>
      <c r="E555" s="5"/>
      <c r="F555" s="9"/>
      <c r="G555" s="9"/>
      <c r="H555" s="8" t="s">
        <v>992</v>
      </c>
      <c r="I555" s="5">
        <v>1.1000000000000001</v>
      </c>
      <c r="J555" s="5"/>
      <c r="K555" s="5"/>
      <c r="L555" s="5"/>
      <c r="M555" s="5"/>
      <c r="N555" s="5"/>
      <c r="O555" s="5"/>
      <c r="P555" s="5"/>
      <c r="Q555" s="5"/>
      <c r="R555" s="5"/>
      <c r="S555" s="5"/>
      <c r="T555" s="5"/>
      <c r="U555" s="5"/>
      <c r="V555" s="5"/>
      <c r="W555" s="5"/>
      <c r="X555" s="5"/>
      <c r="Y555" s="7" t="s">
        <v>2999</v>
      </c>
      <c r="Z555" s="7"/>
      <c r="AA555" s="7" t="s">
        <v>13</v>
      </c>
      <c r="AB555" s="7" t="s">
        <v>145</v>
      </c>
      <c r="AC555" s="7">
        <v>74006</v>
      </c>
      <c r="AD555" s="7" t="s">
        <v>837</v>
      </c>
      <c r="AE555" s="7"/>
      <c r="AF555" s="7" t="s">
        <v>3290</v>
      </c>
      <c r="AG555" s="7" t="s">
        <v>787</v>
      </c>
      <c r="AH555" s="7"/>
      <c r="AI555">
        <v>1.5609999895095825</v>
      </c>
      <c r="AJ555" s="4">
        <v>16.615999221801758</v>
      </c>
      <c r="AK555" s="4">
        <v>4</v>
      </c>
      <c r="AL555" s="4">
        <v>27.125999450683594</v>
      </c>
      <c r="AM555" s="4">
        <v>2.3610000610351563</v>
      </c>
      <c r="AN555" s="4">
        <v>145.60000610351563</v>
      </c>
      <c r="AO555" s="4">
        <v>0</v>
      </c>
      <c r="AP555" s="4">
        <v>152.48300170898438</v>
      </c>
      <c r="AQ555" s="4">
        <v>35.353000640869141</v>
      </c>
      <c r="AR555" s="4">
        <v>0</v>
      </c>
      <c r="AS555" s="4">
        <v>5</v>
      </c>
      <c r="AT555" s="4">
        <v>0</v>
      </c>
      <c r="AU555" s="22" t="e">
        <v>#N/A</v>
      </c>
      <c r="AV555" s="23">
        <v>-0.46099998950958243</v>
      </c>
      <c r="AW555" s="23">
        <v>1</v>
      </c>
      <c r="AX555" s="23">
        <v>0.21252099032783511</v>
      </c>
      <c r="AY555" s="23" t="e">
        <v>#N/A</v>
      </c>
      <c r="AZ555" s="23" t="e">
        <v>#N/A</v>
      </c>
    </row>
    <row r="556" spans="1:52" ht="13.7" customHeight="1" x14ac:dyDescent="0.2">
      <c r="A556" t="str">
        <f t="shared" si="8"/>
        <v>2009^farmlink^Dirnaseer Wheat</v>
      </c>
      <c r="B556" s="10" t="s">
        <v>251</v>
      </c>
      <c r="C556" s="10" t="s">
        <v>253</v>
      </c>
      <c r="D556" s="5">
        <v>2009</v>
      </c>
      <c r="E556" s="5"/>
      <c r="F556" s="9"/>
      <c r="G556" s="9"/>
      <c r="H556" s="8" t="s">
        <v>992</v>
      </c>
      <c r="I556" s="5">
        <v>1</v>
      </c>
      <c r="J556" s="5">
        <v>17</v>
      </c>
      <c r="K556" s="5"/>
      <c r="L556" s="5"/>
      <c r="M556" s="5" t="s">
        <v>360</v>
      </c>
      <c r="N556" s="5"/>
      <c r="O556" s="5"/>
      <c r="P556" s="5"/>
      <c r="Q556" s="5"/>
      <c r="R556" s="5"/>
      <c r="S556" s="5"/>
      <c r="T556" s="5"/>
      <c r="U556" s="5"/>
      <c r="V556" s="5"/>
      <c r="W556" s="5"/>
      <c r="X556" s="5"/>
      <c r="Y556" s="7" t="s">
        <v>2999</v>
      </c>
      <c r="Z556" s="7"/>
      <c r="AA556" s="7" t="s">
        <v>13</v>
      </c>
      <c r="AB556" s="7" t="s">
        <v>22</v>
      </c>
      <c r="AC556" s="7">
        <v>73033</v>
      </c>
      <c r="AD556" s="7" t="s">
        <v>917</v>
      </c>
      <c r="AE556" s="7"/>
      <c r="AF556" s="7" t="s">
        <v>3291</v>
      </c>
      <c r="AG556" s="7" t="s">
        <v>787</v>
      </c>
      <c r="AH556" s="7"/>
      <c r="AI556">
        <v>1.7309999465942383</v>
      </c>
      <c r="AJ556" s="4">
        <v>16.597999572753906</v>
      </c>
      <c r="AK556" s="4">
        <v>4.429999828338623</v>
      </c>
      <c r="AL556" s="4">
        <v>28.621999740600586</v>
      </c>
      <c r="AM556" s="4">
        <v>7.5390000343322754</v>
      </c>
      <c r="AN556" s="4">
        <v>191.19999694824219</v>
      </c>
      <c r="AO556" s="4">
        <v>0</v>
      </c>
      <c r="AP556" s="4">
        <v>170.48100280761719</v>
      </c>
      <c r="AQ556" s="4">
        <v>63.234001159667969</v>
      </c>
      <c r="AR556" s="4">
        <v>0</v>
      </c>
      <c r="AS556" s="4">
        <v>8</v>
      </c>
      <c r="AT556" s="4">
        <v>0</v>
      </c>
      <c r="AU556" s="22">
        <v>2.6199649737302977</v>
      </c>
      <c r="AV556" s="23">
        <v>-0.73099994659423828</v>
      </c>
      <c r="AW556" s="23">
        <v>0</v>
      </c>
      <c r="AX556" s="23">
        <v>0.53436092192077922</v>
      </c>
      <c r="AY556" s="23">
        <v>0.16160434350604191</v>
      </c>
      <c r="AZ556" s="23">
        <v>3.2762261748969816</v>
      </c>
    </row>
    <row r="557" spans="1:52" ht="13.7" customHeight="1" x14ac:dyDescent="0.2">
      <c r="A557" t="str">
        <f t="shared" si="8"/>
        <v>2009^farmlink^Greenethorpe Wheat</v>
      </c>
      <c r="B557" s="10" t="s">
        <v>251</v>
      </c>
      <c r="C557" s="10" t="s">
        <v>254</v>
      </c>
      <c r="D557" s="5">
        <v>2009</v>
      </c>
      <c r="E557" s="5"/>
      <c r="F557" s="9"/>
      <c r="G557" s="9"/>
      <c r="H557" s="8" t="s">
        <v>992</v>
      </c>
      <c r="I557" s="5">
        <v>1</v>
      </c>
      <c r="J557" s="5">
        <v>15</v>
      </c>
      <c r="K557" s="5"/>
      <c r="L557" s="5"/>
      <c r="M557" s="5" t="s">
        <v>361</v>
      </c>
      <c r="N557" s="5"/>
      <c r="O557" s="5"/>
      <c r="P557" s="5"/>
      <c r="Q557" s="5"/>
      <c r="R557" s="5"/>
      <c r="S557" s="5"/>
      <c r="T557" s="5"/>
      <c r="U557" s="5"/>
      <c r="V557" s="5"/>
      <c r="W557" s="5"/>
      <c r="X557" s="5"/>
      <c r="Y557" s="7" t="s">
        <v>2999</v>
      </c>
      <c r="Z557" s="7"/>
      <c r="AA557" s="7" t="s">
        <v>13</v>
      </c>
      <c r="AB557" s="7" t="s">
        <v>145</v>
      </c>
      <c r="AC557" s="7">
        <v>73017</v>
      </c>
      <c r="AD557" s="7" t="s">
        <v>839</v>
      </c>
      <c r="AE557" s="7"/>
      <c r="AF557" s="7" t="s">
        <v>3292</v>
      </c>
      <c r="AG557" s="7" t="s">
        <v>787</v>
      </c>
      <c r="AH557" s="7"/>
      <c r="AI557">
        <v>3.3670001029968262</v>
      </c>
      <c r="AJ557" s="4">
        <v>13.972000122070313</v>
      </c>
      <c r="AK557" s="4">
        <v>7.25</v>
      </c>
      <c r="AL557" s="4">
        <v>73.5</v>
      </c>
      <c r="AM557" s="4">
        <v>10.836999893188477</v>
      </c>
      <c r="AN557" s="4">
        <v>193.19999694824219</v>
      </c>
      <c r="AO557" s="4">
        <v>0</v>
      </c>
      <c r="AP557" s="4">
        <v>174.19599914550781</v>
      </c>
      <c r="AQ557" s="4">
        <v>21.052000045776367</v>
      </c>
      <c r="AR557" s="4">
        <v>0</v>
      </c>
      <c r="AS557" s="4">
        <v>8</v>
      </c>
      <c r="AT557" s="4">
        <v>0</v>
      </c>
      <c r="AU557" s="22">
        <v>2.3117338003502628</v>
      </c>
      <c r="AV557" s="23">
        <v>-2.3670001029968262</v>
      </c>
      <c r="AW557" s="23">
        <v>0</v>
      </c>
      <c r="AX557" s="23">
        <v>5.6026894875869857</v>
      </c>
      <c r="AY557" s="23">
        <v>1.0567837490234524</v>
      </c>
      <c r="AZ557" s="23">
        <v>24.386473058603059</v>
      </c>
    </row>
    <row r="558" spans="1:52" ht="13.7" customHeight="1" x14ac:dyDescent="0.2">
      <c r="A558" t="str">
        <f t="shared" si="8"/>
        <v>2009^farmlink^Lockhart Wheat</v>
      </c>
      <c r="B558" s="10" t="s">
        <v>251</v>
      </c>
      <c r="C558" s="10" t="s">
        <v>255</v>
      </c>
      <c r="D558" s="5">
        <v>2009</v>
      </c>
      <c r="E558" s="5"/>
      <c r="F558" s="9"/>
      <c r="G558" s="9"/>
      <c r="H558" s="8" t="s">
        <v>992</v>
      </c>
      <c r="I558" s="5">
        <v>2.14</v>
      </c>
      <c r="J558" s="5">
        <v>11.5</v>
      </c>
      <c r="K558" s="5"/>
      <c r="L558" s="5"/>
      <c r="M558" s="5" t="s">
        <v>362</v>
      </c>
      <c r="N558" s="5"/>
      <c r="O558" s="5"/>
      <c r="P558" s="5"/>
      <c r="Q558" s="5"/>
      <c r="R558" s="5"/>
      <c r="S558" s="5"/>
      <c r="T558" s="5"/>
      <c r="U558" s="5"/>
      <c r="V558" s="5"/>
      <c r="W558" s="5"/>
      <c r="X558" s="5"/>
      <c r="Y558" s="7" t="s">
        <v>2999</v>
      </c>
      <c r="Z558" s="7"/>
      <c r="AA558" s="7" t="s">
        <v>13</v>
      </c>
      <c r="AB558" s="7" t="s">
        <v>393</v>
      </c>
      <c r="AC558" s="7">
        <v>74021</v>
      </c>
      <c r="AD558" s="7" t="s">
        <v>918</v>
      </c>
      <c r="AE558" s="7"/>
      <c r="AF558" s="7" t="s">
        <v>3293</v>
      </c>
      <c r="AG558" s="7" t="s">
        <v>787</v>
      </c>
      <c r="AH558" s="7"/>
      <c r="AI558">
        <v>1.7749999761581421</v>
      </c>
      <c r="AJ558" s="4">
        <v>9.4010000228881836</v>
      </c>
      <c r="AK558" s="4">
        <v>2.5699999332427979</v>
      </c>
      <c r="AL558" s="4">
        <v>10.255000114440918</v>
      </c>
      <c r="AM558" s="4">
        <v>4.3730001449584961</v>
      </c>
      <c r="AN558" s="4">
        <v>180.10000610351563</v>
      </c>
      <c r="AO558" s="4">
        <v>0</v>
      </c>
      <c r="AP558" s="4">
        <v>93.818000793457031</v>
      </c>
      <c r="AQ558" s="4">
        <v>38.429000854492188</v>
      </c>
      <c r="AR558" s="4">
        <v>0</v>
      </c>
      <c r="AS558" s="4">
        <v>0</v>
      </c>
      <c r="AT558" s="4">
        <v>0</v>
      </c>
      <c r="AU558" s="22">
        <v>3.7927845884413309</v>
      </c>
      <c r="AV558" s="23">
        <v>0.36500002384185803</v>
      </c>
      <c r="AW558" s="23">
        <v>1</v>
      </c>
      <c r="AX558" s="23">
        <v>0.13322501740455694</v>
      </c>
      <c r="AY558" s="23">
        <v>4.4058009039154058</v>
      </c>
      <c r="AZ558" s="23">
        <v>1.4952023129889955</v>
      </c>
    </row>
    <row r="559" spans="1:52" ht="13.7" customHeight="1" x14ac:dyDescent="0.2">
      <c r="A559" t="str">
        <f t="shared" si="8"/>
        <v>2009^Flavel Enterprises^Woopwoop</v>
      </c>
      <c r="B559" s="10" t="s">
        <v>313</v>
      </c>
      <c r="C559" s="10" t="s">
        <v>314</v>
      </c>
      <c r="D559" s="5">
        <v>2009</v>
      </c>
      <c r="E559" s="5"/>
      <c r="F559" s="9"/>
      <c r="G559" s="9"/>
      <c r="H559" s="8" t="s">
        <v>992</v>
      </c>
      <c r="I559" s="5">
        <v>2.8</v>
      </c>
      <c r="J559" s="5">
        <v>10.5</v>
      </c>
      <c r="K559" s="5"/>
      <c r="L559" s="5"/>
      <c r="M559" s="5" t="s">
        <v>386</v>
      </c>
      <c r="N559" s="5"/>
      <c r="O559" s="5"/>
      <c r="P559" s="5"/>
      <c r="Q559" s="5"/>
      <c r="R559" s="5"/>
      <c r="S559" s="5"/>
      <c r="T559" s="5"/>
      <c r="U559" s="5"/>
      <c r="V559" s="5"/>
      <c r="W559" s="5"/>
      <c r="X559" s="5"/>
      <c r="Y559" s="7" t="s">
        <v>2999</v>
      </c>
      <c r="Z559" s="7"/>
      <c r="AA559" s="7" t="s">
        <v>13</v>
      </c>
      <c r="AB559" s="7" t="s">
        <v>15</v>
      </c>
      <c r="AC559" s="7">
        <v>8147</v>
      </c>
      <c r="AD559" s="7" t="s">
        <v>881</v>
      </c>
      <c r="AE559" s="7"/>
      <c r="AF559" s="7" t="s">
        <v>3204</v>
      </c>
      <c r="AG559" s="7" t="s">
        <v>64</v>
      </c>
      <c r="AH559" s="7"/>
      <c r="AI559">
        <v>2.3269999027252197</v>
      </c>
      <c r="AJ559" s="4">
        <v>10.850000381469727</v>
      </c>
      <c r="AK559" s="4">
        <v>3.8900001049041748</v>
      </c>
      <c r="AL559" s="4">
        <v>24.084999084472656</v>
      </c>
      <c r="AM559" s="4">
        <v>6.9850001335144043</v>
      </c>
      <c r="AN559" s="4">
        <v>219.39999389648438</v>
      </c>
      <c r="AO559" s="4">
        <v>0</v>
      </c>
      <c r="AP559" s="4">
        <v>83.885002136230469</v>
      </c>
      <c r="AQ559" s="4">
        <v>13.017000198364258</v>
      </c>
      <c r="AR559" s="4">
        <v>0</v>
      </c>
      <c r="AS559" s="4">
        <v>20</v>
      </c>
      <c r="AT559" s="4">
        <v>12</v>
      </c>
      <c r="AU559" s="22">
        <v>4.5309982486865152</v>
      </c>
      <c r="AV559" s="23">
        <v>0.4730000972747801</v>
      </c>
      <c r="AW559" s="23">
        <v>1</v>
      </c>
      <c r="AX559" s="23">
        <v>0.22372909202195143</v>
      </c>
      <c r="AY559" s="23">
        <v>0.12250026702895411</v>
      </c>
      <c r="AZ559" s="23">
        <v>0.41087862033240596</v>
      </c>
    </row>
    <row r="560" spans="1:52" ht="13.7" customHeight="1" x14ac:dyDescent="0.2">
      <c r="A560" t="str">
        <f t="shared" si="8"/>
        <v>2009^G and B Hunt^06</v>
      </c>
      <c r="B560" s="10" t="s">
        <v>259</v>
      </c>
      <c r="C560" s="10" t="s">
        <v>2776</v>
      </c>
      <c r="D560" s="5">
        <v>2009</v>
      </c>
      <c r="E560" s="5"/>
      <c r="F560" s="9"/>
      <c r="G560" s="9"/>
      <c r="H560" s="8" t="s">
        <v>992</v>
      </c>
      <c r="I560" s="5">
        <v>2.7</v>
      </c>
      <c r="J560" s="5">
        <v>11.4</v>
      </c>
      <c r="K560" s="5"/>
      <c r="L560" s="5"/>
      <c r="M560" s="5" t="s">
        <v>363</v>
      </c>
      <c r="N560" s="5"/>
      <c r="O560" s="5"/>
      <c r="P560" s="5"/>
      <c r="Q560" s="5"/>
      <c r="R560" s="5"/>
      <c r="S560" s="5"/>
      <c r="T560" s="5"/>
      <c r="U560" s="5"/>
      <c r="V560" s="5"/>
      <c r="W560" s="5"/>
      <c r="X560" s="5"/>
      <c r="Y560" s="7" t="s">
        <v>2999</v>
      </c>
      <c r="Z560" s="7"/>
      <c r="AA560" s="7" t="s">
        <v>13</v>
      </c>
      <c r="AB560" s="7" t="s">
        <v>131</v>
      </c>
      <c r="AC560" s="7">
        <v>80024</v>
      </c>
      <c r="AD560" s="7" t="s">
        <v>841</v>
      </c>
      <c r="AE560" s="7"/>
      <c r="AF560" s="7" t="s">
        <v>3223</v>
      </c>
      <c r="AG560" s="7" t="s">
        <v>801</v>
      </c>
      <c r="AH560" s="7"/>
      <c r="AI560">
        <v>0.74699997901916504</v>
      </c>
      <c r="AJ560" s="4">
        <v>16.440999984741211</v>
      </c>
      <c r="AK560" s="4">
        <v>1.8899999856948853</v>
      </c>
      <c r="AL560" s="4">
        <v>0</v>
      </c>
      <c r="AM560" s="4">
        <v>0.46900001168251038</v>
      </c>
      <c r="AN560" s="4">
        <v>165</v>
      </c>
      <c r="AO560" s="4">
        <v>0</v>
      </c>
      <c r="AP560" s="4">
        <v>145.44999694824219</v>
      </c>
      <c r="AQ560" s="4">
        <v>117.69200134277344</v>
      </c>
      <c r="AR560" s="4">
        <v>0</v>
      </c>
      <c r="AS560" s="4">
        <v>0</v>
      </c>
      <c r="AT560" s="4">
        <v>2</v>
      </c>
      <c r="AU560" s="22">
        <v>4.7436777583187393</v>
      </c>
      <c r="AV560" s="23">
        <v>1.9530000209808351</v>
      </c>
      <c r="AW560" s="23">
        <v>0</v>
      </c>
      <c r="AX560" s="23">
        <v>3.8142090819511423</v>
      </c>
      <c r="AY560" s="23">
        <v>25.411680846160884</v>
      </c>
      <c r="AZ560" s="23">
        <v>8.1434768299674403</v>
      </c>
    </row>
    <row r="561" spans="1:52" ht="13.7" customHeight="1" x14ac:dyDescent="0.2">
      <c r="A561" t="str">
        <f t="shared" si="8"/>
        <v>2009^G and B Hunt^09</v>
      </c>
      <c r="B561" s="10" t="s">
        <v>259</v>
      </c>
      <c r="C561" s="10" t="s">
        <v>2778</v>
      </c>
      <c r="D561" s="5">
        <v>2009</v>
      </c>
      <c r="E561" s="5"/>
      <c r="F561" s="9"/>
      <c r="G561" s="9"/>
      <c r="H561" s="8" t="s">
        <v>992</v>
      </c>
      <c r="I561" s="5">
        <v>2.5099999999999998</v>
      </c>
      <c r="J561" s="5">
        <v>11.5</v>
      </c>
      <c r="K561" s="5"/>
      <c r="L561" s="5"/>
      <c r="M561" s="5" t="s">
        <v>364</v>
      </c>
      <c r="N561" s="5"/>
      <c r="O561" s="5"/>
      <c r="P561" s="5"/>
      <c r="Q561" s="5"/>
      <c r="R561" s="5"/>
      <c r="S561" s="5"/>
      <c r="T561" s="5"/>
      <c r="U561" s="5"/>
      <c r="V561" s="5"/>
      <c r="W561" s="5"/>
      <c r="X561" s="5"/>
      <c r="Y561" s="7" t="s">
        <v>2999</v>
      </c>
      <c r="Z561" s="7"/>
      <c r="AA561" s="7" t="s">
        <v>13</v>
      </c>
      <c r="AB561" s="7" t="s">
        <v>14</v>
      </c>
      <c r="AC561" s="7">
        <v>80024</v>
      </c>
      <c r="AD561" s="7" t="s">
        <v>841</v>
      </c>
      <c r="AE561" s="7"/>
      <c r="AF561" s="7" t="s">
        <v>3223</v>
      </c>
      <c r="AG561" s="7" t="s">
        <v>95</v>
      </c>
      <c r="AH561" s="7"/>
      <c r="AI561">
        <v>0.73199999332427979</v>
      </c>
      <c r="AJ561" s="4">
        <v>16.693000793457031</v>
      </c>
      <c r="AK561" s="4">
        <v>1.8799999952316284</v>
      </c>
      <c r="AL561" s="4">
        <v>6.4829998016357422</v>
      </c>
      <c r="AM561" s="4">
        <v>0.35100001096725464</v>
      </c>
      <c r="AN561" s="4">
        <v>139.19999694824219</v>
      </c>
      <c r="AO561" s="4">
        <v>0</v>
      </c>
      <c r="AP561" s="4">
        <v>136.12800598144531</v>
      </c>
      <c r="AQ561" s="4">
        <v>92.384002685546875</v>
      </c>
      <c r="AR561" s="4">
        <v>0</v>
      </c>
      <c r="AS561" s="4">
        <v>2</v>
      </c>
      <c r="AT561" s="4">
        <v>0</v>
      </c>
      <c r="AU561" s="22">
        <v>4.4485464098073546</v>
      </c>
      <c r="AV561" s="23">
        <v>1.77800000667572</v>
      </c>
      <c r="AW561" s="23">
        <v>0</v>
      </c>
      <c r="AX561" s="23">
        <v>3.1612840237388604</v>
      </c>
      <c r="AY561" s="23">
        <v>26.967257240845356</v>
      </c>
      <c r="AZ561" s="23">
        <v>6.5974306838298187</v>
      </c>
    </row>
    <row r="562" spans="1:52" ht="13.7" customHeight="1" x14ac:dyDescent="0.2">
      <c r="A562" t="str">
        <f t="shared" si="8"/>
        <v>2009^G and B Hunt^17</v>
      </c>
      <c r="B562" s="10" t="s">
        <v>259</v>
      </c>
      <c r="C562" s="10">
        <v>17</v>
      </c>
      <c r="D562" s="5">
        <v>2009</v>
      </c>
      <c r="E562" s="5"/>
      <c r="F562" s="9"/>
      <c r="G562" s="9"/>
      <c r="H562" s="8" t="s">
        <v>992</v>
      </c>
      <c r="I562" s="5">
        <v>1.37</v>
      </c>
      <c r="J562" s="5">
        <v>10.6</v>
      </c>
      <c r="K562" s="5"/>
      <c r="L562" s="5"/>
      <c r="M562" s="5" t="s">
        <v>131</v>
      </c>
      <c r="N562" s="5"/>
      <c r="O562" s="5"/>
      <c r="P562" s="5"/>
      <c r="Q562" s="5"/>
      <c r="R562" s="5"/>
      <c r="S562" s="5"/>
      <c r="T562" s="5"/>
      <c r="U562" s="5"/>
      <c r="V562" s="5"/>
      <c r="W562" s="5"/>
      <c r="X562" s="5"/>
      <c r="Y562" s="7" t="s">
        <v>2999</v>
      </c>
      <c r="Z562" s="7"/>
      <c r="AA562" s="7" t="s">
        <v>13</v>
      </c>
      <c r="AB562" s="7" t="s">
        <v>14</v>
      </c>
      <c r="AC562" s="7">
        <v>80024</v>
      </c>
      <c r="AD562" s="7" t="s">
        <v>841</v>
      </c>
      <c r="AE562" s="7"/>
      <c r="AF562" s="7" t="s">
        <v>3224</v>
      </c>
      <c r="AG562" s="7" t="s">
        <v>787</v>
      </c>
      <c r="AH562" s="7"/>
      <c r="AI562">
        <v>0.56300002336502075</v>
      </c>
      <c r="AJ562" s="4">
        <v>13.550999641418457</v>
      </c>
      <c r="AK562" s="4">
        <v>1.1799999475479126</v>
      </c>
      <c r="AL562" s="4">
        <v>8.2519998550415039</v>
      </c>
      <c r="AM562" s="4">
        <v>8.5260000228881836</v>
      </c>
      <c r="AN562" s="4">
        <v>148.39999389648438</v>
      </c>
      <c r="AO562" s="4">
        <v>0</v>
      </c>
      <c r="AP562" s="4">
        <v>61.817001342773438</v>
      </c>
      <c r="AQ562" s="4">
        <v>40.998001098632813</v>
      </c>
      <c r="AR562" s="4">
        <v>0</v>
      </c>
      <c r="AS562" s="4">
        <v>2</v>
      </c>
      <c r="AT562" s="4">
        <v>13</v>
      </c>
      <c r="AU562" s="22">
        <v>2.2380665499124346</v>
      </c>
      <c r="AV562" s="23">
        <v>0.80699997663497935</v>
      </c>
      <c r="AW562" s="23">
        <v>0</v>
      </c>
      <c r="AX562" s="23">
        <v>0.6512489622888572</v>
      </c>
      <c r="AY562" s="23">
        <v>8.7083988836518635</v>
      </c>
      <c r="AZ562" s="23">
        <v>1.1195049350392035</v>
      </c>
    </row>
    <row r="563" spans="1:52" ht="13.7" customHeight="1" x14ac:dyDescent="0.25">
      <c r="A563" t="str">
        <f t="shared" si="8"/>
        <v>2009^gcreasy^Fallow</v>
      </c>
      <c r="B563" s="17" t="s">
        <v>745</v>
      </c>
      <c r="C563" s="17" t="s">
        <v>746</v>
      </c>
      <c r="D563" s="12">
        <v>2009</v>
      </c>
      <c r="E563" s="12"/>
      <c r="F563" s="9"/>
      <c r="G563" s="9"/>
      <c r="H563" s="13" t="s">
        <v>992</v>
      </c>
      <c r="I563" s="12">
        <v>1.9</v>
      </c>
      <c r="J563" s="12">
        <v>13.1</v>
      </c>
      <c r="K563" s="12"/>
      <c r="L563" s="12"/>
      <c r="M563" s="12"/>
      <c r="N563" s="12"/>
      <c r="O563" s="12"/>
      <c r="P563" s="12"/>
      <c r="Q563" s="12"/>
      <c r="R563" s="12"/>
      <c r="S563" s="12"/>
      <c r="T563" s="12"/>
      <c r="U563" s="12"/>
      <c r="V563" s="12"/>
      <c r="W563" s="12"/>
      <c r="X563" s="12"/>
      <c r="Y563" s="7" t="s">
        <v>2999</v>
      </c>
      <c r="Z563" s="7"/>
      <c r="AA563" s="7" t="s">
        <v>13</v>
      </c>
      <c r="AB563" s="7" t="s">
        <v>130</v>
      </c>
      <c r="AC563" s="7">
        <v>8095</v>
      </c>
      <c r="AD563" s="7" t="s">
        <v>901</v>
      </c>
      <c r="AE563" s="7"/>
      <c r="AF563" s="7" t="s">
        <v>3235</v>
      </c>
      <c r="AG563" s="7" t="s">
        <v>787</v>
      </c>
      <c r="AH563" s="7"/>
      <c r="AI563">
        <v>1.6499999761581421</v>
      </c>
      <c r="AJ563" s="4">
        <v>9.0439996719360352</v>
      </c>
      <c r="AK563" s="4">
        <v>2.2999999523162842</v>
      </c>
      <c r="AL563" s="4">
        <v>33.523998260498047</v>
      </c>
      <c r="AM563" s="4">
        <v>20.208999633789063</v>
      </c>
      <c r="AN563" s="4">
        <v>242.39999389648438</v>
      </c>
      <c r="AO563" s="4">
        <v>0</v>
      </c>
      <c r="AP563" s="4">
        <v>73.735000610351563</v>
      </c>
      <c r="AQ563" s="4">
        <v>16.740999221801758</v>
      </c>
      <c r="AR563" s="4">
        <v>25</v>
      </c>
      <c r="AS563" s="4">
        <v>0</v>
      </c>
      <c r="AT563" s="4">
        <v>12</v>
      </c>
      <c r="AU563" s="22">
        <v>3.8359369527145355</v>
      </c>
      <c r="AV563" s="23">
        <v>0.25000002384185782</v>
      </c>
      <c r="AW563" s="23">
        <v>1</v>
      </c>
      <c r="AX563" s="23">
        <v>6.250001192092948E-2</v>
      </c>
      <c r="AY563" s="23">
        <v>16.451138661254987</v>
      </c>
      <c r="AZ563" s="23">
        <v>2.3591024691923779</v>
      </c>
    </row>
    <row r="564" spans="1:52" ht="13.7" customHeight="1" x14ac:dyDescent="0.25">
      <c r="A564" t="str">
        <f t="shared" si="8"/>
        <v>2009^gcreasy^Stubble</v>
      </c>
      <c r="B564" s="17" t="s">
        <v>745</v>
      </c>
      <c r="C564" s="17" t="s">
        <v>747</v>
      </c>
      <c r="D564" s="12">
        <v>2009</v>
      </c>
      <c r="E564" s="12"/>
      <c r="F564" s="9"/>
      <c r="G564" s="9"/>
      <c r="H564" s="13" t="s">
        <v>992</v>
      </c>
      <c r="I564" s="12">
        <v>1.5</v>
      </c>
      <c r="J564" s="12">
        <v>13.4</v>
      </c>
      <c r="K564" s="12"/>
      <c r="L564" s="12"/>
      <c r="M564" s="12" t="s">
        <v>748</v>
      </c>
      <c r="N564" s="12"/>
      <c r="O564" s="12"/>
      <c r="P564" s="12"/>
      <c r="Q564" s="12"/>
      <c r="R564" s="12"/>
      <c r="S564" s="12"/>
      <c r="T564" s="12"/>
      <c r="U564" s="12"/>
      <c r="V564" s="12"/>
      <c r="W564" s="12"/>
      <c r="X564" s="12"/>
      <c r="Y564" s="7" t="s">
        <v>2999</v>
      </c>
      <c r="Z564" s="7"/>
      <c r="AA564" s="7" t="s">
        <v>13</v>
      </c>
      <c r="AB564" s="7" t="s">
        <v>130</v>
      </c>
      <c r="AC564" s="7">
        <v>8095</v>
      </c>
      <c r="AD564" s="7" t="s">
        <v>901</v>
      </c>
      <c r="AE564" s="7"/>
      <c r="AF564" s="7" t="s">
        <v>3281</v>
      </c>
      <c r="AG564" s="7" t="s">
        <v>64</v>
      </c>
      <c r="AH564" s="7"/>
      <c r="AI564">
        <v>2.1059999465942383</v>
      </c>
      <c r="AJ564" s="4">
        <v>9.8450002670288086</v>
      </c>
      <c r="AK564" s="4">
        <v>3.2000000476837158</v>
      </c>
      <c r="AL564" s="4">
        <v>12.116999626159668</v>
      </c>
      <c r="AM564" s="4">
        <v>8.430999755859375</v>
      </c>
      <c r="AN564" s="4">
        <v>253.19999694824219</v>
      </c>
      <c r="AO564" s="4">
        <v>0</v>
      </c>
      <c r="AP564" s="4">
        <v>97.508003234863281</v>
      </c>
      <c r="AQ564" s="4">
        <v>26.224000930786133</v>
      </c>
      <c r="AR564" s="4">
        <v>0</v>
      </c>
      <c r="AS564" s="4">
        <v>22</v>
      </c>
      <c r="AT564" s="4">
        <v>16</v>
      </c>
      <c r="AU564" s="22">
        <v>3.0977232924693525</v>
      </c>
      <c r="AV564" s="23">
        <v>-0.60599994659423828</v>
      </c>
      <c r="AW564" s="23">
        <v>0</v>
      </c>
      <c r="AX564" s="23">
        <v>0.36723593527221965</v>
      </c>
      <c r="AY564" s="23">
        <v>12.638023101425246</v>
      </c>
      <c r="AZ564" s="23">
        <v>1.0460534657178791E-2</v>
      </c>
    </row>
    <row r="565" spans="1:52" ht="13.7" customHeight="1" x14ac:dyDescent="0.2">
      <c r="A565" t="str">
        <f t="shared" si="8"/>
        <v>2009^ghhayes^pats110</v>
      </c>
      <c r="B565" s="10" t="s">
        <v>229</v>
      </c>
      <c r="C565" s="10" t="s">
        <v>230</v>
      </c>
      <c r="D565" s="5">
        <v>2009</v>
      </c>
      <c r="E565" s="5"/>
      <c r="F565" s="9"/>
      <c r="G565" s="9"/>
      <c r="H565" s="8" t="s">
        <v>992</v>
      </c>
      <c r="I565" s="5">
        <v>4.0999999999999996</v>
      </c>
      <c r="J565" s="5">
        <v>10</v>
      </c>
      <c r="K565" s="5"/>
      <c r="L565" s="5"/>
      <c r="M565" s="5"/>
      <c r="N565" s="5"/>
      <c r="O565" s="5"/>
      <c r="P565" s="5"/>
      <c r="Q565" s="5"/>
      <c r="R565" s="5"/>
      <c r="S565" s="5"/>
      <c r="T565" s="5"/>
      <c r="U565" s="5"/>
      <c r="V565" s="5"/>
      <c r="W565" s="5"/>
      <c r="X565" s="5"/>
      <c r="Y565" s="7" t="s">
        <v>2999</v>
      </c>
      <c r="Z565" s="7"/>
      <c r="AA565" s="7" t="s">
        <v>13</v>
      </c>
      <c r="AB565" s="7" t="s">
        <v>140</v>
      </c>
      <c r="AC565" s="7">
        <v>22004</v>
      </c>
      <c r="AD565" s="7" t="s">
        <v>911</v>
      </c>
      <c r="AE565" s="7"/>
      <c r="AF565" s="7" t="s">
        <v>3228</v>
      </c>
      <c r="AG565" s="7" t="s">
        <v>64</v>
      </c>
      <c r="AH565" s="7"/>
      <c r="AI565">
        <v>4.5329999923706055</v>
      </c>
      <c r="AJ565" s="4">
        <v>12.939000129699707</v>
      </c>
      <c r="AK565" s="4">
        <v>9.0399999618530273</v>
      </c>
      <c r="AL565" s="4">
        <v>13.399999618530273</v>
      </c>
      <c r="AM565" s="4">
        <v>69.513999938964844</v>
      </c>
      <c r="AN565" s="4">
        <v>319.10000610351563</v>
      </c>
      <c r="AO565" s="4">
        <v>0</v>
      </c>
      <c r="AP565" s="4">
        <v>120.29100036621094</v>
      </c>
      <c r="AQ565" s="4">
        <v>18.399999618530273</v>
      </c>
      <c r="AR565" s="4">
        <v>0</v>
      </c>
      <c r="AS565" s="4">
        <v>8</v>
      </c>
      <c r="AT565" s="4">
        <v>42</v>
      </c>
      <c r="AU565" s="22">
        <v>6.3187390542907176</v>
      </c>
      <c r="AV565" s="23">
        <v>-0.43299999237060582</v>
      </c>
      <c r="AW565" s="23">
        <v>1</v>
      </c>
      <c r="AX565" s="23">
        <v>0.1874889933929447</v>
      </c>
      <c r="AY565" s="23">
        <v>8.6377217623748948</v>
      </c>
      <c r="AZ565" s="23">
        <v>7.4052609270268457</v>
      </c>
    </row>
    <row r="566" spans="1:52" ht="13.7" customHeight="1" x14ac:dyDescent="0.2">
      <c r="A566" t="str">
        <f t="shared" si="8"/>
        <v>2009^ghhayes^verns2</v>
      </c>
      <c r="B566" s="10" t="s">
        <v>229</v>
      </c>
      <c r="C566" s="10" t="s">
        <v>231</v>
      </c>
      <c r="D566" s="5">
        <v>2009</v>
      </c>
      <c r="E566" s="5"/>
      <c r="F566" s="9"/>
      <c r="G566" s="9"/>
      <c r="H566" s="8" t="s">
        <v>992</v>
      </c>
      <c r="I566" s="5">
        <v>3.2</v>
      </c>
      <c r="J566" s="5">
        <v>10.5</v>
      </c>
      <c r="K566" s="5"/>
      <c r="L566" s="5"/>
      <c r="M566" s="5"/>
      <c r="N566" s="5"/>
      <c r="O566" s="5"/>
      <c r="P566" s="5"/>
      <c r="Q566" s="5"/>
      <c r="R566" s="5"/>
      <c r="S566" s="5"/>
      <c r="T566" s="5"/>
      <c r="U566" s="5"/>
      <c r="V566" s="5"/>
      <c r="W566" s="5"/>
      <c r="X566" s="5"/>
      <c r="Y566" s="7" t="s">
        <v>2999</v>
      </c>
      <c r="Z566" s="7"/>
      <c r="AA566" s="7" t="s">
        <v>13</v>
      </c>
      <c r="AB566" s="7" t="s">
        <v>140</v>
      </c>
      <c r="AC566" s="7">
        <v>22018</v>
      </c>
      <c r="AD566" s="7" t="s">
        <v>830</v>
      </c>
      <c r="AE566" s="7"/>
      <c r="AF566" s="7" t="s">
        <v>3298</v>
      </c>
      <c r="AG566" s="7" t="s">
        <v>13</v>
      </c>
      <c r="AH566" s="7"/>
      <c r="AI566">
        <v>3.8819999694824219</v>
      </c>
      <c r="AJ566" s="4">
        <v>10.380000114440918</v>
      </c>
      <c r="AK566" s="4">
        <v>6.2100000381469727</v>
      </c>
      <c r="AL566" s="4">
        <v>64.929000854492188</v>
      </c>
      <c r="AM566" s="4">
        <v>20.756999969482422</v>
      </c>
      <c r="AN566" s="4">
        <v>349.79998779296875</v>
      </c>
      <c r="AO566" s="4">
        <v>0</v>
      </c>
      <c r="AP566" s="4">
        <v>137.89100646972656</v>
      </c>
      <c r="AQ566" s="4">
        <v>53.036998748779297</v>
      </c>
      <c r="AR566" s="4">
        <v>0</v>
      </c>
      <c r="AS566" s="4">
        <v>8</v>
      </c>
      <c r="AT566" s="4">
        <v>46</v>
      </c>
      <c r="AU566" s="22">
        <v>5.1782837127845891</v>
      </c>
      <c r="AV566" s="23">
        <v>-0.6819999694824217</v>
      </c>
      <c r="AW566" s="23">
        <v>0</v>
      </c>
      <c r="AX566" s="23">
        <v>0.46512395837402415</v>
      </c>
      <c r="AY566" s="23">
        <v>1.4399972534192784E-2</v>
      </c>
      <c r="AZ566" s="23">
        <v>1.0644385760192596</v>
      </c>
    </row>
    <row r="567" spans="1:52" ht="13.7" customHeight="1" x14ac:dyDescent="0.2">
      <c r="A567" t="str">
        <f t="shared" si="8"/>
        <v>2009^gummer^Ardlethan Wheat</v>
      </c>
      <c r="B567" s="10" t="s">
        <v>256</v>
      </c>
      <c r="C567" s="10" t="s">
        <v>252</v>
      </c>
      <c r="D567" s="5">
        <v>2009</v>
      </c>
      <c r="E567" s="5"/>
      <c r="F567" s="9"/>
      <c r="G567" s="9"/>
      <c r="H567" s="8" t="s">
        <v>992</v>
      </c>
      <c r="I567" s="5">
        <v>1.1000000000000001</v>
      </c>
      <c r="J567" s="5"/>
      <c r="K567" s="5"/>
      <c r="L567" s="5"/>
      <c r="M567" s="5"/>
      <c r="N567" s="5"/>
      <c r="O567" s="5"/>
      <c r="P567" s="5"/>
      <c r="Q567" s="5"/>
      <c r="R567" s="5"/>
      <c r="S567" s="5"/>
      <c r="T567" s="5"/>
      <c r="U567" s="5"/>
      <c r="V567" s="5"/>
      <c r="W567" s="5"/>
      <c r="X567" s="5"/>
      <c r="Y567" s="7" t="s">
        <v>2999</v>
      </c>
      <c r="Z567" s="7"/>
      <c r="AA567" s="7" t="s">
        <v>13</v>
      </c>
      <c r="AB567" s="7" t="s">
        <v>145</v>
      </c>
      <c r="AC567" s="7">
        <v>74006</v>
      </c>
      <c r="AD567" s="7" t="s">
        <v>837</v>
      </c>
      <c r="AE567" s="7"/>
      <c r="AF567" s="7" t="s">
        <v>3290</v>
      </c>
      <c r="AG567" s="7" t="s">
        <v>787</v>
      </c>
      <c r="AH567" s="7"/>
      <c r="AI567">
        <v>1.5609999895095825</v>
      </c>
      <c r="AJ567" s="4">
        <v>16.615999221801758</v>
      </c>
      <c r="AK567" s="4">
        <v>4</v>
      </c>
      <c r="AL567" s="4">
        <v>27.125999450683594</v>
      </c>
      <c r="AM567" s="4">
        <v>2.3610000610351563</v>
      </c>
      <c r="AN567" s="4">
        <v>145.60000610351563</v>
      </c>
      <c r="AO567" s="4">
        <v>0</v>
      </c>
      <c r="AP567" s="4">
        <v>152.48300170898438</v>
      </c>
      <c r="AQ567" s="4">
        <v>35.353000640869141</v>
      </c>
      <c r="AR567" s="4">
        <v>0</v>
      </c>
      <c r="AS567" s="4">
        <v>5</v>
      </c>
      <c r="AT567" s="4">
        <v>0</v>
      </c>
      <c r="AU567" s="22" t="e">
        <v>#N/A</v>
      </c>
      <c r="AV567" s="23">
        <v>-0.46099998950958243</v>
      </c>
      <c r="AW567" s="23">
        <v>1</v>
      </c>
      <c r="AX567" s="23">
        <v>0.21252099032783511</v>
      </c>
      <c r="AY567" s="23" t="e">
        <v>#N/A</v>
      </c>
      <c r="AZ567" s="23" t="e">
        <v>#N/A</v>
      </c>
    </row>
    <row r="568" spans="1:52" ht="13.7" customHeight="1" x14ac:dyDescent="0.2">
      <c r="A568" t="str">
        <f t="shared" si="8"/>
        <v>2009^gummer^Dirnaseer Wheat</v>
      </c>
      <c r="B568" s="10" t="s">
        <v>256</v>
      </c>
      <c r="C568" s="10" t="s">
        <v>253</v>
      </c>
      <c r="D568" s="5">
        <v>2009</v>
      </c>
      <c r="E568" s="5"/>
      <c r="F568" s="9"/>
      <c r="G568" s="9"/>
      <c r="H568" s="8" t="s">
        <v>992</v>
      </c>
      <c r="I568" s="5">
        <v>1</v>
      </c>
      <c r="J568" s="5">
        <v>17</v>
      </c>
      <c r="K568" s="5"/>
      <c r="L568" s="5"/>
      <c r="M568" s="5" t="s">
        <v>360</v>
      </c>
      <c r="N568" s="5"/>
      <c r="O568" s="5"/>
      <c r="P568" s="5"/>
      <c r="Q568" s="5"/>
      <c r="R568" s="5"/>
      <c r="S568" s="5"/>
      <c r="T568" s="5"/>
      <c r="U568" s="5"/>
      <c r="V568" s="5"/>
      <c r="W568" s="5"/>
      <c r="X568" s="5"/>
      <c r="Y568" s="7" t="s">
        <v>2999</v>
      </c>
      <c r="Z568" s="7"/>
      <c r="AA568" s="7" t="s">
        <v>13</v>
      </c>
      <c r="AB568" s="7" t="s">
        <v>22</v>
      </c>
      <c r="AC568" s="7">
        <v>73033</v>
      </c>
      <c r="AD568" s="7" t="s">
        <v>917</v>
      </c>
      <c r="AE568" s="7"/>
      <c r="AF568" s="7" t="s">
        <v>3291</v>
      </c>
      <c r="AG568" s="7" t="s">
        <v>787</v>
      </c>
      <c r="AH568" s="7"/>
      <c r="AI568">
        <v>1.7309999465942383</v>
      </c>
      <c r="AJ568" s="4">
        <v>16.597999572753906</v>
      </c>
      <c r="AK568" s="4">
        <v>4.429999828338623</v>
      </c>
      <c r="AL568" s="4">
        <v>28.621999740600586</v>
      </c>
      <c r="AM568" s="4">
        <v>7.5390000343322754</v>
      </c>
      <c r="AN568" s="4">
        <v>191.19999694824219</v>
      </c>
      <c r="AO568" s="4">
        <v>0</v>
      </c>
      <c r="AP568" s="4">
        <v>170.48100280761719</v>
      </c>
      <c r="AQ568" s="4">
        <v>63.234001159667969</v>
      </c>
      <c r="AR568" s="4">
        <v>0</v>
      </c>
      <c r="AS568" s="4">
        <v>8</v>
      </c>
      <c r="AT568" s="4">
        <v>0</v>
      </c>
      <c r="AU568" s="22">
        <v>2.6199649737302977</v>
      </c>
      <c r="AV568" s="23">
        <v>-0.73099994659423828</v>
      </c>
      <c r="AW568" s="23">
        <v>0</v>
      </c>
      <c r="AX568" s="23">
        <v>0.53436092192077922</v>
      </c>
      <c r="AY568" s="23">
        <v>0.16160434350604191</v>
      </c>
      <c r="AZ568" s="23">
        <v>3.2762261748969816</v>
      </c>
    </row>
    <row r="569" spans="1:52" ht="13.7" customHeight="1" x14ac:dyDescent="0.2">
      <c r="A569" t="str">
        <f t="shared" si="8"/>
        <v>2009^gummer^Greenethorpe Wheat</v>
      </c>
      <c r="B569" s="10" t="s">
        <v>256</v>
      </c>
      <c r="C569" s="10" t="s">
        <v>254</v>
      </c>
      <c r="D569" s="5">
        <v>2009</v>
      </c>
      <c r="E569" s="5"/>
      <c r="F569" s="9"/>
      <c r="G569" s="9"/>
      <c r="H569" s="8" t="s">
        <v>992</v>
      </c>
      <c r="I569" s="5">
        <v>1</v>
      </c>
      <c r="J569" s="5">
        <v>15</v>
      </c>
      <c r="K569" s="5"/>
      <c r="L569" s="5"/>
      <c r="M569" s="5" t="s">
        <v>361</v>
      </c>
      <c r="N569" s="5"/>
      <c r="O569" s="5"/>
      <c r="P569" s="5"/>
      <c r="Q569" s="5"/>
      <c r="R569" s="5"/>
      <c r="S569" s="5"/>
      <c r="T569" s="5"/>
      <c r="U569" s="5"/>
      <c r="V569" s="5"/>
      <c r="W569" s="5"/>
      <c r="X569" s="5"/>
      <c r="Y569" s="7" t="s">
        <v>2999</v>
      </c>
      <c r="Z569" s="7"/>
      <c r="AA569" s="7" t="s">
        <v>13</v>
      </c>
      <c r="AB569" s="7" t="s">
        <v>145</v>
      </c>
      <c r="AC569" s="7">
        <v>73017</v>
      </c>
      <c r="AD569" s="7" t="s">
        <v>839</v>
      </c>
      <c r="AE569" s="7"/>
      <c r="AF569" s="7" t="s">
        <v>3292</v>
      </c>
      <c r="AG569" s="7" t="s">
        <v>787</v>
      </c>
      <c r="AH569" s="7"/>
      <c r="AI569">
        <v>3.3670001029968262</v>
      </c>
      <c r="AJ569" s="4">
        <v>13.972000122070313</v>
      </c>
      <c r="AK569" s="4">
        <v>7.25</v>
      </c>
      <c r="AL569" s="4">
        <v>73.5</v>
      </c>
      <c r="AM569" s="4">
        <v>10.836999893188477</v>
      </c>
      <c r="AN569" s="4">
        <v>193.19999694824219</v>
      </c>
      <c r="AO569" s="4">
        <v>0</v>
      </c>
      <c r="AP569" s="4">
        <v>174.19599914550781</v>
      </c>
      <c r="AQ569" s="4">
        <v>21.052000045776367</v>
      </c>
      <c r="AR569" s="4">
        <v>0</v>
      </c>
      <c r="AS569" s="4">
        <v>8</v>
      </c>
      <c r="AT569" s="4">
        <v>0</v>
      </c>
      <c r="AU569" s="22">
        <v>2.3117338003502628</v>
      </c>
      <c r="AV569" s="23">
        <v>-2.3670001029968262</v>
      </c>
      <c r="AW569" s="23">
        <v>0</v>
      </c>
      <c r="AX569" s="23">
        <v>5.6026894875869857</v>
      </c>
      <c r="AY569" s="23">
        <v>1.0567837490234524</v>
      </c>
      <c r="AZ569" s="23">
        <v>24.386473058603059</v>
      </c>
    </row>
    <row r="570" spans="1:52" ht="13.7" customHeight="1" x14ac:dyDescent="0.2">
      <c r="A570" t="str">
        <f t="shared" si="8"/>
        <v>2009^gummer^Lockhart Wheat</v>
      </c>
      <c r="B570" s="10" t="s">
        <v>256</v>
      </c>
      <c r="C570" s="10" t="s">
        <v>255</v>
      </c>
      <c r="D570" s="5">
        <v>2009</v>
      </c>
      <c r="E570" s="5"/>
      <c r="F570" s="9"/>
      <c r="G570" s="9"/>
      <c r="H570" s="8" t="s">
        <v>992</v>
      </c>
      <c r="I570" s="5">
        <v>2.14</v>
      </c>
      <c r="J570" s="5">
        <v>11.5</v>
      </c>
      <c r="K570" s="5"/>
      <c r="L570" s="5"/>
      <c r="M570" s="5" t="s">
        <v>362</v>
      </c>
      <c r="N570" s="5"/>
      <c r="O570" s="5"/>
      <c r="P570" s="5"/>
      <c r="Q570" s="5"/>
      <c r="R570" s="5"/>
      <c r="S570" s="5"/>
      <c r="T570" s="5"/>
      <c r="U570" s="5"/>
      <c r="V570" s="5"/>
      <c r="W570" s="5"/>
      <c r="X570" s="5"/>
      <c r="Y570" s="7" t="s">
        <v>2999</v>
      </c>
      <c r="Z570" s="7"/>
      <c r="AA570" s="7" t="s">
        <v>13</v>
      </c>
      <c r="AB570" s="7" t="s">
        <v>393</v>
      </c>
      <c r="AC570" s="7">
        <v>74021</v>
      </c>
      <c r="AD570" s="7" t="s">
        <v>918</v>
      </c>
      <c r="AE570" s="7"/>
      <c r="AF570" s="7" t="s">
        <v>3293</v>
      </c>
      <c r="AG570" s="7" t="s">
        <v>787</v>
      </c>
      <c r="AH570" s="7"/>
      <c r="AI570">
        <v>1.7749999761581421</v>
      </c>
      <c r="AJ570" s="4">
        <v>9.4010000228881836</v>
      </c>
      <c r="AK570" s="4">
        <v>2.5699999332427979</v>
      </c>
      <c r="AL570" s="4">
        <v>10.255000114440918</v>
      </c>
      <c r="AM570" s="4">
        <v>4.3730001449584961</v>
      </c>
      <c r="AN570" s="4">
        <v>180.10000610351563</v>
      </c>
      <c r="AO570" s="4">
        <v>0</v>
      </c>
      <c r="AP570" s="4">
        <v>93.818000793457031</v>
      </c>
      <c r="AQ570" s="4">
        <v>38.429000854492188</v>
      </c>
      <c r="AR570" s="4">
        <v>0</v>
      </c>
      <c r="AS570" s="4">
        <v>0</v>
      </c>
      <c r="AT570" s="4">
        <v>0</v>
      </c>
      <c r="AU570" s="22">
        <v>3.7927845884413309</v>
      </c>
      <c r="AV570" s="23">
        <v>0.36500002384185803</v>
      </c>
      <c r="AW570" s="23">
        <v>1</v>
      </c>
      <c r="AX570" s="23">
        <v>0.13322501740455694</v>
      </c>
      <c r="AY570" s="23">
        <v>4.4058009039154058</v>
      </c>
      <c r="AZ570" s="23">
        <v>1.4952023129889955</v>
      </c>
    </row>
    <row r="571" spans="1:52" ht="13.7" customHeight="1" x14ac:dyDescent="0.2">
      <c r="A571" t="str">
        <f t="shared" si="8"/>
        <v>2009^hart^Hart fieldsite 2009</v>
      </c>
      <c r="B571" s="10" t="s">
        <v>260</v>
      </c>
      <c r="C571" s="10" t="s">
        <v>249</v>
      </c>
      <c r="D571" s="5">
        <v>2009</v>
      </c>
      <c r="E571" s="5"/>
      <c r="F571" s="9"/>
      <c r="G571" s="9"/>
      <c r="H571" s="8" t="s">
        <v>992</v>
      </c>
      <c r="I571" s="5">
        <v>1.4</v>
      </c>
      <c r="J571" s="5"/>
      <c r="K571" s="5"/>
      <c r="L571" s="5"/>
      <c r="M571" s="5"/>
      <c r="N571" s="5"/>
      <c r="O571" s="5"/>
      <c r="P571" s="5"/>
      <c r="Q571" s="5"/>
      <c r="R571" s="5"/>
      <c r="S571" s="5"/>
      <c r="T571" s="5"/>
      <c r="U571" s="5"/>
      <c r="V571" s="5"/>
      <c r="W571" s="5"/>
      <c r="X571" s="5"/>
      <c r="Y571" s="7" t="s">
        <v>2999</v>
      </c>
      <c r="Z571" s="7"/>
      <c r="AA571" s="7" t="s">
        <v>13</v>
      </c>
      <c r="AB571" s="7" t="s">
        <v>140</v>
      </c>
      <c r="AC571" s="7">
        <v>21007</v>
      </c>
      <c r="AD571" s="7" t="s">
        <v>845</v>
      </c>
      <c r="AE571" s="7"/>
      <c r="AF571" s="7" t="s">
        <v>3296</v>
      </c>
      <c r="AG571" s="7" t="s">
        <v>13</v>
      </c>
      <c r="AH571" s="7"/>
      <c r="AI571">
        <v>1.8539999723434448</v>
      </c>
      <c r="AJ571" s="4">
        <v>11.505000114440918</v>
      </c>
      <c r="AK571" s="4">
        <v>3.2899999618530273</v>
      </c>
      <c r="AL571" s="4">
        <v>12.87399959564209</v>
      </c>
      <c r="AM571" s="4">
        <v>55.209999084472656</v>
      </c>
      <c r="AN571" s="4">
        <v>272.60000610351563</v>
      </c>
      <c r="AO571" s="4">
        <v>0</v>
      </c>
      <c r="AP571" s="4">
        <v>95.197998046875</v>
      </c>
      <c r="AQ571" s="4">
        <v>73.638999938964844</v>
      </c>
      <c r="AR571" s="4">
        <v>0</v>
      </c>
      <c r="AS571" s="4">
        <v>0</v>
      </c>
      <c r="AT571" s="4">
        <v>30</v>
      </c>
      <c r="AU571" s="22" t="e">
        <v>#N/A</v>
      </c>
      <c r="AV571" s="23">
        <v>-0.45399997234344491</v>
      </c>
      <c r="AW571" s="23">
        <v>1</v>
      </c>
      <c r="AX571" s="23">
        <v>0.20611597488784875</v>
      </c>
      <c r="AY571" s="23" t="e">
        <v>#N/A</v>
      </c>
      <c r="AZ571" s="23" t="e">
        <v>#N/A</v>
      </c>
    </row>
    <row r="572" spans="1:52" ht="13.7" customHeight="1" x14ac:dyDescent="0.2">
      <c r="A572" t="str">
        <f t="shared" si="8"/>
        <v>2009^Ian McClelland^01 -  Goldings</v>
      </c>
      <c r="B572" s="10" t="s">
        <v>261</v>
      </c>
      <c r="C572" s="10" t="s">
        <v>262</v>
      </c>
      <c r="D572" s="5">
        <v>2009</v>
      </c>
      <c r="E572" s="5"/>
      <c r="F572" s="9"/>
      <c r="G572" s="9"/>
      <c r="H572" s="8" t="s">
        <v>992</v>
      </c>
      <c r="I572" s="5">
        <v>1</v>
      </c>
      <c r="J572" s="5">
        <v>13</v>
      </c>
      <c r="K572" s="5"/>
      <c r="L572" s="5"/>
      <c r="M572" s="15" t="s">
        <v>365</v>
      </c>
      <c r="N572" s="15"/>
      <c r="O572" s="15"/>
      <c r="P572" s="15"/>
      <c r="Q572" s="15"/>
      <c r="R572" s="15"/>
      <c r="S572" s="15"/>
      <c r="T572" s="15"/>
      <c r="U572" s="15"/>
      <c r="V572" s="15"/>
      <c r="W572" s="15"/>
      <c r="X572" s="15"/>
      <c r="Y572" s="7" t="s">
        <v>2999</v>
      </c>
      <c r="Z572" s="7"/>
      <c r="AA572" s="7" t="s">
        <v>13</v>
      </c>
      <c r="AB572" s="7" t="s">
        <v>14</v>
      </c>
      <c r="AC572" s="7">
        <v>77014</v>
      </c>
      <c r="AD572" s="7" t="s">
        <v>792</v>
      </c>
      <c r="AE572" s="7"/>
      <c r="AF572" s="7" t="s">
        <v>3224</v>
      </c>
      <c r="AG572" s="7" t="s">
        <v>64</v>
      </c>
      <c r="AH572" s="7"/>
      <c r="AI572">
        <v>1.0659999847412109</v>
      </c>
      <c r="AJ572" s="4">
        <v>14.059000015258789</v>
      </c>
      <c r="AK572" s="4">
        <v>2.309999942779541</v>
      </c>
      <c r="AL572" s="4">
        <v>9.0430002212524414</v>
      </c>
      <c r="AM572" s="4">
        <v>0.60900002717971802</v>
      </c>
      <c r="AN572" s="4">
        <v>153.60000610351563</v>
      </c>
      <c r="AO572" s="4">
        <v>0</v>
      </c>
      <c r="AP572" s="4">
        <v>91.806999206542969</v>
      </c>
      <c r="AQ572" s="4">
        <v>45.444999694824219</v>
      </c>
      <c r="AR572" s="4">
        <v>0</v>
      </c>
      <c r="AS572" s="4">
        <v>0</v>
      </c>
      <c r="AT572" s="4">
        <v>0</v>
      </c>
      <c r="AU572" s="22">
        <v>2.0035026269702279</v>
      </c>
      <c r="AV572" s="23">
        <v>-6.5999984741210938E-2</v>
      </c>
      <c r="AW572" s="23">
        <v>1</v>
      </c>
      <c r="AX572" s="23">
        <v>4.3559979858400766E-3</v>
      </c>
      <c r="AY572" s="23">
        <v>1.1214810323181155</v>
      </c>
      <c r="AZ572" s="23">
        <v>9.3940604598313854E-2</v>
      </c>
    </row>
    <row r="573" spans="1:52" ht="13.7" customHeight="1" x14ac:dyDescent="0.2">
      <c r="A573" t="str">
        <f t="shared" si="8"/>
        <v>2009^Ian McClelland^17 - Jil Jil East</v>
      </c>
      <c r="B573" s="10" t="s">
        <v>261</v>
      </c>
      <c r="C573" s="10" t="s">
        <v>263</v>
      </c>
      <c r="D573" s="5">
        <v>2009</v>
      </c>
      <c r="E573" s="5"/>
      <c r="F573" s="9"/>
      <c r="G573" s="9"/>
      <c r="H573" s="8" t="s">
        <v>992</v>
      </c>
      <c r="I573" s="5">
        <v>1.44</v>
      </c>
      <c r="J573" s="5">
        <v>11.5</v>
      </c>
      <c r="K573" s="5"/>
      <c r="L573" s="5"/>
      <c r="M573" s="5" t="s">
        <v>366</v>
      </c>
      <c r="N573" s="5"/>
      <c r="O573" s="5"/>
      <c r="P573" s="5"/>
      <c r="Q573" s="5"/>
      <c r="R573" s="5"/>
      <c r="S573" s="5"/>
      <c r="T573" s="5"/>
      <c r="U573" s="5"/>
      <c r="V573" s="5"/>
      <c r="W573" s="5"/>
      <c r="X573" s="5"/>
      <c r="Y573" s="7" t="s">
        <v>2999</v>
      </c>
      <c r="Z573" s="7"/>
      <c r="AA573" s="7" t="s">
        <v>13</v>
      </c>
      <c r="AB573" s="7" t="s">
        <v>14</v>
      </c>
      <c r="AC573" s="7">
        <v>77005</v>
      </c>
      <c r="AD573" s="7" t="s">
        <v>847</v>
      </c>
      <c r="AE573" s="7"/>
      <c r="AF573" s="7" t="s">
        <v>3232</v>
      </c>
      <c r="AG573" s="7" t="s">
        <v>13</v>
      </c>
      <c r="AH573" s="7"/>
      <c r="AI573">
        <v>1.0349999666213989</v>
      </c>
      <c r="AJ573" s="4">
        <v>16.701000213623047</v>
      </c>
      <c r="AK573" s="4">
        <v>2.6600000858306885</v>
      </c>
      <c r="AL573" s="4">
        <v>1.8339999914169312</v>
      </c>
      <c r="AM573" s="4">
        <v>4.2049999237060547</v>
      </c>
      <c r="AN573" s="4">
        <v>179.39999389648438</v>
      </c>
      <c r="AO573" s="4">
        <v>0</v>
      </c>
      <c r="AP573" s="4">
        <v>165.79499816894531</v>
      </c>
      <c r="AQ573" s="4">
        <v>110.73699951171875</v>
      </c>
      <c r="AR573" s="4">
        <v>0</v>
      </c>
      <c r="AS573" s="4">
        <v>0</v>
      </c>
      <c r="AT573" s="4">
        <v>0</v>
      </c>
      <c r="AU573" s="22">
        <v>2.5521541155866903</v>
      </c>
      <c r="AV573" s="23">
        <v>0.40500003337860102</v>
      </c>
      <c r="AW573" s="23">
        <v>1</v>
      </c>
      <c r="AX573" s="23">
        <v>0.16402502703666794</v>
      </c>
      <c r="AY573" s="23">
        <v>27.050403222106979</v>
      </c>
      <c r="AZ573" s="23">
        <v>1.163075329786935E-2</v>
      </c>
    </row>
    <row r="574" spans="1:52" ht="13.7" customHeight="1" x14ac:dyDescent="0.2">
      <c r="A574" t="str">
        <f t="shared" si="8"/>
        <v>2009^Ian McClelland^20 - Clovers South</v>
      </c>
      <c r="B574" s="10" t="s">
        <v>261</v>
      </c>
      <c r="C574" s="10" t="s">
        <v>264</v>
      </c>
      <c r="D574" s="5">
        <v>2009</v>
      </c>
      <c r="E574" s="5"/>
      <c r="F574" s="9"/>
      <c r="G574" s="9"/>
      <c r="H574" s="8" t="s">
        <v>992</v>
      </c>
      <c r="I574" s="5">
        <v>1</v>
      </c>
      <c r="J574" s="5"/>
      <c r="K574" s="5"/>
      <c r="L574" s="5"/>
      <c r="M574" s="5" t="s">
        <v>367</v>
      </c>
      <c r="N574" s="5"/>
      <c r="O574" s="5"/>
      <c r="P574" s="5"/>
      <c r="Q574" s="5"/>
      <c r="R574" s="5"/>
      <c r="S574" s="5"/>
      <c r="T574" s="5"/>
      <c r="U574" s="5"/>
      <c r="V574" s="5"/>
      <c r="W574" s="5"/>
      <c r="X574" s="5"/>
      <c r="Y574" s="7" t="s">
        <v>2999</v>
      </c>
      <c r="Z574" s="7"/>
      <c r="AA574" s="7" t="s">
        <v>13</v>
      </c>
      <c r="AB574" s="7" t="s">
        <v>14</v>
      </c>
      <c r="AC574" s="7">
        <v>77007</v>
      </c>
      <c r="AD574" s="7" t="s">
        <v>804</v>
      </c>
      <c r="AE574" s="7"/>
      <c r="AF574" s="7" t="s">
        <v>3299</v>
      </c>
      <c r="AG574" s="7" t="s">
        <v>13</v>
      </c>
      <c r="AH574" s="7"/>
      <c r="AI574">
        <v>1.0379999876022339</v>
      </c>
      <c r="AJ574" s="4">
        <v>16.544000625610352</v>
      </c>
      <c r="AK574" s="4">
        <v>2.6500000953674316</v>
      </c>
      <c r="AL574" s="4">
        <v>0</v>
      </c>
      <c r="AM574" s="4">
        <v>0</v>
      </c>
      <c r="AN574" s="4">
        <v>181.60000610351563</v>
      </c>
      <c r="AO574" s="4">
        <v>0</v>
      </c>
      <c r="AP574" s="4">
        <v>192.09199523925781</v>
      </c>
      <c r="AQ574" s="4">
        <v>123.63700103759766</v>
      </c>
      <c r="AR574" s="4">
        <v>0</v>
      </c>
      <c r="AS574" s="4">
        <v>0</v>
      </c>
      <c r="AT574" s="4">
        <v>0</v>
      </c>
      <c r="AU574" s="22" t="e">
        <v>#N/A</v>
      </c>
      <c r="AV574" s="23">
        <v>-3.7999987602233887E-2</v>
      </c>
      <c r="AW574" s="23">
        <v>1</v>
      </c>
      <c r="AX574" s="23">
        <v>1.4439990577699291E-3</v>
      </c>
      <c r="AY574" s="23" t="e">
        <v>#N/A</v>
      </c>
      <c r="AZ574" s="23" t="e">
        <v>#N/A</v>
      </c>
    </row>
    <row r="575" spans="1:52" ht="13.7" customHeight="1" x14ac:dyDescent="0.2">
      <c r="A575" t="str">
        <f t="shared" si="8"/>
        <v>2009^Ian McClelland^43 - Top Paddock</v>
      </c>
      <c r="B575" s="10" t="s">
        <v>261</v>
      </c>
      <c r="C575" s="10" t="s">
        <v>265</v>
      </c>
      <c r="D575" s="5">
        <v>2009</v>
      </c>
      <c r="E575" s="5"/>
      <c r="F575" s="9"/>
      <c r="G575" s="9"/>
      <c r="H575" s="8" t="s">
        <v>992</v>
      </c>
      <c r="I575" s="5">
        <v>1.69</v>
      </c>
      <c r="J575" s="5">
        <v>13.5</v>
      </c>
      <c r="K575" s="5"/>
      <c r="L575" s="5"/>
      <c r="M575" s="15" t="s">
        <v>368</v>
      </c>
      <c r="N575" s="15"/>
      <c r="O575" s="15"/>
      <c r="P575" s="15"/>
      <c r="Q575" s="15"/>
      <c r="R575" s="15"/>
      <c r="S575" s="15"/>
      <c r="T575" s="15"/>
      <c r="U575" s="15"/>
      <c r="V575" s="15"/>
      <c r="W575" s="15"/>
      <c r="X575" s="15"/>
      <c r="Y575" s="7" t="s">
        <v>2999</v>
      </c>
      <c r="Z575" s="7"/>
      <c r="AA575" s="7" t="s">
        <v>13</v>
      </c>
      <c r="AB575" s="7" t="s">
        <v>14</v>
      </c>
      <c r="AC575" s="7">
        <v>77014</v>
      </c>
      <c r="AD575" s="7" t="s">
        <v>792</v>
      </c>
      <c r="AE575" s="7"/>
      <c r="AF575" s="7" t="s">
        <v>3300</v>
      </c>
      <c r="AG575" s="7" t="s">
        <v>64</v>
      </c>
      <c r="AH575" s="7"/>
      <c r="AI575">
        <v>1.0260000228881836</v>
      </c>
      <c r="AJ575" s="4">
        <v>16.544000625610352</v>
      </c>
      <c r="AK575" s="4">
        <v>2.619999885559082</v>
      </c>
      <c r="AL575" s="4">
        <v>3.9330000877380371</v>
      </c>
      <c r="AM575" s="4">
        <v>0.82899999618530273</v>
      </c>
      <c r="AN575" s="4">
        <v>157.19999694824219</v>
      </c>
      <c r="AO575" s="4">
        <v>0</v>
      </c>
      <c r="AP575" s="4">
        <v>122.67099761962891</v>
      </c>
      <c r="AQ575" s="4">
        <v>66.570999145507813</v>
      </c>
      <c r="AR575" s="4">
        <v>0</v>
      </c>
      <c r="AS575" s="4">
        <v>0</v>
      </c>
      <c r="AT575" s="4">
        <v>0</v>
      </c>
      <c r="AU575" s="22">
        <v>3.5161471103327497</v>
      </c>
      <c r="AV575" s="23">
        <v>0.66399997711181635</v>
      </c>
      <c r="AW575" s="23">
        <v>0</v>
      </c>
      <c r="AX575" s="23">
        <v>0.44089596960449262</v>
      </c>
      <c r="AY575" s="23">
        <v>9.2659398087162117</v>
      </c>
      <c r="AZ575" s="23">
        <v>0.8030798484695465</v>
      </c>
    </row>
    <row r="576" spans="1:52" ht="13.7" customHeight="1" x14ac:dyDescent="0.2">
      <c r="A576" t="str">
        <f t="shared" si="8"/>
        <v>2009^ikcdookie^Central 22 24</v>
      </c>
      <c r="B576" s="10" t="s">
        <v>266</v>
      </c>
      <c r="C576" s="10" t="s">
        <v>267</v>
      </c>
      <c r="D576" s="5">
        <v>2009</v>
      </c>
      <c r="E576" s="5"/>
      <c r="F576" s="9"/>
      <c r="G576" s="9"/>
      <c r="H576" s="8" t="s">
        <v>128</v>
      </c>
      <c r="I576" s="5">
        <v>4.5</v>
      </c>
      <c r="J576" s="5"/>
      <c r="K576" s="5"/>
      <c r="L576" s="5"/>
      <c r="M576" s="5"/>
      <c r="N576" s="5"/>
      <c r="O576" s="5"/>
      <c r="P576" s="5"/>
      <c r="Q576" s="5"/>
      <c r="R576" s="5"/>
      <c r="S576" s="5"/>
      <c r="T576" s="5"/>
      <c r="U576" s="5"/>
      <c r="V576" s="5"/>
      <c r="W576" s="5"/>
      <c r="X576" s="5"/>
      <c r="Y576" s="7" t="s">
        <v>2999</v>
      </c>
      <c r="Z576" s="7"/>
      <c r="AA576" s="7" t="s">
        <v>13</v>
      </c>
      <c r="AB576" s="7" t="s">
        <v>145</v>
      </c>
      <c r="AC576" s="7">
        <v>81013</v>
      </c>
      <c r="AD576" s="7" t="s">
        <v>880</v>
      </c>
      <c r="AE576" s="7"/>
      <c r="AF576" s="7" t="s">
        <v>3301</v>
      </c>
      <c r="AG576" s="7" t="s">
        <v>818</v>
      </c>
      <c r="AH576" s="7"/>
      <c r="AI576">
        <v>1.1710000038146973</v>
      </c>
      <c r="AJ576" s="4">
        <v>16.250999450683594</v>
      </c>
      <c r="AK576" s="4">
        <v>2.9300000667572021</v>
      </c>
      <c r="AL576" s="4">
        <v>2.2820000648498535</v>
      </c>
      <c r="AM576" s="4">
        <v>30.864999771118164</v>
      </c>
      <c r="AN576" s="4">
        <v>255.69999694824219</v>
      </c>
      <c r="AO576" s="4">
        <v>0</v>
      </c>
      <c r="AP576" s="4">
        <v>100.88700103759766</v>
      </c>
      <c r="AQ576" s="4">
        <v>53.402000427246094</v>
      </c>
      <c r="AR576" s="4">
        <v>0</v>
      </c>
      <c r="AS576" s="4">
        <v>7</v>
      </c>
      <c r="AT576" s="4">
        <v>0</v>
      </c>
      <c r="AU576" s="22" t="e">
        <v>#N/A</v>
      </c>
      <c r="AV576" s="23">
        <v>3.3289999961853027</v>
      </c>
      <c r="AW576" s="23">
        <v>0</v>
      </c>
      <c r="AX576" s="23">
        <v>11.082240974601746</v>
      </c>
      <c r="AY576" s="23" t="e">
        <v>#N/A</v>
      </c>
      <c r="AZ576" s="23" t="e">
        <v>#N/A</v>
      </c>
    </row>
    <row r="577" spans="1:52" ht="13.7" customHeight="1" x14ac:dyDescent="0.2">
      <c r="A577" t="str">
        <f t="shared" si="8"/>
        <v>2009^John Ferrier^05 Cahoons Sand</v>
      </c>
      <c r="B577" s="10" t="s">
        <v>273</v>
      </c>
      <c r="C577" s="10" t="s">
        <v>274</v>
      </c>
      <c r="D577" s="5">
        <v>2009</v>
      </c>
      <c r="E577" s="5"/>
      <c r="F577" s="9"/>
      <c r="G577" s="9"/>
      <c r="H577" s="8" t="s">
        <v>992</v>
      </c>
      <c r="I577" s="5">
        <v>1</v>
      </c>
      <c r="J577" s="5">
        <v>13</v>
      </c>
      <c r="K577" s="5"/>
      <c r="L577" s="5"/>
      <c r="M577" s="5" t="s">
        <v>372</v>
      </c>
      <c r="N577" s="5"/>
      <c r="O577" s="5"/>
      <c r="P577" s="5"/>
      <c r="Q577" s="5"/>
      <c r="R577" s="5"/>
      <c r="S577" s="5"/>
      <c r="T577" s="5"/>
      <c r="U577" s="5"/>
      <c r="V577" s="5"/>
      <c r="W577" s="5"/>
      <c r="X577" s="5"/>
      <c r="Y577" s="7" t="s">
        <v>2999</v>
      </c>
      <c r="Z577" s="7"/>
      <c r="AA577" s="7" t="s">
        <v>13</v>
      </c>
      <c r="AB577" s="7" t="s">
        <v>14</v>
      </c>
      <c r="AC577" s="7">
        <v>77008</v>
      </c>
      <c r="AD577" s="7" t="s">
        <v>835</v>
      </c>
      <c r="AE577" s="7"/>
      <c r="AF577" s="7" t="s">
        <v>3233</v>
      </c>
      <c r="AG577" s="7" t="s">
        <v>64</v>
      </c>
      <c r="AH577" s="7"/>
      <c r="AI577">
        <v>0.87300002574920654</v>
      </c>
      <c r="AJ577" s="4">
        <v>13.906000137329102</v>
      </c>
      <c r="AK577" s="4">
        <v>1.8700000047683716</v>
      </c>
      <c r="AL577" s="4">
        <v>1.8559999465942383</v>
      </c>
      <c r="AM577" s="4">
        <v>0</v>
      </c>
      <c r="AN577" s="4">
        <v>180.39999389648438</v>
      </c>
      <c r="AO577" s="4">
        <v>0</v>
      </c>
      <c r="AP577" s="4">
        <v>44.659000396728516</v>
      </c>
      <c r="AQ577" s="4">
        <v>33.944000244140625</v>
      </c>
      <c r="AR577" s="4">
        <v>0</v>
      </c>
      <c r="AS577" s="4">
        <v>0</v>
      </c>
      <c r="AT577" s="4">
        <v>25</v>
      </c>
      <c r="AU577" s="22">
        <v>2.0035026269702279</v>
      </c>
      <c r="AV577" s="23">
        <v>0.12699997425079346</v>
      </c>
      <c r="AW577" s="23">
        <v>1</v>
      </c>
      <c r="AX577" s="23">
        <v>1.6128993459702201E-2</v>
      </c>
      <c r="AY577" s="23">
        <v>0.82083624884035089</v>
      </c>
      <c r="AZ577" s="23">
        <v>1.7822950134771566E-2</v>
      </c>
    </row>
    <row r="578" spans="1:52" ht="13.7" customHeight="1" x14ac:dyDescent="0.2">
      <c r="A578" t="str">
        <f t="shared" si="8"/>
        <v>2009^kjbatten^Farrells Mailbox</v>
      </c>
      <c r="B578" s="10" t="s">
        <v>205</v>
      </c>
      <c r="C578" s="10" t="s">
        <v>206</v>
      </c>
      <c r="D578" s="5">
        <v>2009</v>
      </c>
      <c r="E578" s="5"/>
      <c r="F578" s="9"/>
      <c r="G578" s="9"/>
      <c r="H578" s="8" t="s">
        <v>992</v>
      </c>
      <c r="I578" s="5">
        <v>1.35</v>
      </c>
      <c r="J578" s="5">
        <v>10</v>
      </c>
      <c r="K578" s="5"/>
      <c r="L578" s="5"/>
      <c r="M578" s="5"/>
      <c r="N578" s="5"/>
      <c r="O578" s="5"/>
      <c r="P578" s="5"/>
      <c r="Q578" s="5"/>
      <c r="R578" s="5"/>
      <c r="S578" s="5"/>
      <c r="T578" s="5"/>
      <c r="U578" s="5"/>
      <c r="V578" s="5"/>
      <c r="W578" s="5"/>
      <c r="X578" s="5"/>
      <c r="Y578" s="7" t="s">
        <v>2999</v>
      </c>
      <c r="Z578" s="7"/>
      <c r="AA578" s="7" t="s">
        <v>13</v>
      </c>
      <c r="AB578" s="7" t="s">
        <v>130</v>
      </c>
      <c r="AC578" s="7">
        <v>8095</v>
      </c>
      <c r="AD578" s="7" t="s">
        <v>901</v>
      </c>
      <c r="AE578" s="7"/>
      <c r="AF578" s="7" t="s">
        <v>3214</v>
      </c>
      <c r="AG578" s="7" t="s">
        <v>64</v>
      </c>
      <c r="AH578" s="7"/>
      <c r="AI578">
        <v>1.4299999475479126</v>
      </c>
      <c r="AJ578" s="4">
        <v>7.495999813079834</v>
      </c>
      <c r="AK578" s="4">
        <v>1.6499999761581421</v>
      </c>
      <c r="AL578" s="4">
        <v>15.239999771118164</v>
      </c>
      <c r="AM578" s="4">
        <v>20.061000823974609</v>
      </c>
      <c r="AN578" s="4">
        <v>239.10000610351563</v>
      </c>
      <c r="AO578" s="4">
        <v>0</v>
      </c>
      <c r="AP578" s="4">
        <v>49.618000030517578</v>
      </c>
      <c r="AQ578" s="4">
        <v>14.420999526977539</v>
      </c>
      <c r="AR578" s="4">
        <v>0</v>
      </c>
      <c r="AS578" s="4">
        <v>11</v>
      </c>
      <c r="AT578" s="4">
        <v>17</v>
      </c>
      <c r="AU578" s="22">
        <v>2.0805604203152366</v>
      </c>
      <c r="AV578" s="23">
        <v>-7.9999947547912509E-2</v>
      </c>
      <c r="AW578" s="23">
        <v>1</v>
      </c>
      <c r="AX578" s="23">
        <v>6.3999916076687528E-3</v>
      </c>
      <c r="AY578" s="23">
        <v>6.2700169360962263</v>
      </c>
      <c r="AZ578" s="23">
        <v>0.18538229607275447</v>
      </c>
    </row>
    <row r="579" spans="1:52" ht="13.7" customHeight="1" x14ac:dyDescent="0.2">
      <c r="A579" t="str">
        <f t="shared" ref="A579:A642" si="9">_xlfn.CONCAT(D579,"^",B579,"^",C579)</f>
        <v>2009^KLGM Thompson^House</v>
      </c>
      <c r="B579" s="10" t="s">
        <v>277</v>
      </c>
      <c r="C579" s="10" t="s">
        <v>201</v>
      </c>
      <c r="D579" s="5">
        <v>2009</v>
      </c>
      <c r="E579" s="5"/>
      <c r="F579" s="9"/>
      <c r="G579" s="9"/>
      <c r="H579" s="8" t="s">
        <v>992</v>
      </c>
      <c r="I579" s="5">
        <v>1.7</v>
      </c>
      <c r="J579" s="5">
        <v>11.3</v>
      </c>
      <c r="K579" s="5"/>
      <c r="L579" s="5"/>
      <c r="M579" s="5" t="s">
        <v>374</v>
      </c>
      <c r="N579" s="5"/>
      <c r="O579" s="5"/>
      <c r="P579" s="5"/>
      <c r="Q579" s="5"/>
      <c r="R579" s="5"/>
      <c r="S579" s="5"/>
      <c r="T579" s="5"/>
      <c r="U579" s="5"/>
      <c r="V579" s="5"/>
      <c r="W579" s="5"/>
      <c r="X579" s="5"/>
      <c r="Y579" s="7" t="s">
        <v>2999</v>
      </c>
      <c r="Z579" s="7"/>
      <c r="AA579" s="7" t="s">
        <v>13</v>
      </c>
      <c r="AB579" s="7" t="s">
        <v>130</v>
      </c>
      <c r="AC579" s="7">
        <v>8041</v>
      </c>
      <c r="AD579" s="7" t="s">
        <v>923</v>
      </c>
      <c r="AE579" s="7"/>
      <c r="AF579" s="7" t="s">
        <v>3234</v>
      </c>
      <c r="AG579" s="7" t="s">
        <v>64</v>
      </c>
      <c r="AH579" s="7"/>
      <c r="AI579">
        <v>0.97699999809265137</v>
      </c>
      <c r="AJ579" s="4">
        <v>12.657999992370605</v>
      </c>
      <c r="AK579" s="4">
        <v>1.9099999666213989</v>
      </c>
      <c r="AL579" s="4">
        <v>4.3600001335144043</v>
      </c>
      <c r="AM579" s="4">
        <v>1.3880000114440918</v>
      </c>
      <c r="AN579" s="4">
        <v>143.60000610351563</v>
      </c>
      <c r="AO579" s="4">
        <v>0</v>
      </c>
      <c r="AP579" s="4">
        <v>70.069000244140625</v>
      </c>
      <c r="AQ579" s="4">
        <v>21.347999572753906</v>
      </c>
      <c r="AR579" s="4">
        <v>0</v>
      </c>
      <c r="AS579" s="4">
        <v>21</v>
      </c>
      <c r="AT579" s="4">
        <v>12</v>
      </c>
      <c r="AU579" s="22">
        <v>2.9605604203152369</v>
      </c>
      <c r="AV579" s="23">
        <v>0.72300000190734859</v>
      </c>
      <c r="AW579" s="23">
        <v>0</v>
      </c>
      <c r="AX579" s="23">
        <v>0.52272900275802603</v>
      </c>
      <c r="AY579" s="23">
        <v>1.8441639792785627</v>
      </c>
      <c r="AZ579" s="23">
        <v>1.1036772668654027</v>
      </c>
    </row>
    <row r="580" spans="1:52" ht="13.7" customHeight="1" x14ac:dyDescent="0.2">
      <c r="A580" t="str">
        <f t="shared" si="9"/>
        <v>2009^KLGM Thompson^Rain Gauge Corner</v>
      </c>
      <c r="B580" s="10" t="s">
        <v>277</v>
      </c>
      <c r="C580" s="10" t="s">
        <v>278</v>
      </c>
      <c r="D580" s="5">
        <v>2009</v>
      </c>
      <c r="E580" s="5"/>
      <c r="F580" s="9"/>
      <c r="G580" s="9"/>
      <c r="H580" s="8" t="s">
        <v>992</v>
      </c>
      <c r="I580" s="5">
        <v>0.8</v>
      </c>
      <c r="J580" s="5">
        <v>8.4</v>
      </c>
      <c r="K580" s="5"/>
      <c r="L580" s="5"/>
      <c r="M580" s="5" t="s">
        <v>375</v>
      </c>
      <c r="N580" s="5"/>
      <c r="O580" s="5"/>
      <c r="P580" s="5"/>
      <c r="Q580" s="5"/>
      <c r="R580" s="5"/>
      <c r="S580" s="5"/>
      <c r="T580" s="5"/>
      <c r="U580" s="5"/>
      <c r="V580" s="5"/>
      <c r="W580" s="5"/>
      <c r="X580" s="5"/>
      <c r="Y580" s="7" t="s">
        <v>2999</v>
      </c>
      <c r="Z580" s="7"/>
      <c r="AA580" s="7" t="s">
        <v>13</v>
      </c>
      <c r="AB580" s="7" t="s">
        <v>15</v>
      </c>
      <c r="AC580" s="7">
        <v>8041</v>
      </c>
      <c r="AD580" s="7" t="s">
        <v>923</v>
      </c>
      <c r="AE580" s="7"/>
      <c r="AF580" s="7" t="s">
        <v>3235</v>
      </c>
      <c r="AG580" s="7" t="s">
        <v>64</v>
      </c>
      <c r="AH580" s="7"/>
      <c r="AI580">
        <v>1.7669999599456787</v>
      </c>
      <c r="AJ580" s="4">
        <v>10.78600025177002</v>
      </c>
      <c r="AK580" s="4">
        <v>2.940000057220459</v>
      </c>
      <c r="AL580" s="4">
        <v>17.246000289916992</v>
      </c>
      <c r="AM580" s="4">
        <v>10.385000228881836</v>
      </c>
      <c r="AN580" s="4">
        <v>157.30000305175781</v>
      </c>
      <c r="AO580" s="4">
        <v>0</v>
      </c>
      <c r="AP580" s="4">
        <v>66.705001831054688</v>
      </c>
      <c r="AQ580" s="4">
        <v>15.763999938964844</v>
      </c>
      <c r="AR580" s="4">
        <v>0</v>
      </c>
      <c r="AS580" s="4">
        <v>21</v>
      </c>
      <c r="AT580" s="4">
        <v>12</v>
      </c>
      <c r="AU580" s="22">
        <v>1.0356567425569179</v>
      </c>
      <c r="AV580" s="23">
        <v>-0.96699995994567867</v>
      </c>
      <c r="AW580" s="23">
        <v>0</v>
      </c>
      <c r="AX580" s="23">
        <v>0.93508892253494413</v>
      </c>
      <c r="AY580" s="23">
        <v>5.6929972014465946</v>
      </c>
      <c r="AZ580" s="23">
        <v>3.6265234601037228</v>
      </c>
    </row>
    <row r="581" spans="1:52" ht="13.7" customHeight="1" x14ac:dyDescent="0.2">
      <c r="A581" t="str">
        <f t="shared" si="9"/>
        <v>2009^lane^Bindarie South Dam</v>
      </c>
      <c r="B581" s="10" t="s">
        <v>329</v>
      </c>
      <c r="C581" s="10" t="s">
        <v>330</v>
      </c>
      <c r="D581" s="5">
        <v>2009</v>
      </c>
      <c r="E581" s="5"/>
      <c r="F581" s="9"/>
      <c r="G581" s="9"/>
      <c r="H581" s="8" t="s">
        <v>992</v>
      </c>
      <c r="I581" s="5">
        <v>2.98</v>
      </c>
      <c r="J581" s="5">
        <v>11.7</v>
      </c>
      <c r="K581" s="5"/>
      <c r="L581" s="5"/>
      <c r="M581" s="5" t="s">
        <v>391</v>
      </c>
      <c r="N581" s="5"/>
      <c r="O581" s="5"/>
      <c r="P581" s="5"/>
      <c r="Q581" s="5"/>
      <c r="R581" s="5"/>
      <c r="S581" s="5"/>
      <c r="T581" s="5"/>
      <c r="U581" s="5"/>
      <c r="V581" s="5"/>
      <c r="W581" s="5"/>
      <c r="X581" s="5"/>
      <c r="Y581" s="7" t="s">
        <v>2999</v>
      </c>
      <c r="Z581" s="7"/>
      <c r="AA581" s="7" t="s">
        <v>13</v>
      </c>
      <c r="AB581" s="7" t="s">
        <v>140</v>
      </c>
      <c r="AC581" s="7">
        <v>8047</v>
      </c>
      <c r="AD581" s="7" t="s">
        <v>928</v>
      </c>
      <c r="AE581" s="7"/>
      <c r="AF581" s="7" t="s">
        <v>3289</v>
      </c>
      <c r="AG581" s="7" t="s">
        <v>64</v>
      </c>
      <c r="AH581" s="7"/>
      <c r="AI581">
        <v>2.2349998950958252</v>
      </c>
      <c r="AJ581" s="4">
        <v>16.472999572753906</v>
      </c>
      <c r="AK581" s="4">
        <v>5.6700000762939453</v>
      </c>
      <c r="AL581" s="4">
        <v>28.136999130249023</v>
      </c>
      <c r="AM581" s="4">
        <v>7.9499998092651367</v>
      </c>
      <c r="AN581" s="4">
        <v>222.10000610351563</v>
      </c>
      <c r="AO581" s="4">
        <v>0</v>
      </c>
      <c r="AP581" s="4">
        <v>170.17100524902344</v>
      </c>
      <c r="AQ581" s="4">
        <v>71.805000305175781</v>
      </c>
      <c r="AR581" s="4">
        <v>0</v>
      </c>
      <c r="AS581" s="4">
        <v>21</v>
      </c>
      <c r="AT581" s="4">
        <v>0</v>
      </c>
      <c r="AU581" s="22">
        <v>5.3733940455341509</v>
      </c>
      <c r="AV581" s="23">
        <v>0.74500010490417479</v>
      </c>
      <c r="AW581" s="23">
        <v>0</v>
      </c>
      <c r="AX581" s="23">
        <v>0.55502515630723148</v>
      </c>
      <c r="AY581" s="23">
        <v>22.781524921508979</v>
      </c>
      <c r="AZ581" s="23">
        <v>8.7975137483080112E-2</v>
      </c>
    </row>
    <row r="582" spans="1:52" ht="13.7" customHeight="1" x14ac:dyDescent="0.2">
      <c r="A582" t="str">
        <f t="shared" si="9"/>
        <v>2009^lane^Kadina North East West</v>
      </c>
      <c r="B582" s="10" t="s">
        <v>329</v>
      </c>
      <c r="C582" s="10" t="s">
        <v>331</v>
      </c>
      <c r="D582" s="5">
        <v>2009</v>
      </c>
      <c r="E582" s="5"/>
      <c r="F582" s="9"/>
      <c r="G582" s="9"/>
      <c r="H582" s="8" t="s">
        <v>992</v>
      </c>
      <c r="I582" s="5">
        <v>2</v>
      </c>
      <c r="J582" s="5">
        <v>10.199999999999999</v>
      </c>
      <c r="K582" s="5"/>
      <c r="L582" s="5"/>
      <c r="M582" s="5" t="s">
        <v>392</v>
      </c>
      <c r="N582" s="5"/>
      <c r="O582" s="5"/>
      <c r="P582" s="5"/>
      <c r="Q582" s="5"/>
      <c r="R582" s="5"/>
      <c r="S582" s="5"/>
      <c r="T582" s="5"/>
      <c r="U582" s="5"/>
      <c r="V582" s="5"/>
      <c r="W582" s="5"/>
      <c r="X582" s="5"/>
      <c r="Y582" s="7" t="s">
        <v>2999</v>
      </c>
      <c r="Z582" s="7"/>
      <c r="AA582" s="7" t="s">
        <v>13</v>
      </c>
      <c r="AB582" s="7" t="s">
        <v>15</v>
      </c>
      <c r="AC582" s="7">
        <v>8047</v>
      </c>
      <c r="AD582" s="7" t="s">
        <v>928</v>
      </c>
      <c r="AE582" s="7"/>
      <c r="AF582" s="7" t="s">
        <v>3302</v>
      </c>
      <c r="AG582" s="7" t="s">
        <v>64</v>
      </c>
      <c r="AH582" s="7"/>
      <c r="AI582">
        <v>2.2439999580383301</v>
      </c>
      <c r="AJ582" s="4">
        <v>12.194999694824219</v>
      </c>
      <c r="AK582" s="4">
        <v>4.2199997901916504</v>
      </c>
      <c r="AL582" s="4">
        <v>20.389999389648438</v>
      </c>
      <c r="AM582" s="4">
        <v>9.8999996185302734</v>
      </c>
      <c r="AN582" s="4">
        <v>228.39999389648438</v>
      </c>
      <c r="AO582" s="4">
        <v>0</v>
      </c>
      <c r="AP582" s="4">
        <v>105.12200164794922</v>
      </c>
      <c r="AQ582" s="4">
        <v>35.853000640869141</v>
      </c>
      <c r="AR582" s="4">
        <v>0</v>
      </c>
      <c r="AS582" s="4">
        <v>18</v>
      </c>
      <c r="AT582" s="4">
        <v>16</v>
      </c>
      <c r="AU582" s="22">
        <v>3.1439579684763568</v>
      </c>
      <c r="AV582" s="23">
        <v>-0.24399995803833008</v>
      </c>
      <c r="AW582" s="23">
        <v>1</v>
      </c>
      <c r="AX582" s="23">
        <v>5.9535979522706839E-2</v>
      </c>
      <c r="AY582" s="23">
        <v>3.980023782348729</v>
      </c>
      <c r="AZ582" s="23">
        <v>1.1578660020803677</v>
      </c>
    </row>
    <row r="583" spans="1:52" ht="13.7" customHeight="1" x14ac:dyDescent="0.2">
      <c r="A583" t="str">
        <f t="shared" si="9"/>
        <v>2009^longychallenge^Longy Challenge</v>
      </c>
      <c r="B583" s="10" t="s">
        <v>282</v>
      </c>
      <c r="C583" s="10" t="s">
        <v>283</v>
      </c>
      <c r="D583" s="5">
        <v>2009</v>
      </c>
      <c r="E583" s="5"/>
      <c r="F583" s="9"/>
      <c r="G583" s="9"/>
      <c r="H583" s="8" t="s">
        <v>992</v>
      </c>
      <c r="I583" s="5">
        <v>3.98</v>
      </c>
      <c r="J583" s="5">
        <v>10.199999999999999</v>
      </c>
      <c r="K583" s="5"/>
      <c r="L583" s="5"/>
      <c r="M583" s="5" t="s">
        <v>376</v>
      </c>
      <c r="N583" s="5"/>
      <c r="O583" s="5"/>
      <c r="P583" s="5"/>
      <c r="Q583" s="5"/>
      <c r="R583" s="5"/>
      <c r="S583" s="5"/>
      <c r="T583" s="5"/>
      <c r="U583" s="5"/>
      <c r="V583" s="5"/>
      <c r="W583" s="5"/>
      <c r="X583" s="5"/>
      <c r="Y583" s="7" t="s">
        <v>2999</v>
      </c>
      <c r="Z583" s="7"/>
      <c r="AA583" s="7" t="s">
        <v>13</v>
      </c>
      <c r="AB583" s="7" t="s">
        <v>131</v>
      </c>
      <c r="AC583" s="7">
        <v>79028</v>
      </c>
      <c r="AD583" s="7" t="s">
        <v>799</v>
      </c>
      <c r="AE583" s="7"/>
      <c r="AF583" s="7" t="s">
        <v>3303</v>
      </c>
      <c r="AG583" s="7" t="s">
        <v>803</v>
      </c>
      <c r="AH583" s="7"/>
      <c r="AI583">
        <v>5.4809999465942383</v>
      </c>
      <c r="AJ583" s="4">
        <v>15.454000473022461</v>
      </c>
      <c r="AK583" s="4">
        <v>13.050000190734863</v>
      </c>
      <c r="AL583" s="4">
        <v>53.4010009765625</v>
      </c>
      <c r="AM583" s="4">
        <v>34.588001251220703</v>
      </c>
      <c r="AN583" s="4">
        <v>313.39999389648438</v>
      </c>
      <c r="AO583" s="4">
        <v>0</v>
      </c>
      <c r="AP583" s="4">
        <v>138.37699890136719</v>
      </c>
      <c r="AQ583" s="4">
        <v>45.716999053955078</v>
      </c>
      <c r="AR583" s="4">
        <v>0</v>
      </c>
      <c r="AS583" s="4">
        <v>4</v>
      </c>
      <c r="AT583" s="4">
        <v>100</v>
      </c>
      <c r="AU583" s="22">
        <v>6.2564763572679514</v>
      </c>
      <c r="AV583" s="23">
        <v>-1.5009999465942383</v>
      </c>
      <c r="AW583" s="23">
        <v>0</v>
      </c>
      <c r="AX583" s="23">
        <v>2.2530008396759063</v>
      </c>
      <c r="AY583" s="23">
        <v>27.604520970520252</v>
      </c>
      <c r="AZ583" s="23">
        <v>46.151966075882967</v>
      </c>
    </row>
    <row r="584" spans="1:52" ht="13.7" customHeight="1" x14ac:dyDescent="0.2">
      <c r="A584" t="str">
        <f t="shared" si="9"/>
        <v>2009^lryan^R1_poor shallow</v>
      </c>
      <c r="B584" s="10" t="s">
        <v>279</v>
      </c>
      <c r="C584" s="10" t="s">
        <v>280</v>
      </c>
      <c r="D584" s="5">
        <v>2009</v>
      </c>
      <c r="E584" s="5"/>
      <c r="F584" s="9"/>
      <c r="G584" s="9"/>
      <c r="H584" s="8" t="s">
        <v>992</v>
      </c>
      <c r="I584" s="5">
        <v>2</v>
      </c>
      <c r="J584" s="5"/>
      <c r="K584" s="5"/>
      <c r="L584" s="5"/>
      <c r="M584" s="5"/>
      <c r="N584" s="5"/>
      <c r="O584" s="5"/>
      <c r="P584" s="5"/>
      <c r="Q584" s="5"/>
      <c r="R584" s="5"/>
      <c r="S584" s="5"/>
      <c r="T584" s="5"/>
      <c r="U584" s="5"/>
      <c r="V584" s="5"/>
      <c r="W584" s="5"/>
      <c r="X584" s="5"/>
      <c r="Y584" s="7" t="s">
        <v>2999</v>
      </c>
      <c r="Z584" s="7"/>
      <c r="AA584" s="7" t="s">
        <v>13</v>
      </c>
      <c r="AB584" s="7" t="s">
        <v>15</v>
      </c>
      <c r="AC584" s="7">
        <v>10120</v>
      </c>
      <c r="AD584" s="7" t="s">
        <v>890</v>
      </c>
      <c r="AE584" s="7"/>
      <c r="AF584" s="7" t="s">
        <v>3304</v>
      </c>
      <c r="AG584" s="7" t="s">
        <v>787</v>
      </c>
      <c r="AH584" s="7"/>
      <c r="AI584">
        <v>3.309999942779541</v>
      </c>
      <c r="AJ584" s="4">
        <v>11.465999603271484</v>
      </c>
      <c r="AK584" s="4">
        <v>5.8499999046325684</v>
      </c>
      <c r="AL584" s="4">
        <v>26.423999786376953</v>
      </c>
      <c r="AM584" s="4">
        <v>36.312000274658203</v>
      </c>
      <c r="AN584" s="4">
        <v>280</v>
      </c>
      <c r="AO584" s="4">
        <v>0</v>
      </c>
      <c r="AP584" s="4">
        <v>125.40399932861328</v>
      </c>
      <c r="AQ584" s="4">
        <v>30.197999954223633</v>
      </c>
      <c r="AR584" s="4">
        <v>14</v>
      </c>
      <c r="AS584" s="4">
        <v>34</v>
      </c>
      <c r="AT584" s="4">
        <v>0</v>
      </c>
      <c r="AU584" s="22" t="e">
        <v>#N/A</v>
      </c>
      <c r="AV584" s="23">
        <v>-1.309999942779541</v>
      </c>
      <c r="AW584" s="23">
        <v>0</v>
      </c>
      <c r="AX584" s="23">
        <v>1.7160998500824007</v>
      </c>
      <c r="AY584" s="23" t="e">
        <v>#N/A</v>
      </c>
      <c r="AZ584" s="23" t="e">
        <v>#N/A</v>
      </c>
    </row>
    <row r="585" spans="1:52" ht="13.7" customHeight="1" x14ac:dyDescent="0.2">
      <c r="A585" t="str">
        <f t="shared" si="9"/>
        <v>2009^lryan^R3_good</v>
      </c>
      <c r="B585" s="10" t="s">
        <v>279</v>
      </c>
      <c r="C585" s="10" t="s">
        <v>281</v>
      </c>
      <c r="D585" s="5">
        <v>2009</v>
      </c>
      <c r="E585" s="5"/>
      <c r="F585" s="9"/>
      <c r="G585" s="9"/>
      <c r="H585" s="8" t="s">
        <v>992</v>
      </c>
      <c r="I585" s="5">
        <v>2.75</v>
      </c>
      <c r="J585" s="5"/>
      <c r="K585" s="5"/>
      <c r="L585" s="5"/>
      <c r="M585" s="5"/>
      <c r="N585" s="5"/>
      <c r="O585" s="5"/>
      <c r="P585" s="5"/>
      <c r="Q585" s="5"/>
      <c r="R585" s="5"/>
      <c r="S585" s="5"/>
      <c r="T585" s="5"/>
      <c r="U585" s="5"/>
      <c r="V585" s="5"/>
      <c r="W585" s="5"/>
      <c r="X585" s="5"/>
      <c r="Y585" s="7" t="s">
        <v>2999</v>
      </c>
      <c r="Z585" s="7"/>
      <c r="AA585" s="7" t="s">
        <v>13</v>
      </c>
      <c r="AB585" s="7" t="s">
        <v>15</v>
      </c>
      <c r="AC585" s="7">
        <v>10120</v>
      </c>
      <c r="AD585" s="7" t="s">
        <v>890</v>
      </c>
      <c r="AE585" s="7"/>
      <c r="AF585" s="7" t="s">
        <v>3244</v>
      </c>
      <c r="AG585" s="7" t="s">
        <v>787</v>
      </c>
      <c r="AH585" s="7"/>
      <c r="AI585">
        <v>3.3389999866485596</v>
      </c>
      <c r="AJ585" s="4">
        <v>9.6479997634887695</v>
      </c>
      <c r="AK585" s="4">
        <v>4.9699997901916504</v>
      </c>
      <c r="AL585" s="4">
        <v>35.979000091552734</v>
      </c>
      <c r="AM585" s="4">
        <v>22.788000106811523</v>
      </c>
      <c r="AN585" s="4">
        <v>280</v>
      </c>
      <c r="AO585" s="4">
        <v>0</v>
      </c>
      <c r="AP585" s="4">
        <v>112.90000152587891</v>
      </c>
      <c r="AQ585" s="4">
        <v>16.184999465942383</v>
      </c>
      <c r="AR585" s="4">
        <v>14</v>
      </c>
      <c r="AS585" s="4">
        <v>34</v>
      </c>
      <c r="AT585" s="4">
        <v>0</v>
      </c>
      <c r="AU585" s="22" t="e">
        <v>#N/A</v>
      </c>
      <c r="AV585" s="23">
        <v>-0.58899998664855957</v>
      </c>
      <c r="AW585" s="23">
        <v>0</v>
      </c>
      <c r="AX585" s="23">
        <v>0.34692098427200335</v>
      </c>
      <c r="AY585" s="23" t="e">
        <v>#N/A</v>
      </c>
      <c r="AZ585" s="23" t="e">
        <v>#N/A</v>
      </c>
    </row>
    <row r="586" spans="1:52" ht="13.7" customHeight="1" x14ac:dyDescent="0.2">
      <c r="A586" t="str">
        <f t="shared" si="9"/>
        <v>2009^Mathew Stebar^Alis Dam</v>
      </c>
      <c r="B586" s="10" t="s">
        <v>284</v>
      </c>
      <c r="C586" s="10" t="s">
        <v>285</v>
      </c>
      <c r="D586" s="5">
        <v>2009</v>
      </c>
      <c r="E586" s="5"/>
      <c r="F586" s="9"/>
      <c r="G586" s="9"/>
      <c r="H586" s="8" t="s">
        <v>992</v>
      </c>
      <c r="I586" s="5">
        <v>0.9</v>
      </c>
      <c r="J586" s="5">
        <v>13.5</v>
      </c>
      <c r="K586" s="5"/>
      <c r="L586" s="5"/>
      <c r="M586" s="5" t="s">
        <v>377</v>
      </c>
      <c r="N586" s="5"/>
      <c r="O586" s="5"/>
      <c r="P586" s="5"/>
      <c r="Q586" s="5"/>
      <c r="R586" s="5"/>
      <c r="S586" s="5"/>
      <c r="T586" s="5"/>
      <c r="U586" s="5"/>
      <c r="V586" s="5"/>
      <c r="W586" s="5"/>
      <c r="X586" s="5"/>
      <c r="Y586" s="7" t="s">
        <v>2999</v>
      </c>
      <c r="Z586" s="7"/>
      <c r="AA586" s="7" t="s">
        <v>13</v>
      </c>
      <c r="AB586" s="7" t="s">
        <v>14</v>
      </c>
      <c r="AC586" s="7">
        <v>10040</v>
      </c>
      <c r="AD586" s="7" t="s">
        <v>892</v>
      </c>
      <c r="AE586" s="7"/>
      <c r="AF586" s="7" t="s">
        <v>3305</v>
      </c>
      <c r="AG586" s="7" t="s">
        <v>13</v>
      </c>
      <c r="AH586" s="7"/>
      <c r="AI586">
        <v>1.4919999837875366</v>
      </c>
      <c r="AJ586" s="4">
        <v>16.625</v>
      </c>
      <c r="AK586" s="4">
        <v>3.8199999332427979</v>
      </c>
      <c r="AL586" s="4">
        <v>5.1929998397827148</v>
      </c>
      <c r="AM586" s="4">
        <v>5.3020000457763672</v>
      </c>
      <c r="AN586" s="4">
        <v>207.69999694824219</v>
      </c>
      <c r="AO586" s="4">
        <v>15</v>
      </c>
      <c r="AP586" s="4">
        <v>150.5050048828125</v>
      </c>
      <c r="AQ586" s="4">
        <v>42.5989990234375</v>
      </c>
      <c r="AR586" s="4">
        <v>0</v>
      </c>
      <c r="AS586" s="4">
        <v>17</v>
      </c>
      <c r="AT586" s="4">
        <v>0</v>
      </c>
      <c r="AU586" s="22">
        <v>1.8725043782837132</v>
      </c>
      <c r="AV586" s="23">
        <v>-0.5919999837875366</v>
      </c>
      <c r="AW586" s="23">
        <v>0</v>
      </c>
      <c r="AX586" s="23">
        <v>0.35046398080444358</v>
      </c>
      <c r="AY586" s="23">
        <v>9.765625</v>
      </c>
      <c r="AZ586" s="23">
        <v>3.7927389365853932</v>
      </c>
    </row>
    <row r="587" spans="1:52" ht="13.7" customHeight="1" x14ac:dyDescent="0.2">
      <c r="A587" t="str">
        <f t="shared" si="9"/>
        <v>2009^Mathew Stebar^Missery Hill</v>
      </c>
      <c r="B587" s="10" t="s">
        <v>284</v>
      </c>
      <c r="C587" s="10" t="s">
        <v>286</v>
      </c>
      <c r="D587" s="5">
        <v>2009</v>
      </c>
      <c r="E587" s="5"/>
      <c r="F587" s="9"/>
      <c r="G587" s="9"/>
      <c r="H587" s="8" t="s">
        <v>992</v>
      </c>
      <c r="I587" s="5">
        <v>1.05</v>
      </c>
      <c r="J587" s="5">
        <v>13.7</v>
      </c>
      <c r="K587" s="5"/>
      <c r="L587" s="5"/>
      <c r="M587" s="5" t="s">
        <v>377</v>
      </c>
      <c r="N587" s="5"/>
      <c r="O587" s="5"/>
      <c r="P587" s="5"/>
      <c r="Q587" s="5"/>
      <c r="R587" s="5"/>
      <c r="S587" s="5"/>
      <c r="T587" s="5"/>
      <c r="U587" s="5"/>
      <c r="V587" s="5"/>
      <c r="W587" s="5"/>
      <c r="X587" s="5"/>
      <c r="Y587" s="7" t="s">
        <v>2999</v>
      </c>
      <c r="Z587" s="7"/>
      <c r="AA587" s="7" t="s">
        <v>13</v>
      </c>
      <c r="AB587" s="7" t="s">
        <v>14</v>
      </c>
      <c r="AC587" s="7">
        <v>10040</v>
      </c>
      <c r="AD587" s="7" t="s">
        <v>892</v>
      </c>
      <c r="AE587" s="7"/>
      <c r="AF587" s="7" t="s">
        <v>3306</v>
      </c>
      <c r="AG587" s="7" t="s">
        <v>818</v>
      </c>
      <c r="AH587" s="7"/>
      <c r="AI587">
        <v>1.6410000324249268</v>
      </c>
      <c r="AJ587" s="4">
        <v>16.604000091552734</v>
      </c>
      <c r="AK587" s="4">
        <v>4.1999998092651367</v>
      </c>
      <c r="AL587" s="4">
        <v>5.2620000839233398</v>
      </c>
      <c r="AM587" s="4">
        <v>5.6690001487731934</v>
      </c>
      <c r="AN587" s="4">
        <v>205.89999389648438</v>
      </c>
      <c r="AO587" s="4">
        <v>15</v>
      </c>
      <c r="AP587" s="4">
        <v>111.19100189208984</v>
      </c>
      <c r="AQ587" s="4">
        <v>31.044000625610352</v>
      </c>
      <c r="AR587" s="4">
        <v>0</v>
      </c>
      <c r="AS587" s="4">
        <v>22</v>
      </c>
      <c r="AT587" s="4">
        <v>0</v>
      </c>
      <c r="AU587" s="22">
        <v>2.216952714535902</v>
      </c>
      <c r="AV587" s="23">
        <v>-0.59100003242492671</v>
      </c>
      <c r="AW587" s="23">
        <v>0</v>
      </c>
      <c r="AX587" s="23">
        <v>0.34928103832626445</v>
      </c>
      <c r="AY587" s="23">
        <v>8.4332165317382941</v>
      </c>
      <c r="AZ587" s="23">
        <v>3.9324757799140584</v>
      </c>
    </row>
    <row r="588" spans="1:52" ht="13.7" customHeight="1" x14ac:dyDescent="0.2">
      <c r="A588" t="str">
        <f t="shared" si="9"/>
        <v>2009^Matt Sewell^Cousins</v>
      </c>
      <c r="B588" s="10" t="s">
        <v>196</v>
      </c>
      <c r="C588" s="10" t="s">
        <v>197</v>
      </c>
      <c r="D588" s="5">
        <v>2009</v>
      </c>
      <c r="E588" s="5"/>
      <c r="F588" s="9"/>
      <c r="G588" s="9"/>
      <c r="H588" s="8" t="s">
        <v>992</v>
      </c>
      <c r="I588" s="5">
        <v>2.41</v>
      </c>
      <c r="J588" s="5">
        <v>11.5</v>
      </c>
      <c r="K588" s="5"/>
      <c r="L588" s="5"/>
      <c r="M588" s="5" t="s">
        <v>343</v>
      </c>
      <c r="N588" s="5"/>
      <c r="O588" s="5"/>
      <c r="P588" s="5"/>
      <c r="Q588" s="5"/>
      <c r="R588" s="5"/>
      <c r="S588" s="5"/>
      <c r="T588" s="5"/>
      <c r="U588" s="5"/>
      <c r="V588" s="5"/>
      <c r="W588" s="5"/>
      <c r="X588" s="5"/>
      <c r="Y588" s="7" t="s">
        <v>2999</v>
      </c>
      <c r="Z588" s="7"/>
      <c r="AA588" s="7" t="s">
        <v>13</v>
      </c>
      <c r="AB588" s="7" t="s">
        <v>80</v>
      </c>
      <c r="AC588" s="7">
        <v>8137</v>
      </c>
      <c r="AD588" s="7" t="s">
        <v>905</v>
      </c>
      <c r="AE588" s="7"/>
      <c r="AF588" s="7" t="s">
        <v>3307</v>
      </c>
      <c r="AG588" s="7" t="s">
        <v>818</v>
      </c>
      <c r="AH588" s="7"/>
      <c r="AI588">
        <v>2.9839999675750732</v>
      </c>
      <c r="AJ588" s="4">
        <v>14.670999526977539</v>
      </c>
      <c r="AK588" s="4">
        <v>6.75</v>
      </c>
      <c r="AL588" s="4">
        <v>9.0920000076293945</v>
      </c>
      <c r="AM588" s="4">
        <v>28.361000061035156</v>
      </c>
      <c r="AN588" s="4">
        <v>281.60000610351563</v>
      </c>
      <c r="AO588" s="4">
        <v>0</v>
      </c>
      <c r="AP588" s="4">
        <v>117.62200164794922</v>
      </c>
      <c r="AQ588" s="4">
        <v>17.677999496459961</v>
      </c>
      <c r="AR588" s="4">
        <v>33</v>
      </c>
      <c r="AS588" s="4">
        <v>0</v>
      </c>
      <c r="AT588" s="4">
        <v>19</v>
      </c>
      <c r="AU588" s="22">
        <v>4.2713134851138355</v>
      </c>
      <c r="AV588" s="23">
        <v>-0.5739999675750731</v>
      </c>
      <c r="AW588" s="23">
        <v>0</v>
      </c>
      <c r="AX588" s="23">
        <v>0.32947596277618496</v>
      </c>
      <c r="AY588" s="23">
        <v>10.055238000091776</v>
      </c>
      <c r="AZ588" s="23">
        <v>6.1438868390785206</v>
      </c>
    </row>
    <row r="589" spans="1:52" ht="13.7" customHeight="1" x14ac:dyDescent="0.2">
      <c r="A589" t="str">
        <f t="shared" si="9"/>
        <v>2009^Matt Sewell^Ellis</v>
      </c>
      <c r="B589" s="10" t="s">
        <v>196</v>
      </c>
      <c r="C589" s="10" t="s">
        <v>198</v>
      </c>
      <c r="D589" s="5">
        <v>2009</v>
      </c>
      <c r="E589" s="5"/>
      <c r="F589" s="9"/>
      <c r="G589" s="9"/>
      <c r="H589" s="8" t="s">
        <v>992</v>
      </c>
      <c r="I589" s="5">
        <v>2.78</v>
      </c>
      <c r="J589" s="5">
        <v>10.5</v>
      </c>
      <c r="K589" s="5"/>
      <c r="L589" s="5"/>
      <c r="M589" s="5" t="s">
        <v>344</v>
      </c>
      <c r="N589" s="5"/>
      <c r="O589" s="5"/>
      <c r="P589" s="5"/>
      <c r="Q589" s="5"/>
      <c r="R589" s="5"/>
      <c r="S589" s="5"/>
      <c r="T589" s="5"/>
      <c r="U589" s="5"/>
      <c r="V589" s="5"/>
      <c r="W589" s="5"/>
      <c r="X589" s="5"/>
      <c r="Y589" s="7" t="s">
        <v>2999</v>
      </c>
      <c r="Z589" s="7"/>
      <c r="AA589" s="7" t="s">
        <v>13</v>
      </c>
      <c r="AB589" s="7" t="s">
        <v>80</v>
      </c>
      <c r="AC589" s="7">
        <v>8137</v>
      </c>
      <c r="AD589" s="7" t="s">
        <v>905</v>
      </c>
      <c r="AE589" s="7"/>
      <c r="AF589" s="7" t="s">
        <v>3308</v>
      </c>
      <c r="AG589" s="7" t="s">
        <v>818</v>
      </c>
      <c r="AH589" s="7"/>
      <c r="AI589">
        <v>2.6170001029968262</v>
      </c>
      <c r="AJ589" s="4">
        <v>16.573999404907227</v>
      </c>
      <c r="AK589" s="4">
        <v>6.679999828338623</v>
      </c>
      <c r="AL589" s="4">
        <v>6.5130000114440918</v>
      </c>
      <c r="AM589" s="4">
        <v>30.149999618530273</v>
      </c>
      <c r="AN589" s="4">
        <v>281.20001220703125</v>
      </c>
      <c r="AO589" s="4">
        <v>0</v>
      </c>
      <c r="AP589" s="4">
        <v>122.71499633789063</v>
      </c>
      <c r="AQ589" s="4">
        <v>19.153999328613281</v>
      </c>
      <c r="AR589" s="4">
        <v>36</v>
      </c>
      <c r="AS589" s="4">
        <v>0</v>
      </c>
      <c r="AT589" s="4">
        <v>19</v>
      </c>
      <c r="AU589" s="22">
        <v>4.4986339754816109</v>
      </c>
      <c r="AV589" s="23">
        <v>0.16299989700317363</v>
      </c>
      <c r="AW589" s="23">
        <v>1</v>
      </c>
      <c r="AX589" s="23">
        <v>2.6568966423045213E-2</v>
      </c>
      <c r="AY589" s="23">
        <v>36.893468770813342</v>
      </c>
      <c r="AZ589" s="23">
        <v>4.7583569840106001</v>
      </c>
    </row>
    <row r="590" spans="1:52" ht="13.7" customHeight="1" x14ac:dyDescent="0.2">
      <c r="A590" t="str">
        <f t="shared" si="9"/>
        <v>2009^messina^Golden King</v>
      </c>
      <c r="B590" s="10" t="s">
        <v>299</v>
      </c>
      <c r="C590" s="10" t="s">
        <v>300</v>
      </c>
      <c r="D590" s="5">
        <v>2009</v>
      </c>
      <c r="E590" s="5"/>
      <c r="F590" s="9"/>
      <c r="G590" s="9"/>
      <c r="H590" s="8" t="s">
        <v>992</v>
      </c>
      <c r="I590" s="5">
        <v>2.85</v>
      </c>
      <c r="J590" s="5">
        <v>11.6</v>
      </c>
      <c r="K590" s="5"/>
      <c r="L590" s="5"/>
      <c r="M590" s="5"/>
      <c r="N590" s="5"/>
      <c r="O590" s="5"/>
      <c r="P590" s="5"/>
      <c r="Q590" s="5"/>
      <c r="R590" s="5"/>
      <c r="S590" s="5"/>
      <c r="T590" s="5"/>
      <c r="U590" s="5"/>
      <c r="V590" s="5"/>
      <c r="W590" s="5"/>
      <c r="X590" s="5"/>
      <c r="Y590" s="7" t="s">
        <v>2999</v>
      </c>
      <c r="Z590" s="7"/>
      <c r="AA590" s="7" t="s">
        <v>13</v>
      </c>
      <c r="AB590" s="7" t="s">
        <v>130</v>
      </c>
      <c r="AC590" s="7">
        <v>8200</v>
      </c>
      <c r="AD590" s="7" t="s">
        <v>910</v>
      </c>
      <c r="AE590" s="7"/>
      <c r="AF590" s="7" t="s">
        <v>3309</v>
      </c>
      <c r="AG590" s="7" t="s">
        <v>787</v>
      </c>
      <c r="AH590" s="7"/>
      <c r="AI590">
        <v>2.9709999561309814</v>
      </c>
      <c r="AJ590" s="4">
        <v>8.7709999084472656</v>
      </c>
      <c r="AK590" s="4">
        <v>4.0199999809265137</v>
      </c>
      <c r="AL590" s="4">
        <v>41.548000335693359</v>
      </c>
      <c r="AM590" s="4">
        <v>64.214996337890625</v>
      </c>
      <c r="AN590" s="4">
        <v>250.80000305175781</v>
      </c>
      <c r="AO590" s="4">
        <v>0</v>
      </c>
      <c r="AP590" s="4">
        <v>60.009998321533203</v>
      </c>
      <c r="AQ590" s="4">
        <v>18.756000518798828</v>
      </c>
      <c r="AR590" s="4">
        <v>0</v>
      </c>
      <c r="AS590" s="4">
        <v>7</v>
      </c>
      <c r="AT590" s="4">
        <v>42</v>
      </c>
      <c r="AU590" s="22">
        <v>5.0950612959719788</v>
      </c>
      <c r="AV590" s="23">
        <v>-0.12099995613098136</v>
      </c>
      <c r="AW590" s="23">
        <v>1</v>
      </c>
      <c r="AX590" s="23">
        <v>1.4640989383699413E-2</v>
      </c>
      <c r="AY590" s="23">
        <v>8.0032415180053782</v>
      </c>
      <c r="AZ590" s="23">
        <v>1.1557568311072848</v>
      </c>
    </row>
    <row r="591" spans="1:52" ht="13.7" customHeight="1" x14ac:dyDescent="0.2">
      <c r="A591" t="str">
        <f t="shared" si="9"/>
        <v>2009^michael^Michael - Dinhams</v>
      </c>
      <c r="B591" s="10" t="s">
        <v>233</v>
      </c>
      <c r="C591" s="10" t="s">
        <v>234</v>
      </c>
      <c r="D591" s="5">
        <v>2009</v>
      </c>
      <c r="E591" s="5"/>
      <c r="F591" s="9"/>
      <c r="G591" s="9"/>
      <c r="H591" s="8" t="s">
        <v>992</v>
      </c>
      <c r="I591" s="5">
        <v>4.0999999999999996</v>
      </c>
      <c r="J591" s="5">
        <v>12.1</v>
      </c>
      <c r="K591" s="5"/>
      <c r="L591" s="5"/>
      <c r="M591" s="5" t="s">
        <v>355</v>
      </c>
      <c r="N591" s="5"/>
      <c r="O591" s="5"/>
      <c r="P591" s="5"/>
      <c r="Q591" s="5"/>
      <c r="R591" s="5"/>
      <c r="S591" s="5"/>
      <c r="T591" s="5"/>
      <c r="U591" s="5"/>
      <c r="V591" s="5"/>
      <c r="W591" s="5"/>
      <c r="X591" s="5"/>
      <c r="Y591" s="7" t="s">
        <v>2999</v>
      </c>
      <c r="Z591" s="7"/>
      <c r="AA591" s="7" t="s">
        <v>13</v>
      </c>
      <c r="AB591" s="7" t="s">
        <v>131</v>
      </c>
      <c r="AC591" s="7">
        <v>21059</v>
      </c>
      <c r="AD591" s="7" t="s">
        <v>823</v>
      </c>
      <c r="AE591" s="7"/>
      <c r="AF591" s="7" t="s">
        <v>3208</v>
      </c>
      <c r="AG591" s="7" t="s">
        <v>851</v>
      </c>
      <c r="AH591" s="7"/>
      <c r="AI591">
        <v>5.3569998741149902</v>
      </c>
      <c r="AJ591" s="4">
        <v>10.809000015258789</v>
      </c>
      <c r="AK591" s="4">
        <v>8.9200000762939453</v>
      </c>
      <c r="AL591" s="4">
        <v>12.149999618530273</v>
      </c>
      <c r="AM591" s="4">
        <v>45.344001770019531</v>
      </c>
      <c r="AN591" s="4">
        <v>376.5</v>
      </c>
      <c r="AO591" s="4">
        <v>0</v>
      </c>
      <c r="AP591" s="4">
        <v>117.69699859619141</v>
      </c>
      <c r="AQ591" s="4">
        <v>29.103000640869141</v>
      </c>
      <c r="AR591" s="4">
        <v>0</v>
      </c>
      <c r="AS591" s="4">
        <v>6</v>
      </c>
      <c r="AT591" s="4">
        <v>69</v>
      </c>
      <c r="AU591" s="22">
        <v>7.645674255691767</v>
      </c>
      <c r="AV591" s="23">
        <v>-1.2569998741149906</v>
      </c>
      <c r="AW591" s="23">
        <v>0</v>
      </c>
      <c r="AX591" s="23">
        <v>1.5800486835251022</v>
      </c>
      <c r="AY591" s="23">
        <v>1.666680960601806</v>
      </c>
      <c r="AZ591" s="23">
        <v>1.6239062970534153</v>
      </c>
    </row>
    <row r="592" spans="1:52" ht="13.7" customHeight="1" x14ac:dyDescent="0.2">
      <c r="A592" t="str">
        <f t="shared" si="9"/>
        <v>2009^Minnipa^MAC N1 Good</v>
      </c>
      <c r="B592" s="10" t="s">
        <v>291</v>
      </c>
      <c r="C592" s="10" t="s">
        <v>292</v>
      </c>
      <c r="D592" s="5">
        <v>2009</v>
      </c>
      <c r="E592" s="5"/>
      <c r="F592" s="9"/>
      <c r="G592" s="9"/>
      <c r="H592" s="8" t="s">
        <v>992</v>
      </c>
      <c r="I592" s="5">
        <v>3</v>
      </c>
      <c r="J592" s="5">
        <v>11.4</v>
      </c>
      <c r="K592" s="5"/>
      <c r="L592" s="5"/>
      <c r="M592" s="5" t="s">
        <v>379</v>
      </c>
      <c r="N592" s="5"/>
      <c r="O592" s="5"/>
      <c r="P592" s="5"/>
      <c r="Q592" s="5"/>
      <c r="R592" s="5"/>
      <c r="S592" s="5"/>
      <c r="T592" s="5"/>
      <c r="U592" s="5"/>
      <c r="V592" s="5"/>
      <c r="W592" s="5"/>
      <c r="X592" s="5"/>
      <c r="Y592" s="7" t="s">
        <v>2999</v>
      </c>
      <c r="Z592" s="7"/>
      <c r="AA592" s="7" t="s">
        <v>13</v>
      </c>
      <c r="AB592" s="7" t="s">
        <v>15</v>
      </c>
      <c r="AC592" s="7">
        <v>18052</v>
      </c>
      <c r="AD592" s="7" t="s">
        <v>861</v>
      </c>
      <c r="AE592" s="7"/>
      <c r="AF592" s="7" t="s">
        <v>3310</v>
      </c>
      <c r="AG592" s="7" t="s">
        <v>64</v>
      </c>
      <c r="AH592" s="7"/>
      <c r="AI592">
        <v>1.9589999914169312</v>
      </c>
      <c r="AJ592" s="4">
        <v>9.2049999237060547</v>
      </c>
      <c r="AK592" s="4">
        <v>2.7799999713897705</v>
      </c>
      <c r="AL592" s="4">
        <v>8.0179996490478516</v>
      </c>
      <c r="AM592" s="4">
        <v>14.557999610900879</v>
      </c>
      <c r="AN592" s="4">
        <v>277.70001220703125</v>
      </c>
      <c r="AO592" s="4">
        <v>0</v>
      </c>
      <c r="AP592" s="4">
        <v>53.866001129150391</v>
      </c>
      <c r="AQ592" s="4">
        <v>11.829999923706055</v>
      </c>
      <c r="AR592" s="4">
        <v>0</v>
      </c>
      <c r="AS592" s="4">
        <v>10</v>
      </c>
      <c r="AT592" s="4">
        <v>10</v>
      </c>
      <c r="AU592" s="22">
        <v>5.2707530647985994</v>
      </c>
      <c r="AV592" s="23">
        <v>1.0410000085830688</v>
      </c>
      <c r="AW592" s="23">
        <v>0</v>
      </c>
      <c r="AX592" s="23">
        <v>1.0836810178699494</v>
      </c>
      <c r="AY592" s="23">
        <v>4.818025334930427</v>
      </c>
      <c r="AZ592" s="23">
        <v>6.2038509723256503</v>
      </c>
    </row>
    <row r="593" spans="1:52" ht="13.7" customHeight="1" x14ac:dyDescent="0.2">
      <c r="A593" t="str">
        <f t="shared" si="9"/>
        <v>2009^Minnipa^MAC N1 Poor</v>
      </c>
      <c r="B593" s="10" t="s">
        <v>291</v>
      </c>
      <c r="C593" s="10" t="s">
        <v>293</v>
      </c>
      <c r="D593" s="5">
        <v>2009</v>
      </c>
      <c r="E593" s="5"/>
      <c r="F593" s="9"/>
      <c r="G593" s="9"/>
      <c r="H593" s="8" t="s">
        <v>992</v>
      </c>
      <c r="I593" s="5">
        <v>2.5</v>
      </c>
      <c r="J593" s="5">
        <v>12.5</v>
      </c>
      <c r="K593" s="5"/>
      <c r="L593" s="5"/>
      <c r="M593" s="5" t="s">
        <v>380</v>
      </c>
      <c r="N593" s="5"/>
      <c r="O593" s="5"/>
      <c r="P593" s="5"/>
      <c r="Q593" s="5"/>
      <c r="R593" s="5"/>
      <c r="S593" s="5"/>
      <c r="T593" s="5"/>
      <c r="U593" s="5"/>
      <c r="V593" s="5"/>
      <c r="W593" s="5"/>
      <c r="X593" s="5"/>
      <c r="Y593" s="7" t="s">
        <v>2999</v>
      </c>
      <c r="Z593" s="7"/>
      <c r="AA593" s="7" t="s">
        <v>13</v>
      </c>
      <c r="AB593" s="7" t="s">
        <v>15</v>
      </c>
      <c r="AC593" s="7">
        <v>18052</v>
      </c>
      <c r="AD593" s="7" t="s">
        <v>861</v>
      </c>
      <c r="AE593" s="7"/>
      <c r="AF593" s="7" t="s">
        <v>3311</v>
      </c>
      <c r="AG593" s="7" t="s">
        <v>13</v>
      </c>
      <c r="AH593" s="7"/>
      <c r="AI593">
        <v>2.2699999809265137</v>
      </c>
      <c r="AJ593" s="4">
        <v>12.88700008392334</v>
      </c>
      <c r="AK593" s="4">
        <v>4.5100002288818359</v>
      </c>
      <c r="AL593" s="4">
        <v>13</v>
      </c>
      <c r="AM593" s="4">
        <v>8.189000129699707</v>
      </c>
      <c r="AN593" s="4">
        <v>277.70001220703125</v>
      </c>
      <c r="AO593" s="4">
        <v>0</v>
      </c>
      <c r="AP593" s="4">
        <v>121.94899749755859</v>
      </c>
      <c r="AQ593" s="4">
        <v>37.109001159667969</v>
      </c>
      <c r="AR593" s="4">
        <v>0</v>
      </c>
      <c r="AS593" s="4">
        <v>0</v>
      </c>
      <c r="AT593" s="4">
        <v>0</v>
      </c>
      <c r="AU593" s="22">
        <v>4.8161120840630476</v>
      </c>
      <c r="AV593" s="23">
        <v>0.23000001907348633</v>
      </c>
      <c r="AW593" s="23">
        <v>1</v>
      </c>
      <c r="AX593" s="23">
        <v>5.2900008773804075E-2</v>
      </c>
      <c r="AY593" s="23">
        <v>0.14976906495667208</v>
      </c>
      <c r="AZ593" s="23">
        <v>9.3704467882483086E-2</v>
      </c>
    </row>
    <row r="594" spans="1:52" ht="13.7" customHeight="1" x14ac:dyDescent="0.2">
      <c r="A594" t="str">
        <f t="shared" si="9"/>
        <v>2009^Minnipa^Mudabie 8 Good</v>
      </c>
      <c r="B594" s="10" t="s">
        <v>291</v>
      </c>
      <c r="C594" s="10" t="s">
        <v>294</v>
      </c>
      <c r="D594" s="5">
        <v>2009</v>
      </c>
      <c r="E594" s="5"/>
      <c r="F594" s="9"/>
      <c r="G594" s="9"/>
      <c r="H594" s="8" t="s">
        <v>992</v>
      </c>
      <c r="I594" s="5">
        <v>1.35</v>
      </c>
      <c r="J594" s="5">
        <v>12.8</v>
      </c>
      <c r="K594" s="5"/>
      <c r="L594" s="5"/>
      <c r="M594" s="5" t="s">
        <v>381</v>
      </c>
      <c r="N594" s="5"/>
      <c r="O594" s="5"/>
      <c r="P594" s="5"/>
      <c r="Q594" s="5"/>
      <c r="R594" s="5"/>
      <c r="S594" s="5"/>
      <c r="T594" s="5"/>
      <c r="U594" s="5"/>
      <c r="V594" s="5"/>
      <c r="W594" s="5"/>
      <c r="X594" s="5"/>
      <c r="Y594" s="7" t="s">
        <v>2999</v>
      </c>
      <c r="Z594" s="7"/>
      <c r="AA594" s="7" t="s">
        <v>13</v>
      </c>
      <c r="AB594" s="7" t="s">
        <v>140</v>
      </c>
      <c r="AC594" s="7">
        <v>18047</v>
      </c>
      <c r="AD594" s="7" t="s">
        <v>926</v>
      </c>
      <c r="AE594" s="7"/>
      <c r="AF594" s="7" t="s">
        <v>3312</v>
      </c>
      <c r="AG594" s="7" t="s">
        <v>13</v>
      </c>
      <c r="AH594" s="7"/>
      <c r="AI594">
        <v>2.5920000076293945</v>
      </c>
      <c r="AJ594" s="4">
        <v>16.423000335693359</v>
      </c>
      <c r="AK594" s="4">
        <v>6.559999942779541</v>
      </c>
      <c r="AL594" s="4">
        <v>28.839000701904297</v>
      </c>
      <c r="AM594" s="4">
        <v>3.7139999866485596</v>
      </c>
      <c r="AN594" s="4">
        <v>203.80000305175781</v>
      </c>
      <c r="AO594" s="4">
        <v>0</v>
      </c>
      <c r="AP594" s="4">
        <v>131.15400695800781</v>
      </c>
      <c r="AQ594" s="4">
        <v>18.156999588012695</v>
      </c>
      <c r="AR594" s="4">
        <v>0</v>
      </c>
      <c r="AS594" s="4">
        <v>0</v>
      </c>
      <c r="AT594" s="4">
        <v>0</v>
      </c>
      <c r="AU594" s="22">
        <v>2.6631173380035027</v>
      </c>
      <c r="AV594" s="23">
        <v>-1.2420000076293944</v>
      </c>
      <c r="AW594" s="23">
        <v>0</v>
      </c>
      <c r="AX594" s="23">
        <v>1.5425640189514158</v>
      </c>
      <c r="AY594" s="23">
        <v>13.126131432434189</v>
      </c>
      <c r="AZ594" s="23">
        <v>15.185694035406081</v>
      </c>
    </row>
    <row r="595" spans="1:52" ht="13.7" customHeight="1" x14ac:dyDescent="0.2">
      <c r="A595" t="str">
        <f t="shared" si="9"/>
        <v>2009^Minnipa^Mudabie 8 Poor</v>
      </c>
      <c r="B595" s="10" t="s">
        <v>291</v>
      </c>
      <c r="C595" s="10" t="s">
        <v>295</v>
      </c>
      <c r="D595" s="5">
        <v>2009</v>
      </c>
      <c r="E595" s="5"/>
      <c r="F595" s="9"/>
      <c r="G595" s="9"/>
      <c r="H595" s="8" t="s">
        <v>992</v>
      </c>
      <c r="I595" s="5">
        <v>1.43</v>
      </c>
      <c r="J595" s="5">
        <v>12.5</v>
      </c>
      <c r="K595" s="5"/>
      <c r="L595" s="5"/>
      <c r="M595" s="5" t="s">
        <v>381</v>
      </c>
      <c r="N595" s="5"/>
      <c r="O595" s="5"/>
      <c r="P595" s="5"/>
      <c r="Q595" s="5"/>
      <c r="R595" s="5"/>
      <c r="S595" s="5"/>
      <c r="T595" s="5"/>
      <c r="U595" s="5"/>
      <c r="V595" s="5"/>
      <c r="W595" s="5"/>
      <c r="X595" s="5"/>
      <c r="Y595" s="7" t="s">
        <v>2999</v>
      </c>
      <c r="Z595" s="7"/>
      <c r="AA595" s="7" t="s">
        <v>13</v>
      </c>
      <c r="AB595" s="7" t="s">
        <v>140</v>
      </c>
      <c r="AC595" s="7">
        <v>18047</v>
      </c>
      <c r="AD595" s="7" t="s">
        <v>926</v>
      </c>
      <c r="AE595" s="7"/>
      <c r="AF595" s="7" t="s">
        <v>3313</v>
      </c>
      <c r="AG595" s="7" t="s">
        <v>13</v>
      </c>
      <c r="AH595" s="7"/>
      <c r="AI595">
        <v>1.7430000305175781</v>
      </c>
      <c r="AJ595" s="4">
        <v>16.676000595092773</v>
      </c>
      <c r="AK595" s="4">
        <v>4.4800000190734863</v>
      </c>
      <c r="AL595" s="4">
        <v>17.495000839233398</v>
      </c>
      <c r="AM595" s="4">
        <v>0.30700001120567322</v>
      </c>
      <c r="AN595" s="4">
        <v>203.80000305175781</v>
      </c>
      <c r="AO595" s="4">
        <v>0</v>
      </c>
      <c r="AP595" s="4">
        <v>221.51400756835938</v>
      </c>
      <c r="AQ595" s="4">
        <v>97.281997680664063</v>
      </c>
      <c r="AR595" s="4">
        <v>0</v>
      </c>
      <c r="AS595" s="4">
        <v>0</v>
      </c>
      <c r="AT595" s="4">
        <v>0</v>
      </c>
      <c r="AU595" s="22">
        <v>2.7548161120840633</v>
      </c>
      <c r="AV595" s="23">
        <v>-0.31300003051757819</v>
      </c>
      <c r="AW595" s="23">
        <v>1</v>
      </c>
      <c r="AX595" s="23">
        <v>9.7969019104004879E-2</v>
      </c>
      <c r="AY595" s="23">
        <v>17.438980970215198</v>
      </c>
      <c r="AZ595" s="23">
        <v>2.97625951293529</v>
      </c>
    </row>
    <row r="596" spans="1:52" ht="13.7" customHeight="1" x14ac:dyDescent="0.2">
      <c r="A596" t="str">
        <f t="shared" si="9"/>
        <v>2009^mnhrz^MNHRZ - Red Soil</v>
      </c>
      <c r="B596" s="10" t="s">
        <v>290</v>
      </c>
      <c r="C596" s="10" t="s">
        <v>250</v>
      </c>
      <c r="D596" s="5">
        <v>2009</v>
      </c>
      <c r="E596" s="5"/>
      <c r="F596" s="9"/>
      <c r="G596" s="9"/>
      <c r="H596" s="8" t="s">
        <v>992</v>
      </c>
      <c r="I596" s="5">
        <v>3.94</v>
      </c>
      <c r="J596" s="5"/>
      <c r="K596" s="5"/>
      <c r="L596" s="5"/>
      <c r="M596" s="5" t="s">
        <v>359</v>
      </c>
      <c r="N596" s="5"/>
      <c r="O596" s="5"/>
      <c r="P596" s="5"/>
      <c r="Q596" s="5"/>
      <c r="R596" s="5"/>
      <c r="S596" s="5"/>
      <c r="T596" s="5"/>
      <c r="U596" s="5"/>
      <c r="V596" s="5"/>
      <c r="W596" s="5"/>
      <c r="X596" s="5"/>
      <c r="Y596" s="7" t="s">
        <v>2999</v>
      </c>
      <c r="Z596" s="7"/>
      <c r="AA596" s="7" t="s">
        <v>13</v>
      </c>
      <c r="AB596" s="7" t="s">
        <v>131</v>
      </c>
      <c r="AC596" s="7">
        <v>25024</v>
      </c>
      <c r="AD596" s="7" t="s">
        <v>916</v>
      </c>
      <c r="AE596" s="7"/>
      <c r="AF596" s="7" t="s">
        <v>3297</v>
      </c>
      <c r="AG596" s="7" t="s">
        <v>64</v>
      </c>
      <c r="AH596" s="7"/>
      <c r="AI596">
        <v>6.5999999642372131E-2</v>
      </c>
      <c r="AJ596" s="4">
        <v>10.442999839782715</v>
      </c>
      <c r="AK596" s="4">
        <v>0.10999999940395355</v>
      </c>
      <c r="AL596" s="4">
        <v>6.8930001258850098</v>
      </c>
      <c r="AM596" s="4">
        <v>16.455999374389648</v>
      </c>
      <c r="AN596" s="4">
        <v>140.80000305175781</v>
      </c>
      <c r="AO596" s="4">
        <v>0</v>
      </c>
      <c r="AP596" s="4">
        <v>24.64900016784668</v>
      </c>
      <c r="AQ596" s="4">
        <v>27.655000686645508</v>
      </c>
      <c r="AR596" s="4">
        <v>0</v>
      </c>
      <c r="AS596" s="4">
        <v>0</v>
      </c>
      <c r="AT596" s="4">
        <v>0</v>
      </c>
      <c r="AU596" s="22" t="e">
        <v>#N/A</v>
      </c>
      <c r="AV596" s="23">
        <v>3.8740000003576278</v>
      </c>
      <c r="AW596" s="23">
        <v>0</v>
      </c>
      <c r="AX596" s="23">
        <v>15.0078760027709</v>
      </c>
      <c r="AY596" s="23" t="e">
        <v>#N/A</v>
      </c>
      <c r="AZ596" s="23" t="e">
        <v>#N/A</v>
      </c>
    </row>
    <row r="597" spans="1:52" ht="13.7" customHeight="1" x14ac:dyDescent="0.2">
      <c r="A597" t="str">
        <f t="shared" si="9"/>
        <v>2009^mtaylor^Huxleys Rd</v>
      </c>
      <c r="B597" s="10" t="s">
        <v>287</v>
      </c>
      <c r="C597" s="10" t="s">
        <v>289</v>
      </c>
      <c r="D597" s="5">
        <v>2009</v>
      </c>
      <c r="E597" s="5"/>
      <c r="F597" s="9"/>
      <c r="G597" s="9"/>
      <c r="H597" s="8" t="s">
        <v>992</v>
      </c>
      <c r="I597" s="5">
        <v>0.95</v>
      </c>
      <c r="J597" s="5"/>
      <c r="K597" s="5"/>
      <c r="L597" s="5"/>
      <c r="M597" s="5" t="s">
        <v>378</v>
      </c>
      <c r="N597" s="5"/>
      <c r="O597" s="5"/>
      <c r="P597" s="5"/>
      <c r="Q597" s="5"/>
      <c r="R597" s="5"/>
      <c r="S597" s="5"/>
      <c r="T597" s="5"/>
      <c r="U597" s="5"/>
      <c r="V597" s="5"/>
      <c r="W597" s="5"/>
      <c r="X597" s="5"/>
      <c r="Y597" s="7" t="s">
        <v>2999</v>
      </c>
      <c r="Z597" s="7"/>
      <c r="AA597" s="7" t="s">
        <v>13</v>
      </c>
      <c r="AB597" s="7" t="s">
        <v>925</v>
      </c>
      <c r="AC597" s="7">
        <v>75041</v>
      </c>
      <c r="AD597" s="7" t="s">
        <v>857</v>
      </c>
      <c r="AE597" s="7"/>
      <c r="AF597" s="7" t="s">
        <v>3314</v>
      </c>
      <c r="AG597" s="7" t="s">
        <v>64</v>
      </c>
      <c r="AH597" s="7"/>
      <c r="AI597">
        <v>1.4210000038146973</v>
      </c>
      <c r="AJ597" s="4">
        <v>16.507999420166016</v>
      </c>
      <c r="AK597" s="4">
        <v>3.6099998950958252</v>
      </c>
      <c r="AL597" s="4">
        <v>46</v>
      </c>
      <c r="AM597" s="4">
        <v>1.0019999742507935</v>
      </c>
      <c r="AN597" s="4">
        <v>149.80000305175781</v>
      </c>
      <c r="AO597" s="4">
        <v>0</v>
      </c>
      <c r="AP597" s="4">
        <v>111.42500305175781</v>
      </c>
      <c r="AQ597" s="4">
        <v>28.222999572753906</v>
      </c>
      <c r="AR597" s="4"/>
      <c r="AS597" s="4">
        <v>3</v>
      </c>
      <c r="AT597" s="4">
        <v>2</v>
      </c>
      <c r="AU597" s="22" t="e">
        <v>#N/A</v>
      </c>
      <c r="AV597" s="23">
        <v>-0.47100000381469731</v>
      </c>
      <c r="AW597" s="23">
        <v>1</v>
      </c>
      <c r="AX597" s="23">
        <v>0.22184100359344489</v>
      </c>
      <c r="AY597" s="23" t="e">
        <v>#N/A</v>
      </c>
      <c r="AZ597" s="23" t="e">
        <v>#N/A</v>
      </c>
    </row>
    <row r="598" spans="1:52" ht="13.7" customHeight="1" x14ac:dyDescent="0.2">
      <c r="A598" t="str">
        <f t="shared" si="9"/>
        <v>2009^murdoch^2009 wheat</v>
      </c>
      <c r="B598" s="10" t="s">
        <v>324</v>
      </c>
      <c r="C598" s="10" t="s">
        <v>219</v>
      </c>
      <c r="D598" s="5">
        <v>2009</v>
      </c>
      <c r="E598" s="5"/>
      <c r="F598" s="9"/>
      <c r="G598" s="9"/>
      <c r="H598" s="8" t="s">
        <v>992</v>
      </c>
      <c r="I598" s="5">
        <v>3.5</v>
      </c>
      <c r="J598" s="5">
        <v>10.5</v>
      </c>
      <c r="K598" s="5"/>
      <c r="L598" s="5"/>
      <c r="M598" s="5"/>
      <c r="N598" s="5"/>
      <c r="O598" s="5"/>
      <c r="P598" s="5"/>
      <c r="Q598" s="5"/>
      <c r="R598" s="5"/>
      <c r="S598" s="5"/>
      <c r="T598" s="5"/>
      <c r="U598" s="5"/>
      <c r="V598" s="5"/>
      <c r="W598" s="5"/>
      <c r="X598" s="5"/>
      <c r="Y598" s="7" t="s">
        <v>2999</v>
      </c>
      <c r="Z598" s="7"/>
      <c r="AA598" s="7" t="s">
        <v>13</v>
      </c>
      <c r="AB598" s="7" t="s">
        <v>140</v>
      </c>
      <c r="AC598" s="7">
        <v>22018</v>
      </c>
      <c r="AD598" s="7" t="s">
        <v>830</v>
      </c>
      <c r="AE598" s="7"/>
      <c r="AF598" s="7" t="s">
        <v>3315</v>
      </c>
      <c r="AG598" s="7" t="s">
        <v>803</v>
      </c>
      <c r="AH598" s="7"/>
      <c r="AI598">
        <v>4.5710000991821289</v>
      </c>
      <c r="AJ598" s="4">
        <v>11.130999565124512</v>
      </c>
      <c r="AK598" s="4">
        <v>7.8400001525878906</v>
      </c>
      <c r="AL598" s="4">
        <v>26.784999847412109</v>
      </c>
      <c r="AM598" s="4">
        <v>27.965999603271484</v>
      </c>
      <c r="AN598" s="4">
        <v>359</v>
      </c>
      <c r="AO598" s="4">
        <v>0</v>
      </c>
      <c r="AP598" s="4">
        <v>103.46399688720703</v>
      </c>
      <c r="AQ598" s="4">
        <v>28.85099983215332</v>
      </c>
      <c r="AR598" s="4">
        <v>0</v>
      </c>
      <c r="AS598" s="4">
        <v>10</v>
      </c>
      <c r="AT598" s="4">
        <v>60</v>
      </c>
      <c r="AU598" s="22">
        <v>5.6637478108581432</v>
      </c>
      <c r="AV598" s="23">
        <v>-1.0710000991821289</v>
      </c>
      <c r="AW598" s="23">
        <v>0</v>
      </c>
      <c r="AX598" s="23">
        <v>1.14704121244813</v>
      </c>
      <c r="AY598" s="23">
        <v>0.39816045118732291</v>
      </c>
      <c r="AZ598" s="23">
        <v>4.7360742548842092</v>
      </c>
    </row>
    <row r="599" spans="1:52" ht="13.7" customHeight="1" x14ac:dyDescent="0.2">
      <c r="A599" t="str">
        <f t="shared" si="9"/>
        <v>2009^Nolla Downs^A21</v>
      </c>
      <c r="B599" s="10" t="s">
        <v>224</v>
      </c>
      <c r="C599" s="10" t="s">
        <v>225</v>
      </c>
      <c r="D599" s="5">
        <v>2009</v>
      </c>
      <c r="E599" s="5"/>
      <c r="F599" s="9"/>
      <c r="G599" s="9"/>
      <c r="H599" s="8" t="s">
        <v>992</v>
      </c>
      <c r="I599" s="5">
        <v>2.7</v>
      </c>
      <c r="J599" s="5">
        <v>11.8</v>
      </c>
      <c r="K599" s="5"/>
      <c r="L599" s="5"/>
      <c r="M599" s="5" t="s">
        <v>351</v>
      </c>
      <c r="N599" s="5"/>
      <c r="O599" s="5"/>
      <c r="P599" s="5"/>
      <c r="Q599" s="5"/>
      <c r="R599" s="5"/>
      <c r="S599" s="5"/>
      <c r="T599" s="5"/>
      <c r="U599" s="5"/>
      <c r="V599" s="5"/>
      <c r="W599" s="5"/>
      <c r="X599" s="5"/>
      <c r="Y599" s="7" t="s">
        <v>2999</v>
      </c>
      <c r="Z599" s="7"/>
      <c r="AA599" s="7" t="s">
        <v>13</v>
      </c>
      <c r="AB599" s="7" t="s">
        <v>15</v>
      </c>
      <c r="AC599" s="7">
        <v>8128</v>
      </c>
      <c r="AD599" s="7" t="s">
        <v>909</v>
      </c>
      <c r="AE599" s="7"/>
      <c r="AF599" s="7" t="s">
        <v>3215</v>
      </c>
      <c r="AG599" s="7" t="s">
        <v>818</v>
      </c>
      <c r="AH599" s="7"/>
      <c r="AI599">
        <v>2.5160000324249268</v>
      </c>
      <c r="AJ599" s="4">
        <v>11.755000114440918</v>
      </c>
      <c r="AK599" s="4">
        <v>4.559999942779541</v>
      </c>
      <c r="AL599" s="4">
        <v>23.207000732421875</v>
      </c>
      <c r="AM599" s="4">
        <v>13.793999671936035</v>
      </c>
      <c r="AN599" s="4">
        <v>247.19999694824219</v>
      </c>
      <c r="AO599" s="4">
        <v>0</v>
      </c>
      <c r="AP599" s="4">
        <v>46.46099853515625</v>
      </c>
      <c r="AQ599" s="4">
        <v>27.468999862670898</v>
      </c>
      <c r="AR599" s="4">
        <v>0</v>
      </c>
      <c r="AS599" s="4">
        <v>27</v>
      </c>
      <c r="AT599" s="4">
        <v>41</v>
      </c>
      <c r="AU599" s="22">
        <v>4.9101225919439582</v>
      </c>
      <c r="AV599" s="23">
        <v>0.18399996757507342</v>
      </c>
      <c r="AW599" s="23">
        <v>1</v>
      </c>
      <c r="AX599" s="23">
        <v>3.3855988067628073E-2</v>
      </c>
      <c r="AY599" s="23">
        <v>2.0249897003305436E-3</v>
      </c>
      <c r="AZ599" s="23">
        <v>0.12258586945790954</v>
      </c>
    </row>
    <row r="600" spans="1:52" ht="13.7" customHeight="1" x14ac:dyDescent="0.2">
      <c r="A600" t="str">
        <f t="shared" si="9"/>
        <v>2009^Nolla Downs^C3</v>
      </c>
      <c r="B600" s="10" t="s">
        <v>224</v>
      </c>
      <c r="C600" s="10" t="s">
        <v>226</v>
      </c>
      <c r="D600" s="5">
        <v>2009</v>
      </c>
      <c r="E600" s="5"/>
      <c r="F600" s="9"/>
      <c r="G600" s="9"/>
      <c r="H600" s="8" t="s">
        <v>992</v>
      </c>
      <c r="I600" s="5">
        <v>1.7</v>
      </c>
      <c r="J600" s="5">
        <v>11.4</v>
      </c>
      <c r="K600" s="5"/>
      <c r="L600" s="5"/>
      <c r="M600" s="5" t="s">
        <v>352</v>
      </c>
      <c r="N600" s="5"/>
      <c r="O600" s="5"/>
      <c r="P600" s="5"/>
      <c r="Q600" s="5"/>
      <c r="R600" s="5"/>
      <c r="S600" s="5"/>
      <c r="T600" s="5"/>
      <c r="U600" s="5"/>
      <c r="V600" s="5"/>
      <c r="W600" s="5"/>
      <c r="X600" s="5"/>
      <c r="Y600" s="7" t="s">
        <v>2999</v>
      </c>
      <c r="Z600" s="7"/>
      <c r="AA600" s="7" t="s">
        <v>13</v>
      </c>
      <c r="AB600" s="7" t="s">
        <v>79</v>
      </c>
      <c r="AC600" s="7">
        <v>8128</v>
      </c>
      <c r="AD600" s="7" t="s">
        <v>909</v>
      </c>
      <c r="AE600" s="7"/>
      <c r="AF600" s="7" t="s">
        <v>3204</v>
      </c>
      <c r="AG600" s="7" t="s">
        <v>787</v>
      </c>
      <c r="AH600" s="7"/>
      <c r="AI600">
        <v>1.7020000219345093</v>
      </c>
      <c r="AJ600" s="4">
        <v>11.222000122070313</v>
      </c>
      <c r="AK600" s="4">
        <v>2.940000057220459</v>
      </c>
      <c r="AL600" s="4">
        <v>3.0139999389648438</v>
      </c>
      <c r="AM600" s="4">
        <v>10.548999786376953</v>
      </c>
      <c r="AN600" s="4">
        <v>302.10000610351563</v>
      </c>
      <c r="AO600" s="4">
        <v>0</v>
      </c>
      <c r="AP600" s="4">
        <v>79.885002136230469</v>
      </c>
      <c r="AQ600" s="4">
        <v>7.6700000762939453</v>
      </c>
      <c r="AR600" s="4">
        <v>37</v>
      </c>
      <c r="AS600" s="4">
        <v>0</v>
      </c>
      <c r="AT600" s="4">
        <v>44</v>
      </c>
      <c r="AU600" s="22">
        <v>2.9867600700525396</v>
      </c>
      <c r="AV600" s="23">
        <v>-2.0000219345093218E-3</v>
      </c>
      <c r="AW600" s="23">
        <v>1</v>
      </c>
      <c r="AX600" s="23">
        <v>4.0000877385184098E-6</v>
      </c>
      <c r="AY600" s="23">
        <v>3.1683956542983775E-2</v>
      </c>
      <c r="AZ600" s="23">
        <v>2.1864988000563465E-3</v>
      </c>
    </row>
    <row r="601" spans="1:52" ht="13.7" customHeight="1" x14ac:dyDescent="0.2">
      <c r="A601" t="str">
        <f t="shared" si="9"/>
        <v>2009^nookanderri^Ballamore 2</v>
      </c>
      <c r="B601" s="10" t="s">
        <v>296</v>
      </c>
      <c r="C601" s="10" t="s">
        <v>297</v>
      </c>
      <c r="D601" s="5">
        <v>2009</v>
      </c>
      <c r="E601" s="5"/>
      <c r="F601" s="9"/>
      <c r="G601" s="9"/>
      <c r="H601" s="8" t="s">
        <v>992</v>
      </c>
      <c r="I601" s="5">
        <v>2.4</v>
      </c>
      <c r="J601" s="5">
        <v>11.5</v>
      </c>
      <c r="K601" s="5"/>
      <c r="L601" s="5"/>
      <c r="M601" s="5" t="s">
        <v>382</v>
      </c>
      <c r="N601" s="5"/>
      <c r="O601" s="5"/>
      <c r="P601" s="5"/>
      <c r="Q601" s="5"/>
      <c r="R601" s="5"/>
      <c r="S601" s="5"/>
      <c r="T601" s="5"/>
      <c r="U601" s="5"/>
      <c r="V601" s="5"/>
      <c r="W601" s="5"/>
      <c r="X601" s="5"/>
      <c r="Y601" s="7" t="s">
        <v>2999</v>
      </c>
      <c r="Z601" s="7"/>
      <c r="AA601" s="7" t="s">
        <v>13</v>
      </c>
      <c r="AB601" s="7" t="s">
        <v>130</v>
      </c>
      <c r="AC601" s="7">
        <v>8001</v>
      </c>
      <c r="AD601" s="7" t="s">
        <v>850</v>
      </c>
      <c r="AE601" s="7"/>
      <c r="AF601" s="7" t="s">
        <v>3281</v>
      </c>
      <c r="AG601" s="7" t="s">
        <v>13</v>
      </c>
      <c r="AH601" s="7"/>
      <c r="AI601">
        <v>1.5240000486373901</v>
      </c>
      <c r="AJ601" s="4">
        <v>16.631000518798828</v>
      </c>
      <c r="AK601" s="4">
        <v>3.9100000858306885</v>
      </c>
      <c r="AL601" s="4">
        <v>11.920999526977539</v>
      </c>
      <c r="AM601" s="4">
        <v>0.60799998044967651</v>
      </c>
      <c r="AN601" s="4">
        <v>192.19999694824219</v>
      </c>
      <c r="AO601" s="4">
        <v>0</v>
      </c>
      <c r="AP601" s="4">
        <v>169.00700378417969</v>
      </c>
      <c r="AQ601" s="4">
        <v>85.08599853515625</v>
      </c>
      <c r="AR601" s="4">
        <v>0</v>
      </c>
      <c r="AS601" s="4">
        <v>7</v>
      </c>
      <c r="AT601" s="4">
        <v>0</v>
      </c>
      <c r="AU601" s="22">
        <v>4.2535901926444835</v>
      </c>
      <c r="AV601" s="23">
        <v>0.87599995136260977</v>
      </c>
      <c r="AW601" s="23">
        <v>0</v>
      </c>
      <c r="AX601" s="23">
        <v>0.76737591478729472</v>
      </c>
      <c r="AY601" s="23">
        <v>26.327166323913843</v>
      </c>
      <c r="AZ601" s="23">
        <v>0.11805416150031504</v>
      </c>
    </row>
    <row r="602" spans="1:52" ht="13.7" customHeight="1" x14ac:dyDescent="0.2">
      <c r="A602" t="str">
        <f t="shared" si="9"/>
        <v>2009^nookanderri^Nookanderri 11</v>
      </c>
      <c r="B602" s="10" t="s">
        <v>296</v>
      </c>
      <c r="C602" s="10" t="s">
        <v>298</v>
      </c>
      <c r="D602" s="5">
        <v>2009</v>
      </c>
      <c r="E602" s="5"/>
      <c r="F602" s="9"/>
      <c r="G602" s="9"/>
      <c r="H602" s="8" t="s">
        <v>992</v>
      </c>
      <c r="I602" s="5">
        <v>2.7</v>
      </c>
      <c r="J602" s="5">
        <v>11.6</v>
      </c>
      <c r="K602" s="5"/>
      <c r="L602" s="5"/>
      <c r="M602" s="5"/>
      <c r="N602" s="5"/>
      <c r="O602" s="5"/>
      <c r="P602" s="5"/>
      <c r="Q602" s="5"/>
      <c r="R602" s="5"/>
      <c r="S602" s="5"/>
      <c r="T602" s="5"/>
      <c r="U602" s="5"/>
      <c r="V602" s="5"/>
      <c r="W602" s="5"/>
      <c r="X602" s="5"/>
      <c r="Y602" s="7" t="s">
        <v>2999</v>
      </c>
      <c r="Z602" s="7"/>
      <c r="AA602" s="7" t="s">
        <v>13</v>
      </c>
      <c r="AB602" s="7" t="s">
        <v>130</v>
      </c>
      <c r="AC602" s="7">
        <v>8001</v>
      </c>
      <c r="AD602" s="7" t="s">
        <v>850</v>
      </c>
      <c r="AE602" s="7"/>
      <c r="AF602" s="7" t="s">
        <v>3235</v>
      </c>
      <c r="AG602" s="7" t="s">
        <v>818</v>
      </c>
      <c r="AH602" s="7"/>
      <c r="AI602">
        <v>2.2660000324249268</v>
      </c>
      <c r="AJ602" s="4">
        <v>16.562000274658203</v>
      </c>
      <c r="AK602" s="4">
        <v>5.7800002098083496</v>
      </c>
      <c r="AL602" s="4">
        <v>15.21399974822998</v>
      </c>
      <c r="AM602" s="4">
        <v>6.3280000686645508</v>
      </c>
      <c r="AN602" s="4">
        <v>189</v>
      </c>
      <c r="AO602" s="4">
        <v>0</v>
      </c>
      <c r="AP602" s="4">
        <v>277.39700317382813</v>
      </c>
      <c r="AQ602" s="4">
        <v>135.19700622558594</v>
      </c>
      <c r="AR602" s="4">
        <v>0</v>
      </c>
      <c r="AS602" s="4">
        <v>9</v>
      </c>
      <c r="AT602" s="4">
        <v>30</v>
      </c>
      <c r="AU602" s="22">
        <v>4.8269001751313487</v>
      </c>
      <c r="AV602" s="23">
        <v>0.43399996757507342</v>
      </c>
      <c r="AW602" s="23">
        <v>1</v>
      </c>
      <c r="AX602" s="23">
        <v>0.18835597185516478</v>
      </c>
      <c r="AY602" s="23">
        <v>24.621446725708086</v>
      </c>
      <c r="AZ602" s="23">
        <v>0.90839967610130024</v>
      </c>
    </row>
    <row r="603" spans="1:52" ht="13.7" customHeight="1" x14ac:dyDescent="0.2">
      <c r="A603" t="str">
        <f t="shared" si="9"/>
        <v>2009^oxbrow^OXF TYLERS</v>
      </c>
      <c r="B603" s="10" t="s">
        <v>301</v>
      </c>
      <c r="C603" s="10" t="s">
        <v>302</v>
      </c>
      <c r="D603" s="5">
        <v>2009</v>
      </c>
      <c r="E603" s="5"/>
      <c r="F603" s="9"/>
      <c r="G603" s="9"/>
      <c r="H603" s="8" t="s">
        <v>992</v>
      </c>
      <c r="I603" s="5">
        <v>3.6</v>
      </c>
      <c r="J603" s="5">
        <v>11.5</v>
      </c>
      <c r="K603" s="5"/>
      <c r="L603" s="5"/>
      <c r="M603" s="5" t="s">
        <v>383</v>
      </c>
      <c r="N603" s="5"/>
      <c r="O603" s="5"/>
      <c r="P603" s="5"/>
      <c r="Q603" s="5"/>
      <c r="R603" s="5"/>
      <c r="S603" s="5"/>
      <c r="T603" s="5"/>
      <c r="U603" s="5"/>
      <c r="V603" s="5"/>
      <c r="W603" s="5"/>
      <c r="X603" s="5"/>
      <c r="Y603" s="7" t="s">
        <v>2999</v>
      </c>
      <c r="Z603" s="7"/>
      <c r="AA603" s="7" t="s">
        <v>13</v>
      </c>
      <c r="AB603" s="7" t="s">
        <v>131</v>
      </c>
      <c r="AC603" s="7">
        <v>79075</v>
      </c>
      <c r="AD603" s="7" t="s">
        <v>785</v>
      </c>
      <c r="AE603" s="7"/>
      <c r="AF603" s="7" t="s">
        <v>3218</v>
      </c>
      <c r="AG603" s="7" t="s">
        <v>812</v>
      </c>
      <c r="AH603" s="7"/>
      <c r="AI603">
        <v>3.628000020980835</v>
      </c>
      <c r="AJ603" s="4">
        <v>11.043000221252441</v>
      </c>
      <c r="AK603" s="4">
        <v>6.1700000762939453</v>
      </c>
      <c r="AL603" s="4">
        <v>6.559999942779541</v>
      </c>
      <c r="AM603" s="4">
        <v>5.3159999847412109</v>
      </c>
      <c r="AN603" s="4">
        <v>291.10000610351563</v>
      </c>
      <c r="AO603" s="4">
        <v>0</v>
      </c>
      <c r="AP603" s="4">
        <v>99.582000732421875</v>
      </c>
      <c r="AQ603" s="4">
        <v>45.008998870849609</v>
      </c>
      <c r="AR603" s="4">
        <v>0</v>
      </c>
      <c r="AS603" s="4">
        <v>4</v>
      </c>
      <c r="AT603" s="4">
        <v>57</v>
      </c>
      <c r="AU603" s="22">
        <v>6.3803852889667256</v>
      </c>
      <c r="AV603" s="23">
        <v>-2.8000020980834872E-2</v>
      </c>
      <c r="AW603" s="23">
        <v>1</v>
      </c>
      <c r="AX603" s="23">
        <v>7.8400117492719306E-4</v>
      </c>
      <c r="AY603" s="23">
        <v>0.20884879777531751</v>
      </c>
      <c r="AZ603" s="23">
        <v>4.4261937711371005E-2</v>
      </c>
    </row>
    <row r="604" spans="1:52" ht="13.7" customHeight="1" x14ac:dyDescent="0.25">
      <c r="A604" t="str">
        <f t="shared" si="9"/>
        <v>2009^Peter Taylor^Florences</v>
      </c>
      <c r="B604" s="17" t="s">
        <v>591</v>
      </c>
      <c r="C604" s="17" t="s">
        <v>773</v>
      </c>
      <c r="D604" s="12">
        <v>2009</v>
      </c>
      <c r="E604" s="12"/>
      <c r="F604" s="9"/>
      <c r="G604" s="9"/>
      <c r="H604" s="13" t="s">
        <v>992</v>
      </c>
      <c r="I604" s="12">
        <v>2.7</v>
      </c>
      <c r="J604" s="12"/>
      <c r="K604" s="12"/>
      <c r="L604" s="12"/>
      <c r="M604" s="12"/>
      <c r="N604" s="12"/>
      <c r="O604" s="12"/>
      <c r="P604" s="12"/>
      <c r="Q604" s="12"/>
      <c r="R604" s="12"/>
      <c r="S604" s="12"/>
      <c r="T604" s="12"/>
      <c r="U604" s="12"/>
      <c r="V604" s="12"/>
      <c r="W604" s="12"/>
      <c r="X604" s="12"/>
      <c r="Y604" s="7" t="s">
        <v>2999</v>
      </c>
      <c r="Z604" s="7"/>
      <c r="AA604" s="7" t="s">
        <v>13</v>
      </c>
      <c r="AB604" s="7" t="s">
        <v>141</v>
      </c>
      <c r="AC604" s="7">
        <v>79075</v>
      </c>
      <c r="AD604" s="7" t="s">
        <v>785</v>
      </c>
      <c r="AE604" s="7"/>
      <c r="AF604" s="7" t="s">
        <v>3254</v>
      </c>
      <c r="AG604" s="7" t="s">
        <v>13</v>
      </c>
      <c r="AH604" s="7"/>
      <c r="AI604">
        <v>2.2980000972747803</v>
      </c>
      <c r="AJ604" s="4">
        <v>16.316999435424805</v>
      </c>
      <c r="AK604" s="4">
        <v>5.7800002098083496</v>
      </c>
      <c r="AL604" s="4">
        <v>44.235000610351563</v>
      </c>
      <c r="AM604" s="4">
        <v>39.737998962402344</v>
      </c>
      <c r="AN604" s="4">
        <v>253.10000610351563</v>
      </c>
      <c r="AO604" s="4">
        <v>0</v>
      </c>
      <c r="AP604" s="4">
        <v>37.583999633789063</v>
      </c>
      <c r="AQ604" s="4">
        <v>31.489999771118164</v>
      </c>
      <c r="AR604" s="4">
        <v>0</v>
      </c>
      <c r="AS604" s="4">
        <v>0</v>
      </c>
      <c r="AT604" s="4">
        <v>80</v>
      </c>
      <c r="AU604" s="22" t="e">
        <v>#N/A</v>
      </c>
      <c r="AV604" s="23">
        <v>0.4019999027252199</v>
      </c>
      <c r="AW604" s="23">
        <v>1</v>
      </c>
      <c r="AX604" s="23">
        <v>0.16160392179108626</v>
      </c>
      <c r="AY604" s="23" t="e">
        <v>#N/A</v>
      </c>
      <c r="AZ604" s="23" t="e">
        <v>#N/A</v>
      </c>
    </row>
    <row r="605" spans="1:52" ht="13.7" customHeight="1" x14ac:dyDescent="0.25">
      <c r="A605" t="str">
        <f t="shared" si="9"/>
        <v>2009^Peter Taylor^Kinsella</v>
      </c>
      <c r="B605" s="17" t="s">
        <v>591</v>
      </c>
      <c r="C605" s="17" t="s">
        <v>774</v>
      </c>
      <c r="D605" s="12">
        <v>2009</v>
      </c>
      <c r="E605" s="12"/>
      <c r="F605" s="9"/>
      <c r="G605" s="9"/>
      <c r="H605" s="13" t="s">
        <v>992</v>
      </c>
      <c r="I605" s="12">
        <v>3.8</v>
      </c>
      <c r="J605" s="12"/>
      <c r="K605" s="12"/>
      <c r="L605" s="12"/>
      <c r="M605" s="12"/>
      <c r="N605" s="12"/>
      <c r="O605" s="12"/>
      <c r="P605" s="12"/>
      <c r="Q605" s="12"/>
      <c r="R605" s="12"/>
      <c r="S605" s="12"/>
      <c r="T605" s="12"/>
      <c r="U605" s="12"/>
      <c r="V605" s="12"/>
      <c r="W605" s="12"/>
      <c r="X605" s="12"/>
      <c r="Y605" s="7" t="s">
        <v>2999</v>
      </c>
      <c r="Z605" s="7"/>
      <c r="AA605" s="7" t="s">
        <v>13</v>
      </c>
      <c r="AB605" s="7" t="s">
        <v>141</v>
      </c>
      <c r="AC605" s="7">
        <v>79028</v>
      </c>
      <c r="AD605" s="7" t="s">
        <v>799</v>
      </c>
      <c r="AE605" s="7"/>
      <c r="AF605" s="7" t="s">
        <v>3199</v>
      </c>
      <c r="AG605" s="7" t="s">
        <v>13</v>
      </c>
      <c r="AH605" s="7"/>
      <c r="AI605">
        <v>3.3389999866485596</v>
      </c>
      <c r="AJ605" s="4">
        <v>10.274999618530273</v>
      </c>
      <c r="AK605" s="4">
        <v>5.2899999618530273</v>
      </c>
      <c r="AL605" s="4">
        <v>0</v>
      </c>
      <c r="AM605" s="4">
        <v>15.314999580383301</v>
      </c>
      <c r="AN605" s="4">
        <v>312.60000610351563</v>
      </c>
      <c r="AO605" s="4">
        <v>0</v>
      </c>
      <c r="AP605" s="4">
        <v>65.350997924804688</v>
      </c>
      <c r="AQ605" s="4">
        <v>21.215000152587891</v>
      </c>
      <c r="AR605" s="4">
        <v>0</v>
      </c>
      <c r="AS605" s="4">
        <v>0</v>
      </c>
      <c r="AT605" s="4">
        <v>50</v>
      </c>
      <c r="AU605" s="22" t="e">
        <v>#N/A</v>
      </c>
      <c r="AV605" s="23">
        <v>0.46100001335144025</v>
      </c>
      <c r="AW605" s="23">
        <v>1</v>
      </c>
      <c r="AX605" s="23">
        <v>0.2125210123100281</v>
      </c>
      <c r="AY605" s="23" t="e">
        <v>#N/A</v>
      </c>
      <c r="AZ605" s="23" t="e">
        <v>#N/A</v>
      </c>
    </row>
    <row r="606" spans="1:52" ht="13.7" customHeight="1" x14ac:dyDescent="0.2">
      <c r="A606" t="str">
        <f t="shared" si="9"/>
        <v>2009^plueckhahn^Plueckhahn - 15</v>
      </c>
      <c r="B606" s="10" t="s">
        <v>199</v>
      </c>
      <c r="C606" s="10" t="s">
        <v>200</v>
      </c>
      <c r="D606" s="5">
        <v>2009</v>
      </c>
      <c r="E606" s="5"/>
      <c r="F606" s="9"/>
      <c r="G606" s="9"/>
      <c r="H606" s="8" t="s">
        <v>992</v>
      </c>
      <c r="I606" s="5">
        <v>4.8</v>
      </c>
      <c r="J606" s="5">
        <v>10.4</v>
      </c>
      <c r="K606" s="5"/>
      <c r="L606" s="5"/>
      <c r="M606" s="5" t="s">
        <v>345</v>
      </c>
      <c r="N606" s="5"/>
      <c r="O606" s="5"/>
      <c r="P606" s="5"/>
      <c r="Q606" s="5"/>
      <c r="R606" s="5"/>
      <c r="S606" s="5"/>
      <c r="T606" s="5"/>
      <c r="U606" s="5"/>
      <c r="V606" s="5"/>
      <c r="W606" s="5"/>
      <c r="X606" s="5"/>
      <c r="Y606" s="7" t="s">
        <v>2999</v>
      </c>
      <c r="Z606" s="7"/>
      <c r="AA606" s="7" t="s">
        <v>13</v>
      </c>
      <c r="AB606" s="7" t="s">
        <v>131</v>
      </c>
      <c r="AC606" s="7">
        <v>23315</v>
      </c>
      <c r="AD606" s="7" t="s">
        <v>794</v>
      </c>
      <c r="AE606" s="7"/>
      <c r="AF606" s="7" t="s">
        <v>3297</v>
      </c>
      <c r="AG606" s="7" t="s">
        <v>787</v>
      </c>
      <c r="AH606" s="7"/>
      <c r="AI606">
        <v>4.2439999580383301</v>
      </c>
      <c r="AJ606" s="4">
        <v>10.982000350952148</v>
      </c>
      <c r="AK606" s="4">
        <v>7.179999828338623</v>
      </c>
      <c r="AL606" s="4">
        <v>9.3620004653930664</v>
      </c>
      <c r="AM606" s="4">
        <v>21.084999084472656</v>
      </c>
      <c r="AN606" s="4">
        <v>331.5</v>
      </c>
      <c r="AO606" s="4">
        <v>0</v>
      </c>
      <c r="AP606" s="4">
        <v>116.06099700927734</v>
      </c>
      <c r="AQ606" s="4">
        <v>39.236000061035156</v>
      </c>
      <c r="AR606" s="4">
        <v>0</v>
      </c>
      <c r="AS606" s="4">
        <v>10</v>
      </c>
      <c r="AT606" s="4">
        <v>36</v>
      </c>
      <c r="AU606" s="22">
        <v>7.6934500875656742</v>
      </c>
      <c r="AV606" s="23">
        <v>0.55600004196166974</v>
      </c>
      <c r="AW606" s="23">
        <v>0</v>
      </c>
      <c r="AX606" s="23">
        <v>0.30913604666137851</v>
      </c>
      <c r="AY606" s="23">
        <v>0.33872440850842356</v>
      </c>
      <c r="AZ606" s="23">
        <v>0.26363116870032599</v>
      </c>
    </row>
    <row r="607" spans="1:52" ht="13.7" customHeight="1" x14ac:dyDescent="0.2">
      <c r="A607" t="str">
        <f t="shared" si="9"/>
        <v>2009^poguefodder^Pivot 32</v>
      </c>
      <c r="B607" s="10" t="s">
        <v>257</v>
      </c>
      <c r="C607" s="10" t="s">
        <v>258</v>
      </c>
      <c r="D607" s="5">
        <v>2009</v>
      </c>
      <c r="E607" s="5"/>
      <c r="F607" s="9"/>
      <c r="G607" s="9"/>
      <c r="H607" s="8" t="s">
        <v>128</v>
      </c>
      <c r="I607" s="5">
        <v>10</v>
      </c>
      <c r="J607" s="5"/>
      <c r="K607" s="5"/>
      <c r="L607" s="5"/>
      <c r="M607" s="5"/>
      <c r="N607" s="5"/>
      <c r="O607" s="5"/>
      <c r="P607" s="5"/>
      <c r="Q607" s="5"/>
      <c r="R607" s="5"/>
      <c r="S607" s="5"/>
      <c r="T607" s="5"/>
      <c r="U607" s="5"/>
      <c r="V607" s="5"/>
      <c r="W607" s="5"/>
      <c r="X607" s="5"/>
      <c r="Y607" s="7" t="s">
        <v>2999</v>
      </c>
      <c r="Z607" s="7"/>
      <c r="AA607" s="7" t="s">
        <v>13</v>
      </c>
      <c r="AB607" s="7" t="s">
        <v>43</v>
      </c>
      <c r="AC607" s="7">
        <v>81049</v>
      </c>
      <c r="AD607" s="7" t="s">
        <v>919</v>
      </c>
      <c r="AE607" s="7"/>
      <c r="AF607" s="7" t="s">
        <v>3316</v>
      </c>
      <c r="AG607" s="7" t="s">
        <v>64</v>
      </c>
      <c r="AH607" s="7"/>
      <c r="AI607">
        <v>4.2160000801086426</v>
      </c>
      <c r="AJ607" s="4">
        <v>16.523000717163086</v>
      </c>
      <c r="AK607" s="4">
        <v>10.739999771118164</v>
      </c>
      <c r="AL607" s="4">
        <v>31.572999954223633</v>
      </c>
      <c r="AM607" s="4">
        <v>3.9010000228881836</v>
      </c>
      <c r="AN607" s="4">
        <v>208.80000305175781</v>
      </c>
      <c r="AO607" s="4">
        <v>50</v>
      </c>
      <c r="AP607" s="4">
        <v>169.875</v>
      </c>
      <c r="AQ607" s="4">
        <v>16.263999938964844</v>
      </c>
      <c r="AR607" s="4">
        <v>12</v>
      </c>
      <c r="AS607" s="4">
        <v>0</v>
      </c>
      <c r="AT607" s="4">
        <v>63</v>
      </c>
      <c r="AU607" s="22" t="e">
        <v>#N/A</v>
      </c>
      <c r="AV607" s="23">
        <v>5.7839999198913574</v>
      </c>
      <c r="AW607" s="23">
        <v>0</v>
      </c>
      <c r="AX607" s="23">
        <v>33.454655073303229</v>
      </c>
      <c r="AY607" s="23" t="e">
        <v>#N/A</v>
      </c>
      <c r="AZ607" s="23" t="e">
        <v>#N/A</v>
      </c>
    </row>
    <row r="608" spans="1:52" ht="13.7" customHeight="1" x14ac:dyDescent="0.2">
      <c r="A608" t="str">
        <f t="shared" si="9"/>
        <v>2009^R and J Postlethwaite^Murphys</v>
      </c>
      <c r="B608" s="10" t="s">
        <v>303</v>
      </c>
      <c r="C608" s="10" t="s">
        <v>304</v>
      </c>
      <c r="D608" s="5">
        <v>2009</v>
      </c>
      <c r="E608" s="5"/>
      <c r="F608" s="9"/>
      <c r="G608" s="9"/>
      <c r="H608" s="8" t="s">
        <v>992</v>
      </c>
      <c r="I608" s="5">
        <v>0.9</v>
      </c>
      <c r="J608" s="5"/>
      <c r="K608" s="5"/>
      <c r="L608" s="5"/>
      <c r="M608" s="5"/>
      <c r="N608" s="5"/>
      <c r="O608" s="5"/>
      <c r="P608" s="5"/>
      <c r="Q608" s="5"/>
      <c r="R608" s="5"/>
      <c r="S608" s="5"/>
      <c r="T608" s="5"/>
      <c r="U608" s="5"/>
      <c r="V608" s="5"/>
      <c r="W608" s="5"/>
      <c r="X608" s="5"/>
      <c r="Y608" s="7" t="s">
        <v>2999</v>
      </c>
      <c r="Z608" s="7"/>
      <c r="AA608" s="7" t="s">
        <v>13</v>
      </c>
      <c r="AB608" s="7" t="s">
        <v>141</v>
      </c>
      <c r="AC608" s="7">
        <v>80006</v>
      </c>
      <c r="AD608" s="7" t="s">
        <v>788</v>
      </c>
      <c r="AE608" s="7"/>
      <c r="AF608" s="7" t="s">
        <v>3263</v>
      </c>
      <c r="AG608" s="7" t="s">
        <v>64</v>
      </c>
      <c r="AH608" s="7"/>
      <c r="AI608">
        <v>2.0969998836517334</v>
      </c>
      <c r="AJ608" s="4">
        <v>11.201999664306641</v>
      </c>
      <c r="AK608" s="4">
        <v>3.619999885559082</v>
      </c>
      <c r="AL608" s="4">
        <v>7.1510000228881836</v>
      </c>
      <c r="AM608" s="4">
        <v>1.7259999513626099</v>
      </c>
      <c r="AN608" s="4">
        <v>218.39999389648438</v>
      </c>
      <c r="AO608" s="4">
        <v>0</v>
      </c>
      <c r="AP608" s="4">
        <v>84.127998352050781</v>
      </c>
      <c r="AQ608" s="4">
        <v>44.518001556396484</v>
      </c>
      <c r="AR608" s="4">
        <v>0</v>
      </c>
      <c r="AS608" s="4">
        <v>3</v>
      </c>
      <c r="AT608" s="4">
        <v>27</v>
      </c>
      <c r="AU608" s="22" t="e">
        <v>#N/A</v>
      </c>
      <c r="AV608" s="23">
        <v>-1.1969998836517335</v>
      </c>
      <c r="AW608" s="23">
        <v>0</v>
      </c>
      <c r="AX608" s="23">
        <v>1.4328087214622636</v>
      </c>
      <c r="AY608" s="23" t="e">
        <v>#N/A</v>
      </c>
      <c r="AZ608" s="23" t="e">
        <v>#N/A</v>
      </c>
    </row>
    <row r="609" spans="1:52" ht="13.7" customHeight="1" x14ac:dyDescent="0.2">
      <c r="A609" t="str">
        <f t="shared" si="9"/>
        <v>2009^R and J Postlethwaite^Pilgrims</v>
      </c>
      <c r="B609" s="10" t="s">
        <v>303</v>
      </c>
      <c r="C609" s="10" t="s">
        <v>305</v>
      </c>
      <c r="D609" s="5">
        <v>2009</v>
      </c>
      <c r="E609" s="5"/>
      <c r="F609" s="9"/>
      <c r="G609" s="9"/>
      <c r="H609" s="8" t="s">
        <v>128</v>
      </c>
      <c r="I609" s="5">
        <v>1</v>
      </c>
      <c r="J609" s="5"/>
      <c r="K609" s="5"/>
      <c r="L609" s="5"/>
      <c r="M609" s="5"/>
      <c r="N609" s="5"/>
      <c r="O609" s="5"/>
      <c r="P609" s="5"/>
      <c r="Q609" s="5"/>
      <c r="R609" s="5"/>
      <c r="S609" s="5"/>
      <c r="T609" s="5"/>
      <c r="U609" s="5"/>
      <c r="V609" s="5"/>
      <c r="W609" s="5"/>
      <c r="X609" s="5"/>
      <c r="Y609" s="7" t="s">
        <v>2999</v>
      </c>
      <c r="Z609" s="7"/>
      <c r="AA609" s="7" t="s">
        <v>13</v>
      </c>
      <c r="AB609" s="7" t="s">
        <v>17</v>
      </c>
      <c r="AC609" s="7">
        <v>80006</v>
      </c>
      <c r="AD609" s="7" t="s">
        <v>788</v>
      </c>
      <c r="AE609" s="7"/>
      <c r="AF609" s="7" t="s">
        <v>3317</v>
      </c>
      <c r="AG609" s="7" t="s">
        <v>64</v>
      </c>
      <c r="AH609" s="7"/>
      <c r="AI609">
        <v>2.2060000896453857</v>
      </c>
      <c r="AJ609" s="4">
        <v>9.4169998168945313</v>
      </c>
      <c r="AK609" s="4">
        <v>3.2000000476837158</v>
      </c>
      <c r="AL609" s="4">
        <v>19.214000701904297</v>
      </c>
      <c r="AM609" s="4">
        <v>19.488000869750977</v>
      </c>
      <c r="AN609" s="4">
        <v>234.69999694824219</v>
      </c>
      <c r="AO609" s="4">
        <v>0</v>
      </c>
      <c r="AP609" s="4">
        <v>48.909000396728516</v>
      </c>
      <c r="AQ609" s="4">
        <v>23.256999969482422</v>
      </c>
      <c r="AR609" s="4">
        <v>0</v>
      </c>
      <c r="AS609" s="4">
        <v>3</v>
      </c>
      <c r="AT609" s="4">
        <v>27</v>
      </c>
      <c r="AU609" s="22" t="e">
        <v>#N/A</v>
      </c>
      <c r="AV609" s="23">
        <v>-1.2060000896453857</v>
      </c>
      <c r="AW609" s="23">
        <v>0</v>
      </c>
      <c r="AX609" s="23">
        <v>1.4544362162246784</v>
      </c>
      <c r="AY609" s="23" t="e">
        <v>#N/A</v>
      </c>
      <c r="AZ609" s="23" t="e">
        <v>#N/A</v>
      </c>
    </row>
    <row r="610" spans="1:52" ht="13.7" customHeight="1" x14ac:dyDescent="0.2">
      <c r="A610" t="str">
        <f t="shared" si="9"/>
        <v>2009^rsandow^R_Sandow - R8</v>
      </c>
      <c r="B610" s="10" t="s">
        <v>311</v>
      </c>
      <c r="C610" s="10" t="s">
        <v>312</v>
      </c>
      <c r="D610" s="5">
        <v>2009</v>
      </c>
      <c r="E610" s="5"/>
      <c r="F610" s="9"/>
      <c r="G610" s="9"/>
      <c r="H610" s="8" t="s">
        <v>992</v>
      </c>
      <c r="I610" s="5">
        <v>3.55</v>
      </c>
      <c r="J610" s="5">
        <v>9</v>
      </c>
      <c r="K610" s="5"/>
      <c r="L610" s="5"/>
      <c r="M610" s="5" t="s">
        <v>385</v>
      </c>
      <c r="N610" s="5"/>
      <c r="O610" s="5"/>
      <c r="P610" s="5"/>
      <c r="Q610" s="5"/>
      <c r="R610" s="5"/>
      <c r="S610" s="5"/>
      <c r="T610" s="5"/>
      <c r="U610" s="5"/>
      <c r="V610" s="5"/>
      <c r="W610" s="5"/>
      <c r="X610" s="5"/>
      <c r="Y610" s="7" t="s">
        <v>2999</v>
      </c>
      <c r="Z610" s="7"/>
      <c r="AA610" s="7" t="s">
        <v>13</v>
      </c>
      <c r="AB610" s="7" t="s">
        <v>394</v>
      </c>
      <c r="AC610" s="7">
        <v>21001</v>
      </c>
      <c r="AD610" s="7" t="s">
        <v>811</v>
      </c>
      <c r="AE610" s="7"/>
      <c r="AF610" s="7" t="s">
        <v>3297</v>
      </c>
      <c r="AG610" s="7" t="s">
        <v>64</v>
      </c>
      <c r="AH610" s="7"/>
      <c r="AI610">
        <v>5.9190001487731934</v>
      </c>
      <c r="AJ610" s="4">
        <v>10.12600040435791</v>
      </c>
      <c r="AK610" s="4">
        <v>9.2399997711181641</v>
      </c>
      <c r="AL610" s="4">
        <v>0</v>
      </c>
      <c r="AM610" s="4">
        <v>48.332000732421875</v>
      </c>
      <c r="AN610" s="4">
        <v>438.20001220703125</v>
      </c>
      <c r="AO610" s="4">
        <v>0</v>
      </c>
      <c r="AP610" s="4">
        <v>134.49200439453125</v>
      </c>
      <c r="AQ610" s="4">
        <v>19.305000305175781</v>
      </c>
      <c r="AR610" s="4">
        <v>0</v>
      </c>
      <c r="AS610" s="4">
        <v>7</v>
      </c>
      <c r="AT610" s="4">
        <v>37</v>
      </c>
      <c r="AU610" s="22">
        <v>4.923992994746059</v>
      </c>
      <c r="AV610" s="23">
        <v>-2.3690001487731935</v>
      </c>
      <c r="AW610" s="23">
        <v>0</v>
      </c>
      <c r="AX610" s="23">
        <v>5.6121617048874128</v>
      </c>
      <c r="AY610" s="23">
        <v>1.2678769106141772</v>
      </c>
      <c r="AZ610" s="23">
        <v>18.627914493689929</v>
      </c>
    </row>
    <row r="611" spans="1:52" ht="13.7" customHeight="1" x14ac:dyDescent="0.2">
      <c r="A611" t="str">
        <f t="shared" si="9"/>
        <v>2009^Scott Dixon^MO 6</v>
      </c>
      <c r="B611" s="10" t="s">
        <v>315</v>
      </c>
      <c r="C611" s="10" t="s">
        <v>316</v>
      </c>
      <c r="D611" s="5">
        <v>2009</v>
      </c>
      <c r="E611" s="5"/>
      <c r="F611" s="9"/>
      <c r="G611" s="9"/>
      <c r="H611" s="8" t="s">
        <v>992</v>
      </c>
      <c r="I611" s="5">
        <v>1.34</v>
      </c>
      <c r="J611" s="5">
        <v>9.98</v>
      </c>
      <c r="K611" s="5"/>
      <c r="L611" s="5"/>
      <c r="M611" s="5" t="s">
        <v>377</v>
      </c>
      <c r="N611" s="5"/>
      <c r="O611" s="5"/>
      <c r="P611" s="5"/>
      <c r="Q611" s="5"/>
      <c r="R611" s="5"/>
      <c r="S611" s="5"/>
      <c r="T611" s="5"/>
      <c r="U611" s="5"/>
      <c r="V611" s="5"/>
      <c r="W611" s="5"/>
      <c r="X611" s="5"/>
      <c r="Y611" s="7" t="s">
        <v>2999</v>
      </c>
      <c r="Z611" s="7"/>
      <c r="AA611" s="7" t="s">
        <v>13</v>
      </c>
      <c r="AB611" s="7" t="s">
        <v>130</v>
      </c>
      <c r="AC611" s="7">
        <v>10073</v>
      </c>
      <c r="AD611" s="7" t="s">
        <v>900</v>
      </c>
      <c r="AE611" s="7"/>
      <c r="AF611" s="7" t="s">
        <v>3210</v>
      </c>
      <c r="AG611" s="7" t="s">
        <v>787</v>
      </c>
      <c r="AH611" s="7"/>
      <c r="AI611">
        <v>1.4229999780654907</v>
      </c>
      <c r="AJ611" s="4">
        <v>13.496999740600586</v>
      </c>
      <c r="AK611" s="4">
        <v>2.9600000381469727</v>
      </c>
      <c r="AL611" s="4">
        <v>8.6529998779296875</v>
      </c>
      <c r="AM611" s="4">
        <v>39.790000915527344</v>
      </c>
      <c r="AN611" s="4">
        <v>248</v>
      </c>
      <c r="AO611" s="4">
        <v>0</v>
      </c>
      <c r="AP611" s="4">
        <v>86.791000366210938</v>
      </c>
      <c r="AQ611" s="4">
        <v>29.829000473022461</v>
      </c>
      <c r="AR611" s="4">
        <v>22</v>
      </c>
      <c r="AS611" s="4">
        <v>0</v>
      </c>
      <c r="AT611" s="4">
        <v>12</v>
      </c>
      <c r="AU611" s="22">
        <v>2.0610185639229424</v>
      </c>
      <c r="AV611" s="23">
        <v>-8.2999978065490643E-2</v>
      </c>
      <c r="AW611" s="23">
        <v>1</v>
      </c>
      <c r="AX611" s="23">
        <v>6.8889963588719275E-3</v>
      </c>
      <c r="AY611" s="23">
        <v>12.369287175384585</v>
      </c>
      <c r="AZ611" s="23">
        <v>0.80816769099801089</v>
      </c>
    </row>
    <row r="612" spans="1:52" ht="13.7" customHeight="1" x14ac:dyDescent="0.2">
      <c r="A612" t="str">
        <f t="shared" si="9"/>
        <v>2009^Scott Dixon^P5 Sandplain</v>
      </c>
      <c r="B612" s="10" t="s">
        <v>315</v>
      </c>
      <c r="C612" s="10" t="s">
        <v>317</v>
      </c>
      <c r="D612" s="5">
        <v>2009</v>
      </c>
      <c r="E612" s="5"/>
      <c r="F612" s="9"/>
      <c r="G612" s="9"/>
      <c r="H612" s="8" t="s">
        <v>992</v>
      </c>
      <c r="I612" s="5">
        <v>1.8</v>
      </c>
      <c r="J612" s="5">
        <v>10.050000000000001</v>
      </c>
      <c r="K612" s="5"/>
      <c r="L612" s="5"/>
      <c r="M612" s="5" t="s">
        <v>377</v>
      </c>
      <c r="N612" s="5"/>
      <c r="O612" s="5"/>
      <c r="P612" s="5"/>
      <c r="Q612" s="5"/>
      <c r="R612" s="5"/>
      <c r="S612" s="5"/>
      <c r="T612" s="5"/>
      <c r="U612" s="5"/>
      <c r="V612" s="5"/>
      <c r="W612" s="5"/>
      <c r="X612" s="5"/>
      <c r="Y612" s="7" t="s">
        <v>2999</v>
      </c>
      <c r="Z612" s="7"/>
      <c r="AA612" s="7" t="s">
        <v>13</v>
      </c>
      <c r="AB612" s="7" t="s">
        <v>130</v>
      </c>
      <c r="AC612" s="7">
        <v>10073</v>
      </c>
      <c r="AD612" s="7" t="s">
        <v>900</v>
      </c>
      <c r="AE612" s="7"/>
      <c r="AF612" s="7" t="s">
        <v>3243</v>
      </c>
      <c r="AG612" s="7" t="s">
        <v>64</v>
      </c>
      <c r="AH612" s="7"/>
      <c r="AI612">
        <v>1.5210000276565552</v>
      </c>
      <c r="AJ612" s="4">
        <v>11.425000190734863</v>
      </c>
      <c r="AK612" s="4">
        <v>2.6800000667572021</v>
      </c>
      <c r="AL612" s="4">
        <v>7.8350000381469727</v>
      </c>
      <c r="AM612" s="4">
        <v>37.873001098632813</v>
      </c>
      <c r="AN612" s="4">
        <v>248</v>
      </c>
      <c r="AO612" s="4">
        <v>8</v>
      </c>
      <c r="AP612" s="4">
        <v>67.852996826171875</v>
      </c>
      <c r="AQ612" s="4">
        <v>17.232000350952148</v>
      </c>
      <c r="AR612" s="4">
        <v>22</v>
      </c>
      <c r="AS612" s="4">
        <v>0</v>
      </c>
      <c r="AT612" s="4">
        <v>24</v>
      </c>
      <c r="AU612" s="22">
        <v>2.7879509632224173</v>
      </c>
      <c r="AV612" s="23">
        <v>0.27899997234344487</v>
      </c>
      <c r="AW612" s="23">
        <v>1</v>
      </c>
      <c r="AX612" s="23">
        <v>7.7840984567643004E-2</v>
      </c>
      <c r="AY612" s="23">
        <v>1.8906255245209085</v>
      </c>
      <c r="AZ612" s="23">
        <v>1.1653396047643604E-2</v>
      </c>
    </row>
    <row r="613" spans="1:52" ht="13.7" customHeight="1" x14ac:dyDescent="0.2">
      <c r="A613" t="str">
        <f t="shared" si="9"/>
        <v>2009^Steveandrew Crook^SF Clay</v>
      </c>
      <c r="B613" s="10" t="s">
        <v>322</v>
      </c>
      <c r="C613" s="10" t="s">
        <v>323</v>
      </c>
      <c r="D613" s="5">
        <v>2009</v>
      </c>
      <c r="E613" s="5"/>
      <c r="F613" s="9"/>
      <c r="G613" s="9"/>
      <c r="H613" s="8" t="s">
        <v>992</v>
      </c>
      <c r="I613" s="5">
        <v>2.08</v>
      </c>
      <c r="J613" s="5"/>
      <c r="K613" s="5"/>
      <c r="L613" s="5"/>
      <c r="M613" s="5" t="s">
        <v>389</v>
      </c>
      <c r="N613" s="5"/>
      <c r="O613" s="5"/>
      <c r="P613" s="5"/>
      <c r="Q613" s="5"/>
      <c r="R613" s="5"/>
      <c r="S613" s="5"/>
      <c r="T613" s="5"/>
      <c r="U613" s="5"/>
      <c r="V613" s="5"/>
      <c r="W613" s="5"/>
      <c r="X613" s="5"/>
      <c r="Y613" s="7" t="s">
        <v>2999</v>
      </c>
      <c r="Z613" s="7"/>
      <c r="AA613" s="7" t="s">
        <v>13</v>
      </c>
      <c r="AB613" s="7" t="s">
        <v>20</v>
      </c>
      <c r="AC613" s="7">
        <v>10092</v>
      </c>
      <c r="AD613" s="7" t="s">
        <v>904</v>
      </c>
      <c r="AE613" s="7"/>
      <c r="AF613" s="7" t="s">
        <v>3289</v>
      </c>
      <c r="AG613" s="7" t="s">
        <v>787</v>
      </c>
      <c r="AH613" s="7"/>
      <c r="AI613">
        <v>0.75099998712539673</v>
      </c>
      <c r="AJ613" s="4">
        <v>15.72700023651123</v>
      </c>
      <c r="AK613" s="4">
        <v>1.8200000524520874</v>
      </c>
      <c r="AL613" s="4">
        <v>18.495000839233398</v>
      </c>
      <c r="AM613" s="4">
        <v>29.416000366210938</v>
      </c>
      <c r="AN613" s="4">
        <v>200.5</v>
      </c>
      <c r="AO613" s="4">
        <v>15</v>
      </c>
      <c r="AP613" s="4">
        <v>76.23699951171875</v>
      </c>
      <c r="AQ613" s="4">
        <v>42.917999267578125</v>
      </c>
      <c r="AR613" s="4">
        <v>22</v>
      </c>
      <c r="AS613" s="4">
        <v>0</v>
      </c>
      <c r="AT613" s="4">
        <v>12</v>
      </c>
      <c r="AU613" s="22" t="e">
        <v>#N/A</v>
      </c>
      <c r="AV613" s="23">
        <v>1.3290000128746033</v>
      </c>
      <c r="AW613" s="23">
        <v>0</v>
      </c>
      <c r="AX613" s="23">
        <v>1.7662410342206958</v>
      </c>
      <c r="AY613" s="23" t="e">
        <v>#N/A</v>
      </c>
      <c r="AZ613" s="23" t="e">
        <v>#N/A</v>
      </c>
    </row>
    <row r="614" spans="1:52" ht="13.7" customHeight="1" x14ac:dyDescent="0.2">
      <c r="A614" t="str">
        <f t="shared" si="9"/>
        <v>2009^tiller^2009 wheat</v>
      </c>
      <c r="B614" s="10" t="s">
        <v>275</v>
      </c>
      <c r="C614" s="10" t="s">
        <v>219</v>
      </c>
      <c r="D614" s="5">
        <v>2009</v>
      </c>
      <c r="E614" s="5"/>
      <c r="F614" s="9"/>
      <c r="G614" s="9"/>
      <c r="H614" s="8" t="s">
        <v>992</v>
      </c>
      <c r="I614" s="5">
        <v>3.6</v>
      </c>
      <c r="J614" s="5">
        <v>12.8</v>
      </c>
      <c r="K614" s="5"/>
      <c r="L614" s="5"/>
      <c r="M614" s="5" t="s">
        <v>373</v>
      </c>
      <c r="N614" s="5"/>
      <c r="O614" s="5"/>
      <c r="P614" s="5"/>
      <c r="Q614" s="5"/>
      <c r="R614" s="5"/>
      <c r="S614" s="5"/>
      <c r="T614" s="5"/>
      <c r="U614" s="5"/>
      <c r="V614" s="5"/>
      <c r="W614" s="5"/>
      <c r="X614" s="5"/>
      <c r="Y614" s="7" t="s">
        <v>2999</v>
      </c>
      <c r="Z614" s="7"/>
      <c r="AA614" s="7" t="s">
        <v>13</v>
      </c>
      <c r="AB614" s="7" t="s">
        <v>144</v>
      </c>
      <c r="AC614" s="7">
        <v>21002</v>
      </c>
      <c r="AD614" s="7" t="s">
        <v>834</v>
      </c>
      <c r="AE614" s="7"/>
      <c r="AF614" s="7" t="s">
        <v>3275</v>
      </c>
      <c r="AG614" s="7" t="s">
        <v>803</v>
      </c>
      <c r="AH614" s="7"/>
      <c r="AI614">
        <v>2.4960000514984131</v>
      </c>
      <c r="AJ614" s="4">
        <v>14.140000343322754</v>
      </c>
      <c r="AK614" s="4">
        <v>5.440000057220459</v>
      </c>
      <c r="AL614" s="4">
        <v>20.343000411987305</v>
      </c>
      <c r="AM614" s="4">
        <v>34.154998779296875</v>
      </c>
      <c r="AN614" s="4">
        <v>219.30000305175781</v>
      </c>
      <c r="AO614" s="4">
        <v>0</v>
      </c>
      <c r="AP614" s="4">
        <v>102.52200317382813</v>
      </c>
      <c r="AQ614" s="4">
        <v>58.266998291015625</v>
      </c>
      <c r="AR614" s="4">
        <v>0</v>
      </c>
      <c r="AS614" s="4">
        <v>18</v>
      </c>
      <c r="AT614" s="4">
        <v>23</v>
      </c>
      <c r="AU614" s="22">
        <v>7.1016462346760072</v>
      </c>
      <c r="AV614" s="23">
        <v>1.103999948501587</v>
      </c>
      <c r="AW614" s="23">
        <v>0</v>
      </c>
      <c r="AX614" s="23">
        <v>1.2188158862915068</v>
      </c>
      <c r="AY614" s="23">
        <v>1.7956009201050964</v>
      </c>
      <c r="AZ614" s="23">
        <v>2.7610680190526353</v>
      </c>
    </row>
    <row r="615" spans="1:52" ht="13.7" customHeight="1" x14ac:dyDescent="0.2">
      <c r="A615" t="str">
        <f t="shared" si="9"/>
        <v>2009^Tony Gregson^Teds South</v>
      </c>
      <c r="B615" s="10" t="s">
        <v>327</v>
      </c>
      <c r="C615" s="10" t="s">
        <v>328</v>
      </c>
      <c r="D615" s="5">
        <v>2009</v>
      </c>
      <c r="E615" s="5"/>
      <c r="F615" s="9"/>
      <c r="G615" s="9"/>
      <c r="H615" s="8" t="s">
        <v>992</v>
      </c>
      <c r="I615" s="5">
        <v>2.9</v>
      </c>
      <c r="J615" s="5">
        <v>8</v>
      </c>
      <c r="K615" s="5"/>
      <c r="L615" s="5"/>
      <c r="M615" s="5" t="s">
        <v>390</v>
      </c>
      <c r="N615" s="5"/>
      <c r="O615" s="5"/>
      <c r="P615" s="5"/>
      <c r="Q615" s="5"/>
      <c r="R615" s="5"/>
      <c r="S615" s="5"/>
      <c r="T615" s="5"/>
      <c r="U615" s="5"/>
      <c r="V615" s="5"/>
      <c r="W615" s="5"/>
      <c r="X615" s="5"/>
      <c r="Y615" s="7" t="s">
        <v>2999</v>
      </c>
      <c r="Z615" s="7"/>
      <c r="AA615" s="7" t="s">
        <v>13</v>
      </c>
      <c r="AB615" s="7" t="s">
        <v>131</v>
      </c>
      <c r="AC615" s="7">
        <v>78000</v>
      </c>
      <c r="AD615" s="7" t="s">
        <v>869</v>
      </c>
      <c r="AE615" s="7"/>
      <c r="AF615" s="7" t="s">
        <v>3248</v>
      </c>
      <c r="AG615" s="7" t="s">
        <v>95</v>
      </c>
      <c r="AH615" s="7"/>
      <c r="AI615">
        <v>1.8839999437332153</v>
      </c>
      <c r="AJ615" s="4">
        <v>8.185999870300293</v>
      </c>
      <c r="AK615" s="4">
        <v>2.380000114440918</v>
      </c>
      <c r="AL615" s="4">
        <v>0</v>
      </c>
      <c r="AM615" s="4">
        <v>3.2599999904632568</v>
      </c>
      <c r="AN615" s="4">
        <v>259.79998779296875</v>
      </c>
      <c r="AO615" s="4">
        <v>0</v>
      </c>
      <c r="AP615" s="4">
        <v>71.83599853515625</v>
      </c>
      <c r="AQ615" s="4">
        <v>23.729000091552734</v>
      </c>
      <c r="AR615" s="4">
        <v>0</v>
      </c>
      <c r="AS615" s="4">
        <v>20</v>
      </c>
      <c r="AT615" s="4">
        <v>0</v>
      </c>
      <c r="AU615" s="22">
        <v>3.5754816112084065</v>
      </c>
      <c r="AV615" s="23">
        <v>1.0160000562667846</v>
      </c>
      <c r="AW615" s="23">
        <v>0</v>
      </c>
      <c r="AX615" s="23">
        <v>1.0322561143341094</v>
      </c>
      <c r="AY615" s="23">
        <v>3.4595951751725806E-2</v>
      </c>
      <c r="AZ615" s="23">
        <v>1.4291760091134347</v>
      </c>
    </row>
    <row r="616" spans="1:52" ht="13.7" customHeight="1" x14ac:dyDescent="0.2">
      <c r="A616" t="str">
        <f t="shared" si="9"/>
        <v>2009^Trevose Farms^Trevose</v>
      </c>
      <c r="B616" s="10" t="s">
        <v>318</v>
      </c>
      <c r="C616" s="10" t="s">
        <v>319</v>
      </c>
      <c r="D616" s="5">
        <v>2009</v>
      </c>
      <c r="E616" s="5"/>
      <c r="F616" s="9"/>
      <c r="G616" s="9"/>
      <c r="H616" s="8" t="s">
        <v>992</v>
      </c>
      <c r="I616" s="5">
        <v>3.4</v>
      </c>
      <c r="J616" s="5">
        <v>8.9</v>
      </c>
      <c r="K616" s="5"/>
      <c r="L616" s="5"/>
      <c r="M616" s="5" t="s">
        <v>387</v>
      </c>
      <c r="N616" s="5"/>
      <c r="O616" s="5"/>
      <c r="P616" s="5"/>
      <c r="Q616" s="5"/>
      <c r="R616" s="5"/>
      <c r="S616" s="5"/>
      <c r="T616" s="5"/>
      <c r="U616" s="5"/>
      <c r="V616" s="5"/>
      <c r="W616" s="5"/>
      <c r="X616" s="5"/>
      <c r="Y616" s="7" t="s">
        <v>2999</v>
      </c>
      <c r="Z616" s="7"/>
      <c r="AA616" s="7" t="s">
        <v>13</v>
      </c>
      <c r="AB616" s="7" t="s">
        <v>15</v>
      </c>
      <c r="AC616" s="7">
        <v>8047</v>
      </c>
      <c r="AD616" s="7" t="s">
        <v>928</v>
      </c>
      <c r="AE616" s="7"/>
      <c r="AF616" s="7" t="s">
        <v>3319</v>
      </c>
      <c r="AG616" s="7" t="s">
        <v>787</v>
      </c>
      <c r="AH616" s="7"/>
      <c r="AI616">
        <v>2.3989999294281006</v>
      </c>
      <c r="AJ616" s="4">
        <v>9.0139999389648438</v>
      </c>
      <c r="AK616" s="4">
        <v>3.3299999237060547</v>
      </c>
      <c r="AL616" s="4">
        <v>18.62299919128418</v>
      </c>
      <c r="AM616" s="4">
        <v>43.416000366210938</v>
      </c>
      <c r="AN616" s="4">
        <v>271.39999389648438</v>
      </c>
      <c r="AO616" s="4">
        <v>0</v>
      </c>
      <c r="AP616" s="4">
        <v>66.141998291015625</v>
      </c>
      <c r="AQ616" s="4">
        <v>14.770999908447266</v>
      </c>
      <c r="AR616" s="4">
        <v>0</v>
      </c>
      <c r="AS616" s="4">
        <v>17</v>
      </c>
      <c r="AT616" s="4">
        <v>27</v>
      </c>
      <c r="AU616" s="22">
        <v>4.6635376532399304</v>
      </c>
      <c r="AV616" s="23">
        <v>1.0010000705718993</v>
      </c>
      <c r="AW616" s="23">
        <v>0</v>
      </c>
      <c r="AX616" s="23">
        <v>1.0020011412849474</v>
      </c>
      <c r="AY616" s="23">
        <v>1.2995986083988019E-2</v>
      </c>
      <c r="AZ616" s="23">
        <v>1.7783228760903642</v>
      </c>
    </row>
    <row r="617" spans="1:52" ht="13.7" customHeight="1" x14ac:dyDescent="0.2">
      <c r="A617" t="str">
        <f t="shared" si="9"/>
        <v>2009^Trevose Farms^Trevose 12</v>
      </c>
      <c r="B617" s="10" t="s">
        <v>318</v>
      </c>
      <c r="C617" s="10" t="s">
        <v>320</v>
      </c>
      <c r="D617" s="5">
        <v>2009</v>
      </c>
      <c r="E617" s="5"/>
      <c r="F617" s="9"/>
      <c r="G617" s="9"/>
      <c r="H617" s="8" t="s">
        <v>992</v>
      </c>
      <c r="I617" s="5">
        <v>3.1</v>
      </c>
      <c r="J617" s="5">
        <v>9.4</v>
      </c>
      <c r="K617" s="5"/>
      <c r="L617" s="5"/>
      <c r="M617" s="5" t="s">
        <v>388</v>
      </c>
      <c r="N617" s="5"/>
      <c r="O617" s="5"/>
      <c r="P617" s="5"/>
      <c r="Q617" s="5"/>
      <c r="R617" s="5"/>
      <c r="S617" s="5"/>
      <c r="T617" s="5"/>
      <c r="U617" s="5"/>
      <c r="V617" s="5"/>
      <c r="W617" s="5"/>
      <c r="X617" s="5"/>
      <c r="Y617" s="7" t="s">
        <v>2999</v>
      </c>
      <c r="Z617" s="7"/>
      <c r="AA617" s="7" t="s">
        <v>13</v>
      </c>
      <c r="AB617" s="7" t="s">
        <v>15</v>
      </c>
      <c r="AC617" s="7">
        <v>8047</v>
      </c>
      <c r="AD617" s="7" t="s">
        <v>928</v>
      </c>
      <c r="AE617" s="7"/>
      <c r="AF617" s="7" t="s">
        <v>3289</v>
      </c>
      <c r="AG617" s="7" t="s">
        <v>64</v>
      </c>
      <c r="AH617" s="7"/>
      <c r="AI617">
        <v>1.8070000410079956</v>
      </c>
      <c r="AJ617" s="4">
        <v>8.9890003204345703</v>
      </c>
      <c r="AK617" s="4">
        <v>2.5</v>
      </c>
      <c r="AL617" s="4">
        <v>55.16400146484375</v>
      </c>
      <c r="AM617" s="4">
        <v>40.16400146484375</v>
      </c>
      <c r="AN617" s="4">
        <v>223.69999694824219</v>
      </c>
      <c r="AO617" s="4">
        <v>0</v>
      </c>
      <c r="AP617" s="4">
        <v>57.0260009765625</v>
      </c>
      <c r="AQ617" s="4">
        <v>16.059000015258789</v>
      </c>
      <c r="AR617" s="4">
        <v>0</v>
      </c>
      <c r="AS617" s="4">
        <v>17</v>
      </c>
      <c r="AT617" s="4">
        <v>23</v>
      </c>
      <c r="AU617" s="22">
        <v>4.4909281961471104</v>
      </c>
      <c r="AV617" s="23">
        <v>1.2929999589920045</v>
      </c>
      <c r="AW617" s="23">
        <v>0</v>
      </c>
      <c r="AX617" s="23">
        <v>1.6718488939533254</v>
      </c>
      <c r="AY617" s="23">
        <v>0.16892073660288617</v>
      </c>
      <c r="AZ617" s="23">
        <v>3.9637950822135868</v>
      </c>
    </row>
    <row r="618" spans="1:52" ht="13.7" customHeight="1" x14ac:dyDescent="0.2">
      <c r="A618" t="str">
        <f t="shared" si="9"/>
        <v>2009^UpperNorthFS^Catfords</v>
      </c>
      <c r="B618" s="10" t="s">
        <v>202</v>
      </c>
      <c r="C618" s="10" t="s">
        <v>203</v>
      </c>
      <c r="D618" s="5">
        <v>2009</v>
      </c>
      <c r="E618" s="5"/>
      <c r="F618" s="9"/>
      <c r="G618" s="9"/>
      <c r="H618" s="8" t="s">
        <v>992</v>
      </c>
      <c r="I618" s="5">
        <v>0.93</v>
      </c>
      <c r="J618" s="5">
        <v>15.6</v>
      </c>
      <c r="K618" s="5"/>
      <c r="L618" s="5"/>
      <c r="M618" s="5"/>
      <c r="N618" s="5"/>
      <c r="O618" s="5"/>
      <c r="P618" s="5"/>
      <c r="Q618" s="5"/>
      <c r="R618" s="5"/>
      <c r="S618" s="5"/>
      <c r="T618" s="5"/>
      <c r="U618" s="5"/>
      <c r="V618" s="5"/>
      <c r="W618" s="5"/>
      <c r="X618" s="5"/>
      <c r="Y618" s="7" t="s">
        <v>2999</v>
      </c>
      <c r="Z618" s="7"/>
      <c r="AA618" s="7" t="s">
        <v>13</v>
      </c>
      <c r="AB618" s="7" t="s">
        <v>24</v>
      </c>
      <c r="AC618" s="7">
        <v>19032</v>
      </c>
      <c r="AD618" s="7" t="s">
        <v>891</v>
      </c>
      <c r="AE618" s="7"/>
      <c r="AF618" s="7" t="s">
        <v>3320</v>
      </c>
      <c r="AG618" s="7" t="s">
        <v>13</v>
      </c>
      <c r="AH618" s="7"/>
      <c r="AI618">
        <v>2.6760001182556152</v>
      </c>
      <c r="AJ618" s="4">
        <v>16.316999435424805</v>
      </c>
      <c r="AK618" s="4">
        <v>6.7300000190734863</v>
      </c>
      <c r="AL618" s="4">
        <v>15.645999908447266</v>
      </c>
      <c r="AM618" s="4">
        <v>7.0809998512268066</v>
      </c>
      <c r="AN618" s="4">
        <v>231.5</v>
      </c>
      <c r="AO618" s="4">
        <v>0</v>
      </c>
      <c r="AP618" s="4">
        <v>187.33999633789063</v>
      </c>
      <c r="AQ618" s="4">
        <v>113.76499938964844</v>
      </c>
      <c r="AR618" s="4">
        <v>10</v>
      </c>
      <c r="AS618" s="4">
        <v>0</v>
      </c>
      <c r="AT618" s="4">
        <v>46</v>
      </c>
      <c r="AU618" s="22">
        <v>2.2359089316987739</v>
      </c>
      <c r="AV618" s="23">
        <v>-1.7460001182556151</v>
      </c>
      <c r="AW618" s="23">
        <v>0</v>
      </c>
      <c r="AX618" s="23">
        <v>3.0485164129486217</v>
      </c>
      <c r="AY618" s="23">
        <v>0.51408819039948916</v>
      </c>
      <c r="AZ618" s="23">
        <v>20.196854701620829</v>
      </c>
    </row>
    <row r="619" spans="1:52" ht="13.7" customHeight="1" x14ac:dyDescent="0.2">
      <c r="A619" t="str">
        <f t="shared" si="9"/>
        <v>2009^UpperNorthFS^Fermes</v>
      </c>
      <c r="B619" s="10" t="s">
        <v>202</v>
      </c>
      <c r="C619" s="10" t="s">
        <v>204</v>
      </c>
      <c r="D619" s="5">
        <v>2009</v>
      </c>
      <c r="E619" s="5"/>
      <c r="F619" s="9"/>
      <c r="G619" s="9"/>
      <c r="H619" s="8" t="s">
        <v>992</v>
      </c>
      <c r="I619" s="5">
        <v>2.63</v>
      </c>
      <c r="J619" s="5">
        <v>9.8000000000000007</v>
      </c>
      <c r="K619" s="5"/>
      <c r="L619" s="5"/>
      <c r="M619" s="5" t="s">
        <v>346</v>
      </c>
      <c r="N619" s="5"/>
      <c r="O619" s="5"/>
      <c r="P619" s="5"/>
      <c r="Q619" s="5"/>
      <c r="R619" s="5"/>
      <c r="S619" s="5"/>
      <c r="T619" s="5"/>
      <c r="U619" s="5"/>
      <c r="V619" s="5"/>
      <c r="W619" s="5"/>
      <c r="X619" s="5"/>
      <c r="Y619" s="7" t="s">
        <v>2999</v>
      </c>
      <c r="Z619" s="7"/>
      <c r="AA619" s="7" t="s">
        <v>13</v>
      </c>
      <c r="AB619" s="7" t="s">
        <v>131</v>
      </c>
      <c r="AC619" s="7">
        <v>21043</v>
      </c>
      <c r="AD619" s="7" t="s">
        <v>906</v>
      </c>
      <c r="AE619" s="7"/>
      <c r="AF619" s="7" t="s">
        <v>3280</v>
      </c>
      <c r="AG619" s="7" t="s">
        <v>851</v>
      </c>
      <c r="AH619" s="7"/>
      <c r="AI619">
        <v>1.6749999523162842</v>
      </c>
      <c r="AJ619" s="4">
        <v>9.008000373840332</v>
      </c>
      <c r="AK619" s="4">
        <v>2.3299999237060547</v>
      </c>
      <c r="AL619" s="4">
        <v>5.0069999694824219</v>
      </c>
      <c r="AM619" s="4">
        <v>50.515998840332031</v>
      </c>
      <c r="AN619" s="4">
        <v>244.60000610351563</v>
      </c>
      <c r="AO619" s="4">
        <v>0</v>
      </c>
      <c r="AP619" s="4">
        <v>97.08599853515625</v>
      </c>
      <c r="AQ619" s="4">
        <v>50.912998199462891</v>
      </c>
      <c r="AR619" s="4">
        <v>12</v>
      </c>
      <c r="AS619" s="4">
        <v>0</v>
      </c>
      <c r="AT619" s="4">
        <v>0</v>
      </c>
      <c r="AU619" s="22">
        <v>3.9721751313485112</v>
      </c>
      <c r="AV619" s="23">
        <v>0.95500004768371571</v>
      </c>
      <c r="AW619" s="23">
        <v>0</v>
      </c>
      <c r="AX619" s="23">
        <v>0.91202509107589924</v>
      </c>
      <c r="AY619" s="23">
        <v>0.62726340783705492</v>
      </c>
      <c r="AZ619" s="23">
        <v>2.6967394125955453</v>
      </c>
    </row>
    <row r="620" spans="1:52" ht="13.7" customHeight="1" x14ac:dyDescent="0.2">
      <c r="A620" t="str">
        <f t="shared" si="9"/>
        <v>2009^wattsdw^UH4</v>
      </c>
      <c r="B620" s="10" t="s">
        <v>244</v>
      </c>
      <c r="C620" s="10" t="s">
        <v>245</v>
      </c>
      <c r="D620" s="5">
        <v>2009</v>
      </c>
      <c r="E620" s="5"/>
      <c r="F620" s="9"/>
      <c r="G620" s="9"/>
      <c r="H620" s="8" t="s">
        <v>992</v>
      </c>
      <c r="I620" s="5">
        <v>1.59</v>
      </c>
      <c r="J620" s="5">
        <v>13.3</v>
      </c>
      <c r="K620" s="5"/>
      <c r="L620" s="5"/>
      <c r="M620" s="5" t="s">
        <v>356</v>
      </c>
      <c r="N620" s="5"/>
      <c r="O620" s="5"/>
      <c r="P620" s="5"/>
      <c r="Q620" s="5"/>
      <c r="R620" s="5"/>
      <c r="S620" s="5"/>
      <c r="T620" s="5"/>
      <c r="U620" s="5"/>
      <c r="V620" s="5"/>
      <c r="W620" s="5"/>
      <c r="X620" s="5"/>
      <c r="Y620" s="7" t="s">
        <v>2999</v>
      </c>
      <c r="Z620" s="7"/>
      <c r="AA620" s="7" t="s">
        <v>13</v>
      </c>
      <c r="AB620" s="7" t="s">
        <v>14</v>
      </c>
      <c r="AC620" s="7">
        <v>77031</v>
      </c>
      <c r="AD620" s="7" t="s">
        <v>914</v>
      </c>
      <c r="AE620" s="7"/>
      <c r="AF620" s="7" t="s">
        <v>3223</v>
      </c>
      <c r="AG620" s="7" t="s">
        <v>13</v>
      </c>
      <c r="AH620" s="7"/>
      <c r="AI620">
        <v>0.89399999380111694</v>
      </c>
      <c r="AJ620" s="4">
        <v>16.548999786376953</v>
      </c>
      <c r="AK620" s="4">
        <v>2.2799999713897705</v>
      </c>
      <c r="AL620" s="4">
        <v>0</v>
      </c>
      <c r="AM620" s="4">
        <v>0.49300000071525574</v>
      </c>
      <c r="AN620" s="4">
        <v>175.39999389648438</v>
      </c>
      <c r="AO620" s="4">
        <v>0</v>
      </c>
      <c r="AP620" s="4">
        <v>235.63900756835938</v>
      </c>
      <c r="AQ620" s="4">
        <v>171.4429931640625</v>
      </c>
      <c r="AR620" s="4">
        <v>0</v>
      </c>
      <c r="AS620" s="4">
        <v>3</v>
      </c>
      <c r="AT620" s="4">
        <v>0</v>
      </c>
      <c r="AU620" s="22">
        <v>3.2590823117338004</v>
      </c>
      <c r="AV620" s="23">
        <v>0.69600000619888314</v>
      </c>
      <c r="AW620" s="23">
        <v>0</v>
      </c>
      <c r="AX620" s="23">
        <v>0.48441600862884537</v>
      </c>
      <c r="AY620" s="23">
        <v>10.555999611877482</v>
      </c>
      <c r="AZ620" s="23">
        <v>0.95860222917354276</v>
      </c>
    </row>
    <row r="621" spans="1:52" ht="13.7" customHeight="1" x14ac:dyDescent="0.2">
      <c r="A621" t="str">
        <f t="shared" si="9"/>
        <v>2009^Wayne Davies^NO 32 SPRING</v>
      </c>
      <c r="B621" s="10" t="s">
        <v>335</v>
      </c>
      <c r="C621" s="10" t="s">
        <v>336</v>
      </c>
      <c r="D621" s="5">
        <v>2009</v>
      </c>
      <c r="E621" s="5"/>
      <c r="F621" s="9"/>
      <c r="G621" s="9"/>
      <c r="H621" s="8" t="s">
        <v>992</v>
      </c>
      <c r="I621" s="5">
        <v>1.85</v>
      </c>
      <c r="J621" s="5">
        <v>10.5</v>
      </c>
      <c r="K621" s="5"/>
      <c r="L621" s="5"/>
      <c r="M621" s="5" t="s">
        <v>377</v>
      </c>
      <c r="N621" s="5"/>
      <c r="O621" s="5"/>
      <c r="P621" s="5"/>
      <c r="Q621" s="5"/>
      <c r="R621" s="5"/>
      <c r="S621" s="5"/>
      <c r="T621" s="5"/>
      <c r="U621" s="5"/>
      <c r="V621" s="5"/>
      <c r="W621" s="5"/>
      <c r="X621" s="5"/>
      <c r="Y621" s="7" t="s">
        <v>2999</v>
      </c>
      <c r="Z621" s="7"/>
      <c r="AA621" s="7" t="s">
        <v>13</v>
      </c>
      <c r="AB621" s="7" t="s">
        <v>79</v>
      </c>
      <c r="AC621" s="7">
        <v>10628</v>
      </c>
      <c r="AD621" s="7" t="s">
        <v>930</v>
      </c>
      <c r="AE621" s="7"/>
      <c r="AF621" s="7" t="s">
        <v>3321</v>
      </c>
      <c r="AG621" s="7" t="s">
        <v>787</v>
      </c>
      <c r="AH621" s="7"/>
      <c r="AI621">
        <v>1.8320000171661377</v>
      </c>
      <c r="AJ621" s="4">
        <v>13.727999687194824</v>
      </c>
      <c r="AK621" s="4">
        <v>3.880000114440918</v>
      </c>
      <c r="AL621" s="4">
        <v>30.573999404907227</v>
      </c>
      <c r="AM621" s="4">
        <v>35.691001892089844</v>
      </c>
      <c r="AN621" s="4">
        <v>219.80000305175781</v>
      </c>
      <c r="AO621" s="4">
        <v>0</v>
      </c>
      <c r="AP621" s="4">
        <v>60.125999450683594</v>
      </c>
      <c r="AQ621" s="4">
        <v>17.007999420166016</v>
      </c>
      <c r="AR621" s="4">
        <v>0</v>
      </c>
      <c r="AS621" s="4">
        <v>9</v>
      </c>
      <c r="AT621" s="4">
        <v>48</v>
      </c>
      <c r="AU621" s="22">
        <v>2.9936952714535905</v>
      </c>
      <c r="AV621" s="23">
        <v>1.7999982833862394E-2</v>
      </c>
      <c r="AW621" s="23">
        <v>1</v>
      </c>
      <c r="AX621" s="23">
        <v>3.2399938201934086E-4</v>
      </c>
      <c r="AY621" s="23">
        <v>10.419981980529883</v>
      </c>
      <c r="AZ621" s="23">
        <v>0.78553627470279119</v>
      </c>
    </row>
    <row r="622" spans="1:52" ht="13.7" customHeight="1" x14ac:dyDescent="0.2">
      <c r="A622" t="str">
        <f t="shared" si="9"/>
        <v>2009^wepowie^Wepowie 17</v>
      </c>
      <c r="B622" s="10" t="s">
        <v>337</v>
      </c>
      <c r="C622" s="10" t="s">
        <v>338</v>
      </c>
      <c r="D622" s="5">
        <v>2009</v>
      </c>
      <c r="E622" s="5"/>
      <c r="F622" s="9"/>
      <c r="G622" s="9"/>
      <c r="H622" s="8" t="s">
        <v>992</v>
      </c>
      <c r="I622" s="5">
        <v>3</v>
      </c>
      <c r="J622" s="5">
        <v>11</v>
      </c>
      <c r="K622" s="5"/>
      <c r="L622" s="5"/>
      <c r="M622" s="5"/>
      <c r="N622" s="5"/>
      <c r="O622" s="5"/>
      <c r="P622" s="5"/>
      <c r="Q622" s="5"/>
      <c r="R622" s="5"/>
      <c r="S622" s="5"/>
      <c r="T622" s="5"/>
      <c r="U622" s="5"/>
      <c r="V622" s="5"/>
      <c r="W622" s="5"/>
      <c r="X622" s="5"/>
      <c r="Y622" s="7" t="s">
        <v>2999</v>
      </c>
      <c r="Z622" s="7"/>
      <c r="AA622" s="7" t="s">
        <v>13</v>
      </c>
      <c r="AB622" s="7" t="s">
        <v>140</v>
      </c>
      <c r="AC622" s="7">
        <v>8052</v>
      </c>
      <c r="AD622" s="7" t="s">
        <v>931</v>
      </c>
      <c r="AE622" s="7"/>
      <c r="AF622" s="7" t="s">
        <v>3309</v>
      </c>
      <c r="AG622" s="7" t="s">
        <v>818</v>
      </c>
      <c r="AH622" s="7"/>
      <c r="AI622">
        <v>3.0810000896453857</v>
      </c>
      <c r="AJ622" s="4">
        <v>12.407999992370605</v>
      </c>
      <c r="AK622" s="4">
        <v>5.8899998664855957</v>
      </c>
      <c r="AL622" s="4">
        <v>1.3899999856948853</v>
      </c>
      <c r="AM622" s="4">
        <v>21.409999847412109</v>
      </c>
      <c r="AN622" s="4">
        <v>240.10000610351563</v>
      </c>
      <c r="AO622" s="4">
        <v>0</v>
      </c>
      <c r="AP622" s="4">
        <v>121.56500244140625</v>
      </c>
      <c r="AQ622" s="4">
        <v>25.683000564575195</v>
      </c>
      <c r="AR622" s="4">
        <v>0</v>
      </c>
      <c r="AS622" s="4">
        <v>33</v>
      </c>
      <c r="AT622" s="4">
        <v>21</v>
      </c>
      <c r="AU622" s="22">
        <v>5.0858143607705779</v>
      </c>
      <c r="AV622" s="23">
        <v>-8.1000089645385742E-2</v>
      </c>
      <c r="AW622" s="23">
        <v>1</v>
      </c>
      <c r="AX622" s="23">
        <v>6.5610145225605265E-3</v>
      </c>
      <c r="AY622" s="23">
        <v>1.9824639785156251</v>
      </c>
      <c r="AZ622" s="23">
        <v>0.64671432760211889</v>
      </c>
    </row>
    <row r="623" spans="1:52" ht="13.7" customHeight="1" x14ac:dyDescent="0.2">
      <c r="A623" t="str">
        <f t="shared" si="9"/>
        <v>2009^wepowie^Wepowie 5</v>
      </c>
      <c r="B623" s="10" t="s">
        <v>337</v>
      </c>
      <c r="C623" s="10" t="s">
        <v>339</v>
      </c>
      <c r="D623" s="5">
        <v>2009</v>
      </c>
      <c r="E623" s="5"/>
      <c r="F623" s="9"/>
      <c r="G623" s="9"/>
      <c r="H623" s="8" t="s">
        <v>992</v>
      </c>
      <c r="I623" s="5">
        <v>3.73</v>
      </c>
      <c r="J623" s="5">
        <v>9.6</v>
      </c>
      <c r="K623" s="5"/>
      <c r="L623" s="5"/>
      <c r="M623" s="5"/>
      <c r="N623" s="5"/>
      <c r="O623" s="5"/>
      <c r="P623" s="5"/>
      <c r="Q623" s="5"/>
      <c r="R623" s="5"/>
      <c r="S623" s="5"/>
      <c r="T623" s="5"/>
      <c r="U623" s="5"/>
      <c r="V623" s="5"/>
      <c r="W623" s="5"/>
      <c r="X623" s="5"/>
      <c r="Y623" s="7" t="s">
        <v>2999</v>
      </c>
      <c r="Z623" s="7"/>
      <c r="AA623" s="7" t="s">
        <v>13</v>
      </c>
      <c r="AB623" s="7" t="s">
        <v>15</v>
      </c>
      <c r="AC623" s="7">
        <v>8052</v>
      </c>
      <c r="AD623" s="7" t="s">
        <v>931</v>
      </c>
      <c r="AE623" s="7"/>
      <c r="AF623" s="7" t="s">
        <v>3322</v>
      </c>
      <c r="AG623" s="7" t="s">
        <v>64</v>
      </c>
      <c r="AH623" s="7"/>
      <c r="AI623">
        <v>2.5120000839233398</v>
      </c>
      <c r="AJ623" s="4">
        <v>12.125</v>
      </c>
      <c r="AK623" s="4">
        <v>4.690000057220459</v>
      </c>
      <c r="AL623" s="4">
        <v>16.71299934387207</v>
      </c>
      <c r="AM623" s="4">
        <v>12.817000389099121</v>
      </c>
      <c r="AN623" s="4">
        <v>210.89999389648438</v>
      </c>
      <c r="AO623" s="4">
        <v>0</v>
      </c>
      <c r="AP623" s="4">
        <v>104.40499877929688</v>
      </c>
      <c r="AQ623" s="4">
        <v>29.97599983215332</v>
      </c>
      <c r="AR623" s="4">
        <v>0</v>
      </c>
      <c r="AS623" s="4">
        <v>28</v>
      </c>
      <c r="AT623" s="4">
        <v>46</v>
      </c>
      <c r="AU623" s="22">
        <v>5.518570928196147</v>
      </c>
      <c r="AV623" s="23">
        <v>1.2179999160766601</v>
      </c>
      <c r="AW623" s="23">
        <v>0</v>
      </c>
      <c r="AX623" s="23">
        <v>1.4835237955627512</v>
      </c>
      <c r="AY623" s="23">
        <v>6.3756250000000021</v>
      </c>
      <c r="AZ623" s="23">
        <v>0.6865296882294103</v>
      </c>
    </row>
    <row r="624" spans="1:52" ht="13.7" customHeight="1" x14ac:dyDescent="0.2">
      <c r="A624" t="str">
        <f t="shared" si="9"/>
        <v>2009^wolseleyabgroup^Langley G Hill</v>
      </c>
      <c r="B624" s="10" t="s">
        <v>340</v>
      </c>
      <c r="C624" s="10" t="s">
        <v>341</v>
      </c>
      <c r="D624" s="5">
        <v>2009</v>
      </c>
      <c r="E624" s="5"/>
      <c r="F624" s="9"/>
      <c r="G624" s="9"/>
      <c r="H624" s="8" t="s">
        <v>992</v>
      </c>
      <c r="I624" s="5">
        <v>2.2000000000000002</v>
      </c>
      <c r="J624" s="5">
        <v>12.5</v>
      </c>
      <c r="K624" s="5"/>
      <c r="L624" s="5"/>
      <c r="M624" s="5"/>
      <c r="N624" s="5"/>
      <c r="O624" s="5"/>
      <c r="P624" s="5"/>
      <c r="Q624" s="5"/>
      <c r="R624" s="5"/>
      <c r="S624" s="5"/>
      <c r="T624" s="5"/>
      <c r="U624" s="5"/>
      <c r="V624" s="5"/>
      <c r="W624" s="5"/>
      <c r="X624" s="5"/>
      <c r="Y624" s="7" t="s">
        <v>2999</v>
      </c>
      <c r="Z624" s="7"/>
      <c r="AA624" s="7" t="s">
        <v>13</v>
      </c>
      <c r="AB624" s="7" t="s">
        <v>23</v>
      </c>
      <c r="AC624" s="7">
        <v>25536</v>
      </c>
      <c r="AD624" s="7" t="s">
        <v>3323</v>
      </c>
      <c r="AE624" s="7"/>
      <c r="AF624" s="7" t="s">
        <v>3284</v>
      </c>
      <c r="AG624" s="7" t="s">
        <v>787</v>
      </c>
      <c r="AH624" s="7"/>
      <c r="AI624">
        <v>3.7260000705718994</v>
      </c>
      <c r="AJ624" s="4">
        <v>10.866999626159668</v>
      </c>
      <c r="AK624" s="4">
        <v>6.2399997711181641</v>
      </c>
      <c r="AL624" s="4">
        <v>9.5959997177124023</v>
      </c>
      <c r="AM624" s="4">
        <v>3.3849999904632568</v>
      </c>
      <c r="AN624" s="4">
        <v>294.60000610351563</v>
      </c>
      <c r="AO624" s="4">
        <v>0</v>
      </c>
      <c r="AP624" s="4">
        <v>102.27700042724609</v>
      </c>
      <c r="AQ624" s="4">
        <v>33.181999206542969</v>
      </c>
      <c r="AR624" s="4">
        <v>0</v>
      </c>
      <c r="AS624" s="4">
        <v>4</v>
      </c>
      <c r="AT624" s="4">
        <v>46</v>
      </c>
      <c r="AU624" s="22">
        <v>4.2381786339754823</v>
      </c>
      <c r="AV624" s="23">
        <v>-1.5260000705718992</v>
      </c>
      <c r="AW624" s="23">
        <v>0</v>
      </c>
      <c r="AX624" s="23">
        <v>2.3286762153854412</v>
      </c>
      <c r="AY624" s="23">
        <v>2.6666902209626642</v>
      </c>
      <c r="AZ624" s="23">
        <v>4.0072878651112189</v>
      </c>
    </row>
    <row r="625" spans="1:52" ht="13.7" customHeight="1" x14ac:dyDescent="0.2">
      <c r="A625" t="str">
        <f t="shared" si="9"/>
        <v>2009^wolseleyabgroup^MOTTS</v>
      </c>
      <c r="B625" s="10" t="s">
        <v>340</v>
      </c>
      <c r="C625" s="10" t="s">
        <v>342</v>
      </c>
      <c r="D625" s="5">
        <v>2009</v>
      </c>
      <c r="E625" s="5"/>
      <c r="F625" s="9"/>
      <c r="G625" s="9"/>
      <c r="H625" s="8" t="s">
        <v>992</v>
      </c>
      <c r="I625" s="5">
        <v>2.6</v>
      </c>
      <c r="J625" s="5">
        <v>12.5</v>
      </c>
      <c r="K625" s="5"/>
      <c r="L625" s="5"/>
      <c r="M625" s="5"/>
      <c r="N625" s="5"/>
      <c r="O625" s="5"/>
      <c r="P625" s="5"/>
      <c r="Q625" s="5"/>
      <c r="R625" s="5"/>
      <c r="S625" s="5"/>
      <c r="T625" s="5"/>
      <c r="U625" s="5"/>
      <c r="V625" s="5"/>
      <c r="W625" s="5"/>
      <c r="X625" s="5"/>
      <c r="Y625" s="7" t="s">
        <v>2999</v>
      </c>
      <c r="Z625" s="7"/>
      <c r="AA625" s="7" t="s">
        <v>13</v>
      </c>
      <c r="AB625" s="7" t="s">
        <v>54</v>
      </c>
      <c r="AC625" s="7">
        <v>25536</v>
      </c>
      <c r="AD625" s="7" t="s">
        <v>3323</v>
      </c>
      <c r="AE625" s="7"/>
      <c r="AF625" s="7" t="s">
        <v>3284</v>
      </c>
      <c r="AG625" s="7" t="s">
        <v>787</v>
      </c>
      <c r="AH625" s="7"/>
      <c r="AI625">
        <v>4.0760002136230469</v>
      </c>
      <c r="AJ625" s="4">
        <v>10.857999801635742</v>
      </c>
      <c r="AK625" s="4">
        <v>6.820000171661377</v>
      </c>
      <c r="AL625" s="4">
        <v>7.9780001640319824</v>
      </c>
      <c r="AM625" s="4">
        <v>1.5759999752044678</v>
      </c>
      <c r="AN625" s="4">
        <v>294.10000610351563</v>
      </c>
      <c r="AO625" s="4">
        <v>0</v>
      </c>
      <c r="AP625" s="4">
        <v>102.70999908447266</v>
      </c>
      <c r="AQ625" s="4">
        <v>25.224000930786133</v>
      </c>
      <c r="AR625" s="4">
        <v>0</v>
      </c>
      <c r="AS625" s="4">
        <v>4</v>
      </c>
      <c r="AT625" s="4">
        <v>46</v>
      </c>
      <c r="AU625" s="22">
        <v>5.0087565674255696</v>
      </c>
      <c r="AV625" s="23">
        <v>-1.4760002136230468</v>
      </c>
      <c r="AW625" s="23">
        <v>0</v>
      </c>
      <c r="AX625" s="23">
        <v>2.1785766306152796</v>
      </c>
      <c r="AY625" s="23">
        <v>2.696164651428262</v>
      </c>
      <c r="AZ625" s="23">
        <v>3.280603393885118</v>
      </c>
    </row>
    <row r="626" spans="1:52" ht="13.7" customHeight="1" x14ac:dyDescent="0.2">
      <c r="A626" t="str">
        <f t="shared" si="9"/>
        <v>2010^AI and A Flannagan^EM5</v>
      </c>
      <c r="B626" s="10" t="s">
        <v>461</v>
      </c>
      <c r="C626" s="10" t="s">
        <v>462</v>
      </c>
      <c r="D626" s="5">
        <v>2010</v>
      </c>
      <c r="E626" s="5"/>
      <c r="F626" s="9"/>
      <c r="G626" s="9"/>
      <c r="H626" s="8" t="s">
        <v>992</v>
      </c>
      <c r="I626" s="5">
        <v>1.29</v>
      </c>
      <c r="J626" s="5">
        <v>8.5</v>
      </c>
      <c r="K626" s="5"/>
      <c r="L626" s="5"/>
      <c r="M626" s="5" t="s">
        <v>427</v>
      </c>
      <c r="N626" s="5"/>
      <c r="O626" s="5"/>
      <c r="P626" s="5"/>
      <c r="Q626" s="5"/>
      <c r="R626" s="5"/>
      <c r="S626" s="5"/>
      <c r="T626" s="5"/>
      <c r="U626" s="5"/>
      <c r="V626" s="5"/>
      <c r="W626" s="5"/>
      <c r="X626" s="5"/>
      <c r="Y626" s="7" t="s">
        <v>2999</v>
      </c>
      <c r="Z626" s="7"/>
      <c r="AA626" s="7" t="s">
        <v>13</v>
      </c>
      <c r="AB626" s="7" t="s">
        <v>80</v>
      </c>
      <c r="AC626" s="7">
        <v>8109</v>
      </c>
      <c r="AD626" s="7" t="s">
        <v>935</v>
      </c>
      <c r="AE626" s="7"/>
      <c r="AF626" s="7" t="s">
        <v>3324</v>
      </c>
      <c r="AG626" s="7" t="s">
        <v>13</v>
      </c>
      <c r="AH626" s="7"/>
      <c r="AI626">
        <v>1.343000054359436</v>
      </c>
      <c r="AJ626" s="4">
        <v>13.715000152587891</v>
      </c>
      <c r="AK626" s="4">
        <v>2.8399999141693115</v>
      </c>
      <c r="AL626" s="4">
        <v>8.1309995651245117</v>
      </c>
      <c r="AM626" s="4">
        <v>3.5190000534057617</v>
      </c>
      <c r="AN626" s="4">
        <v>155.39999389648438</v>
      </c>
      <c r="AO626" s="4">
        <v>0</v>
      </c>
      <c r="AP626" s="4">
        <v>86.867996215820313</v>
      </c>
      <c r="AQ626" s="4">
        <v>31.420000076293945</v>
      </c>
      <c r="AR626" s="4">
        <v>0</v>
      </c>
      <c r="AS626" s="4">
        <v>8</v>
      </c>
      <c r="AT626" s="4">
        <v>0</v>
      </c>
      <c r="AU626" s="22">
        <v>1.6898774080560421</v>
      </c>
      <c r="AV626" s="23">
        <v>-5.3000054359436E-2</v>
      </c>
      <c r="AW626" s="23">
        <v>1</v>
      </c>
      <c r="AX626" s="23">
        <v>2.8090057621031708E-3</v>
      </c>
      <c r="AY626" s="23">
        <v>27.196226591491723</v>
      </c>
      <c r="AZ626" s="23">
        <v>1.3227817790682674</v>
      </c>
    </row>
    <row r="627" spans="1:52" ht="13.7" customHeight="1" x14ac:dyDescent="0.2">
      <c r="A627" t="str">
        <f t="shared" si="9"/>
        <v>2010^AI and A Flannagan^TH2</v>
      </c>
      <c r="B627" s="10" t="s">
        <v>461</v>
      </c>
      <c r="C627" s="10" t="s">
        <v>463</v>
      </c>
      <c r="D627" s="5">
        <v>2010</v>
      </c>
      <c r="E627" s="5"/>
      <c r="F627" s="9"/>
      <c r="G627" s="9"/>
      <c r="H627" s="8" t="s">
        <v>992</v>
      </c>
      <c r="I627" s="5">
        <v>1.23</v>
      </c>
      <c r="J627" s="5">
        <v>8.5</v>
      </c>
      <c r="K627" s="5"/>
      <c r="L627" s="5"/>
      <c r="M627" s="5" t="s">
        <v>426</v>
      </c>
      <c r="N627" s="5"/>
      <c r="O627" s="5"/>
      <c r="P627" s="5"/>
      <c r="Q627" s="5"/>
      <c r="R627" s="5"/>
      <c r="S627" s="5"/>
      <c r="T627" s="5"/>
      <c r="U627" s="5"/>
      <c r="V627" s="5"/>
      <c r="W627" s="5"/>
      <c r="X627" s="5"/>
      <c r="Y627" s="7" t="s">
        <v>2999</v>
      </c>
      <c r="Z627" s="25"/>
      <c r="AA627" s="7" t="s">
        <v>13</v>
      </c>
      <c r="AB627" s="7" t="s">
        <v>80</v>
      </c>
      <c r="AC627" s="7">
        <v>8109</v>
      </c>
      <c r="AD627" s="7" t="s">
        <v>935</v>
      </c>
      <c r="AE627" s="7"/>
      <c r="AF627" s="7" t="s">
        <v>3325</v>
      </c>
      <c r="AG627" s="7" t="s">
        <v>13</v>
      </c>
      <c r="AH627" s="7"/>
      <c r="AI627">
        <v>1.1729999780654907</v>
      </c>
      <c r="AJ627" s="4">
        <v>9.3999996185302734</v>
      </c>
      <c r="AK627" s="4">
        <v>1.7000000476837158</v>
      </c>
      <c r="AL627" s="4">
        <v>6.7140002250671387</v>
      </c>
      <c r="AM627" s="4">
        <v>3.5039999485015869</v>
      </c>
      <c r="AN627" s="4">
        <v>155.39999389648438</v>
      </c>
      <c r="AO627" s="4">
        <v>0</v>
      </c>
      <c r="AP627" s="4">
        <v>94.550003051757813</v>
      </c>
      <c r="AQ627" s="4">
        <v>59.826000213623047</v>
      </c>
      <c r="AR627" s="4">
        <v>0</v>
      </c>
      <c r="AS627" s="4">
        <v>8</v>
      </c>
      <c r="AT627" s="4">
        <v>0</v>
      </c>
      <c r="AU627" s="22">
        <v>1.6112784588441331</v>
      </c>
      <c r="AV627" s="23">
        <v>5.700002193450926E-2</v>
      </c>
      <c r="AW627" s="23">
        <v>1</v>
      </c>
      <c r="AX627" s="23">
        <v>3.2490025005345365E-3</v>
      </c>
      <c r="AY627" s="23">
        <v>0.80999931335463771</v>
      </c>
      <c r="AZ627" s="23">
        <v>7.8715203262199659E-3</v>
      </c>
    </row>
    <row r="628" spans="1:52" ht="13.7" customHeight="1" x14ac:dyDescent="0.2">
      <c r="A628" t="str">
        <f t="shared" si="9"/>
        <v>2010^AI and A Flannagan^TH3</v>
      </c>
      <c r="B628" s="10" t="s">
        <v>461</v>
      </c>
      <c r="C628" s="10" t="s">
        <v>464</v>
      </c>
      <c r="D628" s="5">
        <v>2010</v>
      </c>
      <c r="E628" s="5"/>
      <c r="F628" s="9"/>
      <c r="G628" s="9"/>
      <c r="H628" s="8" t="s">
        <v>992</v>
      </c>
      <c r="I628" s="5">
        <v>2.25</v>
      </c>
      <c r="J628" s="5">
        <v>8.5</v>
      </c>
      <c r="K628" s="5"/>
      <c r="L628" s="5"/>
      <c r="M628" s="5" t="s">
        <v>425</v>
      </c>
      <c r="N628" s="5"/>
      <c r="O628" s="5"/>
      <c r="P628" s="5"/>
      <c r="Q628" s="5"/>
      <c r="R628" s="5"/>
      <c r="S628" s="5"/>
      <c r="T628" s="5"/>
      <c r="U628" s="5"/>
      <c r="V628" s="5"/>
      <c r="W628" s="5"/>
      <c r="X628" s="5"/>
      <c r="Y628" s="7" t="s">
        <v>2999</v>
      </c>
      <c r="Z628" s="7"/>
      <c r="AA628" s="7" t="s">
        <v>13</v>
      </c>
      <c r="AB628" s="7" t="s">
        <v>80</v>
      </c>
      <c r="AC628" s="7">
        <v>8109</v>
      </c>
      <c r="AD628" s="7" t="s">
        <v>935</v>
      </c>
      <c r="AE628" s="7"/>
      <c r="AF628" s="7" t="s">
        <v>3326</v>
      </c>
      <c r="AG628" s="7" t="s">
        <v>13</v>
      </c>
      <c r="AH628" s="7"/>
      <c r="AI628">
        <v>1.8229999542236328</v>
      </c>
      <c r="AJ628" s="4">
        <v>13.01099967956543</v>
      </c>
      <c r="AK628" s="4">
        <v>3.6500000953674316</v>
      </c>
      <c r="AL628" s="4">
        <v>30.416999816894531</v>
      </c>
      <c r="AM628" s="4">
        <v>7.4569997787475586</v>
      </c>
      <c r="AN628" s="4">
        <v>155.39999389648438</v>
      </c>
      <c r="AO628" s="4">
        <v>0</v>
      </c>
      <c r="AP628" s="4">
        <v>100.10199737548828</v>
      </c>
      <c r="AQ628" s="4">
        <v>33.327999114990234</v>
      </c>
      <c r="AR628" s="4">
        <v>0</v>
      </c>
      <c r="AS628" s="4">
        <v>11</v>
      </c>
      <c r="AT628" s="4">
        <v>0</v>
      </c>
      <c r="AU628" s="22">
        <v>2.9474605954465853</v>
      </c>
      <c r="AV628" s="23">
        <v>0.42700004577636719</v>
      </c>
      <c r="AW628" s="23">
        <v>1</v>
      </c>
      <c r="AX628" s="23">
        <v>0.18232903909301967</v>
      </c>
      <c r="AY628" s="23">
        <v>20.349118109039409</v>
      </c>
      <c r="AZ628" s="23">
        <v>0.49356174894903282</v>
      </c>
    </row>
    <row r="629" spans="1:52" ht="13.7" customHeight="1" x14ac:dyDescent="0.2">
      <c r="A629" t="str">
        <f t="shared" si="9"/>
        <v>2010^AI and A Flannagan^TH5</v>
      </c>
      <c r="B629" s="10" t="s">
        <v>461</v>
      </c>
      <c r="C629" s="10" t="s">
        <v>465</v>
      </c>
      <c r="D629" s="5">
        <v>2010</v>
      </c>
      <c r="E629" s="5"/>
      <c r="F629" s="9"/>
      <c r="G629" s="9"/>
      <c r="H629" s="8" t="s">
        <v>992</v>
      </c>
      <c r="I629" s="5">
        <v>2.16</v>
      </c>
      <c r="J629" s="5">
        <v>8.5</v>
      </c>
      <c r="K629" s="5"/>
      <c r="L629" s="5"/>
      <c r="M629" s="5" t="s">
        <v>424</v>
      </c>
      <c r="N629" s="5"/>
      <c r="O629" s="5"/>
      <c r="P629" s="5"/>
      <c r="Q629" s="5"/>
      <c r="R629" s="5"/>
      <c r="S629" s="5"/>
      <c r="T629" s="5"/>
      <c r="U629" s="5"/>
      <c r="V629" s="5"/>
      <c r="W629" s="5"/>
      <c r="X629" s="5"/>
      <c r="Y629" s="7" t="s">
        <v>2999</v>
      </c>
      <c r="Z629" s="7"/>
      <c r="AA629" s="7" t="s">
        <v>13</v>
      </c>
      <c r="AB629" s="7" t="s">
        <v>80</v>
      </c>
      <c r="AC629" s="7">
        <v>8109</v>
      </c>
      <c r="AD629" s="7" t="s">
        <v>935</v>
      </c>
      <c r="AE629" s="7"/>
      <c r="AF629" s="7" t="s">
        <v>3327</v>
      </c>
      <c r="AG629" s="7" t="s">
        <v>13</v>
      </c>
      <c r="AH629" s="7"/>
      <c r="AI629">
        <v>1.7899999618530273</v>
      </c>
      <c r="AJ629" s="4">
        <v>16.506999969482422</v>
      </c>
      <c r="AK629" s="4">
        <v>4.5500001907348633</v>
      </c>
      <c r="AL629" s="4">
        <v>11.493000030517578</v>
      </c>
      <c r="AM629" s="4">
        <v>4.3359999656677246</v>
      </c>
      <c r="AN629" s="4">
        <v>155.39999389648438</v>
      </c>
      <c r="AO629" s="4">
        <v>0</v>
      </c>
      <c r="AP629" s="4">
        <v>99.061996459960938</v>
      </c>
      <c r="AQ629" s="4">
        <v>23.478000640869141</v>
      </c>
      <c r="AR629" s="4">
        <v>0</v>
      </c>
      <c r="AS629" s="4">
        <v>5</v>
      </c>
      <c r="AT629" s="4">
        <v>0</v>
      </c>
      <c r="AU629" s="22">
        <v>2.8295621716287216</v>
      </c>
      <c r="AV629" s="23">
        <v>0.3700000381469728</v>
      </c>
      <c r="AW629" s="23">
        <v>1</v>
      </c>
      <c r="AX629" s="23">
        <v>0.13690002822876132</v>
      </c>
      <c r="AY629" s="23">
        <v>64.112048511291505</v>
      </c>
      <c r="AZ629" s="23">
        <v>2.9599069775858649</v>
      </c>
    </row>
    <row r="630" spans="1:52" ht="13.7" customHeight="1" x14ac:dyDescent="0.2">
      <c r="A630" t="str">
        <f t="shared" si="9"/>
        <v>2010^andrewcoumbes^Driveway</v>
      </c>
      <c r="B630" s="10" t="s">
        <v>467</v>
      </c>
      <c r="C630" s="10" t="s">
        <v>468</v>
      </c>
      <c r="D630" s="5">
        <v>2010</v>
      </c>
      <c r="E630" s="5"/>
      <c r="F630" s="9"/>
      <c r="G630" s="9"/>
      <c r="H630" s="8" t="s">
        <v>992</v>
      </c>
      <c r="I630" s="5">
        <v>0.41</v>
      </c>
      <c r="J630" s="5">
        <v>15.6</v>
      </c>
      <c r="K630" s="5"/>
      <c r="L630" s="5"/>
      <c r="M630" s="5"/>
      <c r="N630" s="5"/>
      <c r="O630" s="5"/>
      <c r="P630" s="5"/>
      <c r="Q630" s="5"/>
      <c r="R630" s="5"/>
      <c r="S630" s="5"/>
      <c r="T630" s="5"/>
      <c r="U630" s="5"/>
      <c r="V630" s="5"/>
      <c r="W630" s="5"/>
      <c r="X630" s="5"/>
      <c r="Y630" s="7" t="s">
        <v>2999</v>
      </c>
      <c r="Z630" s="7"/>
      <c r="AA630" s="7" t="s">
        <v>13</v>
      </c>
      <c r="AB630" s="7" t="s">
        <v>469</v>
      </c>
      <c r="AC630" s="7">
        <v>10082</v>
      </c>
      <c r="AD630" s="7" t="s">
        <v>898</v>
      </c>
      <c r="AE630" s="7"/>
      <c r="AF630" s="7" t="s">
        <v>3328</v>
      </c>
      <c r="AG630" s="7" t="s">
        <v>13</v>
      </c>
      <c r="AH630" s="7"/>
      <c r="AI630">
        <v>0.55400002002716064</v>
      </c>
      <c r="AJ630" s="4">
        <v>16.642000198364258</v>
      </c>
      <c r="AK630" s="4">
        <v>1.4199999570846558</v>
      </c>
      <c r="AL630" s="4">
        <v>20.156999588012695</v>
      </c>
      <c r="AM630" s="4">
        <v>2.880000114440918</v>
      </c>
      <c r="AN630" s="4">
        <v>88.199996948242188</v>
      </c>
      <c r="AO630" s="4">
        <v>0</v>
      </c>
      <c r="AP630" s="4">
        <v>120.33699798583984</v>
      </c>
      <c r="AQ630" s="4">
        <v>82.699996948242188</v>
      </c>
      <c r="AR630" s="4">
        <v>26</v>
      </c>
      <c r="AS630" s="4">
        <v>0</v>
      </c>
      <c r="AT630" s="4">
        <v>0</v>
      </c>
      <c r="AU630" s="22">
        <v>0.98572329246935197</v>
      </c>
      <c r="AV630" s="23">
        <v>-0.14400002002716067</v>
      </c>
      <c r="AW630" s="23">
        <v>1</v>
      </c>
      <c r="AX630" s="23">
        <v>2.0736005767822675E-2</v>
      </c>
      <c r="AY630" s="23">
        <v>1.0857644133911533</v>
      </c>
      <c r="AZ630" s="23">
        <v>0.18859622142939306</v>
      </c>
    </row>
    <row r="631" spans="1:52" ht="13.7" customHeight="1" x14ac:dyDescent="0.2">
      <c r="A631" t="str">
        <f t="shared" si="9"/>
        <v>2010^ayles^Beares</v>
      </c>
      <c r="B631" s="10" t="s">
        <v>271</v>
      </c>
      <c r="C631" s="10" t="s">
        <v>546</v>
      </c>
      <c r="D631" s="5">
        <v>2010</v>
      </c>
      <c r="E631" s="5"/>
      <c r="F631" s="9"/>
      <c r="G631" s="9"/>
      <c r="H631" s="8" t="s">
        <v>992</v>
      </c>
      <c r="I631" s="5">
        <v>4.5</v>
      </c>
      <c r="J631" s="5">
        <v>11</v>
      </c>
      <c r="K631" s="5"/>
      <c r="L631" s="5"/>
      <c r="M631" s="5"/>
      <c r="N631" s="5"/>
      <c r="O631" s="5"/>
      <c r="P631" s="5"/>
      <c r="Q631" s="5"/>
      <c r="R631" s="5"/>
      <c r="S631" s="5"/>
      <c r="T631" s="5"/>
      <c r="U631" s="5"/>
      <c r="V631" s="5"/>
      <c r="W631" s="5"/>
      <c r="X631" s="5"/>
      <c r="Y631" s="7" t="s">
        <v>2999</v>
      </c>
      <c r="Z631" s="7"/>
      <c r="AA631" s="7" t="s">
        <v>13</v>
      </c>
      <c r="AB631" s="7" t="s">
        <v>131</v>
      </c>
      <c r="AC631" s="7">
        <v>21012</v>
      </c>
      <c r="AD631" s="7" t="s">
        <v>954</v>
      </c>
      <c r="AE631" s="7"/>
      <c r="AF631" s="7" t="s">
        <v>3201</v>
      </c>
      <c r="AG631" s="7" t="s">
        <v>945</v>
      </c>
      <c r="AH631" s="7"/>
      <c r="AI631">
        <v>4.8550000190734863</v>
      </c>
      <c r="AJ631" s="4">
        <v>12.696000099182129</v>
      </c>
      <c r="AK631" s="4">
        <v>9.5</v>
      </c>
      <c r="AL631" s="4">
        <v>10.784000396728516</v>
      </c>
      <c r="AM631" s="4">
        <v>26.052000045776367</v>
      </c>
      <c r="AN631" s="4">
        <v>291.70001220703125</v>
      </c>
      <c r="AO631" s="4">
        <v>0</v>
      </c>
      <c r="AP631" s="4">
        <v>153.0050048828125</v>
      </c>
      <c r="AQ631" s="4">
        <v>45.631999969482422</v>
      </c>
      <c r="AR631" s="4">
        <v>0</v>
      </c>
      <c r="AS631" s="4">
        <v>7</v>
      </c>
      <c r="AT631" s="4">
        <v>46</v>
      </c>
      <c r="AU631" s="22">
        <v>7.6287215411558673</v>
      </c>
      <c r="AV631" s="23">
        <v>-0.35500001907348633</v>
      </c>
      <c r="AW631" s="23">
        <v>1</v>
      </c>
      <c r="AX631" s="23">
        <v>0.12602501354217566</v>
      </c>
      <c r="AY631" s="23">
        <v>2.8764163364257911</v>
      </c>
      <c r="AZ631" s="23">
        <v>3.5016830705340722</v>
      </c>
    </row>
    <row r="632" spans="1:52" ht="13.7" customHeight="1" x14ac:dyDescent="0.2">
      <c r="A632" t="str">
        <f t="shared" si="9"/>
        <v>2010^baladeen farm^BF 1</v>
      </c>
      <c r="B632" s="10" t="s">
        <v>477</v>
      </c>
      <c r="C632" s="10" t="s">
        <v>478</v>
      </c>
      <c r="D632" s="5">
        <v>2010</v>
      </c>
      <c r="E632" s="5"/>
      <c r="F632" s="9"/>
      <c r="G632" s="9"/>
      <c r="H632" s="8" t="s">
        <v>992</v>
      </c>
      <c r="I632" s="5">
        <v>0.9</v>
      </c>
      <c r="J632" s="5">
        <v>9.6</v>
      </c>
      <c r="K632" s="5"/>
      <c r="L632" s="5"/>
      <c r="M632" s="5"/>
      <c r="N632" s="5"/>
      <c r="O632" s="5"/>
      <c r="P632" s="5"/>
      <c r="Q632" s="5"/>
      <c r="R632" s="5"/>
      <c r="S632" s="5"/>
      <c r="T632" s="5"/>
      <c r="U632" s="5"/>
      <c r="V632" s="5"/>
      <c r="W632" s="5"/>
      <c r="X632" s="5"/>
      <c r="Y632" s="7" t="s">
        <v>2999</v>
      </c>
      <c r="Z632" s="7"/>
      <c r="AA632" s="7" t="s">
        <v>13</v>
      </c>
      <c r="AB632" s="7" t="s">
        <v>472</v>
      </c>
      <c r="AC632" s="7">
        <v>10035</v>
      </c>
      <c r="AD632" s="7" t="s">
        <v>912</v>
      </c>
      <c r="AE632" s="7"/>
      <c r="AF632" s="7" t="s">
        <v>3329</v>
      </c>
      <c r="AG632" s="7" t="s">
        <v>943</v>
      </c>
      <c r="AH632" s="7"/>
      <c r="AI632">
        <v>0.34700000286102295</v>
      </c>
      <c r="AJ632" s="4">
        <v>16.683000564575195</v>
      </c>
      <c r="AK632" s="4">
        <v>0.88999998569488525</v>
      </c>
      <c r="AL632" s="4">
        <v>0.89999997615814209</v>
      </c>
      <c r="AM632" s="4">
        <v>0.93900001049041748</v>
      </c>
      <c r="AN632" s="4">
        <v>104.80000305175781</v>
      </c>
      <c r="AO632" s="4">
        <v>0</v>
      </c>
      <c r="AP632" s="4">
        <v>114.06099700927734</v>
      </c>
      <c r="AQ632" s="4">
        <v>69.204002380371094</v>
      </c>
      <c r="AR632" s="4">
        <v>0</v>
      </c>
      <c r="AS632" s="4">
        <v>26</v>
      </c>
      <c r="AT632" s="4">
        <v>0</v>
      </c>
      <c r="AU632" s="22">
        <v>1.3315586690017513</v>
      </c>
      <c r="AV632" s="23">
        <v>0.55299999713897707</v>
      </c>
      <c r="AW632" s="23">
        <v>0</v>
      </c>
      <c r="AX632" s="23">
        <v>0.30580899683570867</v>
      </c>
      <c r="AY632" s="23">
        <v>50.168896997772542</v>
      </c>
      <c r="AZ632" s="23">
        <v>0.19497407080369328</v>
      </c>
    </row>
    <row r="633" spans="1:52" ht="13.7" customHeight="1" x14ac:dyDescent="0.2">
      <c r="A633" t="str">
        <f t="shared" si="9"/>
        <v>2010^baladeen farm^BF 2</v>
      </c>
      <c r="B633" s="10" t="s">
        <v>477</v>
      </c>
      <c r="C633" s="10" t="s">
        <v>479</v>
      </c>
      <c r="D633" s="5">
        <v>2010</v>
      </c>
      <c r="E633" s="5"/>
      <c r="F633" s="9"/>
      <c r="G633" s="9"/>
      <c r="H633" s="8" t="s">
        <v>992</v>
      </c>
      <c r="I633" s="5">
        <v>1.6</v>
      </c>
      <c r="J633" s="5">
        <v>9.8000000000000007</v>
      </c>
      <c r="K633" s="5"/>
      <c r="L633" s="5"/>
      <c r="M633" s="5"/>
      <c r="N633" s="5"/>
      <c r="O633" s="5"/>
      <c r="P633" s="5"/>
      <c r="Q633" s="5"/>
      <c r="R633" s="5"/>
      <c r="S633" s="5"/>
      <c r="T633" s="5"/>
      <c r="U633" s="5"/>
      <c r="V633" s="5"/>
      <c r="W633" s="5"/>
      <c r="X633" s="5"/>
      <c r="Y633" s="7" t="s">
        <v>2999</v>
      </c>
      <c r="Z633" s="7"/>
      <c r="AA633" s="7" t="s">
        <v>13</v>
      </c>
      <c r="AB633" s="7" t="s">
        <v>480</v>
      </c>
      <c r="AC633" s="7">
        <v>10035</v>
      </c>
      <c r="AD633" s="7" t="s">
        <v>912</v>
      </c>
      <c r="AE633" s="7"/>
      <c r="AF633" s="7" t="s">
        <v>3330</v>
      </c>
      <c r="AG633" s="7" t="s">
        <v>13</v>
      </c>
      <c r="AH633" s="7"/>
      <c r="AI633">
        <v>0.31999999284744263</v>
      </c>
      <c r="AJ633" s="4">
        <v>16.698999404907227</v>
      </c>
      <c r="AK633" s="4">
        <v>0.81999999284744263</v>
      </c>
      <c r="AL633" s="4">
        <v>0.99400001764297485</v>
      </c>
      <c r="AM633" s="4">
        <v>0.29899999499320984</v>
      </c>
      <c r="AN633" s="4">
        <v>98.400001525878906</v>
      </c>
      <c r="AO633" s="4">
        <v>0</v>
      </c>
      <c r="AP633" s="4">
        <v>117.60399627685547</v>
      </c>
      <c r="AQ633" s="4">
        <v>68.077003479003906</v>
      </c>
      <c r="AR633" s="4">
        <v>0</v>
      </c>
      <c r="AS633" s="4">
        <v>20</v>
      </c>
      <c r="AT633" s="4">
        <v>0</v>
      </c>
      <c r="AU633" s="22">
        <v>2.4165323992994749</v>
      </c>
      <c r="AV633" s="23">
        <v>1.2800000071525575</v>
      </c>
      <c r="AW633" s="23">
        <v>0</v>
      </c>
      <c r="AX633" s="23">
        <v>1.6384000183105472</v>
      </c>
      <c r="AY633" s="23">
        <v>47.596192788910258</v>
      </c>
      <c r="AZ633" s="23">
        <v>2.5489157248515175</v>
      </c>
    </row>
    <row r="634" spans="1:52" ht="13.7" customHeight="1" x14ac:dyDescent="0.2">
      <c r="A634" t="str">
        <f t="shared" si="9"/>
        <v>2010^BCG^BCG WUE Clay - Wheat</v>
      </c>
      <c r="B634" s="10" t="s">
        <v>207</v>
      </c>
      <c r="C634" s="10" t="s">
        <v>481</v>
      </c>
      <c r="D634" s="5">
        <v>2010</v>
      </c>
      <c r="E634" s="5"/>
      <c r="F634" s="9"/>
      <c r="G634" s="9"/>
      <c r="H634" s="8" t="s">
        <v>992</v>
      </c>
      <c r="I634" s="5">
        <v>4.9000000000000004</v>
      </c>
      <c r="J634" s="5"/>
      <c r="K634" s="5"/>
      <c r="L634" s="5"/>
      <c r="M634" s="5" t="s">
        <v>423</v>
      </c>
      <c r="N634" s="5"/>
      <c r="O634" s="5"/>
      <c r="P634" s="5"/>
      <c r="Q634" s="5"/>
      <c r="R634" s="5"/>
      <c r="S634" s="5"/>
      <c r="T634" s="5"/>
      <c r="U634" s="5"/>
      <c r="V634" s="5"/>
      <c r="W634" s="5"/>
      <c r="X634" s="5"/>
      <c r="Y634" s="7" t="s">
        <v>2999</v>
      </c>
      <c r="Z634" s="7"/>
      <c r="AA634" s="7" t="s">
        <v>13</v>
      </c>
      <c r="AB634" s="7" t="s">
        <v>131</v>
      </c>
      <c r="AC634" s="7">
        <v>77018</v>
      </c>
      <c r="AD634" s="7" t="s">
        <v>791</v>
      </c>
      <c r="AE634" s="7"/>
      <c r="AF634" s="7" t="s">
        <v>3331</v>
      </c>
      <c r="AG634" s="7" t="s">
        <v>13</v>
      </c>
      <c r="AH634" s="7"/>
      <c r="AI634">
        <v>2.8239998817443848</v>
      </c>
      <c r="AJ634" s="4">
        <v>12.508000373840332</v>
      </c>
      <c r="AK634" s="4">
        <v>5.440000057220459</v>
      </c>
      <c r="AL634" s="4">
        <v>11.904999732971191</v>
      </c>
      <c r="AM634" s="4">
        <v>28.051000595092773</v>
      </c>
      <c r="AN634" s="4">
        <v>238.60000610351563</v>
      </c>
      <c r="AO634" s="4">
        <v>0</v>
      </c>
      <c r="AP634" s="4">
        <v>113.9739990234375</v>
      </c>
      <c r="AQ634" s="4">
        <v>81.58599853515625</v>
      </c>
      <c r="AR634" s="4">
        <v>0</v>
      </c>
      <c r="AS634" s="4">
        <v>5</v>
      </c>
      <c r="AT634" s="4">
        <v>65</v>
      </c>
      <c r="AU634" s="22" t="e">
        <v>#N/A</v>
      </c>
      <c r="AV634" s="23">
        <v>2.0760001182556156</v>
      </c>
      <c r="AW634" s="23">
        <v>0</v>
      </c>
      <c r="AX634" s="23">
        <v>4.3097764909973302</v>
      </c>
      <c r="AY634" s="23" t="e">
        <v>#N/A</v>
      </c>
      <c r="AZ634" s="23" t="e">
        <v>#N/A</v>
      </c>
    </row>
    <row r="635" spans="1:52" ht="13.7" customHeight="1" x14ac:dyDescent="0.2">
      <c r="A635" t="str">
        <f t="shared" si="9"/>
        <v>2010^BCG^BCG WUE Sand - Wheat</v>
      </c>
      <c r="B635" s="10" t="s">
        <v>207</v>
      </c>
      <c r="C635" s="10" t="s">
        <v>482</v>
      </c>
      <c r="D635" s="5">
        <v>2010</v>
      </c>
      <c r="E635" s="5"/>
      <c r="F635" s="9"/>
      <c r="G635" s="9"/>
      <c r="H635" s="8" t="s">
        <v>992</v>
      </c>
      <c r="I635" s="5">
        <v>4.4000000000000004</v>
      </c>
      <c r="J635" s="5"/>
      <c r="K635" s="5"/>
      <c r="L635" s="5"/>
      <c r="M635" s="5" t="s">
        <v>423</v>
      </c>
      <c r="N635" s="5"/>
      <c r="O635" s="5"/>
      <c r="P635" s="5"/>
      <c r="Q635" s="5"/>
      <c r="R635" s="5"/>
      <c r="S635" s="5"/>
      <c r="T635" s="5"/>
      <c r="U635" s="5"/>
      <c r="V635" s="5"/>
      <c r="W635" s="5"/>
      <c r="X635" s="5"/>
      <c r="Y635" s="7" t="s">
        <v>2999</v>
      </c>
      <c r="Z635" s="7"/>
      <c r="AA635" s="7" t="s">
        <v>13</v>
      </c>
      <c r="AB635" s="7" t="s">
        <v>131</v>
      </c>
      <c r="AC635" s="7">
        <v>77018</v>
      </c>
      <c r="AD635" s="7" t="s">
        <v>791</v>
      </c>
      <c r="AE635" s="7"/>
      <c r="AF635" s="7" t="s">
        <v>3332</v>
      </c>
      <c r="AG635" s="7" t="s">
        <v>10</v>
      </c>
      <c r="AH635" s="7"/>
      <c r="AI635">
        <v>2.0590000152587891</v>
      </c>
      <c r="AJ635" s="4">
        <v>15.91100025177002</v>
      </c>
      <c r="AK635" s="4">
        <v>5.0500001907348633</v>
      </c>
      <c r="AL635" s="4">
        <v>6.9619998931884766</v>
      </c>
      <c r="AM635" s="4">
        <v>14.824999809265137</v>
      </c>
      <c r="AN635" s="4">
        <v>238.60000610351563</v>
      </c>
      <c r="AO635" s="4">
        <v>0</v>
      </c>
      <c r="AP635" s="4">
        <v>82.181999206542969</v>
      </c>
      <c r="AQ635" s="4">
        <v>63.285999298095703</v>
      </c>
      <c r="AR635" s="4">
        <v>0</v>
      </c>
      <c r="AS635" s="4">
        <v>5</v>
      </c>
      <c r="AT635" s="4">
        <v>65</v>
      </c>
      <c r="AU635" s="22" t="e">
        <v>#N/A</v>
      </c>
      <c r="AV635" s="23">
        <v>2.3409999847412113</v>
      </c>
      <c r="AW635" s="23">
        <v>0</v>
      </c>
      <c r="AX635" s="23">
        <v>5.4802809285583516</v>
      </c>
      <c r="AY635" s="23" t="e">
        <v>#N/A</v>
      </c>
      <c r="AZ635" s="23" t="e">
        <v>#N/A</v>
      </c>
    </row>
    <row r="636" spans="1:52" ht="13.7" customHeight="1" x14ac:dyDescent="0.2">
      <c r="A636" t="str">
        <f t="shared" si="9"/>
        <v>2010^BCG^Temora WUE Exp 1 Ph 2 Renovate - Gregory</v>
      </c>
      <c r="B636" s="10" t="s">
        <v>207</v>
      </c>
      <c r="C636" s="10" t="s">
        <v>483</v>
      </c>
      <c r="D636" s="5">
        <v>2010</v>
      </c>
      <c r="E636" s="5"/>
      <c r="F636" s="9"/>
      <c r="G636" s="9"/>
      <c r="H636" s="8" t="s">
        <v>992</v>
      </c>
      <c r="I636" s="5">
        <v>6.7</v>
      </c>
      <c r="J636" s="5"/>
      <c r="K636" s="5"/>
      <c r="L636" s="5"/>
      <c r="M636" s="5" t="s">
        <v>422</v>
      </c>
      <c r="N636" s="5"/>
      <c r="O636" s="5"/>
      <c r="P636" s="5"/>
      <c r="Q636" s="5"/>
      <c r="R636" s="5"/>
      <c r="S636" s="5"/>
      <c r="T636" s="5"/>
      <c r="U636" s="5"/>
      <c r="V636" s="5"/>
      <c r="W636" s="5"/>
      <c r="X636" s="5"/>
      <c r="Y636" s="7" t="s">
        <v>2999</v>
      </c>
      <c r="Z636" s="25"/>
      <c r="AA636" s="7" t="s">
        <v>13</v>
      </c>
      <c r="AB636" s="7" t="s">
        <v>145</v>
      </c>
      <c r="AC636" s="7">
        <v>73038</v>
      </c>
      <c r="AD636" s="7" t="s">
        <v>838</v>
      </c>
      <c r="AE636" s="7"/>
      <c r="AF636" s="7" t="s">
        <v>3333</v>
      </c>
      <c r="AG636" s="7" t="s">
        <v>13</v>
      </c>
      <c r="AH636" s="7"/>
      <c r="AI636">
        <v>4.810999870300293</v>
      </c>
      <c r="AJ636" s="4">
        <v>16.090999603271484</v>
      </c>
      <c r="AK636" s="4">
        <v>11.930000305175781</v>
      </c>
      <c r="AL636" s="4">
        <v>7.0529999732971191</v>
      </c>
      <c r="AM636" s="4">
        <v>13.76099967956543</v>
      </c>
      <c r="AN636" s="4">
        <v>334.60000610351563</v>
      </c>
      <c r="AO636" s="4">
        <v>0</v>
      </c>
      <c r="AP636" s="4">
        <v>200.90499877929688</v>
      </c>
      <c r="AQ636" s="4">
        <v>82.695999145507813</v>
      </c>
      <c r="AR636" s="4">
        <v>10</v>
      </c>
      <c r="AS636" s="4">
        <v>0</v>
      </c>
      <c r="AT636" s="4">
        <v>51</v>
      </c>
      <c r="AU636" s="22" t="e">
        <v>#N/A</v>
      </c>
      <c r="AV636" s="23">
        <v>1.8890001296997072</v>
      </c>
      <c r="AW636" s="23">
        <v>0</v>
      </c>
      <c r="AX636" s="23">
        <v>3.5683214900055105</v>
      </c>
      <c r="AY636" s="23" t="e">
        <v>#N/A</v>
      </c>
      <c r="AZ636" s="23" t="e">
        <v>#N/A</v>
      </c>
    </row>
    <row r="637" spans="1:52" ht="13.7" customHeight="1" x14ac:dyDescent="0.2">
      <c r="A637" t="str">
        <f t="shared" si="9"/>
        <v>2010^BCG^Temora WUE Exp 2 Ph 2 - Bolac</v>
      </c>
      <c r="B637" s="10" t="s">
        <v>207</v>
      </c>
      <c r="C637" s="10" t="s">
        <v>484</v>
      </c>
      <c r="D637" s="5">
        <v>2010</v>
      </c>
      <c r="E637" s="5"/>
      <c r="F637" s="9"/>
      <c r="G637" s="9"/>
      <c r="H637" s="8" t="s">
        <v>992</v>
      </c>
      <c r="I637" s="5">
        <v>7.5</v>
      </c>
      <c r="J637" s="5"/>
      <c r="K637" s="5"/>
      <c r="L637" s="5"/>
      <c r="M637" s="5" t="s">
        <v>421</v>
      </c>
      <c r="N637" s="5"/>
      <c r="O637" s="5"/>
      <c r="P637" s="5"/>
      <c r="Q637" s="5"/>
      <c r="R637" s="5"/>
      <c r="S637" s="5"/>
      <c r="T637" s="5"/>
      <c r="U637" s="5"/>
      <c r="V637" s="5"/>
      <c r="W637" s="5"/>
      <c r="X637" s="5"/>
      <c r="Y637" s="7" t="s">
        <v>2999</v>
      </c>
      <c r="Z637" s="25"/>
      <c r="AA637" s="7" t="s">
        <v>13</v>
      </c>
      <c r="AB637" s="7" t="s">
        <v>146</v>
      </c>
      <c r="AC637" s="7">
        <v>73038</v>
      </c>
      <c r="AD637" s="7" t="s">
        <v>838</v>
      </c>
      <c r="AE637" s="7"/>
      <c r="AF637" s="7" t="s">
        <v>3333</v>
      </c>
      <c r="AG637" s="7" t="s">
        <v>944</v>
      </c>
      <c r="AH637" s="7"/>
      <c r="AI637">
        <v>5.0120000839233398</v>
      </c>
      <c r="AJ637" s="4">
        <v>14.510000228881836</v>
      </c>
      <c r="AK637" s="4">
        <v>11.210000038146973</v>
      </c>
      <c r="AL637" s="4">
        <v>3.4110000133514404</v>
      </c>
      <c r="AM637" s="4">
        <v>11.986000061035156</v>
      </c>
      <c r="AN637" s="4">
        <v>325.5</v>
      </c>
      <c r="AO637" s="4">
        <v>0</v>
      </c>
      <c r="AP637" s="4">
        <v>165.69000244140625</v>
      </c>
      <c r="AQ637" s="4">
        <v>59.700000762939453</v>
      </c>
      <c r="AR637" s="4">
        <v>10</v>
      </c>
      <c r="AS637" s="4">
        <v>0</v>
      </c>
      <c r="AT637" s="4">
        <v>51</v>
      </c>
      <c r="AU637" s="22" t="e">
        <v>#N/A</v>
      </c>
      <c r="AV637" s="23">
        <v>2.4879999160766602</v>
      </c>
      <c r="AW637" s="23">
        <v>0</v>
      </c>
      <c r="AX637" s="23">
        <v>6.190143582397468</v>
      </c>
      <c r="AY637" s="23" t="e">
        <v>#N/A</v>
      </c>
      <c r="AZ637" s="23" t="e">
        <v>#N/A</v>
      </c>
    </row>
    <row r="638" spans="1:52" ht="13.7" customHeight="1" x14ac:dyDescent="0.2">
      <c r="A638" t="str">
        <f t="shared" si="9"/>
        <v>2010^BCG^Temora WUE Exp 3 - Lincoln</v>
      </c>
      <c r="B638" s="10" t="s">
        <v>207</v>
      </c>
      <c r="C638" s="10" t="s">
        <v>485</v>
      </c>
      <c r="D638" s="5">
        <v>2010</v>
      </c>
      <c r="E638" s="5"/>
      <c r="F638" s="9"/>
      <c r="G638" s="9"/>
      <c r="H638" s="8" t="s">
        <v>992</v>
      </c>
      <c r="I638" s="5">
        <v>6.2</v>
      </c>
      <c r="J638" s="5"/>
      <c r="K638" s="5"/>
      <c r="L638" s="5"/>
      <c r="M638" s="5" t="s">
        <v>420</v>
      </c>
      <c r="N638" s="5"/>
      <c r="O638" s="5"/>
      <c r="P638" s="5"/>
      <c r="Q638" s="5"/>
      <c r="R638" s="5"/>
      <c r="S638" s="5"/>
      <c r="T638" s="5"/>
      <c r="U638" s="5"/>
      <c r="V638" s="5"/>
      <c r="W638" s="5"/>
      <c r="X638" s="5"/>
      <c r="Y638" s="7" t="s">
        <v>2999</v>
      </c>
      <c r="Z638" s="25"/>
      <c r="AA638" s="7" t="s">
        <v>13</v>
      </c>
      <c r="AB638" s="7" t="s">
        <v>393</v>
      </c>
      <c r="AC638" s="7">
        <v>73038</v>
      </c>
      <c r="AD638" s="7" t="s">
        <v>838</v>
      </c>
      <c r="AE638" s="7"/>
      <c r="AF638" s="7" t="s">
        <v>3333</v>
      </c>
      <c r="AG638" s="7" t="s">
        <v>13</v>
      </c>
      <c r="AH638" s="7"/>
      <c r="AI638">
        <v>4.754000186920166</v>
      </c>
      <c r="AJ638" s="4">
        <v>12.039999961853027</v>
      </c>
      <c r="AK638" s="4">
        <v>8.8199996948242188</v>
      </c>
      <c r="AL638" s="4">
        <v>15.395000457763672</v>
      </c>
      <c r="AM638" s="4">
        <v>15.258999824523926</v>
      </c>
      <c r="AN638" s="4">
        <v>312.39999389648438</v>
      </c>
      <c r="AO638" s="4">
        <v>0</v>
      </c>
      <c r="AP638" s="4">
        <v>156.68499755859375</v>
      </c>
      <c r="AQ638" s="4">
        <v>43.900001525878906</v>
      </c>
      <c r="AR638" s="4">
        <v>10</v>
      </c>
      <c r="AS638" s="4">
        <v>0</v>
      </c>
      <c r="AT638" s="4">
        <v>52</v>
      </c>
      <c r="AU638" s="22" t="e">
        <v>#N/A</v>
      </c>
      <c r="AV638" s="23">
        <v>1.4459998130798342</v>
      </c>
      <c r="AW638" s="23">
        <v>0</v>
      </c>
      <c r="AX638" s="23">
        <v>2.0909154594269155</v>
      </c>
      <c r="AY638" s="23" t="e">
        <v>#N/A</v>
      </c>
      <c r="AZ638" s="23" t="e">
        <v>#N/A</v>
      </c>
    </row>
    <row r="639" spans="1:52" ht="13.7" customHeight="1" x14ac:dyDescent="0.2">
      <c r="A639" t="str">
        <f t="shared" si="9"/>
        <v>2010^bencordes^Lubeck - Treatment 1 Nil N</v>
      </c>
      <c r="B639" s="10" t="s">
        <v>486</v>
      </c>
      <c r="C639" s="10" t="s">
        <v>487</v>
      </c>
      <c r="D639" s="5">
        <v>2010</v>
      </c>
      <c r="E639" s="5"/>
      <c r="F639" s="9"/>
      <c r="G639" s="9"/>
      <c r="H639" s="8" t="s">
        <v>992</v>
      </c>
      <c r="I639" s="5">
        <v>5.79</v>
      </c>
      <c r="J639" s="5">
        <v>8.1</v>
      </c>
      <c r="K639" s="5"/>
      <c r="L639" s="5"/>
      <c r="M639" s="5"/>
      <c r="N639" s="5"/>
      <c r="O639" s="5"/>
      <c r="P639" s="5"/>
      <c r="Q639" s="5"/>
      <c r="R639" s="5"/>
      <c r="S639" s="5"/>
      <c r="T639" s="5"/>
      <c r="U639" s="5"/>
      <c r="V639" s="5"/>
      <c r="W639" s="5"/>
      <c r="X639" s="5"/>
      <c r="Y639" s="7" t="s">
        <v>2999</v>
      </c>
      <c r="Z639" s="7"/>
      <c r="AA639" s="7" t="s">
        <v>13</v>
      </c>
      <c r="AB639" s="7" t="s">
        <v>141</v>
      </c>
      <c r="AC639" s="7">
        <v>79028</v>
      </c>
      <c r="AD639" s="7" t="s">
        <v>799</v>
      </c>
      <c r="AE639" s="7"/>
      <c r="AF639" s="7" t="s">
        <v>3199</v>
      </c>
      <c r="AG639" s="7" t="s">
        <v>13</v>
      </c>
      <c r="AH639" s="7"/>
      <c r="AI639">
        <v>3.7939999103546143</v>
      </c>
      <c r="AJ639" s="4">
        <v>11.107999801635742</v>
      </c>
      <c r="AK639" s="4">
        <v>6.5</v>
      </c>
      <c r="AL639" s="4">
        <v>26.285999298095703</v>
      </c>
      <c r="AM639" s="4">
        <v>44.786998748779297</v>
      </c>
      <c r="AN639" s="4">
        <v>300</v>
      </c>
      <c r="AO639" s="4">
        <v>0</v>
      </c>
      <c r="AP639" s="4">
        <v>140.10600280761719</v>
      </c>
      <c r="AQ639" s="4">
        <v>31.464000701904297</v>
      </c>
      <c r="AR639" s="4">
        <v>0</v>
      </c>
      <c r="AS639" s="4">
        <v>4</v>
      </c>
      <c r="AT639" s="4">
        <v>0</v>
      </c>
      <c r="AU639" s="22">
        <v>7.2278669001751323</v>
      </c>
      <c r="AV639" s="23">
        <v>1.9960000896453858</v>
      </c>
      <c r="AW639" s="23">
        <v>0</v>
      </c>
      <c r="AX639" s="23">
        <v>3.9840163578643879</v>
      </c>
      <c r="AY639" s="23">
        <v>9.048062806640667</v>
      </c>
      <c r="AZ639" s="23">
        <v>0.52979022437055601</v>
      </c>
    </row>
    <row r="640" spans="1:52" ht="13.7" customHeight="1" x14ac:dyDescent="0.2">
      <c r="A640" t="str">
        <f t="shared" si="9"/>
        <v>2010^bissett^House</v>
      </c>
      <c r="B640" s="10" t="s">
        <v>466</v>
      </c>
      <c r="C640" s="10" t="s">
        <v>201</v>
      </c>
      <c r="D640" s="5">
        <v>2010</v>
      </c>
      <c r="E640" s="5"/>
      <c r="F640" s="9"/>
      <c r="G640" s="9"/>
      <c r="H640" s="8" t="s">
        <v>992</v>
      </c>
      <c r="I640" s="5">
        <v>5.0999999999999996</v>
      </c>
      <c r="J640" s="5">
        <v>10.5</v>
      </c>
      <c r="K640" s="5"/>
      <c r="L640" s="5"/>
      <c r="M640" s="11" t="s">
        <v>988</v>
      </c>
      <c r="N640" s="11"/>
      <c r="O640" s="11"/>
      <c r="P640" s="11"/>
      <c r="Q640" s="11"/>
      <c r="R640" s="11"/>
      <c r="S640" s="11"/>
      <c r="T640" s="11"/>
      <c r="U640" s="11"/>
      <c r="V640" s="11"/>
      <c r="W640" s="11"/>
      <c r="X640" s="11"/>
      <c r="Y640" s="7" t="s">
        <v>2999</v>
      </c>
      <c r="Z640" s="7"/>
      <c r="AA640" s="7" t="s">
        <v>13</v>
      </c>
      <c r="AB640" s="7" t="s">
        <v>131</v>
      </c>
      <c r="AC640" s="7">
        <v>81058</v>
      </c>
      <c r="AD640" s="7" t="s">
        <v>882</v>
      </c>
      <c r="AE640" s="7"/>
      <c r="AF640" s="7" t="s">
        <v>3334</v>
      </c>
      <c r="AG640" s="7" t="s">
        <v>13</v>
      </c>
      <c r="AH640" s="7"/>
      <c r="AI640">
        <v>5.4920001029968262</v>
      </c>
      <c r="AJ640" s="4">
        <v>12.569000244140625</v>
      </c>
      <c r="AK640" s="4">
        <v>10.640000343322754</v>
      </c>
      <c r="AL640" s="4">
        <v>17.965999603271484</v>
      </c>
      <c r="AM640" s="4">
        <v>113.58399963378906</v>
      </c>
      <c r="AN640" s="4">
        <v>497.60000610351563</v>
      </c>
      <c r="AO640" s="4">
        <v>0</v>
      </c>
      <c r="AP640" s="4">
        <v>211.83399963378906</v>
      </c>
      <c r="AQ640" s="4">
        <v>46.277000427246094</v>
      </c>
      <c r="AR640" s="4">
        <v>0</v>
      </c>
      <c r="AS640" s="4">
        <v>7</v>
      </c>
      <c r="AT640" s="4">
        <v>0</v>
      </c>
      <c r="AU640" s="22">
        <v>8.2528896672504377</v>
      </c>
      <c r="AV640" s="23">
        <v>-0.39200010299682653</v>
      </c>
      <c r="AW640" s="23">
        <v>1</v>
      </c>
      <c r="AX640" s="23">
        <v>0.15366408074952262</v>
      </c>
      <c r="AY640" s="23">
        <v>4.2807620102539659</v>
      </c>
      <c r="AZ640" s="23">
        <v>5.6982973798184302</v>
      </c>
    </row>
    <row r="641" spans="1:52" ht="13.7" customHeight="1" x14ac:dyDescent="0.2">
      <c r="A641" t="str">
        <f t="shared" si="9"/>
        <v>2010^Brad^Kalinya - Paddock 8</v>
      </c>
      <c r="B641" s="10" t="s">
        <v>488</v>
      </c>
      <c r="C641" s="10" t="s">
        <v>489</v>
      </c>
      <c r="D641" s="5">
        <v>2010</v>
      </c>
      <c r="E641" s="5"/>
      <c r="F641" s="9"/>
      <c r="G641" s="9"/>
      <c r="H641" s="8" t="s">
        <v>992</v>
      </c>
      <c r="I641" s="5">
        <v>1.24</v>
      </c>
      <c r="J641" s="5">
        <v>12.1</v>
      </c>
      <c r="K641" s="5"/>
      <c r="L641" s="5"/>
      <c r="M641" s="5" t="s">
        <v>419</v>
      </c>
      <c r="N641" s="5"/>
      <c r="O641" s="5"/>
      <c r="P641" s="5"/>
      <c r="Q641" s="5"/>
      <c r="R641" s="5"/>
      <c r="S641" s="5"/>
      <c r="T641" s="5"/>
      <c r="U641" s="5"/>
      <c r="V641" s="5"/>
      <c r="W641" s="5"/>
      <c r="X641" s="5"/>
      <c r="Y641" s="7" t="s">
        <v>2999</v>
      </c>
      <c r="Z641" s="7"/>
      <c r="AA641" s="7" t="s">
        <v>13</v>
      </c>
      <c r="AB641" s="7" t="s">
        <v>15</v>
      </c>
      <c r="AC641" s="7">
        <v>8095</v>
      </c>
      <c r="AD641" s="7" t="s">
        <v>901</v>
      </c>
      <c r="AE641" s="7"/>
      <c r="AF641" s="7" t="s">
        <v>3234</v>
      </c>
      <c r="AG641" s="7" t="s">
        <v>13</v>
      </c>
      <c r="AH641" s="7"/>
      <c r="AI641">
        <v>1.8530000448226929</v>
      </c>
      <c r="AJ641" s="4">
        <v>9.1120004653930664</v>
      </c>
      <c r="AK641" s="4">
        <v>2.5999999046325684</v>
      </c>
      <c r="AL641" s="4">
        <v>15.220999717712402</v>
      </c>
      <c r="AM641" s="4">
        <v>7.564000129699707</v>
      </c>
      <c r="AN641" s="4">
        <v>157.19999694824219</v>
      </c>
      <c r="AO641" s="4">
        <v>0</v>
      </c>
      <c r="AP641" s="4">
        <v>82.686996459960938</v>
      </c>
      <c r="AQ641" s="4">
        <v>45.040000915527344</v>
      </c>
      <c r="AR641" s="4">
        <v>0</v>
      </c>
      <c r="AS641" s="4">
        <v>11</v>
      </c>
      <c r="AT641" s="4">
        <v>28</v>
      </c>
      <c r="AU641" s="22">
        <v>2.3123502626970232</v>
      </c>
      <c r="AV641" s="23">
        <v>-0.61300004482269288</v>
      </c>
      <c r="AW641" s="23">
        <v>0</v>
      </c>
      <c r="AX641" s="23">
        <v>0.37576905495262347</v>
      </c>
      <c r="AY641" s="23">
        <v>8.9281412188112501</v>
      </c>
      <c r="AZ641" s="23">
        <v>8.2742316505647368E-2</v>
      </c>
    </row>
    <row r="642" spans="1:52" ht="13.7" customHeight="1" x14ac:dyDescent="0.2">
      <c r="A642" t="str">
        <f t="shared" si="9"/>
        <v>2010^Brad^Lyn Dee 2 North</v>
      </c>
      <c r="B642" s="10" t="s">
        <v>488</v>
      </c>
      <c r="C642" s="10" t="s">
        <v>490</v>
      </c>
      <c r="D642" s="5">
        <v>2010</v>
      </c>
      <c r="E642" s="5"/>
      <c r="F642" s="9"/>
      <c r="G642" s="9"/>
      <c r="H642" s="8" t="s">
        <v>992</v>
      </c>
      <c r="I642" s="5">
        <v>1.8</v>
      </c>
      <c r="J642" s="5">
        <v>11.2</v>
      </c>
      <c r="K642" s="5"/>
      <c r="L642" s="5"/>
      <c r="M642" s="5" t="s">
        <v>418</v>
      </c>
      <c r="N642" s="5"/>
      <c r="O642" s="5"/>
      <c r="P642" s="5"/>
      <c r="Q642" s="5"/>
      <c r="R642" s="5"/>
      <c r="S642" s="5"/>
      <c r="T642" s="5"/>
      <c r="U642" s="5"/>
      <c r="V642" s="5"/>
      <c r="W642" s="5"/>
      <c r="X642" s="5"/>
      <c r="Y642" s="7" t="s">
        <v>2999</v>
      </c>
      <c r="Z642" s="7"/>
      <c r="AA642" s="7" t="s">
        <v>13</v>
      </c>
      <c r="AB642" s="7" t="s">
        <v>15</v>
      </c>
      <c r="AC642" s="7">
        <v>8095</v>
      </c>
      <c r="AD642" s="7" t="s">
        <v>901</v>
      </c>
      <c r="AE642" s="7"/>
      <c r="AF642" s="7" t="s">
        <v>3335</v>
      </c>
      <c r="AG642" s="7" t="s">
        <v>939</v>
      </c>
      <c r="AH642" s="7"/>
      <c r="AI642">
        <v>1.7239999771118164</v>
      </c>
      <c r="AJ642" s="4">
        <v>8.2410001754760742</v>
      </c>
      <c r="AK642" s="4">
        <v>2.190000057220459</v>
      </c>
      <c r="AL642" s="4">
        <v>18.565000534057617</v>
      </c>
      <c r="AM642" s="4">
        <v>18.170000076293945</v>
      </c>
      <c r="AN642" s="4">
        <v>157.39999389648438</v>
      </c>
      <c r="AO642" s="4">
        <v>0</v>
      </c>
      <c r="AP642" s="4">
        <v>57.730998992919922</v>
      </c>
      <c r="AQ642" s="4">
        <v>9.7220001220703125</v>
      </c>
      <c r="AR642" s="4">
        <v>0</v>
      </c>
      <c r="AS642" s="4">
        <v>12</v>
      </c>
      <c r="AT642" s="4">
        <v>0</v>
      </c>
      <c r="AU642" s="22">
        <v>3.1069702276707529</v>
      </c>
      <c r="AV642" s="23">
        <v>7.6000022888183638E-2</v>
      </c>
      <c r="AW642" s="23">
        <v>1</v>
      </c>
      <c r="AX642" s="23">
        <v>5.7760034790044368E-3</v>
      </c>
      <c r="AY642" s="23">
        <v>8.7556799615326195</v>
      </c>
      <c r="AZ642" s="23">
        <v>0.84083429349564109</v>
      </c>
    </row>
    <row r="643" spans="1:52" ht="13.7" customHeight="1" x14ac:dyDescent="0.2">
      <c r="A643" t="str">
        <f t="shared" ref="A643:A706" si="10">_xlfn.CONCAT(D643,"^",B643,"^",C643)</f>
        <v>2010^Bruce Ley^Hippers 1</v>
      </c>
      <c r="B643" s="10" t="s">
        <v>227</v>
      </c>
      <c r="C643" s="10" t="s">
        <v>497</v>
      </c>
      <c r="D643" s="5">
        <v>2010</v>
      </c>
      <c r="E643" s="5"/>
      <c r="F643" s="9"/>
      <c r="G643" s="9"/>
      <c r="H643" s="8" t="s">
        <v>992</v>
      </c>
      <c r="I643" s="5">
        <v>2.57</v>
      </c>
      <c r="J643" s="5">
        <v>12.8</v>
      </c>
      <c r="K643" s="5"/>
      <c r="L643" s="5"/>
      <c r="M643" s="5" t="s">
        <v>413</v>
      </c>
      <c r="N643" s="5"/>
      <c r="O643" s="5"/>
      <c r="P643" s="5"/>
      <c r="Q643" s="5"/>
      <c r="R643" s="5"/>
      <c r="S643" s="5"/>
      <c r="T643" s="5"/>
      <c r="U643" s="5"/>
      <c r="V643" s="5"/>
      <c r="W643" s="5"/>
      <c r="X643" s="5"/>
      <c r="Y643" s="7" t="s">
        <v>2999</v>
      </c>
      <c r="Z643" s="7"/>
      <c r="AA643" s="7" t="s">
        <v>13</v>
      </c>
      <c r="AB643" s="7" t="s">
        <v>472</v>
      </c>
      <c r="AC643" s="7">
        <v>8200</v>
      </c>
      <c r="AD643" s="7" t="s">
        <v>910</v>
      </c>
      <c r="AE643" s="7"/>
      <c r="AF643" s="7" t="s">
        <v>3335</v>
      </c>
      <c r="AG643" s="7" t="s">
        <v>939</v>
      </c>
      <c r="AH643" s="7"/>
      <c r="AI643">
        <v>1.5390000343322754</v>
      </c>
      <c r="AJ643" s="4">
        <v>16.402000427246094</v>
      </c>
      <c r="AK643" s="4">
        <v>3.8900001049041748</v>
      </c>
      <c r="AL643" s="4">
        <v>15.866000175476074</v>
      </c>
      <c r="AM643" s="4">
        <v>3.996999979019165</v>
      </c>
      <c r="AN643" s="4">
        <v>168.69999694824219</v>
      </c>
      <c r="AO643" s="4">
        <v>0</v>
      </c>
      <c r="AP643" s="4">
        <v>65.073997497558594</v>
      </c>
      <c r="AQ643" s="4">
        <v>22.847000122070313</v>
      </c>
      <c r="AR643" s="4">
        <v>0</v>
      </c>
      <c r="AS643" s="4">
        <v>16</v>
      </c>
      <c r="AT643" s="4">
        <v>48</v>
      </c>
      <c r="AU643" s="22">
        <v>5.069786339754816</v>
      </c>
      <c r="AV643" s="23">
        <v>1.0309999656677244</v>
      </c>
      <c r="AW643" s="23">
        <v>0</v>
      </c>
      <c r="AX643" s="23">
        <v>1.0629609292068489</v>
      </c>
      <c r="AY643" s="23">
        <v>12.974407077881036</v>
      </c>
      <c r="AZ643" s="23">
        <v>1.3918955599430523</v>
      </c>
    </row>
    <row r="644" spans="1:52" ht="13.7" customHeight="1" x14ac:dyDescent="0.2">
      <c r="A644" t="str">
        <f t="shared" si="10"/>
        <v>2010^Bruce Ley^Wicherina Dannys 54</v>
      </c>
      <c r="B644" s="10" t="s">
        <v>227</v>
      </c>
      <c r="C644" s="10" t="s">
        <v>498</v>
      </c>
      <c r="D644" s="5">
        <v>2010</v>
      </c>
      <c r="E644" s="5"/>
      <c r="F644" s="9"/>
      <c r="G644" s="9"/>
      <c r="H644" s="8" t="s">
        <v>992</v>
      </c>
      <c r="I644" s="5">
        <v>3.03</v>
      </c>
      <c r="J644" s="5">
        <v>11</v>
      </c>
      <c r="K644" s="5"/>
      <c r="L644" s="5"/>
      <c r="M644" s="5" t="s">
        <v>412</v>
      </c>
      <c r="N644" s="5"/>
      <c r="O644" s="5"/>
      <c r="P644" s="5"/>
      <c r="Q644" s="5"/>
      <c r="R644" s="5"/>
      <c r="S644" s="5"/>
      <c r="T644" s="5"/>
      <c r="U644" s="5"/>
      <c r="V644" s="5"/>
      <c r="W644" s="5"/>
      <c r="X644" s="5"/>
      <c r="Y644" s="7" t="s">
        <v>2999</v>
      </c>
      <c r="Z644" s="7"/>
      <c r="AA644" s="7" t="s">
        <v>13</v>
      </c>
      <c r="AB644" s="7" t="s">
        <v>469</v>
      </c>
      <c r="AC644" s="7">
        <v>8200</v>
      </c>
      <c r="AD644" s="7" t="s">
        <v>910</v>
      </c>
      <c r="AE644" s="7"/>
      <c r="AF644" s="7" t="s">
        <v>3235</v>
      </c>
      <c r="AG644" s="7" t="s">
        <v>939</v>
      </c>
      <c r="AH644" s="7"/>
      <c r="AI644">
        <v>2.494999885559082</v>
      </c>
      <c r="AJ644" s="4">
        <v>16.615999221801758</v>
      </c>
      <c r="AK644" s="4">
        <v>6.3899998664855957</v>
      </c>
      <c r="AL644" s="4">
        <v>49.266998291015625</v>
      </c>
      <c r="AM644" s="4">
        <v>8.6400003433227539</v>
      </c>
      <c r="AN644" s="4">
        <v>168.30000305175781</v>
      </c>
      <c r="AO644" s="4">
        <v>0</v>
      </c>
      <c r="AP644" s="4">
        <v>103.23500061035156</v>
      </c>
      <c r="AQ644" s="4">
        <v>24.791000366210938</v>
      </c>
      <c r="AR644" s="4">
        <v>0</v>
      </c>
      <c r="AS644" s="4">
        <v>16</v>
      </c>
      <c r="AT644" s="4">
        <v>48</v>
      </c>
      <c r="AU644" s="22">
        <v>5.136672504378283</v>
      </c>
      <c r="AV644" s="23">
        <v>0.53500011444091777</v>
      </c>
      <c r="AW644" s="23">
        <v>0</v>
      </c>
      <c r="AX644" s="23">
        <v>0.2862251224517951</v>
      </c>
      <c r="AY644" s="23">
        <v>31.539447259277949</v>
      </c>
      <c r="AZ644" s="23">
        <v>1.5708294766068749</v>
      </c>
    </row>
    <row r="645" spans="1:52" ht="13.7" customHeight="1" x14ac:dyDescent="0.2">
      <c r="A645" t="str">
        <f t="shared" si="10"/>
        <v>2010^Bundear Farms^CA1</v>
      </c>
      <c r="B645" s="10" t="s">
        <v>495</v>
      </c>
      <c r="C645" s="10" t="s">
        <v>496</v>
      </c>
      <c r="D645" s="5">
        <v>2010</v>
      </c>
      <c r="E645" s="5"/>
      <c r="F645" s="9"/>
      <c r="G645" s="9"/>
      <c r="H645" s="8" t="s">
        <v>992</v>
      </c>
      <c r="I645" s="5">
        <v>1.2</v>
      </c>
      <c r="J645" s="5">
        <v>9.5</v>
      </c>
      <c r="K645" s="5"/>
      <c r="L645" s="5"/>
      <c r="M645" s="5" t="s">
        <v>414</v>
      </c>
      <c r="N645" s="5"/>
      <c r="O645" s="5"/>
      <c r="P645" s="5"/>
      <c r="Q645" s="5"/>
      <c r="R645" s="5"/>
      <c r="S645" s="5"/>
      <c r="T645" s="5"/>
      <c r="U645" s="5"/>
      <c r="V645" s="5"/>
      <c r="W645" s="5"/>
      <c r="X645" s="5"/>
      <c r="Y645" s="7" t="s">
        <v>2999</v>
      </c>
      <c r="Z645" s="7"/>
      <c r="AA645" s="7" t="s">
        <v>13</v>
      </c>
      <c r="AB645" s="7" t="s">
        <v>480</v>
      </c>
      <c r="AC645" s="7">
        <v>8200</v>
      </c>
      <c r="AD645" s="7" t="s">
        <v>910</v>
      </c>
      <c r="AE645" s="7"/>
      <c r="AF645" s="7" t="s">
        <v>3336</v>
      </c>
      <c r="AG645" s="7" t="s">
        <v>55</v>
      </c>
      <c r="AH645" s="7"/>
      <c r="AI645">
        <v>1.4630000591278076</v>
      </c>
      <c r="AJ645" s="4">
        <v>9.9429998397827148</v>
      </c>
      <c r="AK645" s="4">
        <v>2.2400000095367432</v>
      </c>
      <c r="AL645" s="4">
        <v>11.265999794006348</v>
      </c>
      <c r="AM645" s="4">
        <v>5.2890000343322754</v>
      </c>
      <c r="AN645" s="4">
        <v>178.30000305175781</v>
      </c>
      <c r="AO645" s="4">
        <v>0</v>
      </c>
      <c r="AP645" s="4">
        <v>68.899002075195313</v>
      </c>
      <c r="AQ645" s="4">
        <v>7.5100002288818359</v>
      </c>
      <c r="AR645" s="4">
        <v>0</v>
      </c>
      <c r="AS645" s="4">
        <v>43</v>
      </c>
      <c r="AT645" s="4">
        <v>0</v>
      </c>
      <c r="AU645" s="22">
        <v>1.7569176882661997</v>
      </c>
      <c r="AV645" s="23">
        <v>-0.26300005912780766</v>
      </c>
      <c r="AW645" s="23">
        <v>1</v>
      </c>
      <c r="AX645" s="23">
        <v>6.9169031101230322E-2</v>
      </c>
      <c r="AY645" s="23">
        <v>0.19624885804751102</v>
      </c>
      <c r="AZ645" s="23">
        <v>0.23336852912413661</v>
      </c>
    </row>
    <row r="646" spans="1:52" ht="13.7" customHeight="1" x14ac:dyDescent="0.2">
      <c r="A646" t="str">
        <f t="shared" si="10"/>
        <v>2010^Caldo^Pats 1</v>
      </c>
      <c r="B646" s="10" t="s">
        <v>470</v>
      </c>
      <c r="C646" s="10" t="s">
        <v>471</v>
      </c>
      <c r="D646" s="5">
        <v>2010</v>
      </c>
      <c r="E646" s="5"/>
      <c r="F646" s="9"/>
      <c r="G646" s="9"/>
      <c r="H646" s="8" t="s">
        <v>992</v>
      </c>
      <c r="I646" s="5">
        <v>1.8</v>
      </c>
      <c r="J646" s="5">
        <v>12.5</v>
      </c>
      <c r="K646" s="5"/>
      <c r="L646" s="5"/>
      <c r="M646" s="5"/>
      <c r="N646" s="5"/>
      <c r="O646" s="5"/>
      <c r="P646" s="5"/>
      <c r="Q646" s="5"/>
      <c r="R646" s="5"/>
      <c r="S646" s="5"/>
      <c r="T646" s="5"/>
      <c r="U646" s="5"/>
      <c r="V646" s="5"/>
      <c r="W646" s="5"/>
      <c r="X646" s="5"/>
      <c r="Y646" s="7" t="s">
        <v>2999</v>
      </c>
      <c r="Z646" s="7"/>
      <c r="AA646" s="7" t="s">
        <v>13</v>
      </c>
      <c r="AB646" s="7" t="s">
        <v>472</v>
      </c>
      <c r="AC646" s="7">
        <v>8116</v>
      </c>
      <c r="AD646" s="7" t="s">
        <v>940</v>
      </c>
      <c r="AE646" s="7"/>
      <c r="AF646" s="7" t="s">
        <v>3337</v>
      </c>
      <c r="AG646" s="7" t="s">
        <v>55</v>
      </c>
      <c r="AH646" s="7"/>
      <c r="AI646">
        <v>2.2739999294281006</v>
      </c>
      <c r="AJ646" s="4">
        <v>16.492000579833984</v>
      </c>
      <c r="AK646" s="4">
        <v>5.7800002098083496</v>
      </c>
      <c r="AL646" s="4">
        <v>23.906000137329102</v>
      </c>
      <c r="AM646" s="4">
        <v>7.7899999618530273</v>
      </c>
      <c r="AN646" s="4">
        <v>212.80000305175781</v>
      </c>
      <c r="AO646" s="4">
        <v>0</v>
      </c>
      <c r="AP646" s="4">
        <v>115.15000152587891</v>
      </c>
      <c r="AQ646" s="4">
        <v>57.765998840332031</v>
      </c>
      <c r="AR646" s="4">
        <v>0</v>
      </c>
      <c r="AS646" s="4">
        <v>14</v>
      </c>
      <c r="AT646" s="4">
        <v>55</v>
      </c>
      <c r="AU646" s="22">
        <v>3.4676007005253942</v>
      </c>
      <c r="AV646" s="23">
        <v>-0.47399992942810054</v>
      </c>
      <c r="AW646" s="23">
        <v>1</v>
      </c>
      <c r="AX646" s="23">
        <v>0.22467593309784428</v>
      </c>
      <c r="AY646" s="23">
        <v>15.936068629394867</v>
      </c>
      <c r="AZ646" s="23">
        <v>5.3471914905320528</v>
      </c>
    </row>
    <row r="647" spans="1:52" ht="13.7" customHeight="1" x14ac:dyDescent="0.2">
      <c r="A647" t="str">
        <f t="shared" si="10"/>
        <v>2010^connell^T1 2</v>
      </c>
      <c r="B647" s="10" t="s">
        <v>586</v>
      </c>
      <c r="C647" s="10" t="s">
        <v>587</v>
      </c>
      <c r="D647" s="5">
        <v>2010</v>
      </c>
      <c r="E647" s="5"/>
      <c r="F647" s="9"/>
      <c r="G647" s="9"/>
      <c r="H647" s="8" t="s">
        <v>992</v>
      </c>
      <c r="I647" s="5">
        <v>5.8</v>
      </c>
      <c r="J647" s="5">
        <v>12</v>
      </c>
      <c r="K647" s="5"/>
      <c r="L647" s="5"/>
      <c r="M647" s="5" t="s">
        <v>400</v>
      </c>
      <c r="N647" s="5"/>
      <c r="O647" s="5"/>
      <c r="P647" s="5"/>
      <c r="Q647" s="5"/>
      <c r="R647" s="5"/>
      <c r="S647" s="5"/>
      <c r="T647" s="5"/>
      <c r="U647" s="5"/>
      <c r="V647" s="5"/>
      <c r="W647" s="5"/>
      <c r="X647" s="5"/>
      <c r="Y647" s="7" t="s">
        <v>2999</v>
      </c>
      <c r="Z647" s="7"/>
      <c r="AA647" s="7" t="s">
        <v>13</v>
      </c>
      <c r="AB647" s="7" t="s">
        <v>18</v>
      </c>
      <c r="AC647" s="7">
        <v>23314</v>
      </c>
      <c r="AD647" s="7" t="s">
        <v>3155</v>
      </c>
      <c r="AE647" s="7"/>
      <c r="AF647" s="7" t="s">
        <v>3216</v>
      </c>
      <c r="AG647" s="7" t="s">
        <v>936</v>
      </c>
      <c r="AH647" s="7"/>
      <c r="AI647">
        <v>6.1789999008178711</v>
      </c>
      <c r="AJ647" s="4">
        <v>12.397000312805176</v>
      </c>
      <c r="AK647" s="4">
        <v>11.810000419616699</v>
      </c>
      <c r="AL647" s="4">
        <v>20.409000396728516</v>
      </c>
      <c r="AM647" s="4">
        <v>102.50499725341797</v>
      </c>
      <c r="AN647" s="4">
        <v>433.79998779296875</v>
      </c>
      <c r="AO647" s="4">
        <v>0</v>
      </c>
      <c r="AP647" s="4">
        <v>113.47100067138672</v>
      </c>
      <c r="AQ647" s="4">
        <v>32.452999114990234</v>
      </c>
      <c r="AR647" s="4">
        <v>0</v>
      </c>
      <c r="AS647" s="4">
        <v>15</v>
      </c>
      <c r="AT647" s="4">
        <v>90</v>
      </c>
      <c r="AU647" s="22">
        <v>10.726444833625219</v>
      </c>
      <c r="AV647" s="23">
        <v>-0.37899990081787127</v>
      </c>
      <c r="AW647" s="23">
        <v>1</v>
      </c>
      <c r="AX647" s="23">
        <v>0.14364092481995627</v>
      </c>
      <c r="AY647" s="23">
        <v>0.15760924836740742</v>
      </c>
      <c r="AZ647" s="23">
        <v>1.1740927079333392</v>
      </c>
    </row>
    <row r="648" spans="1:52" ht="13.7" customHeight="1" x14ac:dyDescent="0.2">
      <c r="A648" t="str">
        <f t="shared" si="10"/>
        <v>2010^consultag^15 WSG</v>
      </c>
      <c r="B648" s="10" t="s">
        <v>507</v>
      </c>
      <c r="C648" s="10" t="s">
        <v>508</v>
      </c>
      <c r="D648" s="5">
        <v>2010</v>
      </c>
      <c r="E648" s="5"/>
      <c r="F648" s="9"/>
      <c r="G648" s="9"/>
      <c r="H648" s="8" t="s">
        <v>992</v>
      </c>
      <c r="I648" s="5">
        <v>1.575</v>
      </c>
      <c r="J648" s="5">
        <v>14.5</v>
      </c>
      <c r="K648" s="5"/>
      <c r="L648" s="5"/>
      <c r="M648" s="5"/>
      <c r="N648" s="5"/>
      <c r="O648" s="5"/>
      <c r="P648" s="5"/>
      <c r="Q648" s="5"/>
      <c r="R648" s="5"/>
      <c r="S648" s="5"/>
      <c r="T648" s="5"/>
      <c r="U648" s="5"/>
      <c r="V648" s="5"/>
      <c r="W648" s="5"/>
      <c r="X648" s="5"/>
      <c r="Y648" s="7" t="s">
        <v>2999</v>
      </c>
      <c r="Z648" s="7"/>
      <c r="AA648" s="7" t="s">
        <v>13</v>
      </c>
      <c r="AB648" s="7" t="s">
        <v>472</v>
      </c>
      <c r="AC648" s="7">
        <v>10628</v>
      </c>
      <c r="AD648" s="7" t="s">
        <v>930</v>
      </c>
      <c r="AE648" s="7"/>
      <c r="AF648" s="7" t="s">
        <v>3338</v>
      </c>
      <c r="AG648" s="7" t="s">
        <v>939</v>
      </c>
      <c r="AH648" s="7"/>
      <c r="AJ648" s="4"/>
      <c r="AK648" s="4"/>
      <c r="AL648" s="4"/>
      <c r="AM648" s="4"/>
      <c r="AN648" s="4"/>
      <c r="AO648" s="4"/>
      <c r="AP648" s="4"/>
      <c r="AQ648" s="4"/>
      <c r="AR648" s="4"/>
      <c r="AS648" s="4"/>
      <c r="AT648" s="4"/>
      <c r="AU648" s="22">
        <v>3.5196147110332747</v>
      </c>
      <c r="AV648" s="23">
        <v>1.575</v>
      </c>
      <c r="AW648" s="23">
        <v>0</v>
      </c>
      <c r="AX648" s="23">
        <v>2.4806249999999999</v>
      </c>
      <c r="AY648" s="23">
        <v>210.25</v>
      </c>
      <c r="AZ648" s="23">
        <v>12.387687714121842</v>
      </c>
    </row>
    <row r="649" spans="1:52" ht="13.7" customHeight="1" x14ac:dyDescent="0.2">
      <c r="A649" t="str">
        <f t="shared" si="10"/>
        <v>2010^consultag^19 Yellow</v>
      </c>
      <c r="B649" s="10" t="s">
        <v>507</v>
      </c>
      <c r="C649" s="10" t="s">
        <v>509</v>
      </c>
      <c r="D649" s="5">
        <v>2010</v>
      </c>
      <c r="E649" s="5"/>
      <c r="F649" s="9"/>
      <c r="G649" s="9"/>
      <c r="H649" s="8" t="s">
        <v>992</v>
      </c>
      <c r="I649" s="5">
        <v>1.157</v>
      </c>
      <c r="J649" s="5">
        <v>12.9</v>
      </c>
      <c r="K649" s="5"/>
      <c r="L649" s="5"/>
      <c r="M649" s="5"/>
      <c r="N649" s="5"/>
      <c r="O649" s="5"/>
      <c r="P649" s="5"/>
      <c r="Q649" s="5"/>
      <c r="R649" s="5"/>
      <c r="S649" s="5"/>
      <c r="T649" s="5"/>
      <c r="U649" s="5"/>
      <c r="V649" s="5"/>
      <c r="W649" s="5"/>
      <c r="X649" s="5"/>
      <c r="Y649" s="7" t="s">
        <v>2999</v>
      </c>
      <c r="Z649" s="7"/>
      <c r="AA649" s="7" t="s">
        <v>13</v>
      </c>
      <c r="AB649" s="7" t="s">
        <v>80</v>
      </c>
      <c r="AC649" s="7">
        <v>10628</v>
      </c>
      <c r="AD649" s="7" t="s">
        <v>930</v>
      </c>
      <c r="AE649" s="7"/>
      <c r="AF649" s="7" t="s">
        <v>3339</v>
      </c>
      <c r="AG649" s="7" t="s">
        <v>939</v>
      </c>
      <c r="AH649" s="7"/>
      <c r="AI649">
        <v>0.82999998331069946</v>
      </c>
      <c r="AJ649" s="4">
        <v>16.681999206542969</v>
      </c>
      <c r="AK649" s="4">
        <v>2.130000114440918</v>
      </c>
      <c r="AL649" s="4">
        <v>43.254001617431641</v>
      </c>
      <c r="AM649" s="4">
        <v>0.85500001907348633</v>
      </c>
      <c r="AN649" s="4">
        <v>74.199996948242188</v>
      </c>
      <c r="AO649" s="4">
        <v>0</v>
      </c>
      <c r="AP649" s="4">
        <v>108.72100067138672</v>
      </c>
      <c r="AQ649" s="4">
        <v>42.104999542236328</v>
      </c>
      <c r="AR649" s="4">
        <v>0</v>
      </c>
      <c r="AS649" s="4">
        <v>9</v>
      </c>
      <c r="AT649" s="4">
        <v>0</v>
      </c>
      <c r="AU649" s="22">
        <v>2.3002213660245183</v>
      </c>
      <c r="AV649" s="23">
        <v>0.32700001668930057</v>
      </c>
      <c r="AW649" s="23">
        <v>1</v>
      </c>
      <c r="AX649" s="23">
        <v>0.10692901091480285</v>
      </c>
      <c r="AY649" s="23">
        <v>14.303517998291642</v>
      </c>
      <c r="AZ649" s="23">
        <v>2.8975274490687365E-2</v>
      </c>
    </row>
    <row r="650" spans="1:52" ht="13.7" customHeight="1" x14ac:dyDescent="0.2">
      <c r="A650" t="str">
        <f t="shared" si="10"/>
        <v>2010^consultag^Alis Dam</v>
      </c>
      <c r="B650" s="10" t="s">
        <v>507</v>
      </c>
      <c r="C650" s="10" t="s">
        <v>285</v>
      </c>
      <c r="D650" s="5">
        <v>2010</v>
      </c>
      <c r="E650" s="5"/>
      <c r="F650" s="9"/>
      <c r="G650" s="9"/>
      <c r="H650" s="8" t="s">
        <v>992</v>
      </c>
      <c r="I650" s="5">
        <v>0.26</v>
      </c>
      <c r="J650" s="5">
        <v>14.2</v>
      </c>
      <c r="K650" s="5"/>
      <c r="L650" s="5"/>
      <c r="M650" s="5"/>
      <c r="N650" s="5"/>
      <c r="O650" s="5"/>
      <c r="P650" s="5"/>
      <c r="Q650" s="5"/>
      <c r="R650" s="5"/>
      <c r="S650" s="5"/>
      <c r="T650" s="5"/>
      <c r="U650" s="5"/>
      <c r="V650" s="5"/>
      <c r="W650" s="5"/>
      <c r="X650" s="5"/>
      <c r="Y650" s="7" t="s">
        <v>2999</v>
      </c>
      <c r="Z650" s="7"/>
      <c r="AA650" s="7" t="s">
        <v>13</v>
      </c>
      <c r="AB650" s="7" t="s">
        <v>14</v>
      </c>
      <c r="AC650" s="7">
        <v>10040</v>
      </c>
      <c r="AD650" s="7" t="s">
        <v>892</v>
      </c>
      <c r="AE650" s="7"/>
      <c r="AF650" s="7" t="s">
        <v>3328</v>
      </c>
      <c r="AG650" s="7" t="s">
        <v>13</v>
      </c>
      <c r="AH650" s="7"/>
      <c r="AI650">
        <v>0.21500000357627869</v>
      </c>
      <c r="AJ650" s="4">
        <v>16.62299919128418</v>
      </c>
      <c r="AK650" s="4">
        <v>0.55000001192092896</v>
      </c>
      <c r="AL650" s="4">
        <v>0.60000002384185791</v>
      </c>
      <c r="AM650" s="4">
        <v>0.60000002384185791</v>
      </c>
      <c r="AN650" s="4">
        <v>92.800003051757813</v>
      </c>
      <c r="AO650" s="4">
        <v>0</v>
      </c>
      <c r="AP650" s="4">
        <v>185.71699523925781</v>
      </c>
      <c r="AQ650" s="4">
        <v>147.23800659179688</v>
      </c>
      <c r="AR650" s="4">
        <v>17</v>
      </c>
      <c r="AS650" s="4">
        <v>0</v>
      </c>
      <c r="AT650" s="4">
        <v>0</v>
      </c>
      <c r="AU650" s="22">
        <v>0.56899474605954459</v>
      </c>
      <c r="AV650" s="23">
        <v>4.4999996423721322E-2</v>
      </c>
      <c r="AW650" s="23">
        <v>1</v>
      </c>
      <c r="AX650" s="23">
        <v>2.0249996781349319E-3</v>
      </c>
      <c r="AY650" s="23">
        <v>5.8709250809637918</v>
      </c>
      <c r="AZ650" s="23">
        <v>3.6079992499669016E-4</v>
      </c>
    </row>
    <row r="651" spans="1:52" ht="13.7" customHeight="1" x14ac:dyDescent="0.2">
      <c r="A651" t="str">
        <f t="shared" si="10"/>
        <v>2010^consultag^CSIRO</v>
      </c>
      <c r="B651" s="10" t="s">
        <v>507</v>
      </c>
      <c r="C651" s="10" t="s">
        <v>510</v>
      </c>
      <c r="D651" s="5">
        <v>2010</v>
      </c>
      <c r="E651" s="5"/>
      <c r="F651" s="9"/>
      <c r="G651" s="9"/>
      <c r="H651" s="8" t="s">
        <v>992</v>
      </c>
      <c r="I651" s="5">
        <v>1</v>
      </c>
      <c r="J651" s="5">
        <v>13.5</v>
      </c>
      <c r="K651" s="5"/>
      <c r="L651" s="5"/>
      <c r="M651" s="5"/>
      <c r="N651" s="5"/>
      <c r="O651" s="5"/>
      <c r="P651" s="5"/>
      <c r="Q651" s="5"/>
      <c r="R651" s="5"/>
      <c r="S651" s="5"/>
      <c r="T651" s="5"/>
      <c r="U651" s="5"/>
      <c r="V651" s="5"/>
      <c r="W651" s="5"/>
      <c r="X651" s="5"/>
      <c r="Y651" s="7" t="s">
        <v>2999</v>
      </c>
      <c r="Z651" s="7"/>
      <c r="AA651" s="7" t="s">
        <v>13</v>
      </c>
      <c r="AB651" s="7" t="s">
        <v>20</v>
      </c>
      <c r="AC651" s="7">
        <v>10092</v>
      </c>
      <c r="AD651" s="7" t="s">
        <v>904</v>
      </c>
      <c r="AE651" s="7"/>
      <c r="AF651" s="7" t="s">
        <v>3340</v>
      </c>
      <c r="AG651" s="7" t="s">
        <v>13</v>
      </c>
      <c r="AH651" s="7"/>
      <c r="AI651">
        <v>0.81400001049041748</v>
      </c>
      <c r="AJ651" s="4">
        <v>16.670000076293945</v>
      </c>
      <c r="AK651" s="4">
        <v>2.0899999141693115</v>
      </c>
      <c r="AL651" s="4">
        <v>24.708000183105469</v>
      </c>
      <c r="AM651" s="4">
        <v>0.81099998950958252</v>
      </c>
      <c r="AN651" s="4">
        <v>111.19999694824219</v>
      </c>
      <c r="AO651" s="4">
        <v>0</v>
      </c>
      <c r="AP651" s="4">
        <v>153.79800415039063</v>
      </c>
      <c r="AQ651" s="4">
        <v>51.73699951171875</v>
      </c>
      <c r="AR651" s="4">
        <v>0</v>
      </c>
      <c r="AS651" s="4">
        <v>24</v>
      </c>
      <c r="AT651" s="4">
        <v>0</v>
      </c>
      <c r="AU651" s="22">
        <v>2.0805604203152366</v>
      </c>
      <c r="AV651" s="23">
        <v>0.18599998950958252</v>
      </c>
      <c r="AW651" s="23">
        <v>1</v>
      </c>
      <c r="AX651" s="23">
        <v>3.4595996097564807E-2</v>
      </c>
      <c r="AY651" s="23">
        <v>10.048900483703619</v>
      </c>
      <c r="AZ651" s="23">
        <v>8.9104044221118621E-5</v>
      </c>
    </row>
    <row r="652" spans="1:52" ht="13.7" customHeight="1" x14ac:dyDescent="0.2">
      <c r="A652" t="str">
        <f t="shared" si="10"/>
        <v>2010^consultag^Missery Hill</v>
      </c>
      <c r="B652" s="10" t="s">
        <v>507</v>
      </c>
      <c r="C652" s="10" t="s">
        <v>286</v>
      </c>
      <c r="D652" s="5">
        <v>2010</v>
      </c>
      <c r="E652" s="5"/>
      <c r="F652" s="9"/>
      <c r="G652" s="9"/>
      <c r="H652" s="8" t="s">
        <v>992</v>
      </c>
      <c r="I652" s="5">
        <v>0.56000000000000005</v>
      </c>
      <c r="J652" s="5">
        <v>12.7</v>
      </c>
      <c r="K652" s="5"/>
      <c r="L652" s="5"/>
      <c r="M652" s="5"/>
      <c r="N652" s="5"/>
      <c r="O652" s="5"/>
      <c r="P652" s="5"/>
      <c r="Q652" s="5"/>
      <c r="R652" s="5"/>
      <c r="S652" s="5"/>
      <c r="T652" s="5"/>
      <c r="U652" s="5"/>
      <c r="V652" s="5"/>
      <c r="W652" s="5"/>
      <c r="X652" s="5"/>
      <c r="Y652" s="7" t="s">
        <v>2999</v>
      </c>
      <c r="Z652" s="7"/>
      <c r="AA652" s="7" t="s">
        <v>13</v>
      </c>
      <c r="AB652" s="7" t="s">
        <v>472</v>
      </c>
      <c r="AC652" s="7">
        <v>10040</v>
      </c>
      <c r="AD652" s="7" t="s">
        <v>892</v>
      </c>
      <c r="AE652" s="7"/>
      <c r="AF652" s="7" t="s">
        <v>3341</v>
      </c>
      <c r="AG652" s="7" t="s">
        <v>13</v>
      </c>
      <c r="AH652" s="7"/>
      <c r="AI652">
        <v>4.999999888241291E-3</v>
      </c>
      <c r="AJ652" s="4">
        <v>16.658000946044922</v>
      </c>
      <c r="AK652" s="4">
        <v>9.9999997764825821E-3</v>
      </c>
      <c r="AL652" s="4">
        <v>10.97700023651123</v>
      </c>
      <c r="AM652" s="4">
        <v>4.2969999313354492</v>
      </c>
      <c r="AN652" s="4">
        <v>78.599998474121094</v>
      </c>
      <c r="AO652" s="4">
        <v>5</v>
      </c>
      <c r="AP652" s="4">
        <v>153.47900390625</v>
      </c>
      <c r="AQ652" s="4">
        <v>260.16400146484375</v>
      </c>
      <c r="AR652" s="4">
        <v>0</v>
      </c>
      <c r="AS652" s="4">
        <v>23</v>
      </c>
      <c r="AT652" s="4">
        <v>0</v>
      </c>
      <c r="AU652" s="22">
        <v>1.0960700525394047</v>
      </c>
      <c r="AV652" s="23">
        <v>0.55500000011175876</v>
      </c>
      <c r="AW652" s="23">
        <v>0</v>
      </c>
      <c r="AX652" s="23">
        <v>0.30802500012405221</v>
      </c>
      <c r="AY652" s="23">
        <v>15.665771488892503</v>
      </c>
      <c r="AZ652" s="23">
        <v>1.1795481595084565</v>
      </c>
    </row>
    <row r="653" spans="1:52" ht="13.7" customHeight="1" x14ac:dyDescent="0.2">
      <c r="A653" t="str">
        <f t="shared" si="10"/>
        <v>2010^consultag^MO 6</v>
      </c>
      <c r="B653" s="10" t="s">
        <v>507</v>
      </c>
      <c r="C653" s="10" t="s">
        <v>316</v>
      </c>
      <c r="D653" s="5">
        <v>2010</v>
      </c>
      <c r="E653" s="5"/>
      <c r="F653" s="9"/>
      <c r="G653" s="9"/>
      <c r="H653" s="8" t="s">
        <v>992</v>
      </c>
      <c r="I653" s="5">
        <v>0.7</v>
      </c>
      <c r="J653" s="5">
        <v>11.2</v>
      </c>
      <c r="K653" s="5"/>
      <c r="L653" s="5"/>
      <c r="M653" s="5"/>
      <c r="N653" s="5"/>
      <c r="O653" s="5"/>
      <c r="P653" s="5"/>
      <c r="Q653" s="5"/>
      <c r="R653" s="5"/>
      <c r="S653" s="5"/>
      <c r="T653" s="5"/>
      <c r="U653" s="5"/>
      <c r="V653" s="5"/>
      <c r="W653" s="5"/>
      <c r="X653" s="5"/>
      <c r="Y653" s="7" t="s">
        <v>2999</v>
      </c>
      <c r="Z653" s="7"/>
      <c r="AA653" s="7" t="s">
        <v>13</v>
      </c>
      <c r="AB653" s="7" t="s">
        <v>472</v>
      </c>
      <c r="AC653" s="7">
        <v>10073</v>
      </c>
      <c r="AD653" s="7" t="s">
        <v>900</v>
      </c>
      <c r="AE653" s="7"/>
      <c r="AF653" s="7" t="s">
        <v>3342</v>
      </c>
      <c r="AG653" s="7" t="s">
        <v>13</v>
      </c>
      <c r="AH653" s="7"/>
      <c r="AI653">
        <v>0.71899998188018799</v>
      </c>
      <c r="AJ653" s="4">
        <v>16.656999588012695</v>
      </c>
      <c r="AK653" s="4">
        <v>1.8500000238418579</v>
      </c>
      <c r="AL653" s="4">
        <v>21.200000762939453</v>
      </c>
      <c r="AM653" s="4">
        <v>0.64600002765655518</v>
      </c>
      <c r="AN653" s="4">
        <v>107.80000305175781</v>
      </c>
      <c r="AO653" s="4">
        <v>0</v>
      </c>
      <c r="AP653" s="4">
        <v>87.504997253417969</v>
      </c>
      <c r="AQ653" s="4">
        <v>12.062999725341797</v>
      </c>
      <c r="AR653" s="4">
        <v>0</v>
      </c>
      <c r="AS653" s="4">
        <v>20</v>
      </c>
      <c r="AT653" s="4">
        <v>0</v>
      </c>
      <c r="AU653" s="22">
        <v>1.2082661996497372</v>
      </c>
      <c r="AV653" s="23">
        <v>-1.8999981880188033E-2</v>
      </c>
      <c r="AW653" s="23">
        <v>1</v>
      </c>
      <c r="AX653" s="23">
        <v>3.6099931144747358E-4</v>
      </c>
      <c r="AY653" s="23">
        <v>29.778844503570735</v>
      </c>
      <c r="AZ653" s="23">
        <v>0.41182230111224361</v>
      </c>
    </row>
    <row r="654" spans="1:52" ht="13.7" customHeight="1" x14ac:dyDescent="0.2">
      <c r="A654" t="str">
        <f t="shared" si="10"/>
        <v>2010^consultag^P3</v>
      </c>
      <c r="B654" s="10" t="s">
        <v>507</v>
      </c>
      <c r="C654" s="10" t="s">
        <v>511</v>
      </c>
      <c r="D654" s="5">
        <v>2010</v>
      </c>
      <c r="E654" s="5"/>
      <c r="F654" s="9"/>
      <c r="G654" s="9"/>
      <c r="H654" s="8" t="s">
        <v>992</v>
      </c>
      <c r="I654" s="5">
        <v>0.9</v>
      </c>
      <c r="J654" s="5">
        <v>13.4</v>
      </c>
      <c r="K654" s="5"/>
      <c r="L654" s="5"/>
      <c r="M654" s="5"/>
      <c r="N654" s="5"/>
      <c r="O654" s="5"/>
      <c r="P654" s="5"/>
      <c r="Q654" s="5"/>
      <c r="R654" s="5"/>
      <c r="S654" s="5"/>
      <c r="T654" s="5"/>
      <c r="U654" s="5"/>
      <c r="V654" s="5"/>
      <c r="W654" s="5"/>
      <c r="X654" s="5"/>
      <c r="Y654" s="7" t="s">
        <v>2999</v>
      </c>
      <c r="Z654" s="7"/>
      <c r="AA654" s="7" t="s">
        <v>13</v>
      </c>
      <c r="AB654" s="7" t="s">
        <v>15</v>
      </c>
      <c r="AC654" s="7">
        <v>10073</v>
      </c>
      <c r="AD654" s="7" t="s">
        <v>900</v>
      </c>
      <c r="AE654" s="7"/>
      <c r="AF654" s="7" t="s">
        <v>3343</v>
      </c>
      <c r="AG654" s="7" t="s">
        <v>13</v>
      </c>
      <c r="AH654" s="7"/>
      <c r="AI654">
        <v>0.51700001955032349</v>
      </c>
      <c r="AJ654" s="4">
        <v>16.621000289916992</v>
      </c>
      <c r="AK654" s="4">
        <v>1.3300000429153442</v>
      </c>
      <c r="AL654" s="4">
        <v>22.604999542236328</v>
      </c>
      <c r="AM654" s="4">
        <v>1.5859999656677246</v>
      </c>
      <c r="AN654" s="4">
        <v>91</v>
      </c>
      <c r="AO654" s="4">
        <v>0</v>
      </c>
      <c r="AP654" s="4">
        <v>89.443000793457031</v>
      </c>
      <c r="AQ654" s="4">
        <v>28.603000640869141</v>
      </c>
      <c r="AR654" s="4">
        <v>20</v>
      </c>
      <c r="AS654" s="4">
        <v>0</v>
      </c>
      <c r="AT654" s="4">
        <v>0</v>
      </c>
      <c r="AU654" s="22">
        <v>1.8586339754816115</v>
      </c>
      <c r="AV654" s="23">
        <v>0.38299998044967654</v>
      </c>
      <c r="AW654" s="23">
        <v>1</v>
      </c>
      <c r="AX654" s="23">
        <v>0.1466889850244526</v>
      </c>
      <c r="AY654" s="23">
        <v>10.374842867645345</v>
      </c>
      <c r="AZ654" s="23">
        <v>0.27945383466047674</v>
      </c>
    </row>
    <row r="655" spans="1:52" ht="13.7" customHeight="1" x14ac:dyDescent="0.2">
      <c r="A655" t="str">
        <f t="shared" si="10"/>
        <v>2010^cwhulls^A H1</v>
      </c>
      <c r="B655" s="10" t="s">
        <v>501</v>
      </c>
      <c r="C655" s="10" t="s">
        <v>502</v>
      </c>
      <c r="D655" s="5">
        <v>2010</v>
      </c>
      <c r="E655" s="5"/>
      <c r="F655" s="9"/>
      <c r="G655" s="9"/>
      <c r="H655" s="8" t="s">
        <v>992</v>
      </c>
      <c r="I655" s="5">
        <v>1.4</v>
      </c>
      <c r="J655" s="5">
        <v>10.6</v>
      </c>
      <c r="K655" s="5"/>
      <c r="L655" s="5"/>
      <c r="M655" s="5"/>
      <c r="N655" s="5"/>
      <c r="O655" s="5"/>
      <c r="P655" s="5"/>
      <c r="Q655" s="5"/>
      <c r="R655" s="5"/>
      <c r="S655" s="5"/>
      <c r="T655" s="5"/>
      <c r="U655" s="5"/>
      <c r="V655" s="5"/>
      <c r="W655" s="5"/>
      <c r="X655" s="5"/>
      <c r="Y655" s="7" t="s">
        <v>2999</v>
      </c>
      <c r="Z655" s="7"/>
      <c r="AA655" s="7" t="s">
        <v>13</v>
      </c>
      <c r="AB655" s="7" t="s">
        <v>79</v>
      </c>
      <c r="AC655" s="7">
        <v>10092</v>
      </c>
      <c r="AD655" s="7" t="s">
        <v>904</v>
      </c>
      <c r="AE655" s="7"/>
      <c r="AF655" s="7" t="s">
        <v>3214</v>
      </c>
      <c r="AG655" s="7" t="s">
        <v>943</v>
      </c>
      <c r="AH655" s="7"/>
      <c r="AI655">
        <v>1.2079999446868896</v>
      </c>
      <c r="AJ655" s="4">
        <v>16.71299934387207</v>
      </c>
      <c r="AK655" s="4">
        <v>3.1099998950958252</v>
      </c>
      <c r="AL655" s="4">
        <v>41.294998168945313</v>
      </c>
      <c r="AM655" s="4">
        <v>0.87599998712539673</v>
      </c>
      <c r="AN655" s="4">
        <v>122.40000152587891</v>
      </c>
      <c r="AO655" s="4">
        <v>0</v>
      </c>
      <c r="AP655" s="4">
        <v>112.12899780273438</v>
      </c>
      <c r="AQ655" s="4">
        <v>32.999000549316406</v>
      </c>
      <c r="AR655" s="4">
        <v>0</v>
      </c>
      <c r="AS655" s="4">
        <v>33</v>
      </c>
      <c r="AT655" s="4">
        <v>0</v>
      </c>
      <c r="AU655" s="22">
        <v>2.2870753064798599</v>
      </c>
      <c r="AV655" s="23">
        <v>0.19200005531311026</v>
      </c>
      <c r="AW655" s="23">
        <v>1</v>
      </c>
      <c r="AX655" s="23">
        <v>3.6864021240237403E-2</v>
      </c>
      <c r="AY655" s="23">
        <v>37.368760978180369</v>
      </c>
      <c r="AZ655" s="23">
        <v>0.67720487854875566</v>
      </c>
    </row>
    <row r="656" spans="1:52" ht="13.7" customHeight="1" x14ac:dyDescent="0.2">
      <c r="A656" t="str">
        <f t="shared" si="10"/>
        <v>2010^dafwa^Merredin Research Station</v>
      </c>
      <c r="B656" s="10" t="s">
        <v>512</v>
      </c>
      <c r="C656" s="10" t="s">
        <v>513</v>
      </c>
      <c r="D656" s="5">
        <v>2010</v>
      </c>
      <c r="E656" s="5"/>
      <c r="F656" s="9"/>
      <c r="G656" s="9"/>
      <c r="H656" s="8" t="s">
        <v>992</v>
      </c>
      <c r="I656" s="5">
        <v>0.41199999999999998</v>
      </c>
      <c r="J656" s="5"/>
      <c r="K656" s="5"/>
      <c r="L656" s="5"/>
      <c r="M656" s="5"/>
      <c r="N656" s="5"/>
      <c r="O656" s="5"/>
      <c r="P656" s="5"/>
      <c r="Q656" s="5"/>
      <c r="R656" s="5"/>
      <c r="S656" s="5"/>
      <c r="T656" s="5"/>
      <c r="U656" s="5"/>
      <c r="V656" s="5"/>
      <c r="W656" s="5"/>
      <c r="X656" s="5"/>
      <c r="Y656" s="7" t="s">
        <v>2999</v>
      </c>
      <c r="Z656" s="7"/>
      <c r="AA656" s="7" t="s">
        <v>13</v>
      </c>
      <c r="AB656" s="7" t="s">
        <v>15</v>
      </c>
      <c r="AC656" s="7">
        <v>10092</v>
      </c>
      <c r="AD656" s="7" t="s">
        <v>904</v>
      </c>
      <c r="AE656" s="7"/>
      <c r="AF656" s="7" t="s">
        <v>3344</v>
      </c>
      <c r="AG656" s="7" t="s">
        <v>13</v>
      </c>
      <c r="AH656" s="7"/>
      <c r="AI656">
        <v>0.57700002193450928</v>
      </c>
      <c r="AJ656" s="4">
        <v>16.555999755859375</v>
      </c>
      <c r="AK656" s="4">
        <v>1.4700000286102295</v>
      </c>
      <c r="AL656" s="4">
        <v>11.678000450134277</v>
      </c>
      <c r="AM656" s="4">
        <v>0</v>
      </c>
      <c r="AN656" s="4">
        <v>120.80000305175781</v>
      </c>
      <c r="AO656" s="4">
        <v>0</v>
      </c>
      <c r="AP656" s="4">
        <v>213.75100708007813</v>
      </c>
      <c r="AQ656" s="4">
        <v>168.77099609375</v>
      </c>
      <c r="AR656" s="4">
        <v>0</v>
      </c>
      <c r="AS656" s="4">
        <v>0</v>
      </c>
      <c r="AT656" s="4">
        <v>11</v>
      </c>
      <c r="AU656" s="22" t="e">
        <v>#N/A</v>
      </c>
      <c r="AV656" s="23">
        <v>-0.1650000219345093</v>
      </c>
      <c r="AW656" s="23">
        <v>1</v>
      </c>
      <c r="AX656" s="23">
        <v>2.7225007238388551E-2</v>
      </c>
      <c r="AY656" s="23" t="e">
        <v>#N/A</v>
      </c>
      <c r="AZ656" s="23" t="e">
        <v>#N/A</v>
      </c>
    </row>
    <row r="657" spans="1:52" ht="13.7" customHeight="1" x14ac:dyDescent="0.2">
      <c r="A657" t="str">
        <f t="shared" si="10"/>
        <v>2010^Darryl^Gas Pipeline</v>
      </c>
      <c r="B657" s="10" t="s">
        <v>514</v>
      </c>
      <c r="C657" s="10" t="s">
        <v>515</v>
      </c>
      <c r="D657" s="5">
        <v>2010</v>
      </c>
      <c r="E657" s="5"/>
      <c r="F657" s="9"/>
      <c r="G657" s="9"/>
      <c r="H657" s="8" t="s">
        <v>992</v>
      </c>
      <c r="I657" s="5">
        <v>2.2000000000000002</v>
      </c>
      <c r="J657" s="5">
        <v>10.9</v>
      </c>
      <c r="K657" s="5"/>
      <c r="L657" s="5"/>
      <c r="M657" s="5"/>
      <c r="N657" s="5"/>
      <c r="O657" s="5"/>
      <c r="P657" s="5"/>
      <c r="Q657" s="5"/>
      <c r="R657" s="5"/>
      <c r="S657" s="5"/>
      <c r="T657" s="5"/>
      <c r="U657" s="5"/>
      <c r="V657" s="5"/>
      <c r="W657" s="5"/>
      <c r="X657" s="5"/>
      <c r="Y657" s="7" t="s">
        <v>2999</v>
      </c>
      <c r="Z657" s="7"/>
      <c r="AA657" s="7" t="s">
        <v>13</v>
      </c>
      <c r="AB657" s="7" t="s">
        <v>15</v>
      </c>
      <c r="AC657" s="7">
        <v>8019</v>
      </c>
      <c r="AD657" s="7" t="s">
        <v>913</v>
      </c>
      <c r="AE657" s="7"/>
      <c r="AF657" s="7" t="s">
        <v>3335</v>
      </c>
      <c r="AG657" s="7" t="s">
        <v>13</v>
      </c>
      <c r="AH657" s="7"/>
      <c r="AI657">
        <v>1.7769999504089355</v>
      </c>
      <c r="AJ657" s="4">
        <v>11.461999893188477</v>
      </c>
      <c r="AK657" s="4">
        <v>3.1400001049041748</v>
      </c>
      <c r="AL657" s="4">
        <v>9.9739999771118164</v>
      </c>
      <c r="AM657" s="4">
        <v>7.1599998474121094</v>
      </c>
      <c r="AN657" s="4">
        <v>155.80000305175781</v>
      </c>
      <c r="AO657" s="4">
        <v>0</v>
      </c>
      <c r="AP657" s="4">
        <v>71.714996337890625</v>
      </c>
      <c r="AQ657" s="4">
        <v>42.476001739501953</v>
      </c>
      <c r="AR657" s="4">
        <v>0</v>
      </c>
      <c r="AS657" s="4">
        <v>11</v>
      </c>
      <c r="AT657" s="4">
        <v>37</v>
      </c>
      <c r="AU657" s="22">
        <v>3.6956917688266206</v>
      </c>
      <c r="AV657" s="23">
        <v>0.42300004959106463</v>
      </c>
      <c r="AW657" s="23">
        <v>1</v>
      </c>
      <c r="AX657" s="23">
        <v>0.17892904195404313</v>
      </c>
      <c r="AY657" s="23">
        <v>0.31584387994385865</v>
      </c>
      <c r="AZ657" s="23">
        <v>0.30879322535289649</v>
      </c>
    </row>
    <row r="658" spans="1:52" ht="13.7" customHeight="1" x14ac:dyDescent="0.2">
      <c r="A658" t="str">
        <f t="shared" si="10"/>
        <v>2010^Darryl^Supershed</v>
      </c>
      <c r="B658" s="10" t="s">
        <v>514</v>
      </c>
      <c r="C658" s="10" t="s">
        <v>516</v>
      </c>
      <c r="D658" s="5">
        <v>2010</v>
      </c>
      <c r="E658" s="5"/>
      <c r="F658" s="9"/>
      <c r="G658" s="9"/>
      <c r="H658" s="8" t="s">
        <v>992</v>
      </c>
      <c r="I658" s="5">
        <v>1.3</v>
      </c>
      <c r="J658" s="5">
        <v>11.8</v>
      </c>
      <c r="K658" s="5"/>
      <c r="L658" s="5"/>
      <c r="M658" s="5"/>
      <c r="N658" s="5"/>
      <c r="O658" s="5"/>
      <c r="P658" s="5"/>
      <c r="Q658" s="5"/>
      <c r="R658" s="5"/>
      <c r="S658" s="5"/>
      <c r="T658" s="5"/>
      <c r="U658" s="5"/>
      <c r="V658" s="5"/>
      <c r="W658" s="5"/>
      <c r="X658" s="5"/>
      <c r="Y658" s="7" t="s">
        <v>2999</v>
      </c>
      <c r="Z658" s="25"/>
      <c r="AA658" s="7" t="s">
        <v>13</v>
      </c>
      <c r="AB658" s="7" t="s">
        <v>130</v>
      </c>
      <c r="AC658" s="7">
        <v>8019</v>
      </c>
      <c r="AD658" s="7" t="s">
        <v>913</v>
      </c>
      <c r="AE658" s="7"/>
      <c r="AF658" s="7" t="s">
        <v>3345</v>
      </c>
      <c r="AG658" s="7" t="s">
        <v>13</v>
      </c>
      <c r="AH658" s="7"/>
      <c r="AI658">
        <v>1.4520000219345093</v>
      </c>
      <c r="AJ658" s="4">
        <v>9.1190004348754883</v>
      </c>
      <c r="AK658" s="4">
        <v>2.0399999618530273</v>
      </c>
      <c r="AL658" s="4">
        <v>18.676000595092773</v>
      </c>
      <c r="AM658" s="4">
        <v>6.2919998168945313</v>
      </c>
      <c r="AN658" s="4">
        <v>155.80000305175781</v>
      </c>
      <c r="AO658" s="4">
        <v>0</v>
      </c>
      <c r="AP658" s="4">
        <v>66.386001586914063</v>
      </c>
      <c r="AQ658" s="4">
        <v>16.608999252319336</v>
      </c>
      <c r="AR658" s="4">
        <v>0</v>
      </c>
      <c r="AS658" s="4">
        <v>9</v>
      </c>
      <c r="AT658" s="4">
        <v>0</v>
      </c>
      <c r="AU658" s="22">
        <v>2.3641330998248691</v>
      </c>
      <c r="AV658" s="23">
        <v>-0.15200002193450923</v>
      </c>
      <c r="AW658" s="23">
        <v>1</v>
      </c>
      <c r="AX658" s="23">
        <v>2.3104006668091287E-2</v>
      </c>
      <c r="AY658" s="23">
        <v>7.1877586681978247</v>
      </c>
      <c r="AZ658" s="23">
        <v>0.10506229113147299</v>
      </c>
    </row>
    <row r="659" spans="1:52" ht="13.7" customHeight="1" x14ac:dyDescent="0.2">
      <c r="A659" t="str">
        <f t="shared" si="10"/>
        <v>2010^Davison^4-5</v>
      </c>
      <c r="B659" s="10" t="s">
        <v>232</v>
      </c>
      <c r="C659" s="10" t="s">
        <v>4233</v>
      </c>
      <c r="D659" s="5">
        <v>2010</v>
      </c>
      <c r="E659" s="5"/>
      <c r="F659" s="9"/>
      <c r="G659" s="9"/>
      <c r="H659" s="8" t="s">
        <v>992</v>
      </c>
      <c r="I659" s="5">
        <v>0.98</v>
      </c>
      <c r="J659" s="5">
        <v>10.8</v>
      </c>
      <c r="K659" s="5"/>
      <c r="L659" s="5"/>
      <c r="M659" s="5"/>
      <c r="N659" s="5"/>
      <c r="O659" s="5"/>
      <c r="P659" s="5"/>
      <c r="Q659" s="5"/>
      <c r="R659" s="5"/>
      <c r="S659" s="5"/>
      <c r="T659" s="5"/>
      <c r="U659" s="5"/>
      <c r="V659" s="5"/>
      <c r="W659" s="5"/>
      <c r="X659" s="5"/>
      <c r="Y659" s="7" t="s">
        <v>2999</v>
      </c>
      <c r="Z659" s="7"/>
      <c r="AA659" s="7" t="s">
        <v>13</v>
      </c>
      <c r="AB659" s="7" t="s">
        <v>15</v>
      </c>
      <c r="AC659" s="7">
        <v>10035</v>
      </c>
      <c r="AD659" s="7" t="s">
        <v>912</v>
      </c>
      <c r="AE659" s="7"/>
      <c r="AF659" s="7" t="s">
        <v>3346</v>
      </c>
      <c r="AG659" s="7" t="s">
        <v>13</v>
      </c>
      <c r="AH659" s="7"/>
      <c r="AI659">
        <v>0.23399999737739563</v>
      </c>
      <c r="AJ659" s="4">
        <v>16.64900016784668</v>
      </c>
      <c r="AK659" s="4">
        <v>0.60000002384185791</v>
      </c>
      <c r="AL659" s="4">
        <v>14.199999809265137</v>
      </c>
      <c r="AM659" s="4">
        <v>0</v>
      </c>
      <c r="AN659" s="4">
        <v>74.400001525878906</v>
      </c>
      <c r="AO659" s="4">
        <v>0</v>
      </c>
      <c r="AP659" s="4">
        <v>51.979000091552734</v>
      </c>
      <c r="AQ659" s="4">
        <v>36.724998474121094</v>
      </c>
      <c r="AR659" s="4">
        <v>0</v>
      </c>
      <c r="AS659" s="4">
        <v>24</v>
      </c>
      <c r="AT659" s="4">
        <v>0</v>
      </c>
      <c r="AU659" s="22">
        <v>1.6311593695271456</v>
      </c>
      <c r="AV659" s="23">
        <v>0.74600000262260435</v>
      </c>
      <c r="AW659" s="23">
        <v>0</v>
      </c>
      <c r="AX659" s="23">
        <v>0.55651600391292566</v>
      </c>
      <c r="AY659" s="23">
        <v>34.210802963470478</v>
      </c>
      <c r="AZ659" s="23">
        <v>1.0632895961941107</v>
      </c>
    </row>
    <row r="660" spans="1:52" ht="13.7" customHeight="1" x14ac:dyDescent="0.2">
      <c r="A660" t="str">
        <f t="shared" si="10"/>
        <v>2010^Davison^P18-15 Duplex</v>
      </c>
      <c r="B660" s="10" t="s">
        <v>232</v>
      </c>
      <c r="C660" s="10" t="s">
        <v>504</v>
      </c>
      <c r="D660" s="5">
        <v>2010</v>
      </c>
      <c r="E660" s="5"/>
      <c r="F660" s="9"/>
      <c r="G660" s="9"/>
      <c r="H660" s="8" t="s">
        <v>992</v>
      </c>
      <c r="I660" s="5">
        <v>1.2</v>
      </c>
      <c r="J660" s="5">
        <v>10.6</v>
      </c>
      <c r="K660" s="5"/>
      <c r="L660" s="5"/>
      <c r="M660" s="5"/>
      <c r="N660" s="5"/>
      <c r="O660" s="5"/>
      <c r="P660" s="5"/>
      <c r="Q660" s="5"/>
      <c r="R660" s="5"/>
      <c r="S660" s="5"/>
      <c r="T660" s="5"/>
      <c r="U660" s="5"/>
      <c r="V660" s="5"/>
      <c r="W660" s="5"/>
      <c r="X660" s="5"/>
      <c r="Y660" s="7" t="s">
        <v>2999</v>
      </c>
      <c r="Z660" s="7"/>
      <c r="AA660" s="7" t="s">
        <v>13</v>
      </c>
      <c r="AB660" s="7" t="s">
        <v>15</v>
      </c>
      <c r="AC660" s="7">
        <v>10035</v>
      </c>
      <c r="AD660" s="7" t="s">
        <v>912</v>
      </c>
      <c r="AE660" s="7"/>
      <c r="AF660" s="7" t="s">
        <v>3286</v>
      </c>
      <c r="AG660" s="7" t="s">
        <v>13</v>
      </c>
      <c r="AH660" s="7"/>
      <c r="AI660">
        <v>0.21899999678134918</v>
      </c>
      <c r="AJ660" s="4">
        <v>16.704000473022461</v>
      </c>
      <c r="AK660" s="4">
        <v>0.56000000238418579</v>
      </c>
      <c r="AL660" s="4">
        <v>13.569999694824219</v>
      </c>
      <c r="AM660" s="4">
        <v>2.2239999771118164</v>
      </c>
      <c r="AN660" s="4">
        <v>74.400001525878906</v>
      </c>
      <c r="AO660" s="4">
        <v>0</v>
      </c>
      <c r="AP660" s="4">
        <v>82.259002685546875</v>
      </c>
      <c r="AQ660" s="4">
        <v>52.488998413085938</v>
      </c>
      <c r="AR660" s="4">
        <v>0</v>
      </c>
      <c r="AS660" s="4">
        <v>24</v>
      </c>
      <c r="AT660" s="4">
        <v>0</v>
      </c>
      <c r="AU660" s="22">
        <v>1.9603502626970224</v>
      </c>
      <c r="AV660" s="23">
        <v>0.98100000321865077</v>
      </c>
      <c r="AW660" s="23">
        <v>0</v>
      </c>
      <c r="AX660" s="23">
        <v>0.96236100631499277</v>
      </c>
      <c r="AY660" s="23">
        <v>37.258821774658429</v>
      </c>
      <c r="AZ660" s="23">
        <v>1.9609808515582292</v>
      </c>
    </row>
    <row r="661" spans="1:52" ht="13.7" customHeight="1" x14ac:dyDescent="0.2">
      <c r="A661" t="str">
        <f t="shared" si="10"/>
        <v>2010^Davison^P19 High Thorium</v>
      </c>
      <c r="B661" s="10" t="s">
        <v>232</v>
      </c>
      <c r="C661" s="10" t="s">
        <v>505</v>
      </c>
      <c r="D661" s="5">
        <v>2010</v>
      </c>
      <c r="E661" s="5"/>
      <c r="F661" s="9"/>
      <c r="G661" s="9"/>
      <c r="H661" s="8" t="s">
        <v>992</v>
      </c>
      <c r="I661" s="5">
        <v>1.34</v>
      </c>
      <c r="J661" s="5">
        <v>11.1</v>
      </c>
      <c r="K661" s="5"/>
      <c r="L661" s="5"/>
      <c r="M661" s="5"/>
      <c r="N661" s="5"/>
      <c r="O661" s="5"/>
      <c r="P661" s="5"/>
      <c r="Q661" s="5"/>
      <c r="R661" s="5"/>
      <c r="S661" s="5"/>
      <c r="T661" s="5"/>
      <c r="U661" s="5"/>
      <c r="V661" s="5"/>
      <c r="W661" s="5"/>
      <c r="X661" s="5"/>
      <c r="Y661" s="7" t="s">
        <v>2999</v>
      </c>
      <c r="Z661" s="7"/>
      <c r="AA661" s="7" t="s">
        <v>13</v>
      </c>
      <c r="AB661" s="7" t="s">
        <v>15</v>
      </c>
      <c r="AC661" s="7">
        <v>10035</v>
      </c>
      <c r="AD661" s="7" t="s">
        <v>912</v>
      </c>
      <c r="AE661" s="7"/>
      <c r="AF661" s="7" t="s">
        <v>3330</v>
      </c>
      <c r="AG661" s="7" t="s">
        <v>13</v>
      </c>
      <c r="AH661" s="7"/>
      <c r="AI661">
        <v>0.26399999856948853</v>
      </c>
      <c r="AJ661" s="4">
        <v>16.64900016784668</v>
      </c>
      <c r="AK661" s="4">
        <v>0.68000000715255737</v>
      </c>
      <c r="AL661" s="4">
        <v>15.461000442504883</v>
      </c>
      <c r="AM661" s="4">
        <v>1.8609999418258667</v>
      </c>
      <c r="AN661" s="4">
        <v>74.400001525878906</v>
      </c>
      <c r="AO661" s="4">
        <v>0</v>
      </c>
      <c r="AP661" s="4">
        <v>152.2760009765625</v>
      </c>
      <c r="AQ661" s="4">
        <v>103.27100372314453</v>
      </c>
      <c r="AR661" s="4">
        <v>0</v>
      </c>
      <c r="AS661" s="4">
        <v>24</v>
      </c>
      <c r="AT661" s="4">
        <v>0</v>
      </c>
      <c r="AU661" s="22">
        <v>2.2923152364273207</v>
      </c>
      <c r="AV661" s="23">
        <v>1.0760000014305116</v>
      </c>
      <c r="AW661" s="23">
        <v>0</v>
      </c>
      <c r="AX661" s="23">
        <v>1.157776003078461</v>
      </c>
      <c r="AY661" s="23">
        <v>30.791402862762482</v>
      </c>
      <c r="AZ661" s="23">
        <v>2.5995603985513327</v>
      </c>
    </row>
    <row r="662" spans="1:52" ht="13.7" customHeight="1" x14ac:dyDescent="0.2">
      <c r="A662" t="str">
        <f t="shared" si="10"/>
        <v>2010^Davison^P33 Yellow Sand</v>
      </c>
      <c r="B662" s="10" t="s">
        <v>232</v>
      </c>
      <c r="C662" s="10" t="s">
        <v>506</v>
      </c>
      <c r="D662" s="5">
        <v>2010</v>
      </c>
      <c r="E662" s="5"/>
      <c r="F662" s="9"/>
      <c r="G662" s="9"/>
      <c r="H662" s="8" t="s">
        <v>992</v>
      </c>
      <c r="I662" s="5">
        <v>1.1200000000000001</v>
      </c>
      <c r="J662" s="5">
        <v>10.9</v>
      </c>
      <c r="K662" s="5"/>
      <c r="L662" s="5"/>
      <c r="M662" s="5"/>
      <c r="N662" s="5"/>
      <c r="O662" s="5"/>
      <c r="P662" s="5"/>
      <c r="Q662" s="5"/>
      <c r="R662" s="5"/>
      <c r="S662" s="5"/>
      <c r="T662" s="5"/>
      <c r="U662" s="5"/>
      <c r="V662" s="5"/>
      <c r="W662" s="5"/>
      <c r="X662" s="5"/>
      <c r="Y662" s="7" t="s">
        <v>2999</v>
      </c>
      <c r="Z662" s="7"/>
      <c r="AA662" s="7" t="s">
        <v>13</v>
      </c>
      <c r="AB662" s="7" t="s">
        <v>87</v>
      </c>
      <c r="AC662" s="7">
        <v>10035</v>
      </c>
      <c r="AD662" s="7" t="s">
        <v>912</v>
      </c>
      <c r="AE662" s="7"/>
      <c r="AF662" s="7" t="s">
        <v>3278</v>
      </c>
      <c r="AG662" s="7" t="s">
        <v>13</v>
      </c>
      <c r="AH662" s="7"/>
      <c r="AI662">
        <v>0.53600001335144043</v>
      </c>
      <c r="AJ662" s="4">
        <v>16.636999130249023</v>
      </c>
      <c r="AK662" s="4">
        <v>1.3700000047683716</v>
      </c>
      <c r="AL662" s="4">
        <v>10.182000160217285</v>
      </c>
      <c r="AM662" s="4">
        <v>0.52899998426437378</v>
      </c>
      <c r="AN662" s="4">
        <v>81.699996948242188</v>
      </c>
      <c r="AO662" s="4">
        <v>0</v>
      </c>
      <c r="AP662" s="4">
        <v>58.922000885009766</v>
      </c>
      <c r="AQ662" s="4">
        <v>18.774999618530273</v>
      </c>
      <c r="AR662" s="4">
        <v>0</v>
      </c>
      <c r="AS662" s="4">
        <v>24</v>
      </c>
      <c r="AT662" s="4">
        <v>0</v>
      </c>
      <c r="AU662" s="22">
        <v>1.8814430823117343</v>
      </c>
      <c r="AV662" s="23">
        <v>0.58399998664855968</v>
      </c>
      <c r="AW662" s="23">
        <v>0</v>
      </c>
      <c r="AX662" s="23">
        <v>0.34105598440551788</v>
      </c>
      <c r="AY662" s="23">
        <v>32.913159020478048</v>
      </c>
      <c r="AZ662" s="23">
        <v>0.26157402156702614</v>
      </c>
    </row>
    <row r="663" spans="1:52" ht="13.7" customHeight="1" x14ac:dyDescent="0.2">
      <c r="A663" t="str">
        <f t="shared" si="10"/>
        <v>2010^dparker^big house</v>
      </c>
      <c r="B663" s="10" t="s">
        <v>517</v>
      </c>
      <c r="C663" s="10" t="s">
        <v>518</v>
      </c>
      <c r="D663" s="5">
        <v>2010</v>
      </c>
      <c r="E663" s="5"/>
      <c r="F663" s="9"/>
      <c r="G663" s="9"/>
      <c r="H663" s="8" t="s">
        <v>992</v>
      </c>
      <c r="I663" s="5">
        <v>4.1500000000000004</v>
      </c>
      <c r="J663" s="5">
        <v>11</v>
      </c>
      <c r="K663" s="5"/>
      <c r="L663" s="5"/>
      <c r="M663" s="5"/>
      <c r="N663" s="5"/>
      <c r="O663" s="5"/>
      <c r="P663" s="5"/>
      <c r="Q663" s="5"/>
      <c r="R663" s="5"/>
      <c r="S663" s="5"/>
      <c r="T663" s="5"/>
      <c r="U663" s="5"/>
      <c r="V663" s="5"/>
      <c r="W663" s="5"/>
      <c r="X663" s="5"/>
      <c r="Y663" s="7" t="s">
        <v>2999</v>
      </c>
      <c r="Z663" s="7"/>
      <c r="AA663" s="7" t="s">
        <v>13</v>
      </c>
      <c r="AB663" s="7" t="s">
        <v>140</v>
      </c>
      <c r="AC663" s="7">
        <v>21002</v>
      </c>
      <c r="AD663" s="7" t="s">
        <v>834</v>
      </c>
      <c r="AE663" s="7"/>
      <c r="AF663" s="7" t="s">
        <v>3347</v>
      </c>
      <c r="AG663" s="7" t="s">
        <v>13</v>
      </c>
      <c r="AH663" s="7"/>
      <c r="AI663">
        <v>4.0939998626708984</v>
      </c>
      <c r="AJ663" s="4">
        <v>11.010000228881836</v>
      </c>
      <c r="AK663" s="4">
        <v>6.9499998092651367</v>
      </c>
      <c r="AL663" s="4">
        <v>0.34400001168251038</v>
      </c>
      <c r="AM663" s="4">
        <v>29.88800048828125</v>
      </c>
      <c r="AN663" s="4">
        <v>302.10000610351563</v>
      </c>
      <c r="AO663" s="4">
        <v>0</v>
      </c>
      <c r="AP663" s="4">
        <v>81.954002380371094</v>
      </c>
      <c r="AQ663" s="4">
        <v>12.579000473022461</v>
      </c>
      <c r="AR663" s="4">
        <v>0</v>
      </c>
      <c r="AS663" s="4">
        <v>19</v>
      </c>
      <c r="AT663" s="4">
        <v>58</v>
      </c>
      <c r="AU663" s="22">
        <v>7.0353765323993001</v>
      </c>
      <c r="AV663" s="23">
        <v>5.6000137329101918E-2</v>
      </c>
      <c r="AW663" s="23">
        <v>1</v>
      </c>
      <c r="AX663" s="23">
        <v>3.136015380878274E-3</v>
      </c>
      <c r="AY663" s="23">
        <v>1.0000457768910564E-4</v>
      </c>
      <c r="AZ663" s="23">
        <v>7.2891848531275805E-3</v>
      </c>
    </row>
    <row r="664" spans="1:52" ht="13.7" customHeight="1" x14ac:dyDescent="0.2">
      <c r="A664" t="str">
        <f t="shared" si="10"/>
        <v>2010^EH Graham Centre^Block 501W</v>
      </c>
      <c r="B664" s="10" t="s">
        <v>611</v>
      </c>
      <c r="C664" s="10" t="s">
        <v>612</v>
      </c>
      <c r="D664" s="5">
        <v>2010</v>
      </c>
      <c r="E664" s="5"/>
      <c r="F664" s="9"/>
      <c r="G664" s="9"/>
      <c r="H664" s="8" t="s">
        <v>992</v>
      </c>
      <c r="I664" s="5">
        <v>4.2</v>
      </c>
      <c r="J664" s="5">
        <v>13.7</v>
      </c>
      <c r="K664" s="5"/>
      <c r="L664" s="5"/>
      <c r="M664" s="5" t="s">
        <v>396</v>
      </c>
      <c r="N664" s="5"/>
      <c r="O664" s="5"/>
      <c r="P664" s="5"/>
      <c r="Q664" s="5"/>
      <c r="R664" s="5"/>
      <c r="S664" s="5"/>
      <c r="T664" s="5"/>
      <c r="U664" s="5"/>
      <c r="V664" s="5"/>
      <c r="W664" s="5"/>
      <c r="X664" s="5"/>
      <c r="Y664" s="7" t="s">
        <v>2999</v>
      </c>
      <c r="Z664" s="7"/>
      <c r="AA664" s="7" t="s">
        <v>13</v>
      </c>
      <c r="AB664" s="7" t="s">
        <v>145</v>
      </c>
      <c r="AC664" s="7">
        <v>72150</v>
      </c>
      <c r="AD664" s="7" t="s">
        <v>963</v>
      </c>
      <c r="AE664" s="7"/>
      <c r="AF664" s="7" t="s">
        <v>3291</v>
      </c>
      <c r="AG664" s="7" t="s">
        <v>13</v>
      </c>
      <c r="AH664" s="7"/>
      <c r="AI664">
        <v>7.8860001564025879</v>
      </c>
      <c r="AJ664" s="4">
        <v>15.598999977111816</v>
      </c>
      <c r="AK664" s="4">
        <v>18.959999084472656</v>
      </c>
      <c r="AL664" s="4">
        <v>27.37700080871582</v>
      </c>
      <c r="AM664" s="4">
        <v>151.37300109863281</v>
      </c>
      <c r="AN664" s="4">
        <v>536</v>
      </c>
      <c r="AO664" s="4">
        <v>0</v>
      </c>
      <c r="AP664" s="4">
        <v>226.37800598144531</v>
      </c>
      <c r="AQ664" s="4">
        <v>30.152999877929688</v>
      </c>
      <c r="AR664" s="4">
        <v>0</v>
      </c>
      <c r="AS664" s="4">
        <v>11</v>
      </c>
      <c r="AT664" s="4">
        <v>138</v>
      </c>
      <c r="AU664" s="22">
        <v>8.8678108581436081</v>
      </c>
      <c r="AV664" s="23">
        <v>-3.6860001564025877</v>
      </c>
      <c r="AW664" s="23">
        <v>0</v>
      </c>
      <c r="AX664" s="23">
        <v>13.586597152999902</v>
      </c>
      <c r="AY664" s="23">
        <v>3.606200913070682</v>
      </c>
      <c r="AZ664" s="23">
        <v>101.85226319565466</v>
      </c>
    </row>
    <row r="665" spans="1:52" ht="13.7" customHeight="1" x14ac:dyDescent="0.2">
      <c r="A665" t="str">
        <f t="shared" si="10"/>
        <v>2010^fabry^stoneyrye</v>
      </c>
      <c r="B665" s="10" t="s">
        <v>499</v>
      </c>
      <c r="C665" s="10" t="s">
        <v>500</v>
      </c>
      <c r="D665" s="5">
        <v>2010</v>
      </c>
      <c r="E665" s="5"/>
      <c r="F665" s="9"/>
      <c r="G665" s="9"/>
      <c r="H665" s="8" t="s">
        <v>992</v>
      </c>
      <c r="I665" s="5">
        <v>5</v>
      </c>
      <c r="J665" s="5">
        <v>10.5</v>
      </c>
      <c r="K665" s="5"/>
      <c r="L665" s="5"/>
      <c r="M665" s="5"/>
      <c r="N665" s="5"/>
      <c r="O665" s="5"/>
      <c r="P665" s="5"/>
      <c r="Q665" s="5"/>
      <c r="R665" s="5"/>
      <c r="S665" s="5"/>
      <c r="T665" s="5"/>
      <c r="U665" s="5"/>
      <c r="V665" s="5"/>
      <c r="W665" s="5"/>
      <c r="X665" s="5"/>
      <c r="Y665" s="7" t="s">
        <v>2999</v>
      </c>
      <c r="Z665" s="25"/>
      <c r="AA665" s="7" t="s">
        <v>13</v>
      </c>
      <c r="AB665" s="7" t="s">
        <v>27</v>
      </c>
      <c r="AC665" s="7">
        <v>21002</v>
      </c>
      <c r="AD665" s="7" t="s">
        <v>834</v>
      </c>
      <c r="AE665" s="7"/>
      <c r="AF665" s="7" t="s">
        <v>3267</v>
      </c>
      <c r="AG665" s="7" t="s">
        <v>945</v>
      </c>
      <c r="AH665" s="7"/>
      <c r="AI665">
        <v>4.4229998588562012</v>
      </c>
      <c r="AJ665" s="4">
        <v>13.210000038146973</v>
      </c>
      <c r="AK665" s="4">
        <v>9</v>
      </c>
      <c r="AL665" s="4">
        <v>24.676000595092773</v>
      </c>
      <c r="AM665" s="4">
        <v>15.83899974822998</v>
      </c>
      <c r="AN665" s="4">
        <v>256.5</v>
      </c>
      <c r="AO665" s="4">
        <v>0</v>
      </c>
      <c r="AP665" s="4">
        <v>145.48599243164063</v>
      </c>
      <c r="AQ665" s="4">
        <v>15.864999771118164</v>
      </c>
      <c r="AR665" s="4">
        <v>0</v>
      </c>
      <c r="AS665" s="4">
        <v>0</v>
      </c>
      <c r="AT665" s="4">
        <v>18</v>
      </c>
      <c r="AU665" s="22">
        <v>8.0910683012259188</v>
      </c>
      <c r="AV665" s="23">
        <v>0.57700014114379883</v>
      </c>
      <c r="AW665" s="23">
        <v>0</v>
      </c>
      <c r="AX665" s="23">
        <v>0.33292916287996377</v>
      </c>
      <c r="AY665" s="23">
        <v>7.3441002067565933</v>
      </c>
      <c r="AZ665" s="23">
        <v>0.82615683303633713</v>
      </c>
    </row>
    <row r="666" spans="1:52" ht="13.7" customHeight="1" x14ac:dyDescent="0.2">
      <c r="A666" t="str">
        <f t="shared" si="10"/>
        <v>2010^Falconer Bros^250</v>
      </c>
      <c r="B666" s="10" t="s">
        <v>246</v>
      </c>
      <c r="C666" s="10">
        <v>250</v>
      </c>
      <c r="D666" s="5">
        <v>2010</v>
      </c>
      <c r="E666" s="5"/>
      <c r="F666" s="9"/>
      <c r="G666" s="9"/>
      <c r="H666" s="8" t="s">
        <v>992</v>
      </c>
      <c r="I666" s="5">
        <v>1.3</v>
      </c>
      <c r="J666" s="5">
        <v>12.5</v>
      </c>
      <c r="K666" s="5"/>
      <c r="L666" s="5"/>
      <c r="M666" s="5"/>
      <c r="N666" s="5"/>
      <c r="O666" s="5"/>
      <c r="P666" s="5"/>
      <c r="Q666" s="5"/>
      <c r="R666" s="5"/>
      <c r="S666" s="5"/>
      <c r="T666" s="5"/>
      <c r="U666" s="5"/>
      <c r="V666" s="5"/>
      <c r="W666" s="5"/>
      <c r="X666" s="5"/>
      <c r="Y666" s="7" t="s">
        <v>2999</v>
      </c>
      <c r="Z666" s="7"/>
      <c r="AA666" s="7" t="s">
        <v>13</v>
      </c>
      <c r="AB666" s="7" t="s">
        <v>130</v>
      </c>
      <c r="AC666" s="7">
        <v>8126</v>
      </c>
      <c r="AD666" s="7" t="s">
        <v>915</v>
      </c>
      <c r="AE666" s="7"/>
      <c r="AF666" s="7" t="s">
        <v>3244</v>
      </c>
      <c r="AG666" s="7" t="s">
        <v>13</v>
      </c>
      <c r="AH666" s="7"/>
      <c r="AI666">
        <v>0.86900001764297485</v>
      </c>
      <c r="AJ666" s="4">
        <v>13.847999572753906</v>
      </c>
      <c r="AK666" s="4">
        <v>1.8500000238418579</v>
      </c>
      <c r="AL666" s="4">
        <v>19.007999420166016</v>
      </c>
      <c r="AM666" s="4">
        <v>0.71200001239776611</v>
      </c>
      <c r="AN666" s="4">
        <v>117.59999847412109</v>
      </c>
      <c r="AO666" s="4">
        <v>0</v>
      </c>
      <c r="AP666" s="4">
        <v>90.221000671386719</v>
      </c>
      <c r="AQ666" s="4">
        <v>45.505001068115234</v>
      </c>
      <c r="AR666" s="4">
        <v>0</v>
      </c>
      <c r="AS666" s="4">
        <v>31</v>
      </c>
      <c r="AT666" s="4">
        <v>0</v>
      </c>
      <c r="AU666" s="22">
        <v>2.5043782837127848</v>
      </c>
      <c r="AV666" s="23">
        <v>0.43099998235702519</v>
      </c>
      <c r="AW666" s="23">
        <v>1</v>
      </c>
      <c r="AX666" s="23">
        <v>0.18576098479175601</v>
      </c>
      <c r="AY666" s="23">
        <v>1.8171028481447138</v>
      </c>
      <c r="AZ666" s="23">
        <v>0.42821090699170233</v>
      </c>
    </row>
    <row r="667" spans="1:52" ht="13.7" customHeight="1" x14ac:dyDescent="0.2">
      <c r="A667" t="str">
        <f t="shared" si="10"/>
        <v>2010^Falconer Bros^Airstrip</v>
      </c>
      <c r="B667" s="10" t="s">
        <v>246</v>
      </c>
      <c r="C667" s="10" t="s">
        <v>247</v>
      </c>
      <c r="D667" s="5">
        <v>2010</v>
      </c>
      <c r="E667" s="5"/>
      <c r="F667" s="9"/>
      <c r="G667" s="9"/>
      <c r="H667" s="8" t="s">
        <v>992</v>
      </c>
      <c r="I667" s="5">
        <v>1.357</v>
      </c>
      <c r="J667" s="5">
        <v>12.5</v>
      </c>
      <c r="K667" s="5"/>
      <c r="L667" s="5"/>
      <c r="M667" s="5"/>
      <c r="N667" s="5"/>
      <c r="O667" s="5"/>
      <c r="P667" s="5"/>
      <c r="Q667" s="5"/>
      <c r="R667" s="5"/>
      <c r="S667" s="5"/>
      <c r="T667" s="5"/>
      <c r="U667" s="5"/>
      <c r="V667" s="5"/>
      <c r="W667" s="5"/>
      <c r="X667" s="5"/>
      <c r="Y667" s="7" t="s">
        <v>2999</v>
      </c>
      <c r="Z667" s="7"/>
      <c r="AA667" s="7" t="s">
        <v>13</v>
      </c>
      <c r="AB667" s="7" t="s">
        <v>130</v>
      </c>
      <c r="AC667" s="7">
        <v>8126</v>
      </c>
      <c r="AD667" s="7" t="s">
        <v>915</v>
      </c>
      <c r="AE667" s="7"/>
      <c r="AF667" s="7" t="s">
        <v>3303</v>
      </c>
      <c r="AG667" s="7" t="s">
        <v>13</v>
      </c>
      <c r="AH667" s="7"/>
      <c r="AI667">
        <v>0.87999999523162842</v>
      </c>
      <c r="AJ667" s="4">
        <v>16.697999954223633</v>
      </c>
      <c r="AK667" s="4">
        <v>2.2699999809265137</v>
      </c>
      <c r="AL667" s="4">
        <v>3.1649999618530273</v>
      </c>
      <c r="AM667" s="4">
        <v>0.1120000034570694</v>
      </c>
      <c r="AN667" s="4">
        <v>117.59999847412109</v>
      </c>
      <c r="AO667" s="4">
        <v>0</v>
      </c>
      <c r="AP667" s="4">
        <v>451.74600219726563</v>
      </c>
      <c r="AQ667" s="4">
        <v>369.69900512695313</v>
      </c>
      <c r="AR667" s="4">
        <v>0</v>
      </c>
      <c r="AS667" s="4">
        <v>31</v>
      </c>
      <c r="AT667" s="4">
        <v>0</v>
      </c>
      <c r="AU667" s="22">
        <v>2.6141856392294218</v>
      </c>
      <c r="AV667" s="23">
        <v>0.47700000476837157</v>
      </c>
      <c r="AW667" s="23">
        <v>1</v>
      </c>
      <c r="AX667" s="23">
        <v>0.2275290045490265</v>
      </c>
      <c r="AY667" s="23">
        <v>17.623203615661623</v>
      </c>
      <c r="AZ667" s="23">
        <v>0.11846376738140625</v>
      </c>
    </row>
    <row r="668" spans="1:52" ht="13.7" customHeight="1" x14ac:dyDescent="0.2">
      <c r="A668" t="str">
        <f t="shared" si="10"/>
        <v>2010^far^Hart fieldsite 2009</v>
      </c>
      <c r="B668" s="10" t="s">
        <v>248</v>
      </c>
      <c r="C668" s="10" t="s">
        <v>249</v>
      </c>
      <c r="D668" s="5">
        <v>2010</v>
      </c>
      <c r="E668" s="5"/>
      <c r="F668" s="9"/>
      <c r="G668" s="9"/>
      <c r="H668" s="8" t="s">
        <v>992</v>
      </c>
      <c r="I668" s="5">
        <v>3.9</v>
      </c>
      <c r="J668" s="5"/>
      <c r="K668" s="5"/>
      <c r="L668" s="5"/>
      <c r="M668" s="5"/>
      <c r="N668" s="5"/>
      <c r="O668" s="5"/>
      <c r="P668" s="5"/>
      <c r="Q668" s="5"/>
      <c r="R668" s="5"/>
      <c r="S668" s="5"/>
      <c r="T668" s="5"/>
      <c r="U668" s="5"/>
      <c r="V668" s="5"/>
      <c r="W668" s="5"/>
      <c r="X668" s="5"/>
      <c r="Y668" s="7" t="s">
        <v>2999</v>
      </c>
      <c r="Z668" s="7"/>
      <c r="AA668" s="7" t="s">
        <v>13</v>
      </c>
      <c r="AB668" s="7" t="s">
        <v>140</v>
      </c>
      <c r="AC668" s="7">
        <v>21007</v>
      </c>
      <c r="AD668" s="7" t="s">
        <v>845</v>
      </c>
      <c r="AE668" s="7"/>
      <c r="AF668" s="7" t="s">
        <v>3296</v>
      </c>
      <c r="AG668" s="7" t="s">
        <v>55</v>
      </c>
      <c r="AH668" s="7"/>
      <c r="AI668">
        <v>4.2589998245239258</v>
      </c>
      <c r="AJ668" s="4">
        <v>11.13700008392334</v>
      </c>
      <c r="AK668" s="4">
        <v>7.309999942779541</v>
      </c>
      <c r="AL668" s="4">
        <v>0.82800000905990601</v>
      </c>
      <c r="AM668" s="4">
        <v>56.048000335693359</v>
      </c>
      <c r="AN668" s="4">
        <v>365.20001220703125</v>
      </c>
      <c r="AO668" s="4">
        <v>0</v>
      </c>
      <c r="AP668" s="4">
        <v>106.14800262451172</v>
      </c>
      <c r="AQ668" s="4">
        <v>34.783000946044922</v>
      </c>
      <c r="AR668" s="4">
        <v>0</v>
      </c>
      <c r="AS668" s="4">
        <v>9</v>
      </c>
      <c r="AT668" s="4">
        <v>42</v>
      </c>
      <c r="AU668" s="22" t="e">
        <v>#N/A</v>
      </c>
      <c r="AV668" s="23">
        <v>-0.35899982452392587</v>
      </c>
      <c r="AW668" s="23">
        <v>1</v>
      </c>
      <c r="AX668" s="23">
        <v>0.12888087400820958</v>
      </c>
      <c r="AY668" s="23" t="e">
        <v>#N/A</v>
      </c>
      <c r="AZ668" s="23" t="e">
        <v>#N/A</v>
      </c>
    </row>
    <row r="669" spans="1:52" ht="13.7" customHeight="1" x14ac:dyDescent="0.2">
      <c r="A669" t="str">
        <f t="shared" si="10"/>
        <v>2010^far^Lubeck - Treatment 1 Nil N</v>
      </c>
      <c r="B669" s="10" t="s">
        <v>248</v>
      </c>
      <c r="C669" s="10" t="s">
        <v>487</v>
      </c>
      <c r="D669" s="5">
        <v>2010</v>
      </c>
      <c r="E669" s="5"/>
      <c r="F669" s="9"/>
      <c r="G669" s="9"/>
      <c r="H669" s="8" t="s">
        <v>992</v>
      </c>
      <c r="I669" s="5">
        <v>5.79</v>
      </c>
      <c r="J669" s="5">
        <v>8.1</v>
      </c>
      <c r="K669" s="5"/>
      <c r="L669" s="5"/>
      <c r="M669" s="5"/>
      <c r="N669" s="5"/>
      <c r="O669" s="5"/>
      <c r="P669" s="5"/>
      <c r="Q669" s="5"/>
      <c r="R669" s="5"/>
      <c r="S669" s="5"/>
      <c r="T669" s="5"/>
      <c r="U669" s="5"/>
      <c r="V669" s="5"/>
      <c r="W669" s="5"/>
      <c r="X669" s="5"/>
      <c r="Y669" s="7" t="s">
        <v>2999</v>
      </c>
      <c r="Z669" s="7"/>
      <c r="AA669" s="7" t="s">
        <v>13</v>
      </c>
      <c r="AB669" s="7" t="s">
        <v>141</v>
      </c>
      <c r="AC669" s="7">
        <v>79028</v>
      </c>
      <c r="AD669" s="7" t="s">
        <v>799</v>
      </c>
      <c r="AE669" s="7"/>
      <c r="AF669" s="7" t="s">
        <v>3199</v>
      </c>
      <c r="AG669" s="7" t="s">
        <v>13</v>
      </c>
      <c r="AH669" s="7"/>
      <c r="AI669">
        <v>3.7939999103546143</v>
      </c>
      <c r="AJ669" s="4">
        <v>11.107999801635742</v>
      </c>
      <c r="AK669" s="4">
        <v>6.5</v>
      </c>
      <c r="AL669" s="4">
        <v>26.285999298095703</v>
      </c>
      <c r="AM669" s="4">
        <v>44.786998748779297</v>
      </c>
      <c r="AN669" s="4">
        <v>300</v>
      </c>
      <c r="AO669" s="4">
        <v>0</v>
      </c>
      <c r="AP669" s="4">
        <v>140.10600280761719</v>
      </c>
      <c r="AQ669" s="4">
        <v>31.464000701904297</v>
      </c>
      <c r="AR669" s="4">
        <v>0</v>
      </c>
      <c r="AS669" s="4">
        <v>4</v>
      </c>
      <c r="AT669" s="4">
        <v>0</v>
      </c>
      <c r="AU669" s="22">
        <v>7.2278669001751323</v>
      </c>
      <c r="AV669" s="23">
        <v>1.9960000896453858</v>
      </c>
      <c r="AW669" s="23">
        <v>0</v>
      </c>
      <c r="AX669" s="23">
        <v>3.9840163578643879</v>
      </c>
      <c r="AY669" s="23">
        <v>9.048062806640667</v>
      </c>
      <c r="AZ669" s="23">
        <v>0.52979022437055601</v>
      </c>
    </row>
    <row r="670" spans="1:52" ht="13.7" customHeight="1" x14ac:dyDescent="0.2">
      <c r="A670" t="str">
        <f t="shared" si="10"/>
        <v>2010^far^Lubeck - Treatment 3 Pre-drill 50N</v>
      </c>
      <c r="B670" s="10" t="s">
        <v>248</v>
      </c>
      <c r="C670" s="10" t="s">
        <v>520</v>
      </c>
      <c r="D670" s="5">
        <v>2010</v>
      </c>
      <c r="E670" s="5"/>
      <c r="F670" s="9"/>
      <c r="G670" s="9"/>
      <c r="H670" s="8" t="s">
        <v>992</v>
      </c>
      <c r="I670" s="5">
        <v>7.04</v>
      </c>
      <c r="J670" s="5">
        <v>8.6999999999999993</v>
      </c>
      <c r="K670" s="5"/>
      <c r="L670" s="5"/>
      <c r="M670" s="5"/>
      <c r="N670" s="5"/>
      <c r="O670" s="5"/>
      <c r="P670" s="5"/>
      <c r="Q670" s="5"/>
      <c r="R670" s="5"/>
      <c r="S670" s="5"/>
      <c r="T670" s="5"/>
      <c r="U670" s="5"/>
      <c r="V670" s="5"/>
      <c r="W670" s="5"/>
      <c r="X670" s="5"/>
      <c r="Y670" s="7" t="s">
        <v>2999</v>
      </c>
      <c r="Z670" s="7"/>
      <c r="AA670" s="7" t="s">
        <v>13</v>
      </c>
      <c r="AB670" s="7" t="s">
        <v>141</v>
      </c>
      <c r="AC670" s="7">
        <v>79028</v>
      </c>
      <c r="AD670" s="7" t="s">
        <v>799</v>
      </c>
      <c r="AE670" s="7"/>
      <c r="AF670" s="7" t="s">
        <v>3199</v>
      </c>
      <c r="AG670" s="7" t="s">
        <v>13</v>
      </c>
      <c r="AH670" s="7"/>
      <c r="AI670">
        <v>4.0970001220703125</v>
      </c>
      <c r="AJ670" s="4">
        <v>15.222999572753906</v>
      </c>
      <c r="AK670" s="4">
        <v>9.6099996566772461</v>
      </c>
      <c r="AL670" s="4">
        <v>26.285999298095703</v>
      </c>
      <c r="AM670" s="4">
        <v>27.507999420166016</v>
      </c>
      <c r="AN670" s="4">
        <v>300</v>
      </c>
      <c r="AO670" s="4">
        <v>0</v>
      </c>
      <c r="AP670" s="4">
        <v>190.125</v>
      </c>
      <c r="AQ670" s="4">
        <v>42.722999572753906</v>
      </c>
      <c r="AR670" s="4">
        <v>50</v>
      </c>
      <c r="AS670" s="4">
        <v>4</v>
      </c>
      <c r="AT670" s="4">
        <v>0</v>
      </c>
      <c r="AU670" s="22">
        <v>9.4392714535901909</v>
      </c>
      <c r="AV670" s="23">
        <v>2.9429998779296875</v>
      </c>
      <c r="AW670" s="23">
        <v>0</v>
      </c>
      <c r="AX670" s="23">
        <v>8.6612482814941565</v>
      </c>
      <c r="AY670" s="23">
        <v>42.549523426147651</v>
      </c>
      <c r="AZ670" s="23">
        <v>2.9148119329334754E-2</v>
      </c>
    </row>
    <row r="671" spans="1:52" ht="13.7" customHeight="1" x14ac:dyDescent="0.2">
      <c r="A671" t="str">
        <f t="shared" si="10"/>
        <v>2010^far^Lubeck - Treatment 5 Pre-dril 100N</v>
      </c>
      <c r="B671" s="10" t="s">
        <v>248</v>
      </c>
      <c r="C671" s="10" t="s">
        <v>521</v>
      </c>
      <c r="D671" s="5">
        <v>2010</v>
      </c>
      <c r="E671" s="5"/>
      <c r="F671" s="9"/>
      <c r="G671" s="9"/>
      <c r="H671" s="8" t="s">
        <v>992</v>
      </c>
      <c r="I671" s="5">
        <v>7.91</v>
      </c>
      <c r="J671" s="5">
        <v>10.199999999999999</v>
      </c>
      <c r="K671" s="5"/>
      <c r="L671" s="5"/>
      <c r="M671" s="5"/>
      <c r="N671" s="5"/>
      <c r="O671" s="5"/>
      <c r="P671" s="5"/>
      <c r="Q671" s="5"/>
      <c r="R671" s="5"/>
      <c r="S671" s="5"/>
      <c r="T671" s="5"/>
      <c r="U671" s="5"/>
      <c r="V671" s="5"/>
      <c r="W671" s="5"/>
      <c r="X671" s="5"/>
      <c r="Y671" s="7" t="s">
        <v>2999</v>
      </c>
      <c r="Z671" s="7"/>
      <c r="AA671" s="7" t="s">
        <v>13</v>
      </c>
      <c r="AB671" s="7" t="s">
        <v>141</v>
      </c>
      <c r="AC671" s="7">
        <v>79028</v>
      </c>
      <c r="AD671" s="7" t="s">
        <v>799</v>
      </c>
      <c r="AE671" s="7"/>
      <c r="AF671" s="7" t="s">
        <v>3199</v>
      </c>
      <c r="AG671" s="7" t="s">
        <v>13</v>
      </c>
      <c r="AH671" s="7"/>
      <c r="AI671">
        <v>4.0970001220703125</v>
      </c>
      <c r="AJ671" s="4">
        <v>16.430000305175781</v>
      </c>
      <c r="AK671" s="4">
        <v>10.369999885559082</v>
      </c>
      <c r="AL671" s="4">
        <v>26.285999298095703</v>
      </c>
      <c r="AM671" s="4">
        <v>22.076000213623047</v>
      </c>
      <c r="AN671" s="4">
        <v>300</v>
      </c>
      <c r="AO671" s="4">
        <v>0</v>
      </c>
      <c r="AP671" s="4">
        <v>240.52799987792969</v>
      </c>
      <c r="AQ671" s="4">
        <v>60.630001068115234</v>
      </c>
      <c r="AR671" s="4">
        <v>100</v>
      </c>
      <c r="AS671" s="4">
        <v>4</v>
      </c>
      <c r="AT671" s="4">
        <v>0</v>
      </c>
      <c r="AU671" s="22">
        <v>12.434353765323992</v>
      </c>
      <c r="AV671" s="23">
        <v>3.8129998779296876</v>
      </c>
      <c r="AW671" s="23">
        <v>0</v>
      </c>
      <c r="AX671" s="23">
        <v>14.538968069091814</v>
      </c>
      <c r="AY671" s="23">
        <v>38.812903802490339</v>
      </c>
      <c r="AZ671" s="23">
        <v>4.2615569409004381</v>
      </c>
    </row>
    <row r="672" spans="1:52" ht="13.7" customHeight="1" x14ac:dyDescent="0.2">
      <c r="A672" t="str">
        <f t="shared" si="10"/>
        <v>2010^G and B Hunt^02</v>
      </c>
      <c r="B672" s="10" t="s">
        <v>259</v>
      </c>
      <c r="C672" s="10" t="s">
        <v>2774</v>
      </c>
      <c r="D672" s="5">
        <v>2010</v>
      </c>
      <c r="E672" s="5"/>
      <c r="F672" s="9"/>
      <c r="G672" s="9"/>
      <c r="H672" s="8" t="s">
        <v>992</v>
      </c>
      <c r="I672" s="5">
        <v>4.3600000000000003</v>
      </c>
      <c r="J672" s="5">
        <v>9.3000000000000007</v>
      </c>
      <c r="K672" s="5"/>
      <c r="L672" s="5"/>
      <c r="M672" s="5" t="s">
        <v>457</v>
      </c>
      <c r="N672" s="5"/>
      <c r="O672" s="5"/>
      <c r="P672" s="5"/>
      <c r="Q672" s="5"/>
      <c r="R672" s="5"/>
      <c r="S672" s="5"/>
      <c r="T672" s="5"/>
      <c r="U672" s="5"/>
      <c r="V672" s="5"/>
      <c r="W672" s="5"/>
      <c r="X672" s="5"/>
      <c r="Y672" s="7" t="s">
        <v>2999</v>
      </c>
      <c r="Z672" s="7"/>
      <c r="AA672" s="7" t="s">
        <v>13</v>
      </c>
      <c r="AB672" s="7" t="s">
        <v>131</v>
      </c>
      <c r="AC672" s="7">
        <v>80024</v>
      </c>
      <c r="AD672" s="7" t="s">
        <v>841</v>
      </c>
      <c r="AE672" s="7"/>
      <c r="AF672" s="7" t="s">
        <v>3223</v>
      </c>
      <c r="AG672" s="7" t="s">
        <v>10</v>
      </c>
      <c r="AH672" s="7"/>
      <c r="AI672">
        <v>2.4590001106262207</v>
      </c>
      <c r="AJ672" s="4">
        <v>8.5380001068115234</v>
      </c>
      <c r="AK672" s="4">
        <v>3.2400000095367432</v>
      </c>
      <c r="AL672" s="4">
        <v>9.2670001983642578</v>
      </c>
      <c r="AM672" s="4">
        <v>105.83300018310547</v>
      </c>
      <c r="AN672" s="4">
        <v>385.39999389648438</v>
      </c>
      <c r="AO672" s="4">
        <v>0</v>
      </c>
      <c r="AP672" s="4">
        <v>82.024002075195313</v>
      </c>
      <c r="AQ672" s="4">
        <v>34.153999328613281</v>
      </c>
      <c r="AR672" s="4">
        <v>2</v>
      </c>
      <c r="AS672" s="4">
        <v>0</v>
      </c>
      <c r="AT672" s="4">
        <v>29</v>
      </c>
      <c r="AU672" s="22">
        <v>6.249078809106833</v>
      </c>
      <c r="AV672" s="23">
        <v>1.9009998893737796</v>
      </c>
      <c r="AW672" s="23">
        <v>0</v>
      </c>
      <c r="AX672" s="23">
        <v>3.6138005793991224</v>
      </c>
      <c r="AY672" s="23">
        <v>0.58064383721925072</v>
      </c>
      <c r="AZ672" s="23">
        <v>9.0545552220221737</v>
      </c>
    </row>
    <row r="673" spans="1:52" ht="13.7" customHeight="1" x14ac:dyDescent="0.2">
      <c r="A673" t="str">
        <f t="shared" si="10"/>
        <v>2010^ghhayes^barlows53</v>
      </c>
      <c r="B673" s="10" t="s">
        <v>229</v>
      </c>
      <c r="C673" s="10" t="s">
        <v>503</v>
      </c>
      <c r="D673" s="5">
        <v>2010</v>
      </c>
      <c r="E673" s="5"/>
      <c r="F673" s="9"/>
      <c r="G673" s="9"/>
      <c r="H673" s="8" t="s">
        <v>992</v>
      </c>
      <c r="I673" s="5">
        <v>5.5</v>
      </c>
      <c r="J673" s="5">
        <v>10</v>
      </c>
      <c r="K673" s="5"/>
      <c r="L673" s="5"/>
      <c r="M673" s="5"/>
      <c r="N673" s="5"/>
      <c r="O673" s="5"/>
      <c r="P673" s="5"/>
      <c r="Q673" s="5"/>
      <c r="R673" s="5"/>
      <c r="S673" s="5"/>
      <c r="T673" s="5"/>
      <c r="U673" s="5"/>
      <c r="V673" s="5"/>
      <c r="W673" s="5"/>
      <c r="X673" s="5"/>
      <c r="Y673" s="7" t="s">
        <v>2999</v>
      </c>
      <c r="Z673" s="7"/>
      <c r="AA673" s="7" t="s">
        <v>13</v>
      </c>
      <c r="AB673" s="7" t="s">
        <v>140</v>
      </c>
      <c r="AC673" s="7">
        <v>22018</v>
      </c>
      <c r="AD673" s="7" t="s">
        <v>949</v>
      </c>
      <c r="AE673" s="7"/>
      <c r="AF673" s="7" t="s">
        <v>3228</v>
      </c>
      <c r="AG673" s="7" t="s">
        <v>13</v>
      </c>
      <c r="AH673" s="7"/>
      <c r="AI673">
        <v>5.1539998054504395</v>
      </c>
      <c r="AJ673" s="4">
        <v>12.704999923706055</v>
      </c>
      <c r="AK673" s="4">
        <v>10.090000152587891</v>
      </c>
      <c r="AL673" s="4">
        <v>80.860000610351563</v>
      </c>
      <c r="AM673" s="4">
        <v>24.819999694824219</v>
      </c>
      <c r="AN673" s="4">
        <v>351.29998779296875</v>
      </c>
      <c r="AO673" s="4">
        <v>0</v>
      </c>
      <c r="AP673" s="4">
        <v>133.12199401855469</v>
      </c>
      <c r="AQ673" s="4">
        <v>17.044000625610352</v>
      </c>
      <c r="AR673" s="4">
        <v>0</v>
      </c>
      <c r="AS673" s="4">
        <v>14</v>
      </c>
      <c r="AT673" s="4">
        <v>63</v>
      </c>
      <c r="AU673" s="22">
        <v>8.4763572679509647</v>
      </c>
      <c r="AV673" s="23">
        <v>0.34600019454956055</v>
      </c>
      <c r="AW673" s="23">
        <v>1</v>
      </c>
      <c r="AX673" s="23">
        <v>0.11971613462833375</v>
      </c>
      <c r="AY673" s="23">
        <v>7.3170245872497617</v>
      </c>
      <c r="AZ673" s="23">
        <v>2.6038433591393795</v>
      </c>
    </row>
    <row r="674" spans="1:52" ht="13.7" customHeight="1" x14ac:dyDescent="0.2">
      <c r="A674" t="str">
        <f t="shared" si="10"/>
        <v>2010^harm^Culgoa CC Axe Late</v>
      </c>
      <c r="B674" s="10" t="s">
        <v>522</v>
      </c>
      <c r="C674" s="10" t="s">
        <v>523</v>
      </c>
      <c r="D674" s="5">
        <v>2010</v>
      </c>
      <c r="E674" s="5"/>
      <c r="F674" s="9"/>
      <c r="G674" s="9"/>
      <c r="H674" s="8" t="s">
        <v>992</v>
      </c>
      <c r="I674" s="5">
        <v>3.9</v>
      </c>
      <c r="J674" s="5">
        <v>9.6999999999999993</v>
      </c>
      <c r="K674" s="5"/>
      <c r="L674" s="5"/>
      <c r="M674" s="5" t="s">
        <v>411</v>
      </c>
      <c r="N674" s="5"/>
      <c r="O674" s="5"/>
      <c r="P674" s="5"/>
      <c r="Q674" s="5"/>
      <c r="R674" s="5"/>
      <c r="S674" s="5"/>
      <c r="T674" s="5"/>
      <c r="U674" s="5"/>
      <c r="V674" s="5"/>
      <c r="W674" s="5"/>
      <c r="X674" s="5"/>
      <c r="Y674" s="7" t="s">
        <v>2999</v>
      </c>
      <c r="Z674" s="7"/>
      <c r="AA674" s="7" t="s">
        <v>13</v>
      </c>
      <c r="AB674" s="7" t="s">
        <v>524</v>
      </c>
      <c r="AC674" s="7">
        <v>77014</v>
      </c>
      <c r="AD674" s="7" t="s">
        <v>792</v>
      </c>
      <c r="AE674" s="7"/>
      <c r="AF674" s="7" t="s">
        <v>3226</v>
      </c>
      <c r="AG674" s="7" t="s">
        <v>13</v>
      </c>
      <c r="AH674" s="7"/>
      <c r="AI674">
        <v>2.125</v>
      </c>
      <c r="AJ674" s="4">
        <v>8.8210000991821289</v>
      </c>
      <c r="AK674" s="4">
        <v>2.8900001049041748</v>
      </c>
      <c r="AL674" s="4">
        <v>10.305000305175781</v>
      </c>
      <c r="AM674" s="4">
        <v>91.342002868652344</v>
      </c>
      <c r="AN674" s="4">
        <v>313.70001220703125</v>
      </c>
      <c r="AO674" s="4">
        <v>0</v>
      </c>
      <c r="AP674" s="4">
        <v>24.583999633789063</v>
      </c>
      <c r="AQ674" s="4">
        <v>21.131999969482422</v>
      </c>
      <c r="AR674" s="4">
        <v>0</v>
      </c>
      <c r="AS674" s="4">
        <v>5</v>
      </c>
      <c r="AT674" s="4">
        <v>57</v>
      </c>
      <c r="AU674" s="22">
        <v>5.8301926444833621</v>
      </c>
      <c r="AV674" s="23">
        <v>1.7749999999999999</v>
      </c>
      <c r="AW674" s="23">
        <v>0</v>
      </c>
      <c r="AX674" s="23">
        <v>3.1506249999999998</v>
      </c>
      <c r="AY674" s="23">
        <v>0.77264082563782599</v>
      </c>
      <c r="AZ674" s="23">
        <v>8.6447321697971109</v>
      </c>
    </row>
    <row r="675" spans="1:52" ht="13.7" customHeight="1" x14ac:dyDescent="0.2">
      <c r="A675" t="str">
        <f t="shared" si="10"/>
        <v>2010^harm^Culgoa CC Yitpi Late</v>
      </c>
      <c r="B675" s="10" t="s">
        <v>522</v>
      </c>
      <c r="C675" s="10" t="s">
        <v>525</v>
      </c>
      <c r="D675" s="5">
        <v>2010</v>
      </c>
      <c r="E675" s="5"/>
      <c r="F675" s="9"/>
      <c r="G675" s="9"/>
      <c r="H675" s="8" t="s">
        <v>992</v>
      </c>
      <c r="I675" s="5">
        <v>3.4</v>
      </c>
      <c r="J675" s="5">
        <v>9.1</v>
      </c>
      <c r="K675" s="5"/>
      <c r="L675" s="5"/>
      <c r="M675" s="5" t="s">
        <v>410</v>
      </c>
      <c r="N675" s="5"/>
      <c r="O675" s="5"/>
      <c r="P675" s="5"/>
      <c r="Q675" s="5"/>
      <c r="R675" s="5"/>
      <c r="S675" s="5"/>
      <c r="T675" s="5"/>
      <c r="U675" s="5"/>
      <c r="V675" s="5"/>
      <c r="W675" s="5"/>
      <c r="X675" s="5"/>
      <c r="Y675" s="7" t="s">
        <v>2999</v>
      </c>
      <c r="Z675" s="7"/>
      <c r="AA675" s="7" t="s">
        <v>13</v>
      </c>
      <c r="AB675" s="7" t="s">
        <v>14</v>
      </c>
      <c r="AC675" s="7">
        <v>77014</v>
      </c>
      <c r="AD675" s="7" t="s">
        <v>792</v>
      </c>
      <c r="AE675" s="7"/>
      <c r="AF675" s="7" t="s">
        <v>3226</v>
      </c>
      <c r="AG675" s="7" t="s">
        <v>13</v>
      </c>
      <c r="AH675" s="7"/>
      <c r="AI675">
        <v>2.0469999313354492</v>
      </c>
      <c r="AJ675" s="4">
        <v>8.2049999237060547</v>
      </c>
      <c r="AK675" s="4">
        <v>2.5899999141693115</v>
      </c>
      <c r="AL675" s="4">
        <v>10.305000305175781</v>
      </c>
      <c r="AM675" s="4">
        <v>99.537002563476563</v>
      </c>
      <c r="AN675" s="4">
        <v>345.70001220703125</v>
      </c>
      <c r="AO675" s="4">
        <v>0</v>
      </c>
      <c r="AP675" s="4">
        <v>24.583999633789063</v>
      </c>
      <c r="AQ675" s="4">
        <v>20.586999893188477</v>
      </c>
      <c r="AR675" s="4">
        <v>0</v>
      </c>
      <c r="AS675" s="4">
        <v>5</v>
      </c>
      <c r="AT675" s="4">
        <v>57</v>
      </c>
      <c r="AU675" s="22">
        <v>4.7683362521891421</v>
      </c>
      <c r="AV675" s="23">
        <v>1.3530000686645507</v>
      </c>
      <c r="AW675" s="23">
        <v>0</v>
      </c>
      <c r="AX675" s="23">
        <v>1.830609185806279</v>
      </c>
      <c r="AY675" s="23">
        <v>0.80102513656616725</v>
      </c>
      <c r="AZ675" s="23">
        <v>4.7451492015376457</v>
      </c>
    </row>
    <row r="676" spans="1:52" ht="13.7" customHeight="1" x14ac:dyDescent="0.2">
      <c r="A676" t="str">
        <f t="shared" si="10"/>
        <v>2010^harm^Kooloonong CC Axe Early</v>
      </c>
      <c r="B676" s="10" t="s">
        <v>522</v>
      </c>
      <c r="C676" s="10" t="s">
        <v>526</v>
      </c>
      <c r="D676" s="5">
        <v>2010</v>
      </c>
      <c r="E676" s="5"/>
      <c r="F676" s="9"/>
      <c r="G676" s="9"/>
      <c r="H676" s="8" t="s">
        <v>992</v>
      </c>
      <c r="I676" s="5">
        <v>2.2999999999999998</v>
      </c>
      <c r="J676" s="5"/>
      <c r="K676" s="5"/>
      <c r="L676" s="5"/>
      <c r="M676" s="5"/>
      <c r="N676" s="5"/>
      <c r="O676" s="5"/>
      <c r="P676" s="5"/>
      <c r="Q676" s="5"/>
      <c r="R676" s="5"/>
      <c r="S676" s="5"/>
      <c r="T676" s="5"/>
      <c r="U676" s="5"/>
      <c r="V676" s="5"/>
      <c r="W676" s="5"/>
      <c r="X676" s="5"/>
      <c r="Y676" s="7" t="s">
        <v>2999</v>
      </c>
      <c r="Z676" s="7"/>
      <c r="AA676" s="7" t="s">
        <v>13</v>
      </c>
      <c r="AB676" s="7" t="s">
        <v>524</v>
      </c>
      <c r="AC676" s="7">
        <v>76000</v>
      </c>
      <c r="AD676" s="7" t="s">
        <v>17</v>
      </c>
      <c r="AE676" s="7"/>
      <c r="AF676" s="7" t="s">
        <v>3300</v>
      </c>
      <c r="AG676" s="7" t="s">
        <v>13</v>
      </c>
      <c r="AH676" s="7"/>
      <c r="AI676">
        <v>2.9479999542236328</v>
      </c>
      <c r="AJ676" s="4">
        <v>9.505000114440918</v>
      </c>
      <c r="AK676" s="4">
        <v>4.320000171661377</v>
      </c>
      <c r="AL676" s="4">
        <v>43.549999237060547</v>
      </c>
      <c r="AM676" s="4">
        <v>57.381999969482422</v>
      </c>
      <c r="AN676" s="4">
        <v>201.80000305175781</v>
      </c>
      <c r="AO676" s="4">
        <v>0</v>
      </c>
      <c r="AP676" s="4">
        <v>119.59700012207031</v>
      </c>
      <c r="AQ676" s="4">
        <v>49.380001068115234</v>
      </c>
      <c r="AR676" s="4">
        <v>0</v>
      </c>
      <c r="AS676" s="4">
        <v>4</v>
      </c>
      <c r="AT676" s="4">
        <v>18</v>
      </c>
      <c r="AU676" s="22" t="e">
        <v>#N/A</v>
      </c>
      <c r="AV676" s="23">
        <v>-0.64799995422363299</v>
      </c>
      <c r="AW676" s="23">
        <v>0</v>
      </c>
      <c r="AX676" s="23">
        <v>0.41990394067383047</v>
      </c>
      <c r="AY676" s="23" t="e">
        <v>#N/A</v>
      </c>
      <c r="AZ676" s="23" t="e">
        <v>#N/A</v>
      </c>
    </row>
    <row r="677" spans="1:52" ht="13.7" customHeight="1" x14ac:dyDescent="0.2">
      <c r="A677" t="str">
        <f t="shared" si="10"/>
        <v>2010^harm^Kooloonong CC Axe Late</v>
      </c>
      <c r="B677" s="10" t="s">
        <v>522</v>
      </c>
      <c r="C677" s="10" t="s">
        <v>527</v>
      </c>
      <c r="D677" s="5">
        <v>2010</v>
      </c>
      <c r="E677" s="5"/>
      <c r="F677" s="9"/>
      <c r="G677" s="9"/>
      <c r="H677" s="8" t="s">
        <v>992</v>
      </c>
      <c r="I677" s="5">
        <v>2.6</v>
      </c>
      <c r="J677" s="5"/>
      <c r="K677" s="5"/>
      <c r="L677" s="5"/>
      <c r="M677" s="5"/>
      <c r="N677" s="5"/>
      <c r="O677" s="5"/>
      <c r="P677" s="5"/>
      <c r="Q677" s="5"/>
      <c r="R677" s="5"/>
      <c r="S677" s="5"/>
      <c r="T677" s="5"/>
      <c r="U677" s="5"/>
      <c r="V677" s="5"/>
      <c r="W677" s="5"/>
      <c r="X677" s="5"/>
      <c r="Y677" s="7" t="s">
        <v>2999</v>
      </c>
      <c r="Z677" s="7"/>
      <c r="AA677" s="7" t="s">
        <v>13</v>
      </c>
      <c r="AB677" s="7" t="s">
        <v>524</v>
      </c>
      <c r="AC677" s="7">
        <v>76000</v>
      </c>
      <c r="AD677" s="7" t="s">
        <v>17</v>
      </c>
      <c r="AE677" s="7"/>
      <c r="AF677" s="7" t="s">
        <v>3300</v>
      </c>
      <c r="AG677" s="7" t="s">
        <v>13</v>
      </c>
      <c r="AH677" s="7"/>
      <c r="AI677">
        <v>2.9719998836517334</v>
      </c>
      <c r="AJ677" s="4">
        <v>9.6870002746582031</v>
      </c>
      <c r="AK677" s="4">
        <v>4.440000057220459</v>
      </c>
      <c r="AL677" s="4">
        <v>57.658000946044922</v>
      </c>
      <c r="AM677" s="4">
        <v>59.9010009765625</v>
      </c>
      <c r="AN677" s="4">
        <v>218.39999389648438</v>
      </c>
      <c r="AO677" s="4">
        <v>0</v>
      </c>
      <c r="AP677" s="4">
        <v>116.68000030517578</v>
      </c>
      <c r="AQ677" s="4">
        <v>51.333999633789063</v>
      </c>
      <c r="AR677" s="4">
        <v>0</v>
      </c>
      <c r="AS677" s="4">
        <v>4</v>
      </c>
      <c r="AT677" s="4">
        <v>18</v>
      </c>
      <c r="AU677" s="22" t="e">
        <v>#N/A</v>
      </c>
      <c r="AV677" s="23">
        <v>-0.37199988365173331</v>
      </c>
      <c r="AW677" s="23">
        <v>1</v>
      </c>
      <c r="AX677" s="23">
        <v>0.13838391343690312</v>
      </c>
      <c r="AY677" s="23" t="e">
        <v>#N/A</v>
      </c>
      <c r="AZ677" s="23" t="e">
        <v>#N/A</v>
      </c>
    </row>
    <row r="678" spans="1:52" ht="13.7" customHeight="1" x14ac:dyDescent="0.2">
      <c r="A678" t="str">
        <f t="shared" si="10"/>
        <v>2010^harm^Kooloonong CC Yitpi Early</v>
      </c>
      <c r="B678" s="10" t="s">
        <v>522</v>
      </c>
      <c r="C678" s="10" t="s">
        <v>528</v>
      </c>
      <c r="D678" s="5">
        <v>2010</v>
      </c>
      <c r="E678" s="5"/>
      <c r="F678" s="9"/>
      <c r="G678" s="9"/>
      <c r="H678" s="8" t="s">
        <v>992</v>
      </c>
      <c r="I678" s="5">
        <v>4.0999999999999996</v>
      </c>
      <c r="J678" s="5"/>
      <c r="K678" s="5"/>
      <c r="L678" s="5"/>
      <c r="M678" s="5"/>
      <c r="N678" s="5"/>
      <c r="O678" s="5"/>
      <c r="P678" s="5"/>
      <c r="Q678" s="5"/>
      <c r="R678" s="5"/>
      <c r="S678" s="5"/>
      <c r="T678" s="5"/>
      <c r="U678" s="5"/>
      <c r="V678" s="5"/>
      <c r="W678" s="5"/>
      <c r="X678" s="5"/>
      <c r="Y678" s="7" t="s">
        <v>2999</v>
      </c>
      <c r="Z678" s="7"/>
      <c r="AA678" s="7" t="s">
        <v>13</v>
      </c>
      <c r="AB678" s="7" t="s">
        <v>14</v>
      </c>
      <c r="AC678" s="7">
        <v>76000</v>
      </c>
      <c r="AD678" s="7" t="s">
        <v>17</v>
      </c>
      <c r="AE678" s="7"/>
      <c r="AF678" s="7" t="s">
        <v>3300</v>
      </c>
      <c r="AG678" s="7" t="s">
        <v>13</v>
      </c>
      <c r="AH678" s="7"/>
      <c r="AI678">
        <v>2.8440001010894775</v>
      </c>
      <c r="AJ678" s="4">
        <v>8.6309995651245117</v>
      </c>
      <c r="AK678" s="4">
        <v>3.7799999713897705</v>
      </c>
      <c r="AL678" s="4">
        <v>43.549999237060547</v>
      </c>
      <c r="AM678" s="4">
        <v>42.131000518798828</v>
      </c>
      <c r="AN678" s="4">
        <v>205.19999694824219</v>
      </c>
      <c r="AO678" s="4">
        <v>0</v>
      </c>
      <c r="AP678" s="4">
        <v>119.59700012207031</v>
      </c>
      <c r="AQ678" s="4">
        <v>49.741001129150391</v>
      </c>
      <c r="AR678" s="4">
        <v>0</v>
      </c>
      <c r="AS678" s="4">
        <v>4</v>
      </c>
      <c r="AT678" s="4">
        <v>18</v>
      </c>
      <c r="AU678" s="22" t="e">
        <v>#N/A</v>
      </c>
      <c r="AV678" s="23">
        <v>1.2559998989105221</v>
      </c>
      <c r="AW678" s="23">
        <v>0</v>
      </c>
      <c r="AX678" s="23">
        <v>1.5775357460632418</v>
      </c>
      <c r="AY678" s="23" t="e">
        <v>#N/A</v>
      </c>
      <c r="AZ678" s="23" t="e">
        <v>#N/A</v>
      </c>
    </row>
    <row r="679" spans="1:52" ht="13.7" customHeight="1" x14ac:dyDescent="0.2">
      <c r="A679" t="str">
        <f t="shared" si="10"/>
        <v>2010^harm^Kooloonong CC Yitpi Late</v>
      </c>
      <c r="B679" s="10" t="s">
        <v>522</v>
      </c>
      <c r="C679" s="10" t="s">
        <v>529</v>
      </c>
      <c r="D679" s="5">
        <v>2010</v>
      </c>
      <c r="E679" s="5"/>
      <c r="F679" s="9"/>
      <c r="G679" s="9"/>
      <c r="H679" s="8" t="s">
        <v>992</v>
      </c>
      <c r="I679" s="5">
        <v>2.5</v>
      </c>
      <c r="J679" s="5"/>
      <c r="K679" s="5"/>
      <c r="L679" s="5"/>
      <c r="M679" s="5"/>
      <c r="N679" s="5"/>
      <c r="O679" s="5"/>
      <c r="P679" s="5"/>
      <c r="Q679" s="5"/>
      <c r="R679" s="5"/>
      <c r="S679" s="5"/>
      <c r="T679" s="5"/>
      <c r="U679" s="5"/>
      <c r="V679" s="5"/>
      <c r="W679" s="5"/>
      <c r="X679" s="5"/>
      <c r="Y679" s="7" t="s">
        <v>2999</v>
      </c>
      <c r="Z679" s="7"/>
      <c r="AA679" s="7" t="s">
        <v>13</v>
      </c>
      <c r="AB679" s="7" t="s">
        <v>14</v>
      </c>
      <c r="AC679" s="7">
        <v>76000</v>
      </c>
      <c r="AD679" s="7" t="s">
        <v>17</v>
      </c>
      <c r="AE679" s="7"/>
      <c r="AF679" s="7" t="s">
        <v>3300</v>
      </c>
      <c r="AG679" s="7" t="s">
        <v>13</v>
      </c>
      <c r="AH679" s="7"/>
      <c r="AI679">
        <v>2.6589999198913574</v>
      </c>
      <c r="AJ679" s="4">
        <v>9.8730001449584961</v>
      </c>
      <c r="AK679" s="4">
        <v>4.0500001907348633</v>
      </c>
      <c r="AL679" s="4">
        <v>57.658000946044922</v>
      </c>
      <c r="AM679" s="4">
        <v>91.643997192382813</v>
      </c>
      <c r="AN679" s="4">
        <v>261.39999389648438</v>
      </c>
      <c r="AO679" s="4">
        <v>0</v>
      </c>
      <c r="AP679" s="4">
        <v>116.68000030517578</v>
      </c>
      <c r="AQ679" s="4">
        <v>49.095001220703125</v>
      </c>
      <c r="AR679" s="4">
        <v>0</v>
      </c>
      <c r="AS679" s="4">
        <v>4</v>
      </c>
      <c r="AT679" s="4">
        <v>18</v>
      </c>
      <c r="AU679" s="22" t="e">
        <v>#N/A</v>
      </c>
      <c r="AV679" s="23">
        <v>-0.15899991989135742</v>
      </c>
      <c r="AW679" s="23">
        <v>1</v>
      </c>
      <c r="AX679" s="23">
        <v>2.5280974525458078E-2</v>
      </c>
      <c r="AY679" s="23" t="e">
        <v>#N/A</v>
      </c>
      <c r="AZ679" s="23" t="e">
        <v>#N/A</v>
      </c>
    </row>
    <row r="680" spans="1:52" ht="13.7" customHeight="1" x14ac:dyDescent="0.2">
      <c r="A680" t="str">
        <f t="shared" si="10"/>
        <v>2010^harm^Wirrabilla CC Axe Mid</v>
      </c>
      <c r="B680" s="10" t="s">
        <v>522</v>
      </c>
      <c r="C680" s="10" t="s">
        <v>530</v>
      </c>
      <c r="D680" s="5">
        <v>2010</v>
      </c>
      <c r="E680" s="5"/>
      <c r="F680" s="9"/>
      <c r="G680" s="9"/>
      <c r="H680" s="8" t="s">
        <v>992</v>
      </c>
      <c r="I680" s="5">
        <v>5.8</v>
      </c>
      <c r="J680" s="5"/>
      <c r="K680" s="5"/>
      <c r="L680" s="5"/>
      <c r="M680" s="5"/>
      <c r="N680" s="5"/>
      <c r="O680" s="5"/>
      <c r="P680" s="5"/>
      <c r="Q680" s="5"/>
      <c r="R680" s="5"/>
      <c r="S680" s="5"/>
      <c r="T680" s="5"/>
      <c r="U680" s="5"/>
      <c r="V680" s="5"/>
      <c r="W680" s="5"/>
      <c r="X680" s="5"/>
      <c r="Y680" s="7" t="s">
        <v>2999</v>
      </c>
      <c r="Z680" s="7"/>
      <c r="AA680" s="7" t="s">
        <v>13</v>
      </c>
      <c r="AB680" s="7" t="s">
        <v>524</v>
      </c>
      <c r="AC680" s="7">
        <v>77008</v>
      </c>
      <c r="AD680" s="7" t="s">
        <v>835</v>
      </c>
      <c r="AE680" s="7"/>
      <c r="AF680" s="7" t="s">
        <v>3225</v>
      </c>
      <c r="AG680" s="7" t="s">
        <v>934</v>
      </c>
      <c r="AH680" s="7"/>
      <c r="AI680">
        <v>3.1119999885559082</v>
      </c>
      <c r="AJ680" s="4">
        <v>16.433000564575195</v>
      </c>
      <c r="AK680" s="4">
        <v>7.880000114440918</v>
      </c>
      <c r="AL680" s="4">
        <v>3.7079999446868896</v>
      </c>
      <c r="AM680" s="4">
        <v>35.347000122070313</v>
      </c>
      <c r="AN680" s="4">
        <v>273.60000610351563</v>
      </c>
      <c r="AO680" s="4">
        <v>0</v>
      </c>
      <c r="AP680" s="4">
        <v>208.60000610351563</v>
      </c>
      <c r="AQ680" s="4">
        <v>85.843002319335938</v>
      </c>
      <c r="AR680" s="4">
        <v>0</v>
      </c>
      <c r="AS680" s="4">
        <v>5</v>
      </c>
      <c r="AT680" s="4">
        <v>23</v>
      </c>
      <c r="AU680" s="22" t="e">
        <v>#N/A</v>
      </c>
      <c r="AV680" s="23">
        <v>2.6880000114440916</v>
      </c>
      <c r="AW680" s="23">
        <v>0</v>
      </c>
      <c r="AX680" s="23">
        <v>7.2253440615234368</v>
      </c>
      <c r="AY680" s="23" t="e">
        <v>#N/A</v>
      </c>
      <c r="AZ680" s="23" t="e">
        <v>#N/A</v>
      </c>
    </row>
    <row r="681" spans="1:52" ht="13.7" customHeight="1" x14ac:dyDescent="0.2">
      <c r="A681" t="str">
        <f t="shared" si="10"/>
        <v>2010^harm^Wirrabilla CC Yitpi Mid</v>
      </c>
      <c r="B681" s="10" t="s">
        <v>522</v>
      </c>
      <c r="C681" s="10" t="s">
        <v>531</v>
      </c>
      <c r="D681" s="5">
        <v>2010</v>
      </c>
      <c r="E681" s="5"/>
      <c r="F681" s="9"/>
      <c r="G681" s="9"/>
      <c r="H681" s="8" t="s">
        <v>992</v>
      </c>
      <c r="I681" s="5">
        <v>5.8</v>
      </c>
      <c r="J681" s="5"/>
      <c r="K681" s="5"/>
      <c r="L681" s="5"/>
      <c r="M681" s="5"/>
      <c r="N681" s="5"/>
      <c r="O681" s="5"/>
      <c r="P681" s="5"/>
      <c r="Q681" s="5"/>
      <c r="R681" s="5"/>
      <c r="S681" s="5"/>
      <c r="T681" s="5"/>
      <c r="U681" s="5"/>
      <c r="V681" s="5"/>
      <c r="W681" s="5"/>
      <c r="X681" s="5"/>
      <c r="Y681" s="7" t="s">
        <v>2999</v>
      </c>
      <c r="Z681" s="7"/>
      <c r="AA681" s="7" t="s">
        <v>13</v>
      </c>
      <c r="AB681" s="7" t="s">
        <v>14</v>
      </c>
      <c r="AC681" s="7">
        <v>77008</v>
      </c>
      <c r="AD681" s="7" t="s">
        <v>835</v>
      </c>
      <c r="AE681" s="7"/>
      <c r="AF681" s="7" t="s">
        <v>3225</v>
      </c>
      <c r="AG681" s="7" t="s">
        <v>934</v>
      </c>
      <c r="AH681" s="7"/>
      <c r="AI681">
        <v>4.2150001525878906</v>
      </c>
      <c r="AJ681" s="4">
        <v>16.535999298095703</v>
      </c>
      <c r="AK681" s="4">
        <v>10.739999771118164</v>
      </c>
      <c r="AL681" s="4">
        <v>3.7079999446868896</v>
      </c>
      <c r="AM681" s="4">
        <v>15.345999717712402</v>
      </c>
      <c r="AN681" s="4">
        <v>273.60000610351563</v>
      </c>
      <c r="AO681" s="4">
        <v>0</v>
      </c>
      <c r="AP681" s="4">
        <v>245.9949951171875</v>
      </c>
      <c r="AQ681" s="4">
        <v>93.130996704101563</v>
      </c>
      <c r="AR681" s="4">
        <v>0</v>
      </c>
      <c r="AS681" s="4">
        <v>5</v>
      </c>
      <c r="AT681" s="4">
        <v>23</v>
      </c>
      <c r="AU681" s="22" t="e">
        <v>#N/A</v>
      </c>
      <c r="AV681" s="23">
        <v>1.5849998474121092</v>
      </c>
      <c r="AW681" s="23">
        <v>0</v>
      </c>
      <c r="AX681" s="23">
        <v>2.5122245162964094</v>
      </c>
      <c r="AY681" s="23" t="e">
        <v>#N/A</v>
      </c>
      <c r="AZ681" s="23" t="e">
        <v>#N/A</v>
      </c>
    </row>
    <row r="682" spans="1:52" ht="13.7" customHeight="1" x14ac:dyDescent="0.2">
      <c r="A682" t="str">
        <f t="shared" si="10"/>
        <v>2010^hart^Condowie</v>
      </c>
      <c r="B682" s="10" t="s">
        <v>260</v>
      </c>
      <c r="C682" s="10" t="s">
        <v>532</v>
      </c>
      <c r="D682" s="5">
        <v>2010</v>
      </c>
      <c r="E682" s="5"/>
      <c r="F682" s="9"/>
      <c r="G682" s="9"/>
      <c r="H682" s="8" t="s">
        <v>992</v>
      </c>
      <c r="I682" s="5">
        <v>2.9</v>
      </c>
      <c r="J682" s="5"/>
      <c r="K682" s="5"/>
      <c r="L682" s="5"/>
      <c r="M682" s="5"/>
      <c r="N682" s="5"/>
      <c r="O682" s="5"/>
      <c r="P682" s="5"/>
      <c r="Q682" s="5"/>
      <c r="R682" s="5"/>
      <c r="S682" s="5"/>
      <c r="T682" s="5"/>
      <c r="U682" s="5"/>
      <c r="V682" s="5"/>
      <c r="W682" s="5"/>
      <c r="X682" s="5"/>
      <c r="Y682" s="7" t="s">
        <v>2999</v>
      </c>
      <c r="Z682" s="7"/>
      <c r="AA682" s="7" t="s">
        <v>13</v>
      </c>
      <c r="AB682" s="7" t="s">
        <v>140</v>
      </c>
      <c r="AC682" s="7">
        <v>21015</v>
      </c>
      <c r="AD682" s="7" t="s">
        <v>921</v>
      </c>
      <c r="AE682" s="7"/>
      <c r="AF682" s="7" t="s">
        <v>3347</v>
      </c>
      <c r="AG682" s="7" t="s">
        <v>13</v>
      </c>
      <c r="AH682" s="7"/>
      <c r="AI682">
        <v>4.4499998092651367</v>
      </c>
      <c r="AJ682" s="4">
        <v>16.420999526977539</v>
      </c>
      <c r="AK682" s="4">
        <v>11.260000228881836</v>
      </c>
      <c r="AL682" s="4">
        <v>12.230999946594238</v>
      </c>
      <c r="AM682" s="4">
        <v>43.488998413085938</v>
      </c>
      <c r="AN682" s="4">
        <v>283.39999389648438</v>
      </c>
      <c r="AO682" s="4">
        <v>0</v>
      </c>
      <c r="AP682" s="4">
        <v>272.0260009765625</v>
      </c>
      <c r="AQ682" s="4">
        <v>96.236000061035156</v>
      </c>
      <c r="AR682" s="4">
        <v>0</v>
      </c>
      <c r="AS682" s="4">
        <v>6</v>
      </c>
      <c r="AT682" s="4">
        <v>0</v>
      </c>
      <c r="AU682" s="22" t="e">
        <v>#N/A</v>
      </c>
      <c r="AV682" s="23">
        <v>-1.5499998092651368</v>
      </c>
      <c r="AW682" s="23">
        <v>0</v>
      </c>
      <c r="AX682" s="23">
        <v>2.4024994087219604</v>
      </c>
      <c r="AY682" s="23" t="e">
        <v>#N/A</v>
      </c>
      <c r="AZ682" s="23" t="e">
        <v>#N/A</v>
      </c>
    </row>
    <row r="683" spans="1:52" ht="13.7" customHeight="1" x14ac:dyDescent="0.2">
      <c r="A683" t="str">
        <f t="shared" si="10"/>
        <v>2010^hart^Hart fieldsite 2009</v>
      </c>
      <c r="B683" s="10" t="s">
        <v>260</v>
      </c>
      <c r="C683" s="10" t="s">
        <v>249</v>
      </c>
      <c r="D683" s="5">
        <v>2010</v>
      </c>
      <c r="E683" s="5"/>
      <c r="F683" s="9"/>
      <c r="G683" s="9"/>
      <c r="H683" s="8" t="s">
        <v>992</v>
      </c>
      <c r="I683" s="5">
        <v>3.9</v>
      </c>
      <c r="J683" s="5"/>
      <c r="K683" s="5"/>
      <c r="L683" s="5"/>
      <c r="M683" s="5"/>
      <c r="N683" s="5"/>
      <c r="O683" s="5"/>
      <c r="P683" s="5"/>
      <c r="Q683" s="5"/>
      <c r="R683" s="5"/>
      <c r="S683" s="5"/>
      <c r="T683" s="5"/>
      <c r="U683" s="5"/>
      <c r="V683" s="5"/>
      <c r="W683" s="5"/>
      <c r="X683" s="5"/>
      <c r="Y683" s="7" t="s">
        <v>2999</v>
      </c>
      <c r="Z683" s="7"/>
      <c r="AA683" s="7" t="s">
        <v>13</v>
      </c>
      <c r="AB683" s="7" t="s">
        <v>140</v>
      </c>
      <c r="AC683" s="7">
        <v>21007</v>
      </c>
      <c r="AD683" s="7" t="s">
        <v>845</v>
      </c>
      <c r="AE683" s="7"/>
      <c r="AF683" s="7" t="s">
        <v>3296</v>
      </c>
      <c r="AG683" s="7" t="s">
        <v>55</v>
      </c>
      <c r="AH683" s="7"/>
      <c r="AI683">
        <v>4.2589998245239258</v>
      </c>
      <c r="AJ683" s="4">
        <v>11.13700008392334</v>
      </c>
      <c r="AK683" s="4">
        <v>7.309999942779541</v>
      </c>
      <c r="AL683" s="4">
        <v>0.82800000905990601</v>
      </c>
      <c r="AM683" s="4">
        <v>56.048000335693359</v>
      </c>
      <c r="AN683" s="4">
        <v>365.20001220703125</v>
      </c>
      <c r="AO683" s="4">
        <v>0</v>
      </c>
      <c r="AP683" s="4">
        <v>106.14800262451172</v>
      </c>
      <c r="AQ683" s="4">
        <v>34.783000946044922</v>
      </c>
      <c r="AR683" s="4">
        <v>0</v>
      </c>
      <c r="AS683" s="4">
        <v>9</v>
      </c>
      <c r="AT683" s="4">
        <v>42</v>
      </c>
      <c r="AU683" s="22" t="e">
        <v>#N/A</v>
      </c>
      <c r="AV683" s="23">
        <v>-0.35899982452392587</v>
      </c>
      <c r="AW683" s="23">
        <v>1</v>
      </c>
      <c r="AX683" s="23">
        <v>0.12888087400820958</v>
      </c>
      <c r="AY683" s="23" t="e">
        <v>#N/A</v>
      </c>
      <c r="AZ683" s="23" t="e">
        <v>#N/A</v>
      </c>
    </row>
    <row r="684" spans="1:52" ht="13.7" customHeight="1" x14ac:dyDescent="0.2">
      <c r="A684" t="str">
        <f t="shared" si="10"/>
        <v>2010^hart^Spalding</v>
      </c>
      <c r="B684" s="10" t="s">
        <v>260</v>
      </c>
      <c r="C684" s="10" t="s">
        <v>533</v>
      </c>
      <c r="D684" s="5">
        <v>2010</v>
      </c>
      <c r="E684" s="5"/>
      <c r="F684" s="9"/>
      <c r="G684" s="9"/>
      <c r="H684" s="8" t="s">
        <v>992</v>
      </c>
      <c r="I684" s="5">
        <v>6.9</v>
      </c>
      <c r="J684" s="5"/>
      <c r="K684" s="5"/>
      <c r="L684" s="5"/>
      <c r="M684" s="5"/>
      <c r="N684" s="5"/>
      <c r="O684" s="5"/>
      <c r="P684" s="5"/>
      <c r="Q684" s="5"/>
      <c r="R684" s="5"/>
      <c r="S684" s="5"/>
      <c r="T684" s="5"/>
      <c r="U684" s="5"/>
      <c r="V684" s="5"/>
      <c r="W684" s="5"/>
      <c r="X684" s="5"/>
      <c r="Y684" s="7" t="s">
        <v>2999</v>
      </c>
      <c r="Z684" s="7"/>
      <c r="AA684" s="7" t="s">
        <v>13</v>
      </c>
      <c r="AB684" s="7" t="s">
        <v>140</v>
      </c>
      <c r="AC684" s="7">
        <v>21047</v>
      </c>
      <c r="AD684" s="7" t="s">
        <v>533</v>
      </c>
      <c r="AE684" s="7"/>
      <c r="AF684" s="7" t="s">
        <v>3348</v>
      </c>
      <c r="AG684" s="7" t="s">
        <v>55</v>
      </c>
      <c r="AH684" s="7"/>
      <c r="AI684">
        <v>5.5060000419616699</v>
      </c>
      <c r="AJ684" s="4">
        <v>12.248000144958496</v>
      </c>
      <c r="AK684" s="4">
        <v>10.390000343322754</v>
      </c>
      <c r="AL684" s="4">
        <v>5.8169999122619629</v>
      </c>
      <c r="AM684" s="4">
        <v>64.748001098632813</v>
      </c>
      <c r="AN684" s="4">
        <v>358.60000610351563</v>
      </c>
      <c r="AO684" s="4">
        <v>0</v>
      </c>
      <c r="AP684" s="4">
        <v>140.10200500488281</v>
      </c>
      <c r="AQ684" s="4">
        <v>24.618999481201172</v>
      </c>
      <c r="AR684" s="4">
        <v>0</v>
      </c>
      <c r="AS684" s="4">
        <v>7</v>
      </c>
      <c r="AT684" s="4">
        <v>42</v>
      </c>
      <c r="AU684" s="22" t="e">
        <v>#N/A</v>
      </c>
      <c r="AV684" s="23">
        <v>1.3939999580383304</v>
      </c>
      <c r="AW684" s="23">
        <v>0</v>
      </c>
      <c r="AX684" s="23">
        <v>1.9432358830108669</v>
      </c>
      <c r="AY684" s="23" t="e">
        <v>#N/A</v>
      </c>
      <c r="AZ684" s="23" t="e">
        <v>#N/A</v>
      </c>
    </row>
    <row r="685" spans="1:52" ht="13.7" customHeight="1" x14ac:dyDescent="0.2">
      <c r="A685" t="str">
        <f t="shared" si="10"/>
        <v>2010^itaylor^Pdk 1</v>
      </c>
      <c r="B685" s="10" t="s">
        <v>542</v>
      </c>
      <c r="C685" s="10" t="s">
        <v>543</v>
      </c>
      <c r="D685" s="5">
        <v>2010</v>
      </c>
      <c r="E685" s="5"/>
      <c r="F685" s="9"/>
      <c r="G685" s="9"/>
      <c r="H685" s="8" t="s">
        <v>992</v>
      </c>
      <c r="I685" s="5">
        <v>4.3</v>
      </c>
      <c r="J685" s="5">
        <v>9.8000000000000007</v>
      </c>
      <c r="K685" s="5"/>
      <c r="L685" s="5"/>
      <c r="M685" s="5"/>
      <c r="N685" s="5"/>
      <c r="O685" s="5"/>
      <c r="P685" s="5"/>
      <c r="Q685" s="5"/>
      <c r="R685" s="5"/>
      <c r="S685" s="5"/>
      <c r="T685" s="5"/>
      <c r="U685" s="5"/>
      <c r="V685" s="5"/>
      <c r="W685" s="5"/>
      <c r="X685" s="5"/>
      <c r="Y685" s="7" t="s">
        <v>2999</v>
      </c>
      <c r="Z685" s="7"/>
      <c r="AA685" s="7" t="s">
        <v>13</v>
      </c>
      <c r="AB685" s="7" t="s">
        <v>131</v>
      </c>
      <c r="AC685" s="7">
        <v>21039</v>
      </c>
      <c r="AD685" s="7" t="s">
        <v>951</v>
      </c>
      <c r="AE685" s="7"/>
      <c r="AF685" s="7" t="s">
        <v>3201</v>
      </c>
      <c r="AG685" s="7" t="s">
        <v>13</v>
      </c>
      <c r="AH685" s="7"/>
      <c r="AI685">
        <v>3.6150000095367432</v>
      </c>
      <c r="AJ685" s="4">
        <v>11.793000221252441</v>
      </c>
      <c r="AK685" s="4">
        <v>6.570000171661377</v>
      </c>
      <c r="AL685" s="4">
        <v>3.1670000553131104</v>
      </c>
      <c r="AM685" s="4">
        <v>23.871999740600586</v>
      </c>
      <c r="AN685" s="4">
        <v>310.39999389648438</v>
      </c>
      <c r="AO685" s="4">
        <v>0</v>
      </c>
      <c r="AP685" s="4">
        <v>84.236000061035156</v>
      </c>
      <c r="AQ685" s="4">
        <v>19.080999374389648</v>
      </c>
      <c r="AR685" s="4">
        <v>6</v>
      </c>
      <c r="AS685" s="4">
        <v>0</v>
      </c>
      <c r="AT685" s="4">
        <v>55</v>
      </c>
      <c r="AU685" s="22">
        <v>6.4944308231173373</v>
      </c>
      <c r="AV685" s="23">
        <v>0.68499999046325666</v>
      </c>
      <c r="AW685" s="23">
        <v>0</v>
      </c>
      <c r="AX685" s="23">
        <v>0.46922498693466169</v>
      </c>
      <c r="AY685" s="23">
        <v>3.9720498819122776</v>
      </c>
      <c r="AZ685" s="23">
        <v>5.7107264393705445E-3</v>
      </c>
    </row>
    <row r="686" spans="1:52" ht="13.7" customHeight="1" x14ac:dyDescent="0.2">
      <c r="A686" t="str">
        <f t="shared" si="10"/>
        <v>2010^jcoleman^Four Mile - Paddock 3</v>
      </c>
      <c r="B686" s="10" t="s">
        <v>544</v>
      </c>
      <c r="C686" s="10" t="s">
        <v>545</v>
      </c>
      <c r="D686" s="5">
        <v>2010</v>
      </c>
      <c r="E686" s="5"/>
      <c r="F686" s="9"/>
      <c r="G686" s="9"/>
      <c r="H686" s="8" t="s">
        <v>992</v>
      </c>
      <c r="I686" s="5">
        <v>7.2</v>
      </c>
      <c r="J686" s="5"/>
      <c r="K686" s="5"/>
      <c r="L686" s="5"/>
      <c r="M686" s="5" t="s">
        <v>408</v>
      </c>
      <c r="N686" s="5"/>
      <c r="O686" s="5"/>
      <c r="P686" s="5"/>
      <c r="Q686" s="5"/>
      <c r="R686" s="5"/>
      <c r="S686" s="5"/>
      <c r="T686" s="5"/>
      <c r="U686" s="5"/>
      <c r="V686" s="5"/>
      <c r="W686" s="5"/>
      <c r="X686" s="5"/>
      <c r="Y686" s="7" t="s">
        <v>2999</v>
      </c>
      <c r="Z686" s="7"/>
      <c r="AA686" s="7" t="s">
        <v>13</v>
      </c>
      <c r="AB686" s="7" t="s">
        <v>145</v>
      </c>
      <c r="AC686" s="7">
        <v>73038</v>
      </c>
      <c r="AD686" s="7" t="s">
        <v>838</v>
      </c>
      <c r="AE686" s="7"/>
      <c r="AF686" s="7" t="s">
        <v>3333</v>
      </c>
      <c r="AG686" s="7" t="s">
        <v>55</v>
      </c>
      <c r="AH686" s="7"/>
      <c r="AJ686" s="4"/>
      <c r="AK686" s="4"/>
      <c r="AL686" s="4"/>
      <c r="AM686" s="4"/>
      <c r="AN686" s="4"/>
      <c r="AO686" s="4"/>
      <c r="AP686" s="4"/>
      <c r="AQ686" s="4"/>
      <c r="AR686" s="4"/>
      <c r="AS686" s="4"/>
      <c r="AT686" s="4"/>
      <c r="AU686" s="22" t="e">
        <v>#N/A</v>
      </c>
      <c r="AV686" s="23">
        <v>7.2</v>
      </c>
      <c r="AW686" s="23">
        <v>0</v>
      </c>
      <c r="AX686" s="23">
        <v>51.84</v>
      </c>
      <c r="AY686" s="23" t="e">
        <v>#N/A</v>
      </c>
      <c r="AZ686" s="23" t="e">
        <v>#N/A</v>
      </c>
    </row>
    <row r="687" spans="1:52" ht="13.7" customHeight="1" x14ac:dyDescent="0.2">
      <c r="A687" t="str">
        <f t="shared" si="10"/>
        <v>2010^jmriches^R1 Pad15 Clay</v>
      </c>
      <c r="B687" s="10" t="s">
        <v>548</v>
      </c>
      <c r="C687" s="10" t="s">
        <v>549</v>
      </c>
      <c r="D687" s="5">
        <v>2010</v>
      </c>
      <c r="E687" s="5"/>
      <c r="F687" s="9"/>
      <c r="G687" s="9"/>
      <c r="H687" s="8" t="s">
        <v>992</v>
      </c>
      <c r="I687" s="5">
        <v>0.86</v>
      </c>
      <c r="J687" s="5">
        <v>12.3</v>
      </c>
      <c r="K687" s="5"/>
      <c r="L687" s="5"/>
      <c r="M687" s="5"/>
      <c r="N687" s="5"/>
      <c r="O687" s="5"/>
      <c r="P687" s="5"/>
      <c r="Q687" s="5"/>
      <c r="R687" s="5"/>
      <c r="S687" s="5"/>
      <c r="T687" s="5"/>
      <c r="U687" s="5"/>
      <c r="V687" s="5"/>
      <c r="W687" s="5"/>
      <c r="X687" s="5"/>
      <c r="Y687" s="7" t="s">
        <v>2999</v>
      </c>
      <c r="Z687" s="7"/>
      <c r="AA687" s="7" t="s">
        <v>13</v>
      </c>
      <c r="AB687" s="7" t="s">
        <v>15</v>
      </c>
      <c r="AC687" s="7">
        <v>10035</v>
      </c>
      <c r="AD687" s="7" t="s">
        <v>912</v>
      </c>
      <c r="AE687" s="7"/>
      <c r="AF687" s="7" t="s">
        <v>3214</v>
      </c>
      <c r="AG687" s="7" t="s">
        <v>943</v>
      </c>
      <c r="AH687" s="7"/>
      <c r="AI687">
        <v>0.75700002908706665</v>
      </c>
      <c r="AJ687" s="4">
        <v>16.599000930786133</v>
      </c>
      <c r="AK687" s="4">
        <v>1.940000057220459</v>
      </c>
      <c r="AL687" s="4">
        <v>29.148000717163086</v>
      </c>
      <c r="AM687" s="4">
        <v>0.17299999296665192</v>
      </c>
      <c r="AN687" s="4">
        <v>87</v>
      </c>
      <c r="AO687" s="4">
        <v>0</v>
      </c>
      <c r="AP687" s="4">
        <v>87.861000061035156</v>
      </c>
      <c r="AQ687" s="4">
        <v>40.444999694824219</v>
      </c>
      <c r="AR687" s="4">
        <v>0</v>
      </c>
      <c r="AS687" s="4">
        <v>19</v>
      </c>
      <c r="AT687" s="4">
        <v>0</v>
      </c>
      <c r="AU687" s="22">
        <v>1.6302346760070057</v>
      </c>
      <c r="AV687" s="23">
        <v>0.10299997091293334</v>
      </c>
      <c r="AW687" s="23">
        <v>1</v>
      </c>
      <c r="AX687" s="23">
        <v>1.0608994008065113E-2</v>
      </c>
      <c r="AY687" s="23">
        <v>18.48140900290003</v>
      </c>
      <c r="AZ687" s="23">
        <v>9.5954591398316053E-2</v>
      </c>
    </row>
    <row r="688" spans="1:52" ht="13.7" customHeight="1" x14ac:dyDescent="0.2">
      <c r="A688" t="str">
        <f t="shared" si="10"/>
        <v>2010^John Ferrier^Wirrabilla CC Axe Mid</v>
      </c>
      <c r="B688" s="10" t="s">
        <v>273</v>
      </c>
      <c r="C688" s="10" t="s">
        <v>530</v>
      </c>
      <c r="D688" s="5">
        <v>2010</v>
      </c>
      <c r="E688" s="5"/>
      <c r="F688" s="9"/>
      <c r="G688" s="9"/>
      <c r="H688" s="8" t="s">
        <v>992</v>
      </c>
      <c r="I688" s="5">
        <v>5.8</v>
      </c>
      <c r="J688" s="5"/>
      <c r="K688" s="5"/>
      <c r="L688" s="5"/>
      <c r="M688" s="5"/>
      <c r="N688" s="5"/>
      <c r="O688" s="5"/>
      <c r="P688" s="5"/>
      <c r="Q688" s="5"/>
      <c r="R688" s="5"/>
      <c r="S688" s="5"/>
      <c r="T688" s="5"/>
      <c r="U688" s="5"/>
      <c r="V688" s="5"/>
      <c r="W688" s="5"/>
      <c r="X688" s="5"/>
      <c r="Y688" s="7" t="s">
        <v>2999</v>
      </c>
      <c r="Z688" s="7"/>
      <c r="AA688" s="7" t="s">
        <v>13</v>
      </c>
      <c r="AB688" s="7" t="s">
        <v>524</v>
      </c>
      <c r="AC688" s="7">
        <v>77008</v>
      </c>
      <c r="AD688" s="7" t="s">
        <v>835</v>
      </c>
      <c r="AE688" s="7"/>
      <c r="AF688" s="7" t="s">
        <v>3225</v>
      </c>
      <c r="AG688" s="7" t="s">
        <v>934</v>
      </c>
      <c r="AH688" s="7"/>
      <c r="AI688">
        <v>3.1119999885559082</v>
      </c>
      <c r="AJ688" s="4">
        <v>16.433000564575195</v>
      </c>
      <c r="AK688" s="4">
        <v>7.880000114440918</v>
      </c>
      <c r="AL688" s="4">
        <v>3.7079999446868896</v>
      </c>
      <c r="AM688" s="4">
        <v>35.347000122070313</v>
      </c>
      <c r="AN688" s="4">
        <v>273.60000610351563</v>
      </c>
      <c r="AO688" s="4">
        <v>0</v>
      </c>
      <c r="AP688" s="4">
        <v>208.60000610351563</v>
      </c>
      <c r="AQ688" s="4">
        <v>85.843002319335938</v>
      </c>
      <c r="AR688" s="4">
        <v>0</v>
      </c>
      <c r="AS688" s="4">
        <v>5</v>
      </c>
      <c r="AT688" s="4">
        <v>23</v>
      </c>
      <c r="AU688" s="22" t="e">
        <v>#N/A</v>
      </c>
      <c r="AV688" s="23">
        <v>2.6880000114440916</v>
      </c>
      <c r="AW688" s="23">
        <v>0</v>
      </c>
      <c r="AX688" s="23">
        <v>7.2253440615234368</v>
      </c>
      <c r="AY688" s="23" t="e">
        <v>#N/A</v>
      </c>
      <c r="AZ688" s="23" t="e">
        <v>#N/A</v>
      </c>
    </row>
    <row r="689" spans="1:52" ht="13.7" customHeight="1" x14ac:dyDescent="0.2">
      <c r="A689" t="str">
        <f t="shared" si="10"/>
        <v>2010^John Ferrier^Wirrabilla CC Yitpi Mid</v>
      </c>
      <c r="B689" s="10" t="s">
        <v>273</v>
      </c>
      <c r="C689" s="10" t="s">
        <v>531</v>
      </c>
      <c r="D689" s="5">
        <v>2010</v>
      </c>
      <c r="E689" s="5"/>
      <c r="F689" s="9"/>
      <c r="G689" s="9"/>
      <c r="H689" s="8" t="s">
        <v>992</v>
      </c>
      <c r="I689" s="5">
        <v>5.8</v>
      </c>
      <c r="J689" s="5"/>
      <c r="K689" s="5"/>
      <c r="L689" s="5"/>
      <c r="M689" s="5"/>
      <c r="N689" s="5"/>
      <c r="O689" s="5"/>
      <c r="P689" s="5"/>
      <c r="Q689" s="5"/>
      <c r="R689" s="5"/>
      <c r="S689" s="5"/>
      <c r="T689" s="5"/>
      <c r="U689" s="5"/>
      <c r="V689" s="5"/>
      <c r="W689" s="5"/>
      <c r="X689" s="5"/>
      <c r="Y689" s="7" t="s">
        <v>2999</v>
      </c>
      <c r="Z689" s="7"/>
      <c r="AA689" s="7" t="s">
        <v>13</v>
      </c>
      <c r="AB689" s="7" t="s">
        <v>14</v>
      </c>
      <c r="AC689" s="7">
        <v>77008</v>
      </c>
      <c r="AD689" s="7" t="s">
        <v>835</v>
      </c>
      <c r="AE689" s="7"/>
      <c r="AF689" s="7" t="s">
        <v>3225</v>
      </c>
      <c r="AG689" s="7" t="s">
        <v>934</v>
      </c>
      <c r="AH689" s="7"/>
      <c r="AI689">
        <v>4.2150001525878906</v>
      </c>
      <c r="AJ689" s="4">
        <v>16.535999298095703</v>
      </c>
      <c r="AK689" s="4">
        <v>10.739999771118164</v>
      </c>
      <c r="AL689" s="4">
        <v>3.7079999446868896</v>
      </c>
      <c r="AM689" s="4">
        <v>15.345999717712402</v>
      </c>
      <c r="AN689" s="4">
        <v>273.60000610351563</v>
      </c>
      <c r="AO689" s="4">
        <v>0</v>
      </c>
      <c r="AP689" s="4">
        <v>245.9949951171875</v>
      </c>
      <c r="AQ689" s="4">
        <v>93.130996704101563</v>
      </c>
      <c r="AR689" s="4">
        <v>0</v>
      </c>
      <c r="AS689" s="4">
        <v>5</v>
      </c>
      <c r="AT689" s="4">
        <v>23</v>
      </c>
      <c r="AU689" s="22" t="e">
        <v>#N/A</v>
      </c>
      <c r="AV689" s="23">
        <v>1.5849998474121092</v>
      </c>
      <c r="AW689" s="23">
        <v>0</v>
      </c>
      <c r="AX689" s="23">
        <v>2.5122245162964094</v>
      </c>
      <c r="AY689" s="23" t="e">
        <v>#N/A</v>
      </c>
      <c r="AZ689" s="23" t="e">
        <v>#N/A</v>
      </c>
    </row>
    <row r="690" spans="1:52" ht="13.7" customHeight="1" x14ac:dyDescent="0.2">
      <c r="A690" t="str">
        <f t="shared" si="10"/>
        <v>2010^johnbutcher^B1</v>
      </c>
      <c r="B690" s="10" t="s">
        <v>552</v>
      </c>
      <c r="C690" s="10" t="s">
        <v>553</v>
      </c>
      <c r="D690" s="5">
        <v>2010</v>
      </c>
      <c r="E690" s="5"/>
      <c r="F690" s="9"/>
      <c r="G690" s="9"/>
      <c r="H690" s="8" t="s">
        <v>992</v>
      </c>
      <c r="I690" s="5">
        <v>0.28000000000000003</v>
      </c>
      <c r="J690" s="5">
        <v>13.8</v>
      </c>
      <c r="K690" s="5"/>
      <c r="L690" s="5"/>
      <c r="M690" s="5"/>
      <c r="N690" s="5"/>
      <c r="O690" s="5"/>
      <c r="P690" s="5"/>
      <c r="Q690" s="5"/>
      <c r="R690" s="5"/>
      <c r="S690" s="5"/>
      <c r="T690" s="5"/>
      <c r="U690" s="5"/>
      <c r="V690" s="5"/>
      <c r="W690" s="5"/>
      <c r="X690" s="5"/>
      <c r="Y690" s="7" t="s">
        <v>2999</v>
      </c>
      <c r="Z690" s="7"/>
      <c r="AA690" s="7" t="s">
        <v>13</v>
      </c>
      <c r="AB690" s="7" t="s">
        <v>472</v>
      </c>
      <c r="AC690" s="7">
        <v>12064</v>
      </c>
      <c r="AD690" s="7" t="s">
        <v>897</v>
      </c>
      <c r="AE690" s="7"/>
      <c r="AF690" s="7" t="s">
        <v>3304</v>
      </c>
      <c r="AG690" s="7" t="s">
        <v>13</v>
      </c>
      <c r="AH690" s="7"/>
      <c r="AI690">
        <v>0.15600000321865082</v>
      </c>
      <c r="AJ690" s="4">
        <v>16.733999252319336</v>
      </c>
      <c r="AK690" s="4">
        <v>0.40000000596046448</v>
      </c>
      <c r="AL690" s="4">
        <v>12.956000328063965</v>
      </c>
      <c r="AM690" s="4">
        <v>0.75300002098083496</v>
      </c>
      <c r="AN690" s="4">
        <v>67.400001525878906</v>
      </c>
      <c r="AO690" s="4">
        <v>0</v>
      </c>
      <c r="AP690" s="4">
        <v>49.748001098632813</v>
      </c>
      <c r="AQ690" s="4">
        <v>30.443000793457031</v>
      </c>
      <c r="AR690" s="4">
        <v>10</v>
      </c>
      <c r="AS690" s="4">
        <v>0</v>
      </c>
      <c r="AT690" s="4">
        <v>0</v>
      </c>
      <c r="AU690" s="22">
        <v>0.59550262697022782</v>
      </c>
      <c r="AV690" s="23">
        <v>0.12399999678134921</v>
      </c>
      <c r="AW690" s="23">
        <v>1</v>
      </c>
      <c r="AX690" s="23">
        <v>1.5375999201774614E-2</v>
      </c>
      <c r="AY690" s="23">
        <v>8.6083516126104183</v>
      </c>
      <c r="AZ690" s="23">
        <v>3.8221274821687162E-2</v>
      </c>
    </row>
    <row r="691" spans="1:52" ht="13.7" customHeight="1" x14ac:dyDescent="0.2">
      <c r="A691" t="str">
        <f t="shared" si="10"/>
        <v>2010^johnbutcher^B2</v>
      </c>
      <c r="B691" s="10" t="s">
        <v>552</v>
      </c>
      <c r="C691" s="10" t="s">
        <v>554</v>
      </c>
      <c r="D691" s="5">
        <v>2010</v>
      </c>
      <c r="E691" s="5"/>
      <c r="F691" s="9"/>
      <c r="G691" s="9"/>
      <c r="H691" s="8" t="s">
        <v>992</v>
      </c>
      <c r="I691" s="5">
        <v>0.23</v>
      </c>
      <c r="J691" s="5">
        <v>12.9</v>
      </c>
      <c r="K691" s="5"/>
      <c r="L691" s="5"/>
      <c r="M691" s="5"/>
      <c r="N691" s="5"/>
      <c r="O691" s="5"/>
      <c r="P691" s="5"/>
      <c r="Q691" s="5"/>
      <c r="R691" s="5"/>
      <c r="S691" s="5"/>
      <c r="T691" s="5"/>
      <c r="U691" s="5"/>
      <c r="V691" s="5"/>
      <c r="W691" s="5"/>
      <c r="X691" s="5"/>
      <c r="Y691" s="7" t="s">
        <v>2999</v>
      </c>
      <c r="Z691" s="7"/>
      <c r="AA691" s="7" t="s">
        <v>13</v>
      </c>
      <c r="AB691" s="7" t="s">
        <v>472</v>
      </c>
      <c r="AC691" s="7">
        <v>12064</v>
      </c>
      <c r="AD691" s="7" t="s">
        <v>897</v>
      </c>
      <c r="AE691" s="7"/>
      <c r="AF691" s="7" t="s">
        <v>3321</v>
      </c>
      <c r="AG691" s="7" t="s">
        <v>13</v>
      </c>
      <c r="AH691" s="7"/>
      <c r="AI691">
        <v>0.38199999928474426</v>
      </c>
      <c r="AJ691" s="4">
        <v>16.71299934387207</v>
      </c>
      <c r="AK691" s="4">
        <v>0.98000001907348633</v>
      </c>
      <c r="AL691" s="4">
        <v>32.432998657226563</v>
      </c>
      <c r="AM691" s="4">
        <v>10.295999526977539</v>
      </c>
      <c r="AN691" s="4">
        <v>67.400001525878906</v>
      </c>
      <c r="AO691" s="4">
        <v>0</v>
      </c>
      <c r="AP691" s="4">
        <v>82.916000366210938</v>
      </c>
      <c r="AQ691" s="4">
        <v>41.137001037597656</v>
      </c>
      <c r="AR691" s="4">
        <v>10</v>
      </c>
      <c r="AS691" s="4">
        <v>0</v>
      </c>
      <c r="AT691" s="4">
        <v>0</v>
      </c>
      <c r="AU691" s="22">
        <v>0.45726094570928194</v>
      </c>
      <c r="AV691" s="23">
        <v>-0.15199999928474425</v>
      </c>
      <c r="AW691" s="23">
        <v>1</v>
      </c>
      <c r="AX691" s="23">
        <v>2.3103999782562255E-2</v>
      </c>
      <c r="AY691" s="23">
        <v>14.538963996368835</v>
      </c>
      <c r="AZ691" s="23">
        <v>0.27325613882166699</v>
      </c>
    </row>
    <row r="692" spans="1:52" ht="13.7" customHeight="1" x14ac:dyDescent="0.2">
      <c r="A692" t="str">
        <f t="shared" si="10"/>
        <v>2010^johnbutcher^B3</v>
      </c>
      <c r="B692" s="10" t="s">
        <v>552</v>
      </c>
      <c r="C692" s="10" t="s">
        <v>555</v>
      </c>
      <c r="D692" s="5">
        <v>2010</v>
      </c>
      <c r="E692" s="5"/>
      <c r="F692" s="9"/>
      <c r="G692" s="9"/>
      <c r="H692" s="8" t="s">
        <v>992</v>
      </c>
      <c r="I692" s="5">
        <v>0.23</v>
      </c>
      <c r="J692" s="5">
        <v>12.9</v>
      </c>
      <c r="K692" s="5"/>
      <c r="L692" s="5"/>
      <c r="M692" s="5"/>
      <c r="N692" s="5"/>
      <c r="O692" s="5"/>
      <c r="P692" s="5"/>
      <c r="Q692" s="5"/>
      <c r="R692" s="5"/>
      <c r="S692" s="5"/>
      <c r="T692" s="5"/>
      <c r="U692" s="5"/>
      <c r="V692" s="5"/>
      <c r="W692" s="5"/>
      <c r="X692" s="5"/>
      <c r="Y692" s="7" t="s">
        <v>2999</v>
      </c>
      <c r="Z692" s="7"/>
      <c r="AA692" s="7" t="s">
        <v>13</v>
      </c>
      <c r="AB692" s="7" t="s">
        <v>472</v>
      </c>
      <c r="AC692" s="7">
        <v>12064</v>
      </c>
      <c r="AD692" s="7" t="s">
        <v>897</v>
      </c>
      <c r="AE692" s="7"/>
      <c r="AF692" s="7" t="s">
        <v>3321</v>
      </c>
      <c r="AG692" s="7" t="s">
        <v>13</v>
      </c>
      <c r="AH692" s="7"/>
      <c r="AI692">
        <v>0.28600001335144043</v>
      </c>
      <c r="AJ692" s="4">
        <v>16.652000427246094</v>
      </c>
      <c r="AK692" s="4">
        <v>0.73000001907348633</v>
      </c>
      <c r="AL692" s="4">
        <v>25.759000778198242</v>
      </c>
      <c r="AM692" s="4">
        <v>6.5209999084472656</v>
      </c>
      <c r="AN692" s="4">
        <v>67.400001525878906</v>
      </c>
      <c r="AO692" s="4">
        <v>0</v>
      </c>
      <c r="AP692" s="4">
        <v>90.362998962402344</v>
      </c>
      <c r="AQ692" s="4">
        <v>53.499000549316406</v>
      </c>
      <c r="AR692" s="4">
        <v>10</v>
      </c>
      <c r="AS692" s="4">
        <v>0</v>
      </c>
      <c r="AT692" s="4">
        <v>0</v>
      </c>
      <c r="AU692" s="22">
        <v>0.45726094570928194</v>
      </c>
      <c r="AV692" s="23">
        <v>-5.600001335144042E-2</v>
      </c>
      <c r="AW692" s="23">
        <v>1</v>
      </c>
      <c r="AX692" s="23">
        <v>3.1360014953615051E-3</v>
      </c>
      <c r="AY692" s="23">
        <v>14.077507206054868</v>
      </c>
      <c r="AZ692" s="23">
        <v>7.438660213956487E-2</v>
      </c>
    </row>
    <row r="693" spans="1:52" ht="13.7" customHeight="1" x14ac:dyDescent="0.2">
      <c r="A693" t="str">
        <f t="shared" si="10"/>
        <v>2010^johnmeharry^27</v>
      </c>
      <c r="B693" s="10" t="s">
        <v>558</v>
      </c>
      <c r="C693" s="10">
        <v>27</v>
      </c>
      <c r="D693" s="5">
        <v>2010</v>
      </c>
      <c r="E693" s="5"/>
      <c r="F693" s="9"/>
      <c r="G693" s="9"/>
      <c r="H693" s="8" t="s">
        <v>992</v>
      </c>
      <c r="I693" s="5">
        <v>0.85</v>
      </c>
      <c r="J693" s="5">
        <v>9.8000000000000007</v>
      </c>
      <c r="K693" s="5"/>
      <c r="L693" s="5"/>
      <c r="M693" s="5"/>
      <c r="N693" s="5"/>
      <c r="O693" s="5"/>
      <c r="P693" s="5"/>
      <c r="Q693" s="5"/>
      <c r="R693" s="5"/>
      <c r="S693" s="5"/>
      <c r="T693" s="5"/>
      <c r="U693" s="5"/>
      <c r="V693" s="5"/>
      <c r="W693" s="5"/>
      <c r="X693" s="5"/>
      <c r="Y693" s="7" t="s">
        <v>2999</v>
      </c>
      <c r="Z693" s="7"/>
      <c r="AA693" s="7" t="s">
        <v>13</v>
      </c>
      <c r="AB693" s="7" t="s">
        <v>79</v>
      </c>
      <c r="AC693" s="7">
        <v>10092</v>
      </c>
      <c r="AD693" s="7" t="s">
        <v>904</v>
      </c>
      <c r="AE693" s="7"/>
      <c r="AF693" s="7" t="s">
        <v>3349</v>
      </c>
      <c r="AG693" s="7" t="s">
        <v>13</v>
      </c>
      <c r="AH693" s="7"/>
      <c r="AI693">
        <v>0.49300000071525574</v>
      </c>
      <c r="AJ693" s="4">
        <v>16.667999267578125</v>
      </c>
      <c r="AK693" s="4">
        <v>1.2699999809265137</v>
      </c>
      <c r="AL693" s="4">
        <v>19.596000671386719</v>
      </c>
      <c r="AM693" s="4">
        <v>1.6299999952316284</v>
      </c>
      <c r="AN693" s="4">
        <v>102.80000305175781</v>
      </c>
      <c r="AO693" s="4">
        <v>0</v>
      </c>
      <c r="AP693" s="4">
        <v>108.61299896240234</v>
      </c>
      <c r="AQ693" s="4">
        <v>66.274002075195313</v>
      </c>
      <c r="AR693" s="4">
        <v>23</v>
      </c>
      <c r="AS693" s="4">
        <v>0</v>
      </c>
      <c r="AT693" s="4">
        <v>0</v>
      </c>
      <c r="AU693" s="22">
        <v>1.2837828371278459</v>
      </c>
      <c r="AV693" s="23">
        <v>0.35699999928474424</v>
      </c>
      <c r="AW693" s="23">
        <v>1</v>
      </c>
      <c r="AX693" s="23">
        <v>0.12744899948930738</v>
      </c>
      <c r="AY693" s="23">
        <v>47.169413939453655</v>
      </c>
      <c r="AZ693" s="23">
        <v>1.8996712506660256E-4</v>
      </c>
    </row>
    <row r="694" spans="1:52" ht="13.7" customHeight="1" x14ac:dyDescent="0.2">
      <c r="A694" t="str">
        <f t="shared" si="10"/>
        <v>2010^johnmeharry^5</v>
      </c>
      <c r="B694" s="10" t="s">
        <v>558</v>
      </c>
      <c r="C694" s="10">
        <v>5</v>
      </c>
      <c r="D694" s="5">
        <v>2010</v>
      </c>
      <c r="E694" s="5"/>
      <c r="F694" s="9"/>
      <c r="G694" s="9"/>
      <c r="H694" s="8" t="s">
        <v>992</v>
      </c>
      <c r="I694" s="5">
        <v>1.03</v>
      </c>
      <c r="J694" s="5">
        <v>10.3</v>
      </c>
      <c r="K694" s="5"/>
      <c r="L694" s="5"/>
      <c r="M694" s="5"/>
      <c r="N694" s="5"/>
      <c r="O694" s="5"/>
      <c r="P694" s="5"/>
      <c r="Q694" s="5"/>
      <c r="R694" s="5"/>
      <c r="S694" s="5"/>
      <c r="T694" s="5"/>
      <c r="U694" s="5"/>
      <c r="V694" s="5"/>
      <c r="W694" s="5"/>
      <c r="X694" s="5"/>
      <c r="Y694" s="7" t="s">
        <v>2999</v>
      </c>
      <c r="Z694" s="7"/>
      <c r="AA694" s="7" t="s">
        <v>13</v>
      </c>
      <c r="AB694" s="7" t="s">
        <v>79</v>
      </c>
      <c r="AC694" s="7">
        <v>10092</v>
      </c>
      <c r="AD694" s="7" t="s">
        <v>904</v>
      </c>
      <c r="AE694" s="7"/>
      <c r="AF694" s="7" t="s">
        <v>3210</v>
      </c>
      <c r="AG694" s="7" t="s">
        <v>13</v>
      </c>
      <c r="AH694" s="7"/>
      <c r="AI694">
        <v>0.65299999713897705</v>
      </c>
      <c r="AJ694" s="4">
        <v>16.648000717163086</v>
      </c>
      <c r="AK694" s="4">
        <v>1.6799999475479126</v>
      </c>
      <c r="AL694" s="4">
        <v>22.929000854492188</v>
      </c>
      <c r="AM694" s="4">
        <v>0.26399999856948853</v>
      </c>
      <c r="AN694" s="4">
        <v>102.80000305175781</v>
      </c>
      <c r="AO694" s="4">
        <v>0</v>
      </c>
      <c r="AP694" s="4">
        <v>137.18499755859375</v>
      </c>
      <c r="AQ694" s="4">
        <v>71.193000793457031</v>
      </c>
      <c r="AR694" s="4">
        <v>23</v>
      </c>
      <c r="AS694" s="4">
        <v>0</v>
      </c>
      <c r="AT694" s="4">
        <v>0</v>
      </c>
      <c r="AU694" s="22">
        <v>1.6350122591943961</v>
      </c>
      <c r="AV694" s="23">
        <v>0.37700000286102298</v>
      </c>
      <c r="AW694" s="23">
        <v>1</v>
      </c>
      <c r="AX694" s="23">
        <v>0.14212900215721133</v>
      </c>
      <c r="AY694" s="23">
        <v>40.297113105103044</v>
      </c>
      <c r="AZ694" s="23">
        <v>2.0238921033931259E-3</v>
      </c>
    </row>
    <row r="695" spans="1:52" ht="13.7" customHeight="1" x14ac:dyDescent="0.2">
      <c r="A695" t="str">
        <f t="shared" si="10"/>
        <v>2010^justineveritt^11 (28ha)</v>
      </c>
      <c r="B695" s="10" t="s">
        <v>559</v>
      </c>
      <c r="C695" s="10" t="s">
        <v>560</v>
      </c>
      <c r="D695" s="5">
        <v>2010</v>
      </c>
      <c r="E695" s="5"/>
      <c r="F695" s="9"/>
      <c r="G695" s="9"/>
      <c r="H695" s="8" t="s">
        <v>992</v>
      </c>
      <c r="I695" s="5">
        <v>4.5</v>
      </c>
      <c r="J695" s="5">
        <v>12</v>
      </c>
      <c r="K695" s="5"/>
      <c r="L695" s="5"/>
      <c r="M695" s="5" t="s">
        <v>407</v>
      </c>
      <c r="N695" s="5"/>
      <c r="O695" s="5"/>
      <c r="P695" s="5"/>
      <c r="Q695" s="5"/>
      <c r="R695" s="5"/>
      <c r="S695" s="5"/>
      <c r="T695" s="5"/>
      <c r="U695" s="5"/>
      <c r="V695" s="5"/>
      <c r="W695" s="5"/>
      <c r="X695" s="5"/>
      <c r="Y695" s="7" t="s">
        <v>2999</v>
      </c>
      <c r="Z695" s="25"/>
      <c r="AA695" s="7" t="s">
        <v>13</v>
      </c>
      <c r="AB695" s="7" t="s">
        <v>34</v>
      </c>
      <c r="AC695" s="7">
        <v>74004</v>
      </c>
      <c r="AD695" s="7" t="s">
        <v>3259</v>
      </c>
      <c r="AE695" s="7"/>
      <c r="AF695" s="7" t="s">
        <v>3261</v>
      </c>
      <c r="AG695" s="7" t="s">
        <v>13</v>
      </c>
      <c r="AH695" s="7"/>
      <c r="AI695">
        <v>4.9660000801086426</v>
      </c>
      <c r="AJ695" s="4">
        <v>10.255999565124512</v>
      </c>
      <c r="AK695" s="4">
        <v>7.8499999046325684</v>
      </c>
      <c r="AL695" s="4">
        <v>8.8159999847412109</v>
      </c>
      <c r="AM695" s="4">
        <v>129.27099609375</v>
      </c>
      <c r="AN695" s="4">
        <v>525.4000244140625</v>
      </c>
      <c r="AO695" s="4">
        <v>0</v>
      </c>
      <c r="AP695" s="4">
        <v>124.85399627685547</v>
      </c>
      <c r="AQ695" s="4">
        <v>13.927000045776367</v>
      </c>
      <c r="AR695" s="4">
        <v>0</v>
      </c>
      <c r="AS695" s="4">
        <v>6</v>
      </c>
      <c r="AT695" s="4">
        <v>36</v>
      </c>
      <c r="AU695" s="22">
        <v>8.3222416812609445</v>
      </c>
      <c r="AV695" s="23">
        <v>-0.46600008010864258</v>
      </c>
      <c r="AW695" s="23">
        <v>1</v>
      </c>
      <c r="AX695" s="23">
        <v>0.2171560746612613</v>
      </c>
      <c r="AY695" s="23">
        <v>3.0415375168458922</v>
      </c>
      <c r="AZ695" s="23">
        <v>0.22301229559312516</v>
      </c>
    </row>
    <row r="696" spans="1:52" ht="13.7" customHeight="1" x14ac:dyDescent="0.2">
      <c r="A696" t="str">
        <f t="shared" si="10"/>
        <v>2010^justineveritt^13 (23ha)</v>
      </c>
      <c r="B696" s="10" t="s">
        <v>559</v>
      </c>
      <c r="C696" s="10" t="s">
        <v>561</v>
      </c>
      <c r="D696" s="5">
        <v>2010</v>
      </c>
      <c r="E696" s="5"/>
      <c r="F696" s="9"/>
      <c r="G696" s="9"/>
      <c r="H696" s="8" t="s">
        <v>992</v>
      </c>
      <c r="I696" s="5">
        <v>5</v>
      </c>
      <c r="J696" s="5">
        <v>12.9</v>
      </c>
      <c r="K696" s="5"/>
      <c r="L696" s="5"/>
      <c r="M696" s="5" t="s">
        <v>406</v>
      </c>
      <c r="N696" s="5"/>
      <c r="O696" s="5"/>
      <c r="P696" s="5"/>
      <c r="Q696" s="5"/>
      <c r="R696" s="5"/>
      <c r="S696" s="5"/>
      <c r="T696" s="5"/>
      <c r="U696" s="5"/>
      <c r="V696" s="5"/>
      <c r="W696" s="5"/>
      <c r="X696" s="5"/>
      <c r="Y696" s="7" t="s">
        <v>2999</v>
      </c>
      <c r="Z696" s="25"/>
      <c r="AA696" s="7" t="s">
        <v>13</v>
      </c>
      <c r="AB696" s="7" t="s">
        <v>34</v>
      </c>
      <c r="AC696" s="7">
        <v>74004</v>
      </c>
      <c r="AD696" s="7" t="s">
        <v>3259</v>
      </c>
      <c r="AE696" s="7"/>
      <c r="AF696" s="7" t="s">
        <v>3261</v>
      </c>
      <c r="AG696" s="7" t="s">
        <v>13</v>
      </c>
      <c r="AH696" s="7"/>
      <c r="AI696">
        <v>7.0029997825622559</v>
      </c>
      <c r="AJ696" s="4">
        <v>16.405000686645508</v>
      </c>
      <c r="AK696" s="4">
        <v>17.709999084472656</v>
      </c>
      <c r="AL696" s="4">
        <v>6.4600000381469727</v>
      </c>
      <c r="AM696" s="4">
        <v>85.189002990722656</v>
      </c>
      <c r="AN696" s="4">
        <v>525.4000244140625</v>
      </c>
      <c r="AO696" s="4">
        <v>0</v>
      </c>
      <c r="AP696" s="4">
        <v>301.0570068359375</v>
      </c>
      <c r="AQ696" s="4">
        <v>40.208999633789063</v>
      </c>
      <c r="AR696" s="4">
        <v>0</v>
      </c>
      <c r="AS696" s="4">
        <v>6</v>
      </c>
      <c r="AT696" s="4">
        <v>36</v>
      </c>
      <c r="AU696" s="22">
        <v>9.9404553415061301</v>
      </c>
      <c r="AV696" s="23">
        <v>-2.0029997825622559</v>
      </c>
      <c r="AW696" s="23">
        <v>0</v>
      </c>
      <c r="AX696" s="23">
        <v>4.0120081289444443</v>
      </c>
      <c r="AY696" s="23">
        <v>12.28502981338548</v>
      </c>
      <c r="AZ696" s="23">
        <v>60.365809973870299</v>
      </c>
    </row>
    <row r="697" spans="1:52" ht="13.7" customHeight="1" x14ac:dyDescent="0.2">
      <c r="A697" t="str">
        <f t="shared" si="10"/>
        <v>2010^LiebeGroup^Long term research site</v>
      </c>
      <c r="B697" s="10" t="s">
        <v>580</v>
      </c>
      <c r="C697" s="10" t="s">
        <v>581</v>
      </c>
      <c r="D697" s="5">
        <v>2010</v>
      </c>
      <c r="E697" s="5"/>
      <c r="F697" s="9"/>
      <c r="G697" s="9"/>
      <c r="H697" s="8" t="s">
        <v>992</v>
      </c>
      <c r="I697" s="5">
        <v>1.76</v>
      </c>
      <c r="J697" s="5">
        <v>10.15</v>
      </c>
      <c r="K697" s="5"/>
      <c r="L697" s="5"/>
      <c r="M697" s="5" t="s">
        <v>2582</v>
      </c>
      <c r="N697" s="5"/>
      <c r="O697" s="5"/>
      <c r="P697" s="5"/>
      <c r="Q697" s="5"/>
      <c r="R697" s="5"/>
      <c r="S697" s="5"/>
      <c r="T697" s="5"/>
      <c r="U697" s="5"/>
      <c r="V697" s="5"/>
      <c r="W697" s="5"/>
      <c r="X697" s="5"/>
      <c r="Y697" s="7" t="s">
        <v>2999</v>
      </c>
      <c r="Z697" s="7"/>
      <c r="AA697" s="7" t="s">
        <v>13</v>
      </c>
      <c r="AB697" s="7" t="s">
        <v>472</v>
      </c>
      <c r="AC697" s="7">
        <v>8017</v>
      </c>
      <c r="AD697" s="7" t="s">
        <v>817</v>
      </c>
      <c r="AE697" s="7"/>
      <c r="AF697" s="7" t="s">
        <v>3350</v>
      </c>
      <c r="AG697" s="7" t="s">
        <v>939</v>
      </c>
      <c r="AH697" s="7"/>
      <c r="AI697">
        <v>1.184999942779541</v>
      </c>
      <c r="AJ697" s="4">
        <v>13.265999794006348</v>
      </c>
      <c r="AK697" s="4">
        <v>2.4200000762939453</v>
      </c>
      <c r="AL697" s="4">
        <v>5.7150001525878906</v>
      </c>
      <c r="AM697" s="4">
        <v>0.44600000977516174</v>
      </c>
      <c r="AN697" s="4">
        <v>134.80000305175781</v>
      </c>
      <c r="AO697" s="4">
        <v>0</v>
      </c>
      <c r="AP697" s="4">
        <v>76.050003051757813</v>
      </c>
      <c r="AQ697" s="4">
        <v>18.46299934387207</v>
      </c>
      <c r="AR697" s="4">
        <v>0</v>
      </c>
      <c r="AS697" s="4">
        <v>6</v>
      </c>
      <c r="AT697" s="4">
        <v>12</v>
      </c>
      <c r="AU697" s="22">
        <v>2.7531208406304732</v>
      </c>
      <c r="AV697" s="23">
        <v>0.57500005722045899</v>
      </c>
      <c r="AW697" s="23">
        <v>0</v>
      </c>
      <c r="AX697" s="23">
        <v>0.33062506580353113</v>
      </c>
      <c r="AY697" s="23">
        <v>9.709454716247599</v>
      </c>
      <c r="AZ697" s="23">
        <v>0.11096944363215258</v>
      </c>
    </row>
    <row r="698" spans="1:52" ht="13.7" customHeight="1" x14ac:dyDescent="0.2">
      <c r="A698" t="str">
        <f t="shared" si="10"/>
        <v>2010^LiebeGroup^Rob Nankivell PDK 10</v>
      </c>
      <c r="B698" s="10" t="s">
        <v>580</v>
      </c>
      <c r="C698" s="10" t="s">
        <v>2583</v>
      </c>
      <c r="D698" s="5">
        <v>2010</v>
      </c>
      <c r="E698" s="5"/>
      <c r="F698" s="9"/>
      <c r="G698" s="9"/>
      <c r="H698" s="8" t="s">
        <v>992</v>
      </c>
      <c r="I698" s="5">
        <v>1.89</v>
      </c>
      <c r="J698" s="5">
        <v>11.67</v>
      </c>
      <c r="K698" s="5"/>
      <c r="L698" s="5"/>
      <c r="M698" s="5" t="s">
        <v>2584</v>
      </c>
      <c r="N698" s="5"/>
      <c r="O698" s="5"/>
      <c r="P698" s="5"/>
      <c r="Q698" s="5"/>
      <c r="R698" s="5"/>
      <c r="S698" s="5"/>
      <c r="T698" s="5"/>
      <c r="U698" s="5"/>
      <c r="V698" s="5"/>
      <c r="W698" s="5"/>
      <c r="X698" s="5"/>
      <c r="Y698" s="7" t="s">
        <v>2999</v>
      </c>
      <c r="Z698" s="7"/>
      <c r="AA698" s="7" t="s">
        <v>13</v>
      </c>
      <c r="AB698" s="7" t="s">
        <v>15</v>
      </c>
      <c r="AC698" s="7">
        <v>8017</v>
      </c>
      <c r="AD698" s="7" t="s">
        <v>817</v>
      </c>
      <c r="AE698" s="7"/>
      <c r="AF698" s="7" t="s">
        <v>3277</v>
      </c>
      <c r="AG698" s="7" t="s">
        <v>942</v>
      </c>
      <c r="AH698" s="7"/>
      <c r="AI698">
        <v>1.7359999418258667</v>
      </c>
      <c r="AJ698" s="4">
        <v>9.6260004043579102</v>
      </c>
      <c r="AK698" s="4">
        <v>2.5799999237060547</v>
      </c>
      <c r="AL698" s="4">
        <v>11.203000068664551</v>
      </c>
      <c r="AM698" s="4">
        <v>4.7589998245239258</v>
      </c>
      <c r="AN698" s="4">
        <v>133.80000305175781</v>
      </c>
      <c r="AO698" s="4">
        <v>0</v>
      </c>
      <c r="AP698" s="4">
        <v>56.298000335693359</v>
      </c>
      <c r="AQ698" s="4">
        <v>15.824999809265137</v>
      </c>
      <c r="AR698" s="4">
        <v>0</v>
      </c>
      <c r="AS698" s="4">
        <v>2</v>
      </c>
      <c r="AT698" s="4">
        <v>9</v>
      </c>
      <c r="AU698" s="22">
        <v>3.3992196147110332</v>
      </c>
      <c r="AV698" s="23">
        <v>0.1540000581741332</v>
      </c>
      <c r="AW698" s="23">
        <v>1</v>
      </c>
      <c r="AX698" s="23">
        <v>2.371601791763641E-2</v>
      </c>
      <c r="AY698" s="23">
        <v>4.1779343469850261</v>
      </c>
      <c r="AZ698" s="23">
        <v>0.67112090213029241</v>
      </c>
    </row>
    <row r="699" spans="1:52" ht="13.7" customHeight="1" x14ac:dyDescent="0.2">
      <c r="A699" t="str">
        <f t="shared" si="10"/>
        <v>2010^Malcolm^Reids - 400 acres</v>
      </c>
      <c r="B699" s="10" t="s">
        <v>562</v>
      </c>
      <c r="C699" s="10" t="s">
        <v>563</v>
      </c>
      <c r="D699" s="5">
        <v>2010</v>
      </c>
      <c r="E699" s="5"/>
      <c r="F699" s="9"/>
      <c r="G699" s="9"/>
      <c r="H699" s="8" t="s">
        <v>992</v>
      </c>
      <c r="I699" s="5">
        <v>0.65</v>
      </c>
      <c r="J699" s="5">
        <v>9.5</v>
      </c>
      <c r="K699" s="5"/>
      <c r="L699" s="5"/>
      <c r="M699" s="5"/>
      <c r="N699" s="5"/>
      <c r="O699" s="5"/>
      <c r="P699" s="5"/>
      <c r="Q699" s="5"/>
      <c r="R699" s="5"/>
      <c r="S699" s="5"/>
      <c r="T699" s="5"/>
      <c r="U699" s="5"/>
      <c r="V699" s="5"/>
      <c r="W699" s="5"/>
      <c r="X699" s="5"/>
      <c r="Y699" s="7" t="s">
        <v>2999</v>
      </c>
      <c r="Z699" s="25"/>
      <c r="AA699" s="7" t="s">
        <v>13</v>
      </c>
      <c r="AB699" s="7" t="s">
        <v>15</v>
      </c>
      <c r="AC699" s="7">
        <v>8073</v>
      </c>
      <c r="AD699" s="7" t="s">
        <v>924</v>
      </c>
      <c r="AE699" s="7"/>
      <c r="AF699" s="7" t="s">
        <v>3244</v>
      </c>
      <c r="AG699" s="7" t="s">
        <v>13</v>
      </c>
      <c r="AH699" s="7"/>
      <c r="AI699">
        <v>1.6019999980926514</v>
      </c>
      <c r="AJ699" s="4">
        <v>10.857999801635742</v>
      </c>
      <c r="AK699" s="4">
        <v>2.6800000667572021</v>
      </c>
      <c r="AL699" s="4">
        <v>1.1180000305175781</v>
      </c>
      <c r="AM699" s="4">
        <v>6.1220002174377441</v>
      </c>
      <c r="AN699" s="4">
        <v>158</v>
      </c>
      <c r="AO699" s="4">
        <v>0</v>
      </c>
      <c r="AP699" s="4">
        <v>108.15000152587891</v>
      </c>
      <c r="AQ699" s="4">
        <v>54.062999725341797</v>
      </c>
      <c r="AR699" s="4">
        <v>0</v>
      </c>
      <c r="AS699" s="4">
        <v>7</v>
      </c>
      <c r="AT699" s="4">
        <v>0</v>
      </c>
      <c r="AU699" s="22">
        <v>0.95166374781085816</v>
      </c>
      <c r="AV699" s="23">
        <v>-0.95199999809265134</v>
      </c>
      <c r="AW699" s="23">
        <v>0</v>
      </c>
      <c r="AX699" s="23">
        <v>0.90630399636840819</v>
      </c>
      <c r="AY699" s="23">
        <v>1.8441634612427151</v>
      </c>
      <c r="AZ699" s="23">
        <v>2.9871464313889988</v>
      </c>
    </row>
    <row r="700" spans="1:52" ht="13.7" customHeight="1" x14ac:dyDescent="0.2">
      <c r="A700" t="str">
        <f t="shared" si="10"/>
        <v>2010^Malcolm^School Bus - yellow sand</v>
      </c>
      <c r="B700" s="10" t="s">
        <v>562</v>
      </c>
      <c r="C700" s="10" t="s">
        <v>564</v>
      </c>
      <c r="D700" s="5">
        <v>2010</v>
      </c>
      <c r="E700" s="5"/>
      <c r="F700" s="9"/>
      <c r="G700" s="9"/>
      <c r="H700" s="8" t="s">
        <v>992</v>
      </c>
      <c r="I700" s="5">
        <v>0.95</v>
      </c>
      <c r="J700" s="5">
        <v>9.3000000000000007</v>
      </c>
      <c r="K700" s="5"/>
      <c r="L700" s="5"/>
      <c r="M700" s="5"/>
      <c r="N700" s="5"/>
      <c r="O700" s="5"/>
      <c r="P700" s="5"/>
      <c r="Q700" s="5"/>
      <c r="R700" s="5"/>
      <c r="S700" s="5"/>
      <c r="T700" s="5"/>
      <c r="U700" s="5"/>
      <c r="V700" s="5"/>
      <c r="W700" s="5"/>
      <c r="X700" s="5"/>
      <c r="Y700" s="7" t="s">
        <v>2999</v>
      </c>
      <c r="Z700" s="25"/>
      <c r="AA700" s="7" t="s">
        <v>13</v>
      </c>
      <c r="AB700" s="7" t="s">
        <v>79</v>
      </c>
      <c r="AC700" s="7">
        <v>8073</v>
      </c>
      <c r="AD700" s="7" t="s">
        <v>924</v>
      </c>
      <c r="AE700" s="7"/>
      <c r="AF700" s="7" t="s">
        <v>3349</v>
      </c>
      <c r="AG700" s="7" t="s">
        <v>13</v>
      </c>
      <c r="AH700" s="7"/>
      <c r="AI700">
        <v>1.2519999742507935</v>
      </c>
      <c r="AJ700" s="4">
        <v>16.683000564575195</v>
      </c>
      <c r="AK700" s="4">
        <v>3.2200000286102295</v>
      </c>
      <c r="AL700" s="4">
        <v>3.6080000400543213</v>
      </c>
      <c r="AM700" s="4">
        <v>9.7999997437000275E-2</v>
      </c>
      <c r="AN700" s="4">
        <v>165.10000610351563</v>
      </c>
      <c r="AO700" s="4">
        <v>0</v>
      </c>
      <c r="AP700" s="4">
        <v>185.68699645996094</v>
      </c>
      <c r="AQ700" s="4">
        <v>93.626998901367188</v>
      </c>
      <c r="AR700" s="4">
        <v>0</v>
      </c>
      <c r="AS700" s="4">
        <v>7</v>
      </c>
      <c r="AT700" s="4">
        <v>0</v>
      </c>
      <c r="AU700" s="22">
        <v>1.3616112084063048</v>
      </c>
      <c r="AV700" s="23">
        <v>-0.3019999742507935</v>
      </c>
      <c r="AW700" s="23">
        <v>1</v>
      </c>
      <c r="AX700" s="23">
        <v>9.1203984447479944E-2</v>
      </c>
      <c r="AY700" s="23">
        <v>54.508697336517642</v>
      </c>
      <c r="AZ700" s="23">
        <v>3.4536090070589354</v>
      </c>
    </row>
    <row r="701" spans="1:52" ht="13.7" customHeight="1" x14ac:dyDescent="0.2">
      <c r="A701" t="str">
        <f t="shared" si="10"/>
        <v>2010^mark appleyard^Road</v>
      </c>
      <c r="B701" s="10" t="s">
        <v>565</v>
      </c>
      <c r="C701" s="10" t="s">
        <v>566</v>
      </c>
      <c r="D701" s="5">
        <v>2010</v>
      </c>
      <c r="E701" s="5"/>
      <c r="F701" s="9"/>
      <c r="G701" s="9"/>
      <c r="H701" s="8" t="s">
        <v>992</v>
      </c>
      <c r="I701" s="5">
        <v>2.6</v>
      </c>
      <c r="J701" s="5">
        <v>15</v>
      </c>
      <c r="K701" s="5"/>
      <c r="L701" s="5"/>
      <c r="M701" s="5"/>
      <c r="N701" s="5"/>
      <c r="O701" s="5"/>
      <c r="P701" s="5"/>
      <c r="Q701" s="5"/>
      <c r="R701" s="5"/>
      <c r="S701" s="5"/>
      <c r="T701" s="5"/>
      <c r="U701" s="5"/>
      <c r="V701" s="5"/>
      <c r="W701" s="5"/>
      <c r="X701" s="5"/>
      <c r="Y701" s="7" t="s">
        <v>2999</v>
      </c>
      <c r="Z701" s="7"/>
      <c r="AA701" s="7" t="s">
        <v>13</v>
      </c>
      <c r="AB701" s="7" t="s">
        <v>472</v>
      </c>
      <c r="AC701" s="7">
        <v>8051</v>
      </c>
      <c r="AD701" s="7" t="s">
        <v>956</v>
      </c>
      <c r="AE701" s="7"/>
      <c r="AF701" s="7" t="s">
        <v>3241</v>
      </c>
      <c r="AG701" s="7" t="s">
        <v>55</v>
      </c>
      <c r="AH701" s="7"/>
      <c r="AI701">
        <v>1.9739999771118164</v>
      </c>
      <c r="AJ701" s="4">
        <v>16.621999740600586</v>
      </c>
      <c r="AK701" s="4">
        <v>5.059999942779541</v>
      </c>
      <c r="AL701" s="4">
        <v>9.6120004653930664</v>
      </c>
      <c r="AM701" s="4">
        <v>1.6019999980926514</v>
      </c>
      <c r="AN701" s="4">
        <v>230.60000610351563</v>
      </c>
      <c r="AO701" s="4">
        <v>0</v>
      </c>
      <c r="AP701" s="4">
        <v>125.65200042724609</v>
      </c>
      <c r="AQ701" s="4">
        <v>41.791000366210938</v>
      </c>
      <c r="AR701" s="4">
        <v>0</v>
      </c>
      <c r="AS701" s="4">
        <v>54</v>
      </c>
      <c r="AT701" s="4">
        <v>55</v>
      </c>
      <c r="AU701" s="22">
        <v>6.0105078809106827</v>
      </c>
      <c r="AV701" s="23">
        <v>0.62600002288818368</v>
      </c>
      <c r="AW701" s="23">
        <v>0</v>
      </c>
      <c r="AX701" s="23">
        <v>0.39187602865600651</v>
      </c>
      <c r="AY701" s="23">
        <v>2.6308831585083681</v>
      </c>
      <c r="AZ701" s="23">
        <v>0.90346534045031424</v>
      </c>
    </row>
    <row r="702" spans="1:52" ht="13.7" customHeight="1" x14ac:dyDescent="0.2">
      <c r="A702" t="str">
        <f t="shared" si="10"/>
        <v>2010^maxwell^16</v>
      </c>
      <c r="B702" s="10" t="s">
        <v>595</v>
      </c>
      <c r="C702" s="10">
        <v>16</v>
      </c>
      <c r="D702" s="5">
        <v>2010</v>
      </c>
      <c r="E702" s="5"/>
      <c r="F702" s="9"/>
      <c r="G702" s="9"/>
      <c r="H702" s="8" t="s">
        <v>992</v>
      </c>
      <c r="I702" s="5">
        <v>4.41</v>
      </c>
      <c r="J702" s="5">
        <v>11.3</v>
      </c>
      <c r="K702" s="5"/>
      <c r="L702" s="5"/>
      <c r="M702" s="5"/>
      <c r="N702" s="5"/>
      <c r="O702" s="5"/>
      <c r="P702" s="5"/>
      <c r="Q702" s="5"/>
      <c r="R702" s="5"/>
      <c r="S702" s="5"/>
      <c r="T702" s="5"/>
      <c r="U702" s="5"/>
      <c r="V702" s="5"/>
      <c r="W702" s="5"/>
      <c r="X702" s="5"/>
      <c r="Y702" s="7" t="s">
        <v>2999</v>
      </c>
      <c r="Z702" s="7"/>
      <c r="AA702" s="7" t="s">
        <v>13</v>
      </c>
      <c r="AB702" s="7" t="s">
        <v>140</v>
      </c>
      <c r="AC702" s="7">
        <v>21032</v>
      </c>
      <c r="AD702" s="7" t="s">
        <v>820</v>
      </c>
      <c r="AE702" s="7"/>
      <c r="AF702" s="7" t="s">
        <v>3351</v>
      </c>
      <c r="AG702" s="7" t="s">
        <v>13</v>
      </c>
      <c r="AH702" s="7"/>
      <c r="AI702">
        <v>4.755000114440918</v>
      </c>
      <c r="AJ702" s="4">
        <v>10.239999771118164</v>
      </c>
      <c r="AK702" s="4">
        <v>7.5</v>
      </c>
      <c r="AL702" s="4">
        <v>27.200000762939453</v>
      </c>
      <c r="AM702" s="4">
        <v>105.67800140380859</v>
      </c>
      <c r="AN702" s="4">
        <v>422.89999389648438</v>
      </c>
      <c r="AO702" s="4">
        <v>0</v>
      </c>
      <c r="AP702" s="4">
        <v>106.36100006103516</v>
      </c>
      <c r="AQ702" s="4">
        <v>12.595999717712402</v>
      </c>
      <c r="AR702" s="4">
        <v>0</v>
      </c>
      <c r="AS702" s="4">
        <v>0</v>
      </c>
      <c r="AT702" s="4">
        <v>52</v>
      </c>
      <c r="AU702" s="22">
        <v>7.6800420315236426</v>
      </c>
      <c r="AV702" s="23">
        <v>-0.34500011444091783</v>
      </c>
      <c r="AW702" s="23">
        <v>1</v>
      </c>
      <c r="AX702" s="23">
        <v>0.1190250789642464</v>
      </c>
      <c r="AY702" s="23">
        <v>1.123600485229546</v>
      </c>
      <c r="AZ702" s="23">
        <v>3.2415133115160324E-2</v>
      </c>
    </row>
    <row r="703" spans="1:52" ht="13.7" customHeight="1" x14ac:dyDescent="0.2">
      <c r="A703" t="str">
        <f t="shared" si="10"/>
        <v>2010^merangrove^Dear Rd</v>
      </c>
      <c r="B703" s="10" t="s">
        <v>569</v>
      </c>
      <c r="C703" s="10" t="s">
        <v>570</v>
      </c>
      <c r="D703" s="5">
        <v>2010</v>
      </c>
      <c r="E703" s="5"/>
      <c r="F703" s="9"/>
      <c r="G703" s="9"/>
      <c r="H703" s="8" t="s">
        <v>992</v>
      </c>
      <c r="I703" s="5">
        <v>1.4</v>
      </c>
      <c r="J703" s="5">
        <v>10</v>
      </c>
      <c r="K703" s="5"/>
      <c r="L703" s="5"/>
      <c r="M703" s="5" t="s">
        <v>405</v>
      </c>
      <c r="N703" s="5"/>
      <c r="O703" s="5"/>
      <c r="P703" s="5"/>
      <c r="Q703" s="5"/>
      <c r="R703" s="5"/>
      <c r="S703" s="5"/>
      <c r="T703" s="5"/>
      <c r="U703" s="5"/>
      <c r="V703" s="5"/>
      <c r="W703" s="5"/>
      <c r="X703" s="5"/>
      <c r="Y703" s="7" t="s">
        <v>2999</v>
      </c>
      <c r="Z703" s="7"/>
      <c r="AA703" s="7" t="s">
        <v>13</v>
      </c>
      <c r="AB703" s="7" t="s">
        <v>556</v>
      </c>
      <c r="AC703" s="7">
        <v>80024</v>
      </c>
      <c r="AD703" s="7" t="s">
        <v>841</v>
      </c>
      <c r="AE703" s="7"/>
      <c r="AF703" s="7" t="s">
        <v>3249</v>
      </c>
      <c r="AG703" s="7" t="s">
        <v>13</v>
      </c>
      <c r="AH703" s="7"/>
      <c r="AI703">
        <v>2.8670001029968262</v>
      </c>
      <c r="AJ703" s="4">
        <v>7.4019999504089355</v>
      </c>
      <c r="AK703" s="4">
        <v>3.2699999809265137</v>
      </c>
      <c r="AL703" s="4">
        <v>15.182999610900879</v>
      </c>
      <c r="AM703" s="4">
        <v>106.16799926757813</v>
      </c>
      <c r="AN703" s="4">
        <v>369.79998779296875</v>
      </c>
      <c r="AO703" s="4">
        <v>0</v>
      </c>
      <c r="AP703" s="4">
        <v>49.876998901367188</v>
      </c>
      <c r="AQ703" s="4">
        <v>26.038000106811523</v>
      </c>
      <c r="AR703" s="4">
        <v>0</v>
      </c>
      <c r="AS703" s="4">
        <v>14</v>
      </c>
      <c r="AT703" s="4">
        <v>36</v>
      </c>
      <c r="AU703" s="22">
        <v>2.1576182136602453</v>
      </c>
      <c r="AV703" s="23">
        <v>-1.4670001029968263</v>
      </c>
      <c r="AW703" s="23">
        <v>0</v>
      </c>
      <c r="AX703" s="23">
        <v>2.152089302192699</v>
      </c>
      <c r="AY703" s="23">
        <v>6.7496042576751734</v>
      </c>
      <c r="AZ703" s="23">
        <v>1.2373931961464264</v>
      </c>
    </row>
    <row r="704" spans="1:52" ht="13.7" customHeight="1" x14ac:dyDescent="0.2">
      <c r="A704" t="str">
        <f t="shared" si="10"/>
        <v>2010^Minnipa^MAC N1 Good</v>
      </c>
      <c r="B704" s="10" t="s">
        <v>291</v>
      </c>
      <c r="C704" s="10" t="s">
        <v>292</v>
      </c>
      <c r="D704" s="5">
        <v>2010</v>
      </c>
      <c r="E704" s="5"/>
      <c r="F704" s="9"/>
      <c r="G704" s="9"/>
      <c r="H704" s="8" t="s">
        <v>992</v>
      </c>
      <c r="I704" s="5">
        <v>3.9</v>
      </c>
      <c r="J704" s="5">
        <v>10.125</v>
      </c>
      <c r="K704" s="5"/>
      <c r="L704" s="5"/>
      <c r="M704" s="5"/>
      <c r="N704" s="5"/>
      <c r="O704" s="5"/>
      <c r="P704" s="5"/>
      <c r="Q704" s="5"/>
      <c r="R704" s="5"/>
      <c r="S704" s="5"/>
      <c r="T704" s="5"/>
      <c r="U704" s="5"/>
      <c r="V704" s="5"/>
      <c r="W704" s="5"/>
      <c r="X704" s="5"/>
      <c r="Y704" s="7" t="s">
        <v>2999</v>
      </c>
      <c r="Z704" s="7"/>
      <c r="AA704" s="7" t="s">
        <v>13</v>
      </c>
      <c r="AB704" s="7" t="s">
        <v>15</v>
      </c>
      <c r="AC704" s="7">
        <v>18052</v>
      </c>
      <c r="AD704" s="7" t="s">
        <v>861</v>
      </c>
      <c r="AE704" s="7"/>
      <c r="AF704" s="7" t="s">
        <v>3310</v>
      </c>
      <c r="AG704" s="7" t="s">
        <v>13</v>
      </c>
      <c r="AH704" s="7"/>
      <c r="AI704">
        <v>2.6670000553131104</v>
      </c>
      <c r="AJ704" s="4">
        <v>13.104999542236328</v>
      </c>
      <c r="AK704" s="4">
        <v>5.3899998664855957</v>
      </c>
      <c r="AL704" s="4">
        <v>23.48900032043457</v>
      </c>
      <c r="AM704" s="4">
        <v>31.959999084472656</v>
      </c>
      <c r="AN704" s="4">
        <v>248.39999389648438</v>
      </c>
      <c r="AO704" s="4">
        <v>0</v>
      </c>
      <c r="AP704" s="4">
        <v>120.86299896240234</v>
      </c>
      <c r="AQ704" s="4">
        <v>30.365999221801758</v>
      </c>
      <c r="AR704" s="4">
        <v>0</v>
      </c>
      <c r="AS704" s="4">
        <v>10</v>
      </c>
      <c r="AT704" s="4">
        <v>10</v>
      </c>
      <c r="AU704" s="22">
        <v>6.0856392294220667</v>
      </c>
      <c r="AV704" s="23">
        <v>1.2329999446868896</v>
      </c>
      <c r="AW704" s="23">
        <v>0</v>
      </c>
      <c r="AX704" s="23">
        <v>1.5202888635978726</v>
      </c>
      <c r="AY704" s="23">
        <v>8.8803972717287252</v>
      </c>
      <c r="AZ704" s="23">
        <v>0.48391412326665922</v>
      </c>
    </row>
    <row r="705" spans="1:52" ht="13.7" customHeight="1" x14ac:dyDescent="0.2">
      <c r="A705" t="str">
        <f t="shared" si="10"/>
        <v>2010^Minnipa^MAC N1 Medium</v>
      </c>
      <c r="B705" s="10" t="s">
        <v>291</v>
      </c>
      <c r="C705" s="10" t="s">
        <v>571</v>
      </c>
      <c r="D705" s="5">
        <v>2010</v>
      </c>
      <c r="E705" s="5"/>
      <c r="F705" s="9"/>
      <c r="G705" s="9"/>
      <c r="H705" s="8" t="s">
        <v>992</v>
      </c>
      <c r="I705" s="5">
        <v>4.0999999999999996</v>
      </c>
      <c r="J705" s="5">
        <v>10.775</v>
      </c>
      <c r="K705" s="5"/>
      <c r="L705" s="5"/>
      <c r="M705" s="5"/>
      <c r="N705" s="5"/>
      <c r="O705" s="5"/>
      <c r="P705" s="5"/>
      <c r="Q705" s="5"/>
      <c r="R705" s="5"/>
      <c r="S705" s="5"/>
      <c r="T705" s="5"/>
      <c r="U705" s="5"/>
      <c r="V705" s="5"/>
      <c r="W705" s="5"/>
      <c r="X705" s="5"/>
      <c r="Y705" s="7" t="s">
        <v>2999</v>
      </c>
      <c r="Z705" s="7"/>
      <c r="AA705" s="7" t="s">
        <v>13</v>
      </c>
      <c r="AB705" s="7" t="s">
        <v>15</v>
      </c>
      <c r="AC705" s="7">
        <v>18052</v>
      </c>
      <c r="AD705" s="7" t="s">
        <v>861</v>
      </c>
      <c r="AE705" s="7"/>
      <c r="AF705" s="7" t="s">
        <v>3352</v>
      </c>
      <c r="AG705" s="7" t="s">
        <v>13</v>
      </c>
      <c r="AH705" s="7"/>
      <c r="AI705">
        <v>2.9579999446868896</v>
      </c>
      <c r="AJ705" s="4">
        <v>9.8819999694824219</v>
      </c>
      <c r="AK705" s="4">
        <v>4.5100002288818359</v>
      </c>
      <c r="AL705" s="4">
        <v>35.979000091552734</v>
      </c>
      <c r="AM705" s="4">
        <v>30.083000183105469</v>
      </c>
      <c r="AN705" s="4">
        <v>248.39999389648438</v>
      </c>
      <c r="AO705" s="4">
        <v>0</v>
      </c>
      <c r="AP705" s="4">
        <v>215.04200744628906</v>
      </c>
      <c r="AQ705" s="4">
        <v>118.30400085449219</v>
      </c>
      <c r="AR705" s="4">
        <v>0</v>
      </c>
      <c r="AS705" s="4">
        <v>7</v>
      </c>
      <c r="AT705" s="4">
        <v>0</v>
      </c>
      <c r="AU705" s="22">
        <v>6.8084413309982486</v>
      </c>
      <c r="AV705" s="23">
        <v>1.14200005531311</v>
      </c>
      <c r="AW705" s="23">
        <v>0</v>
      </c>
      <c r="AX705" s="23">
        <v>1.3041641263351462</v>
      </c>
      <c r="AY705" s="23">
        <v>0.79744905450439607</v>
      </c>
      <c r="AZ705" s="23">
        <v>5.2828314998981094</v>
      </c>
    </row>
    <row r="706" spans="1:52" ht="13.7" customHeight="1" x14ac:dyDescent="0.2">
      <c r="A706" t="str">
        <f t="shared" si="10"/>
        <v>2010^Minnipa^MAC N1 Poor</v>
      </c>
      <c r="B706" s="10" t="s">
        <v>291</v>
      </c>
      <c r="C706" s="10" t="s">
        <v>293</v>
      </c>
      <c r="D706" s="5">
        <v>2010</v>
      </c>
      <c r="E706" s="5"/>
      <c r="F706" s="9"/>
      <c r="G706" s="9"/>
      <c r="H706" s="8" t="s">
        <v>992</v>
      </c>
      <c r="I706" s="5">
        <v>2.7</v>
      </c>
      <c r="J706" s="5">
        <v>9.9749999999999996</v>
      </c>
      <c r="K706" s="5"/>
      <c r="L706" s="5"/>
      <c r="M706" s="5"/>
      <c r="N706" s="5"/>
      <c r="O706" s="5"/>
      <c r="P706" s="5"/>
      <c r="Q706" s="5"/>
      <c r="R706" s="5"/>
      <c r="S706" s="5"/>
      <c r="T706" s="5"/>
      <c r="U706" s="5"/>
      <c r="V706" s="5"/>
      <c r="W706" s="5"/>
      <c r="X706" s="5"/>
      <c r="Y706" s="7" t="s">
        <v>2999</v>
      </c>
      <c r="Z706" s="7"/>
      <c r="AA706" s="7" t="s">
        <v>13</v>
      </c>
      <c r="AB706" s="7" t="s">
        <v>15</v>
      </c>
      <c r="AC706" s="7">
        <v>18052</v>
      </c>
      <c r="AD706" s="7" t="s">
        <v>861</v>
      </c>
      <c r="AE706" s="7"/>
      <c r="AF706" s="7" t="s">
        <v>3311</v>
      </c>
      <c r="AG706" s="7" t="s">
        <v>13</v>
      </c>
      <c r="AH706" s="7"/>
      <c r="AI706">
        <v>1.8769999742507935</v>
      </c>
      <c r="AJ706" s="4">
        <v>9.375</v>
      </c>
      <c r="AK706" s="4">
        <v>2.7100000381469727</v>
      </c>
      <c r="AL706" s="4">
        <v>29.604999542236328</v>
      </c>
      <c r="AM706" s="4">
        <v>32.004001617431641</v>
      </c>
      <c r="AN706" s="4">
        <v>248.39999389648438</v>
      </c>
      <c r="AO706" s="4">
        <v>0</v>
      </c>
      <c r="AP706" s="4">
        <v>67.015998840332031</v>
      </c>
      <c r="AQ706" s="4">
        <v>7.8819999694824219</v>
      </c>
      <c r="AR706" s="4">
        <v>0</v>
      </c>
      <c r="AS706" s="4">
        <v>0</v>
      </c>
      <c r="AT706" s="4">
        <v>0</v>
      </c>
      <c r="AU706" s="22">
        <v>4.150718038528896</v>
      </c>
      <c r="AV706" s="23">
        <v>0.82300002574920672</v>
      </c>
      <c r="AW706" s="23">
        <v>0</v>
      </c>
      <c r="AX706" s="23">
        <v>0.67732904238319491</v>
      </c>
      <c r="AY706" s="23">
        <v>0.3599999999999996</v>
      </c>
      <c r="AZ706" s="23">
        <v>2.0756683566244876</v>
      </c>
    </row>
    <row r="707" spans="1:52" ht="13.7" customHeight="1" x14ac:dyDescent="0.2">
      <c r="A707" t="str">
        <f t="shared" ref="A707:A770" si="11">_xlfn.CONCAT(D707,"^",B707,"^",C707)</f>
        <v>2010^Minnipa^Mudamuckla small plot wheat</v>
      </c>
      <c r="B707" s="10" t="s">
        <v>291</v>
      </c>
      <c r="C707" s="10" t="s">
        <v>573</v>
      </c>
      <c r="D707" s="5">
        <v>2010</v>
      </c>
      <c r="E707" s="5"/>
      <c r="F707" s="9"/>
      <c r="G707" s="9"/>
      <c r="H707" s="8" t="s">
        <v>992</v>
      </c>
      <c r="I707" s="5">
        <v>2.2000000000000002</v>
      </c>
      <c r="J707" s="5">
        <v>10.1</v>
      </c>
      <c r="K707" s="5"/>
      <c r="L707" s="5"/>
      <c r="M707" s="5" t="s">
        <v>404</v>
      </c>
      <c r="N707" s="5"/>
      <c r="O707" s="5"/>
      <c r="P707" s="5"/>
      <c r="Q707" s="5"/>
      <c r="R707" s="5"/>
      <c r="S707" s="5"/>
      <c r="T707" s="5"/>
      <c r="U707" s="5"/>
      <c r="V707" s="5"/>
      <c r="W707" s="5"/>
      <c r="X707" s="5"/>
      <c r="Y707" s="7" t="s">
        <v>2999</v>
      </c>
      <c r="Z707" s="7"/>
      <c r="AA707" s="7" t="s">
        <v>13</v>
      </c>
      <c r="AB707" s="7" t="s">
        <v>15</v>
      </c>
      <c r="AC707" s="7">
        <v>18047</v>
      </c>
      <c r="AD707" s="7" t="s">
        <v>926</v>
      </c>
      <c r="AE707" s="7"/>
      <c r="AF707" s="7" t="s">
        <v>3354</v>
      </c>
      <c r="AG707" s="7" t="s">
        <v>13</v>
      </c>
      <c r="AH707" s="7"/>
      <c r="AI707">
        <v>2.1099998950958252</v>
      </c>
      <c r="AJ707" s="4">
        <v>16.482999801635742</v>
      </c>
      <c r="AK707" s="4">
        <v>5.3600001335144043</v>
      </c>
      <c r="AL707" s="4">
        <v>34.368000030517578</v>
      </c>
      <c r="AM707" s="4">
        <v>42.603000640869141</v>
      </c>
      <c r="AN707" s="4">
        <v>215</v>
      </c>
      <c r="AO707" s="4">
        <v>0</v>
      </c>
      <c r="AP707" s="4">
        <v>183.38099670410156</v>
      </c>
      <c r="AQ707" s="4">
        <v>86.774002075195313</v>
      </c>
      <c r="AR707" s="4">
        <v>0</v>
      </c>
      <c r="AS707" s="4">
        <v>0</v>
      </c>
      <c r="AT707" s="4">
        <v>0</v>
      </c>
      <c r="AU707" s="22">
        <v>3.4244483362521891</v>
      </c>
      <c r="AV707" s="23">
        <v>9.0000104904174982E-2</v>
      </c>
      <c r="AW707" s="23">
        <v>1</v>
      </c>
      <c r="AX707" s="23">
        <v>8.1000188827625025E-3</v>
      </c>
      <c r="AY707" s="23">
        <v>40.742686467681928</v>
      </c>
      <c r="AZ707" s="23">
        <v>3.7463607598849911</v>
      </c>
    </row>
    <row r="708" spans="1:52" ht="13.7" customHeight="1" x14ac:dyDescent="0.2">
      <c r="A708" t="str">
        <f t="shared" si="11"/>
        <v>2010^Montrose Produce^Nathan Lourie CMA 2010 (Top Paddock Montrose)</v>
      </c>
      <c r="B708" s="10" t="s">
        <v>582</v>
      </c>
      <c r="C708" s="10" t="s">
        <v>583</v>
      </c>
      <c r="D708" s="5">
        <v>2010</v>
      </c>
      <c r="E708" s="5"/>
      <c r="F708" s="9"/>
      <c r="G708" s="9"/>
      <c r="H708" s="8" t="s">
        <v>992</v>
      </c>
      <c r="I708" s="5">
        <v>1.3560000000000001</v>
      </c>
      <c r="J708" s="5">
        <v>9.6</v>
      </c>
      <c r="K708" s="5"/>
      <c r="L708" s="5"/>
      <c r="M708" s="5" t="s">
        <v>401</v>
      </c>
      <c r="N708" s="5"/>
      <c r="O708" s="5"/>
      <c r="P708" s="5"/>
      <c r="Q708" s="5"/>
      <c r="R708" s="5"/>
      <c r="S708" s="5"/>
      <c r="T708" s="5"/>
      <c r="U708" s="5"/>
      <c r="V708" s="5"/>
      <c r="W708" s="5"/>
      <c r="X708" s="5"/>
      <c r="Y708" s="7" t="s">
        <v>2999</v>
      </c>
      <c r="Z708" s="7"/>
      <c r="AA708" s="7" t="s">
        <v>13</v>
      </c>
      <c r="AB708" s="7" t="s">
        <v>54</v>
      </c>
      <c r="AC708" s="7">
        <v>80051</v>
      </c>
      <c r="AD708" s="7" t="s">
        <v>933</v>
      </c>
      <c r="AE708" s="7"/>
      <c r="AF708" s="7" t="s">
        <v>3334</v>
      </c>
      <c r="AG708" s="7" t="s">
        <v>55</v>
      </c>
      <c r="AH708" s="7"/>
      <c r="AI708">
        <v>1.9309999942779541</v>
      </c>
      <c r="AJ708" s="4">
        <v>7.0139999389648438</v>
      </c>
      <c r="AK708" s="4">
        <v>2.0899999141693115</v>
      </c>
      <c r="AL708" s="4">
        <v>37.008998870849609</v>
      </c>
      <c r="AM708" s="4">
        <v>196.37199401855469</v>
      </c>
      <c r="AN708" s="4">
        <v>437.60000610351563</v>
      </c>
      <c r="AO708" s="4">
        <v>0</v>
      </c>
      <c r="AP708" s="4">
        <v>51.786998748779297</v>
      </c>
      <c r="AQ708" s="4">
        <v>17.305999755859375</v>
      </c>
      <c r="AR708" s="4">
        <v>0</v>
      </c>
      <c r="AS708" s="4">
        <v>6</v>
      </c>
      <c r="AT708" s="4">
        <v>0</v>
      </c>
      <c r="AU708" s="22">
        <v>2.0062150612959724</v>
      </c>
      <c r="AV708" s="23">
        <v>-0.57499999427795401</v>
      </c>
      <c r="AW708" s="23">
        <v>0</v>
      </c>
      <c r="AX708" s="23">
        <v>0.33062499341964713</v>
      </c>
      <c r="AY708" s="23">
        <v>6.6873963156738299</v>
      </c>
      <c r="AZ708" s="23">
        <v>7.0199015710070865E-3</v>
      </c>
    </row>
    <row r="709" spans="1:52" ht="13.7" customHeight="1" x14ac:dyDescent="0.2">
      <c r="A709" t="str">
        <f t="shared" si="11"/>
        <v>2010^Morawa Ag College^B45</v>
      </c>
      <c r="B709" s="10" t="s">
        <v>577</v>
      </c>
      <c r="C709" s="10" t="s">
        <v>578</v>
      </c>
      <c r="D709" s="5">
        <v>2010</v>
      </c>
      <c r="E709" s="5"/>
      <c r="F709" s="9"/>
      <c r="G709" s="9"/>
      <c r="H709" s="8" t="s">
        <v>992</v>
      </c>
      <c r="I709" s="5">
        <v>1.35</v>
      </c>
      <c r="J709" s="5">
        <v>11.5</v>
      </c>
      <c r="K709" s="5"/>
      <c r="L709" s="5"/>
      <c r="M709" s="5" t="s">
        <v>403</v>
      </c>
      <c r="N709" s="5"/>
      <c r="O709" s="5"/>
      <c r="P709" s="5"/>
      <c r="Q709" s="5"/>
      <c r="R709" s="5"/>
      <c r="S709" s="5"/>
      <c r="T709" s="5"/>
      <c r="U709" s="5"/>
      <c r="V709" s="5"/>
      <c r="W709" s="5"/>
      <c r="X709" s="5"/>
      <c r="Y709" s="7" t="s">
        <v>2999</v>
      </c>
      <c r="Z709" s="7"/>
      <c r="AA709" s="7" t="s">
        <v>13</v>
      </c>
      <c r="AB709" s="7" t="s">
        <v>130</v>
      </c>
      <c r="AC709" s="7">
        <v>8093</v>
      </c>
      <c r="AD709" s="7" t="s">
        <v>3213</v>
      </c>
      <c r="AE709" s="7"/>
      <c r="AF709" s="7" t="s">
        <v>3355</v>
      </c>
      <c r="AG709" s="7" t="s">
        <v>13</v>
      </c>
      <c r="AH709" s="7"/>
      <c r="AI709">
        <v>1.1160000562667847</v>
      </c>
      <c r="AJ709" s="4">
        <v>6.6700000762939453</v>
      </c>
      <c r="AK709" s="4">
        <v>1.1499999761581421</v>
      </c>
      <c r="AL709" s="4">
        <v>4.8470001220703125</v>
      </c>
      <c r="AM709" s="4">
        <v>11.564000129699707</v>
      </c>
      <c r="AN709" s="4">
        <v>150.89999389648438</v>
      </c>
      <c r="AO709" s="4">
        <v>0</v>
      </c>
      <c r="AP709" s="4">
        <v>49.229999542236328</v>
      </c>
      <c r="AQ709" s="4">
        <v>28.955999374389648</v>
      </c>
      <c r="AR709" s="4">
        <v>0</v>
      </c>
      <c r="AS709" s="4">
        <v>11</v>
      </c>
      <c r="AT709" s="4">
        <v>16</v>
      </c>
      <c r="AU709" s="22">
        <v>2.3926444833625222</v>
      </c>
      <c r="AV709" s="23">
        <v>0.23399994373321542</v>
      </c>
      <c r="AW709" s="23">
        <v>1</v>
      </c>
      <c r="AX709" s="23">
        <v>5.4755973667147982E-2</v>
      </c>
      <c r="AY709" s="23">
        <v>23.328899263000494</v>
      </c>
      <c r="AZ709" s="23">
        <v>1.5441653712852168</v>
      </c>
    </row>
    <row r="710" spans="1:52" ht="13.7" customHeight="1" x14ac:dyDescent="0.2">
      <c r="A710" t="str">
        <f t="shared" si="11"/>
        <v>2010^Morawa Ag College^Granvels</v>
      </c>
      <c r="B710" s="10" t="s">
        <v>577</v>
      </c>
      <c r="C710" s="10" t="s">
        <v>579</v>
      </c>
      <c r="D710" s="5">
        <v>2010</v>
      </c>
      <c r="E710" s="5"/>
      <c r="F710" s="9"/>
      <c r="G710" s="9"/>
      <c r="H710" s="8" t="s">
        <v>992</v>
      </c>
      <c r="I710" s="5">
        <v>0.6</v>
      </c>
      <c r="J710" s="5">
        <v>11.6</v>
      </c>
      <c r="K710" s="5"/>
      <c r="L710" s="5"/>
      <c r="M710" s="5" t="s">
        <v>402</v>
      </c>
      <c r="N710" s="5"/>
      <c r="O710" s="5"/>
      <c r="P710" s="5"/>
      <c r="Q710" s="5"/>
      <c r="R710" s="5"/>
      <c r="S710" s="5"/>
      <c r="T710" s="5"/>
      <c r="U710" s="5"/>
      <c r="V710" s="5"/>
      <c r="W710" s="5"/>
      <c r="X710" s="5"/>
      <c r="Y710" s="7" t="s">
        <v>2999</v>
      </c>
      <c r="Z710" s="7"/>
      <c r="AA710" s="7" t="s">
        <v>13</v>
      </c>
      <c r="AB710" s="7" t="s">
        <v>130</v>
      </c>
      <c r="AC710" s="7">
        <v>8093</v>
      </c>
      <c r="AD710" s="7" t="s">
        <v>3213</v>
      </c>
      <c r="AE710" s="7"/>
      <c r="AF710" s="7" t="s">
        <v>3356</v>
      </c>
      <c r="AG710" s="7" t="s">
        <v>13</v>
      </c>
      <c r="AH710" s="7"/>
      <c r="AI710">
        <v>1.2389999628067017</v>
      </c>
      <c r="AJ710" s="4">
        <v>15.720999717712402</v>
      </c>
      <c r="AK710" s="4">
        <v>3</v>
      </c>
      <c r="AL710" s="4">
        <v>14.222000122070313</v>
      </c>
      <c r="AM710" s="4">
        <v>4.0240001678466797</v>
      </c>
      <c r="AN710" s="4">
        <v>132.10000610351563</v>
      </c>
      <c r="AO710" s="4">
        <v>0</v>
      </c>
      <c r="AP710" s="4">
        <v>125.86900329589844</v>
      </c>
      <c r="AQ710" s="4">
        <v>60.368000030517578</v>
      </c>
      <c r="AR710" s="4">
        <v>0</v>
      </c>
      <c r="AS710" s="4">
        <v>11</v>
      </c>
      <c r="AT710" s="4">
        <v>0</v>
      </c>
      <c r="AU710" s="22">
        <v>1.0726444833625217</v>
      </c>
      <c r="AV710" s="23">
        <v>-0.63899996280670168</v>
      </c>
      <c r="AW710" s="23">
        <v>0</v>
      </c>
      <c r="AX710" s="23">
        <v>0.40832095246696615</v>
      </c>
      <c r="AY710" s="23">
        <v>16.982638673385704</v>
      </c>
      <c r="AZ710" s="23">
        <v>3.714699287512921</v>
      </c>
    </row>
    <row r="711" spans="1:52" ht="13.7" customHeight="1" x14ac:dyDescent="0.2">
      <c r="A711" t="str">
        <f t="shared" si="11"/>
        <v>2010^Nola Downs^D1 TC1</v>
      </c>
      <c r="B711" s="10" t="s">
        <v>491</v>
      </c>
      <c r="C711" s="10" t="s">
        <v>2585</v>
      </c>
      <c r="D711" s="5">
        <v>2010</v>
      </c>
      <c r="E711" s="5"/>
      <c r="F711" s="9"/>
      <c r="G711" s="9"/>
      <c r="H711" s="8" t="s">
        <v>992</v>
      </c>
      <c r="I711" s="5">
        <v>0.69</v>
      </c>
      <c r="J711" s="5">
        <v>12.4</v>
      </c>
      <c r="K711" s="5"/>
      <c r="L711" s="5"/>
      <c r="M711" s="5" t="s">
        <v>2586</v>
      </c>
      <c r="N711" s="5"/>
      <c r="O711" s="5"/>
      <c r="P711" s="5"/>
      <c r="Q711" s="5"/>
      <c r="R711" s="5"/>
      <c r="S711" s="5"/>
      <c r="T711" s="5"/>
      <c r="U711" s="5"/>
      <c r="V711" s="5"/>
      <c r="W711" s="5"/>
      <c r="X711" s="5"/>
      <c r="Y711" s="7" t="s">
        <v>2999</v>
      </c>
      <c r="Z711" s="25"/>
      <c r="AA711" s="7" t="s">
        <v>13</v>
      </c>
      <c r="AB711" s="7" t="s">
        <v>472</v>
      </c>
      <c r="AC711" s="7">
        <v>8128</v>
      </c>
      <c r="AD711" s="7" t="s">
        <v>909</v>
      </c>
      <c r="AE711" s="7"/>
      <c r="AF711" s="7" t="s">
        <v>3357</v>
      </c>
      <c r="AG711" s="7" t="s">
        <v>939</v>
      </c>
      <c r="AH711" s="7"/>
      <c r="AI711">
        <v>1.2250000238418579</v>
      </c>
      <c r="AJ711" s="4">
        <v>16.452999114990234</v>
      </c>
      <c r="AK711" s="4">
        <v>3.1099998950958252</v>
      </c>
      <c r="AL711" s="4">
        <v>18.790000915527344</v>
      </c>
      <c r="AM711" s="4">
        <v>5.1609997749328613</v>
      </c>
      <c r="AN711" s="4">
        <v>145.89999389648438</v>
      </c>
      <c r="AO711" s="4">
        <v>0</v>
      </c>
      <c r="AP711" s="4">
        <v>78.191001892089844</v>
      </c>
      <c r="AQ711" s="4">
        <v>13.321000099182129</v>
      </c>
      <c r="AR711" s="4">
        <v>0</v>
      </c>
      <c r="AS711" s="4">
        <v>23</v>
      </c>
      <c r="AT711" s="4">
        <v>0</v>
      </c>
      <c r="AU711" s="22">
        <v>1.3186129597197898</v>
      </c>
      <c r="AV711" s="23">
        <v>-0.53500002384185796</v>
      </c>
      <c r="AW711" s="23">
        <v>0</v>
      </c>
      <c r="AX711" s="23">
        <v>0.2862250255107886</v>
      </c>
      <c r="AY711" s="23">
        <v>16.426801826111621</v>
      </c>
      <c r="AZ711" s="23">
        <v>3.209067152235944</v>
      </c>
    </row>
    <row r="712" spans="1:52" ht="13.7" customHeight="1" x14ac:dyDescent="0.2">
      <c r="A712" t="str">
        <f t="shared" si="11"/>
        <v>2010^Nola Downs^D1 TC10</v>
      </c>
      <c r="B712" s="10" t="s">
        <v>491</v>
      </c>
      <c r="C712" s="10" t="s">
        <v>492</v>
      </c>
      <c r="D712" s="5">
        <v>2010</v>
      </c>
      <c r="E712" s="5"/>
      <c r="F712" s="9"/>
      <c r="G712" s="9"/>
      <c r="H712" s="8" t="s">
        <v>992</v>
      </c>
      <c r="I712" s="5">
        <v>1.24</v>
      </c>
      <c r="J712" s="5">
        <v>16.399999999999999</v>
      </c>
      <c r="K712" s="5"/>
      <c r="L712" s="5"/>
      <c r="M712" s="5" t="s">
        <v>417</v>
      </c>
      <c r="N712" s="5"/>
      <c r="O712" s="5"/>
      <c r="P712" s="5"/>
      <c r="Q712" s="5"/>
      <c r="R712" s="5"/>
      <c r="S712" s="5"/>
      <c r="T712" s="5"/>
      <c r="U712" s="5"/>
      <c r="V712" s="5"/>
      <c r="W712" s="5"/>
      <c r="X712" s="5"/>
      <c r="Y712" s="7" t="s">
        <v>2999</v>
      </c>
      <c r="Z712" s="25"/>
      <c r="AA712" s="7" t="s">
        <v>13</v>
      </c>
      <c r="AB712" s="7" t="s">
        <v>472</v>
      </c>
      <c r="AC712" s="7">
        <v>8128</v>
      </c>
      <c r="AD712" s="7" t="s">
        <v>909</v>
      </c>
      <c r="AE712" s="7"/>
      <c r="AF712" s="7" t="s">
        <v>3358</v>
      </c>
      <c r="AG712" s="7" t="s">
        <v>939</v>
      </c>
      <c r="AH712" s="7"/>
      <c r="AI712">
        <v>1.1160000562667847</v>
      </c>
      <c r="AJ712" s="4">
        <v>16.659999847412109</v>
      </c>
      <c r="AK712" s="4">
        <v>2.869999885559082</v>
      </c>
      <c r="AL712" s="4">
        <v>13.534000396728516</v>
      </c>
      <c r="AM712" s="4">
        <v>1.8109999895095825</v>
      </c>
      <c r="AN712" s="4">
        <v>145.89999389648438</v>
      </c>
      <c r="AO712" s="4">
        <v>0</v>
      </c>
      <c r="AP712" s="4">
        <v>74.044998168945313</v>
      </c>
      <c r="AQ712" s="4">
        <v>25.618000030517578</v>
      </c>
      <c r="AR712" s="4">
        <v>0</v>
      </c>
      <c r="AS712" s="4">
        <v>45</v>
      </c>
      <c r="AT712" s="4">
        <v>0</v>
      </c>
      <c r="AU712" s="22">
        <v>3.134094570928196</v>
      </c>
      <c r="AV712" s="23">
        <v>0.12399994373321532</v>
      </c>
      <c r="AW712" s="23">
        <v>1</v>
      </c>
      <c r="AX712" s="23">
        <v>1.5375986045840567E-2</v>
      </c>
      <c r="AY712" s="23">
        <v>6.7599920654320897E-2</v>
      </c>
      <c r="AZ712" s="23">
        <v>6.9746002840211291E-2</v>
      </c>
    </row>
    <row r="713" spans="1:52" ht="13.7" customHeight="1" x14ac:dyDescent="0.2">
      <c r="A713" t="str">
        <f t="shared" si="11"/>
        <v>2010^Nola Downs^D1 TC5</v>
      </c>
      <c r="B713" s="10" t="s">
        <v>491</v>
      </c>
      <c r="C713" s="10" t="s">
        <v>493</v>
      </c>
      <c r="D713" s="5">
        <v>2010</v>
      </c>
      <c r="E713" s="5"/>
      <c r="F713" s="9"/>
      <c r="G713" s="9"/>
      <c r="H713" s="8" t="s">
        <v>992</v>
      </c>
      <c r="I713" s="5">
        <v>2</v>
      </c>
      <c r="J713" s="5">
        <v>16.399999999999999</v>
      </c>
      <c r="K713" s="5"/>
      <c r="L713" s="5"/>
      <c r="M713" s="5" t="s">
        <v>416</v>
      </c>
      <c r="N713" s="5"/>
      <c r="O713" s="5"/>
      <c r="P713" s="5"/>
      <c r="Q713" s="5"/>
      <c r="R713" s="5"/>
      <c r="S713" s="5"/>
      <c r="T713" s="5"/>
      <c r="U713" s="5"/>
      <c r="V713" s="5"/>
      <c r="W713" s="5"/>
      <c r="X713" s="5"/>
      <c r="Y713" s="7" t="s">
        <v>2999</v>
      </c>
      <c r="Z713" s="26"/>
      <c r="AA713" s="7" t="s">
        <v>13</v>
      </c>
      <c r="AB713" s="7" t="s">
        <v>472</v>
      </c>
      <c r="AC713" s="7">
        <v>8128</v>
      </c>
      <c r="AD713" s="7" t="s">
        <v>909</v>
      </c>
      <c r="AE713" s="7"/>
      <c r="AF713" s="7" t="s">
        <v>3359</v>
      </c>
      <c r="AG713" s="7" t="s">
        <v>939</v>
      </c>
      <c r="AH713" s="7"/>
      <c r="AI713">
        <v>1.1679999828338623</v>
      </c>
      <c r="AJ713" s="4">
        <v>13.664999961853027</v>
      </c>
      <c r="AK713" s="4">
        <v>2.4600000381469727</v>
      </c>
      <c r="AL713" s="4">
        <v>11.746999740600586</v>
      </c>
      <c r="AM713" s="4">
        <v>7.8979997634887695</v>
      </c>
      <c r="AN713" s="4">
        <v>145.89999389648438</v>
      </c>
      <c r="AO713" s="4">
        <v>0</v>
      </c>
      <c r="AP713" s="4">
        <v>64.302001953125</v>
      </c>
      <c r="AQ713" s="4">
        <v>25.170000076293945</v>
      </c>
      <c r="AR713" s="4">
        <v>0</v>
      </c>
      <c r="AS713" s="4">
        <v>25</v>
      </c>
      <c r="AT713" s="4">
        <v>0</v>
      </c>
      <c r="AU713" s="22">
        <v>5.0549912434325739</v>
      </c>
      <c r="AV713" s="23">
        <v>0.8320000171661377</v>
      </c>
      <c r="AW713" s="23">
        <v>0</v>
      </c>
      <c r="AX713" s="23">
        <v>0.69222402856445342</v>
      </c>
      <c r="AY713" s="23">
        <v>7.480225208663934</v>
      </c>
      <c r="AZ713" s="23">
        <v>6.733979355509617</v>
      </c>
    </row>
    <row r="714" spans="1:52" ht="13.7" customHeight="1" x14ac:dyDescent="0.2">
      <c r="A714" t="str">
        <f t="shared" si="11"/>
        <v>2010^Nola Downs^Nolla Downs A9</v>
      </c>
      <c r="B714" s="10" t="s">
        <v>491</v>
      </c>
      <c r="C714" s="10" t="s">
        <v>494</v>
      </c>
      <c r="D714" s="5">
        <v>2010</v>
      </c>
      <c r="E714" s="5"/>
      <c r="F714" s="9"/>
      <c r="G714" s="9"/>
      <c r="H714" s="8" t="s">
        <v>992</v>
      </c>
      <c r="I714" s="5">
        <v>1.7</v>
      </c>
      <c r="J714" s="5">
        <v>11.5</v>
      </c>
      <c r="K714" s="5"/>
      <c r="L714" s="5"/>
      <c r="M714" s="5" t="s">
        <v>415</v>
      </c>
      <c r="N714" s="5"/>
      <c r="O714" s="5"/>
      <c r="P714" s="5"/>
      <c r="Q714" s="5"/>
      <c r="R714" s="5"/>
      <c r="S714" s="5"/>
      <c r="T714" s="5"/>
      <c r="U714" s="5"/>
      <c r="V714" s="5"/>
      <c r="W714" s="5"/>
      <c r="X714" s="5"/>
      <c r="Y714" s="7" t="s">
        <v>2999</v>
      </c>
      <c r="Z714" s="7"/>
      <c r="AA714" s="7" t="s">
        <v>13</v>
      </c>
      <c r="AB714" s="7" t="s">
        <v>472</v>
      </c>
      <c r="AC714" s="7">
        <v>8128</v>
      </c>
      <c r="AD714" s="7" t="s">
        <v>909</v>
      </c>
      <c r="AE714" s="7"/>
      <c r="AF714" s="7" t="s">
        <v>3335</v>
      </c>
      <c r="AG714" s="7" t="s">
        <v>55</v>
      </c>
      <c r="AH714" s="7"/>
      <c r="AI714">
        <v>1.5149999856948853</v>
      </c>
      <c r="AJ714" s="4">
        <v>16.601999282836914</v>
      </c>
      <c r="AK714" s="4">
        <v>3.880000114440918</v>
      </c>
      <c r="AL714" s="4">
        <v>14.480999946594238</v>
      </c>
      <c r="AM714" s="4">
        <v>5.7639999389648438</v>
      </c>
      <c r="AN714" s="4">
        <v>164.30000305175781</v>
      </c>
      <c r="AO714" s="4">
        <v>0</v>
      </c>
      <c r="AP714" s="4">
        <v>123.83499908447266</v>
      </c>
      <c r="AQ714" s="4">
        <v>33.111000061035156</v>
      </c>
      <c r="AR714" s="4">
        <v>0</v>
      </c>
      <c r="AS714" s="4">
        <v>59</v>
      </c>
      <c r="AT714" s="4">
        <v>29</v>
      </c>
      <c r="AU714" s="22">
        <v>3.0129597197898423</v>
      </c>
      <c r="AV714" s="23">
        <v>0.1850000143051147</v>
      </c>
      <c r="AW714" s="23">
        <v>1</v>
      </c>
      <c r="AX714" s="23">
        <v>3.4225005292892643E-2</v>
      </c>
      <c r="AY714" s="23">
        <v>26.030396682068385</v>
      </c>
      <c r="AZ714" s="23">
        <v>0.75175904595669296</v>
      </c>
    </row>
    <row r="715" spans="1:52" ht="13.7" customHeight="1" x14ac:dyDescent="0.2">
      <c r="A715" t="str">
        <f t="shared" si="11"/>
        <v>2010^pearsefarming^A IP1 duplex</v>
      </c>
      <c r="B715" s="10" t="s">
        <v>539</v>
      </c>
      <c r="C715" s="10" t="s">
        <v>540</v>
      </c>
      <c r="D715" s="5">
        <v>2010</v>
      </c>
      <c r="E715" s="5"/>
      <c r="F715" s="9"/>
      <c r="G715" s="9"/>
      <c r="H715" s="8" t="s">
        <v>992</v>
      </c>
      <c r="I715" s="5">
        <v>1.2</v>
      </c>
      <c r="J715" s="5">
        <v>10.9</v>
      </c>
      <c r="K715" s="5"/>
      <c r="L715" s="5"/>
      <c r="M715" s="5"/>
      <c r="N715" s="5"/>
      <c r="O715" s="5"/>
      <c r="P715" s="5"/>
      <c r="Q715" s="5"/>
      <c r="R715" s="5"/>
      <c r="S715" s="5"/>
      <c r="T715" s="5"/>
      <c r="U715" s="5"/>
      <c r="V715" s="5"/>
      <c r="W715" s="5"/>
      <c r="X715" s="5"/>
      <c r="Y715" s="7" t="s">
        <v>2999</v>
      </c>
      <c r="Z715" s="7"/>
      <c r="AA715" s="7" t="s">
        <v>13</v>
      </c>
      <c r="AB715" s="7" t="s">
        <v>469</v>
      </c>
      <c r="AC715" s="7">
        <v>10035</v>
      </c>
      <c r="AD715" s="7" t="s">
        <v>912</v>
      </c>
      <c r="AE715" s="7"/>
      <c r="AF715" s="7" t="s">
        <v>3360</v>
      </c>
      <c r="AG715" s="7" t="s">
        <v>943</v>
      </c>
      <c r="AH715" s="7"/>
      <c r="AI715">
        <v>0.49599999189376831</v>
      </c>
      <c r="AJ715" s="4">
        <v>16.666999816894531</v>
      </c>
      <c r="AK715" s="4">
        <v>1.2699999809265137</v>
      </c>
      <c r="AL715" s="4">
        <v>19.773000717163086</v>
      </c>
      <c r="AM715" s="4">
        <v>5.2000001072883606E-2</v>
      </c>
      <c r="AN715" s="4">
        <v>85.300003051757813</v>
      </c>
      <c r="AO715" s="4">
        <v>0</v>
      </c>
      <c r="AP715" s="4">
        <v>84.899002075195313</v>
      </c>
      <c r="AQ715" s="4">
        <v>50.044998168945313</v>
      </c>
      <c r="AR715" s="4">
        <v>0</v>
      </c>
      <c r="AS715" s="4">
        <v>14</v>
      </c>
      <c r="AT715" s="4">
        <v>0</v>
      </c>
      <c r="AU715" s="22">
        <v>2.0158318739054288</v>
      </c>
      <c r="AV715" s="23">
        <v>0.70400000810623165</v>
      </c>
      <c r="AW715" s="23">
        <v>0</v>
      </c>
      <c r="AX715" s="23">
        <v>0.4956160114135742</v>
      </c>
      <c r="AY715" s="23">
        <v>33.258286888061555</v>
      </c>
      <c r="AZ715" s="23">
        <v>0.556265212584512</v>
      </c>
    </row>
    <row r="716" spans="1:52" ht="13.7" customHeight="1" x14ac:dyDescent="0.2">
      <c r="A716" t="str">
        <f t="shared" si="11"/>
        <v>2010^pearsefarming^B IP2 Clay</v>
      </c>
      <c r="B716" s="10" t="s">
        <v>539</v>
      </c>
      <c r="C716" s="10" t="s">
        <v>541</v>
      </c>
      <c r="D716" s="5">
        <v>2010</v>
      </c>
      <c r="E716" s="5"/>
      <c r="F716" s="9"/>
      <c r="G716" s="9"/>
      <c r="H716" s="8" t="s">
        <v>992</v>
      </c>
      <c r="I716" s="5">
        <v>1.4</v>
      </c>
      <c r="J716" s="5">
        <v>11.2</v>
      </c>
      <c r="K716" s="5"/>
      <c r="L716" s="5"/>
      <c r="M716" s="5"/>
      <c r="N716" s="5"/>
      <c r="O716" s="5"/>
      <c r="P716" s="5"/>
      <c r="Q716" s="5"/>
      <c r="R716" s="5"/>
      <c r="S716" s="5"/>
      <c r="T716" s="5"/>
      <c r="U716" s="5"/>
      <c r="V716" s="5"/>
      <c r="W716" s="5"/>
      <c r="X716" s="5"/>
      <c r="Y716" s="7" t="s">
        <v>2999</v>
      </c>
      <c r="Z716" s="7"/>
      <c r="AA716" s="7" t="s">
        <v>13</v>
      </c>
      <c r="AB716" s="7" t="s">
        <v>469</v>
      </c>
      <c r="AC716" s="7">
        <v>10035</v>
      </c>
      <c r="AD716" s="7" t="s">
        <v>912</v>
      </c>
      <c r="AE716" s="7"/>
      <c r="AF716" s="7" t="s">
        <v>3289</v>
      </c>
      <c r="AG716" s="7" t="s">
        <v>13</v>
      </c>
      <c r="AH716" s="7"/>
      <c r="AI716">
        <v>0.17399999499320984</v>
      </c>
      <c r="AJ716" s="4">
        <v>16.718999862670898</v>
      </c>
      <c r="AK716" s="4">
        <v>0.44999998807907104</v>
      </c>
      <c r="AL716" s="4">
        <v>20.809999465942383</v>
      </c>
      <c r="AM716" s="4">
        <v>16.99799919128418</v>
      </c>
      <c r="AN716" s="4">
        <v>85.300003051757813</v>
      </c>
      <c r="AO716" s="4">
        <v>0</v>
      </c>
      <c r="AP716" s="4">
        <v>127.55400085449219</v>
      </c>
      <c r="AQ716" s="4">
        <v>96</v>
      </c>
      <c r="AR716" s="4">
        <v>0</v>
      </c>
      <c r="AS716" s="4">
        <v>15</v>
      </c>
      <c r="AT716" s="4">
        <v>0</v>
      </c>
      <c r="AU716" s="22">
        <v>2.4165323992994745</v>
      </c>
      <c r="AV716" s="23">
        <v>1.2260000050067901</v>
      </c>
      <c r="AW716" s="23">
        <v>0</v>
      </c>
      <c r="AX716" s="23">
        <v>1.5030760122766493</v>
      </c>
      <c r="AY716" s="23">
        <v>30.459359484161403</v>
      </c>
      <c r="AZ716" s="23">
        <v>3.8672497243803341</v>
      </c>
    </row>
    <row r="717" spans="1:52" ht="13.7" customHeight="1" x14ac:dyDescent="0.2">
      <c r="A717" t="str">
        <f t="shared" si="11"/>
        <v>2010^Peter Taylor^Lubeck - Treatment 1 Nil N</v>
      </c>
      <c r="B717" s="10" t="s">
        <v>591</v>
      </c>
      <c r="C717" s="10" t="s">
        <v>487</v>
      </c>
      <c r="D717" s="5">
        <v>2010</v>
      </c>
      <c r="E717" s="5"/>
      <c r="F717" s="9"/>
      <c r="G717" s="9"/>
      <c r="H717" s="8" t="s">
        <v>992</v>
      </c>
      <c r="I717" s="5">
        <v>5.79</v>
      </c>
      <c r="J717" s="5">
        <v>8.1</v>
      </c>
      <c r="K717" s="5"/>
      <c r="L717" s="5"/>
      <c r="M717" s="5"/>
      <c r="N717" s="5"/>
      <c r="O717" s="5"/>
      <c r="P717" s="5"/>
      <c r="Q717" s="5"/>
      <c r="R717" s="5"/>
      <c r="S717" s="5"/>
      <c r="T717" s="5"/>
      <c r="U717" s="5"/>
      <c r="V717" s="5"/>
      <c r="W717" s="5"/>
      <c r="X717" s="5"/>
      <c r="Y717" s="7" t="s">
        <v>2999</v>
      </c>
      <c r="Z717" s="7"/>
      <c r="AA717" s="7" t="s">
        <v>13</v>
      </c>
      <c r="AB717" s="7" t="s">
        <v>141</v>
      </c>
      <c r="AC717" s="7">
        <v>79028</v>
      </c>
      <c r="AD717" s="7" t="s">
        <v>799</v>
      </c>
      <c r="AE717" s="7"/>
      <c r="AF717" s="7" t="s">
        <v>3199</v>
      </c>
      <c r="AG717" s="7" t="s">
        <v>13</v>
      </c>
      <c r="AH717" s="7"/>
      <c r="AI717">
        <v>3.7939999103546143</v>
      </c>
      <c r="AJ717" s="4">
        <v>11.107999801635742</v>
      </c>
      <c r="AK717" s="4">
        <v>6.5</v>
      </c>
      <c r="AL717" s="4">
        <v>26.285999298095703</v>
      </c>
      <c r="AM717" s="4">
        <v>44.786998748779297</v>
      </c>
      <c r="AN717" s="4">
        <v>300</v>
      </c>
      <c r="AO717" s="4">
        <v>0</v>
      </c>
      <c r="AP717" s="4">
        <v>140.10600280761719</v>
      </c>
      <c r="AQ717" s="4">
        <v>31.464000701904297</v>
      </c>
      <c r="AR717" s="4">
        <v>0</v>
      </c>
      <c r="AS717" s="4">
        <v>4</v>
      </c>
      <c r="AT717" s="4">
        <v>0</v>
      </c>
      <c r="AU717" s="22">
        <v>7.2278669001751323</v>
      </c>
      <c r="AV717" s="23">
        <v>1.9960000896453858</v>
      </c>
      <c r="AW717" s="23">
        <v>0</v>
      </c>
      <c r="AX717" s="23">
        <v>3.9840163578643879</v>
      </c>
      <c r="AY717" s="23">
        <v>9.048062806640667</v>
      </c>
      <c r="AZ717" s="23">
        <v>0.52979022437055601</v>
      </c>
    </row>
    <row r="718" spans="1:52" ht="13.7" customHeight="1" x14ac:dyDescent="0.2">
      <c r="A718" t="str">
        <f t="shared" si="11"/>
        <v>2010^peterdolton^Totadgin Hall Rd</v>
      </c>
      <c r="B718" s="10" t="s">
        <v>589</v>
      </c>
      <c r="C718" s="10" t="s">
        <v>590</v>
      </c>
      <c r="D718" s="5">
        <v>2010</v>
      </c>
      <c r="E718" s="5"/>
      <c r="F718" s="9"/>
      <c r="G718" s="9"/>
      <c r="H718" s="8" t="s">
        <v>992</v>
      </c>
      <c r="I718" s="5">
        <v>0.25</v>
      </c>
      <c r="J718" s="5"/>
      <c r="K718" s="5"/>
      <c r="L718" s="5"/>
      <c r="M718" s="5"/>
      <c r="N718" s="5"/>
      <c r="O718" s="5"/>
      <c r="P718" s="5"/>
      <c r="Q718" s="5"/>
      <c r="R718" s="5"/>
      <c r="S718" s="5"/>
      <c r="T718" s="5"/>
      <c r="U718" s="5"/>
      <c r="V718" s="5"/>
      <c r="W718" s="5"/>
      <c r="X718" s="5"/>
      <c r="Y718" s="7" t="s">
        <v>2999</v>
      </c>
      <c r="Z718" s="7"/>
      <c r="AA718" s="7" t="s">
        <v>13</v>
      </c>
      <c r="AB718" s="7" t="s">
        <v>79</v>
      </c>
      <c r="AC718" s="7">
        <v>10092</v>
      </c>
      <c r="AD718" s="7" t="s">
        <v>904</v>
      </c>
      <c r="AE718" s="7"/>
      <c r="AF718" s="7" t="s">
        <v>3329</v>
      </c>
      <c r="AG718" s="7" t="s">
        <v>13</v>
      </c>
      <c r="AH718" s="7"/>
      <c r="AI718">
        <v>0.80299997329711914</v>
      </c>
      <c r="AJ718" s="4">
        <v>16.62700080871582</v>
      </c>
      <c r="AK718" s="4">
        <v>2.059999942779541</v>
      </c>
      <c r="AL718" s="4">
        <v>23.846000671386719</v>
      </c>
      <c r="AM718" s="4">
        <v>2.249000072479248</v>
      </c>
      <c r="AN718" s="4">
        <v>105.19999694824219</v>
      </c>
      <c r="AO718" s="4">
        <v>0</v>
      </c>
      <c r="AP718" s="4">
        <v>90.429000854492188</v>
      </c>
      <c r="AQ718" s="4">
        <v>29.288999557495117</v>
      </c>
      <c r="AR718" s="4">
        <v>24</v>
      </c>
      <c r="AS718" s="4">
        <v>0</v>
      </c>
      <c r="AT718" s="4">
        <v>0</v>
      </c>
      <c r="AU718" s="22" t="e">
        <v>#N/A</v>
      </c>
      <c r="AV718" s="23">
        <v>-0.55299997329711914</v>
      </c>
      <c r="AW718" s="23">
        <v>0</v>
      </c>
      <c r="AX718" s="23">
        <v>0.30580897046661448</v>
      </c>
      <c r="AY718" s="23" t="e">
        <v>#N/A</v>
      </c>
      <c r="AZ718" s="23" t="e">
        <v>#N/A</v>
      </c>
    </row>
    <row r="719" spans="1:52" ht="13.7" customHeight="1" x14ac:dyDescent="0.2">
      <c r="A719" t="str">
        <f t="shared" si="11"/>
        <v>2010^poole^Lubeck - Treatment 1 Nil N</v>
      </c>
      <c r="B719" s="10" t="s">
        <v>585</v>
      </c>
      <c r="C719" s="10" t="s">
        <v>487</v>
      </c>
      <c r="D719" s="5">
        <v>2010</v>
      </c>
      <c r="E719" s="5"/>
      <c r="F719" s="9"/>
      <c r="G719" s="9"/>
      <c r="H719" s="8" t="s">
        <v>992</v>
      </c>
      <c r="I719" s="5">
        <v>5.79</v>
      </c>
      <c r="J719" s="5">
        <v>8.1</v>
      </c>
      <c r="K719" s="5"/>
      <c r="L719" s="5"/>
      <c r="M719" s="5"/>
      <c r="N719" s="5"/>
      <c r="O719" s="5"/>
      <c r="P719" s="5"/>
      <c r="Q719" s="5"/>
      <c r="R719" s="5"/>
      <c r="S719" s="5"/>
      <c r="T719" s="5"/>
      <c r="U719" s="5"/>
      <c r="V719" s="5"/>
      <c r="W719" s="5"/>
      <c r="X719" s="5"/>
      <c r="Y719" s="7" t="s">
        <v>2999</v>
      </c>
      <c r="Z719" s="7"/>
      <c r="AA719" s="7" t="s">
        <v>13</v>
      </c>
      <c r="AB719" s="7" t="s">
        <v>141</v>
      </c>
      <c r="AC719" s="7">
        <v>79028</v>
      </c>
      <c r="AD719" s="7" t="s">
        <v>799</v>
      </c>
      <c r="AE719" s="7"/>
      <c r="AF719" s="7" t="s">
        <v>3199</v>
      </c>
      <c r="AG719" s="7" t="s">
        <v>13</v>
      </c>
      <c r="AH719" s="7"/>
      <c r="AI719">
        <v>3.7939999103546143</v>
      </c>
      <c r="AJ719" s="4">
        <v>11.107999801635742</v>
      </c>
      <c r="AK719" s="4">
        <v>6.5</v>
      </c>
      <c r="AL719" s="4">
        <v>26.285999298095703</v>
      </c>
      <c r="AM719" s="4">
        <v>44.786998748779297</v>
      </c>
      <c r="AN719" s="4">
        <v>300</v>
      </c>
      <c r="AO719" s="4">
        <v>0</v>
      </c>
      <c r="AP719" s="4">
        <v>140.10600280761719</v>
      </c>
      <c r="AQ719" s="4">
        <v>31.464000701904297</v>
      </c>
      <c r="AR719" s="4">
        <v>0</v>
      </c>
      <c r="AS719" s="4">
        <v>4</v>
      </c>
      <c r="AT719" s="4">
        <v>0</v>
      </c>
      <c r="AU719" s="22">
        <v>7.2278669001751323</v>
      </c>
      <c r="AV719" s="23">
        <v>1.9960000896453858</v>
      </c>
      <c r="AW719" s="23">
        <v>0</v>
      </c>
      <c r="AX719" s="23">
        <v>3.9840163578643879</v>
      </c>
      <c r="AY719" s="23">
        <v>9.048062806640667</v>
      </c>
      <c r="AZ719" s="23">
        <v>0.52979022437055601</v>
      </c>
    </row>
    <row r="720" spans="1:52" ht="13.7" customHeight="1" x14ac:dyDescent="0.2">
      <c r="A720" t="str">
        <f t="shared" si="11"/>
        <v>2010^poole^Lubeck - Treatment 3 Pre-drill 50N</v>
      </c>
      <c r="B720" s="10" t="s">
        <v>585</v>
      </c>
      <c r="C720" s="10" t="s">
        <v>520</v>
      </c>
      <c r="D720" s="5">
        <v>2010</v>
      </c>
      <c r="E720" s="5"/>
      <c r="F720" s="9"/>
      <c r="G720" s="9"/>
      <c r="H720" s="8" t="s">
        <v>992</v>
      </c>
      <c r="I720" s="5">
        <v>7.04</v>
      </c>
      <c r="J720" s="5">
        <v>8.6999999999999993</v>
      </c>
      <c r="K720" s="5"/>
      <c r="L720" s="5"/>
      <c r="M720" s="5"/>
      <c r="N720" s="5"/>
      <c r="O720" s="5"/>
      <c r="P720" s="5"/>
      <c r="Q720" s="5"/>
      <c r="R720" s="5"/>
      <c r="S720" s="5"/>
      <c r="T720" s="5"/>
      <c r="U720" s="5"/>
      <c r="V720" s="5"/>
      <c r="W720" s="5"/>
      <c r="X720" s="5"/>
      <c r="Y720" s="7" t="s">
        <v>2999</v>
      </c>
      <c r="Z720" s="7"/>
      <c r="AA720" s="7" t="s">
        <v>13</v>
      </c>
      <c r="AB720" s="7" t="s">
        <v>141</v>
      </c>
      <c r="AC720" s="7">
        <v>79028</v>
      </c>
      <c r="AD720" s="7" t="s">
        <v>799</v>
      </c>
      <c r="AE720" s="7"/>
      <c r="AF720" s="7" t="s">
        <v>3199</v>
      </c>
      <c r="AG720" s="7" t="s">
        <v>13</v>
      </c>
      <c r="AH720" s="7"/>
      <c r="AI720">
        <v>4.0970001220703125</v>
      </c>
      <c r="AJ720" s="4">
        <v>15.222999572753906</v>
      </c>
      <c r="AK720" s="4">
        <v>9.6099996566772461</v>
      </c>
      <c r="AL720" s="4">
        <v>26.285999298095703</v>
      </c>
      <c r="AM720" s="4">
        <v>27.507999420166016</v>
      </c>
      <c r="AN720" s="4">
        <v>300</v>
      </c>
      <c r="AO720" s="4">
        <v>0</v>
      </c>
      <c r="AP720" s="4">
        <v>190.125</v>
      </c>
      <c r="AQ720" s="4">
        <v>42.722999572753906</v>
      </c>
      <c r="AR720" s="4">
        <v>50</v>
      </c>
      <c r="AS720" s="4">
        <v>4</v>
      </c>
      <c r="AT720" s="4">
        <v>0</v>
      </c>
      <c r="AU720" s="22">
        <v>9.4392714535901909</v>
      </c>
      <c r="AV720" s="23">
        <v>2.9429998779296875</v>
      </c>
      <c r="AW720" s="23">
        <v>0</v>
      </c>
      <c r="AX720" s="23">
        <v>8.6612482814941565</v>
      </c>
      <c r="AY720" s="23">
        <v>42.549523426147651</v>
      </c>
      <c r="AZ720" s="23">
        <v>2.9148119329334754E-2</v>
      </c>
    </row>
    <row r="721" spans="1:52" ht="13.7" customHeight="1" x14ac:dyDescent="0.2">
      <c r="A721" t="str">
        <f t="shared" si="11"/>
        <v>2010^poole^Lubeck - Treatment 5 Pre-dril 100N</v>
      </c>
      <c r="B721" s="10" t="s">
        <v>585</v>
      </c>
      <c r="C721" s="10" t="s">
        <v>521</v>
      </c>
      <c r="D721" s="5">
        <v>2010</v>
      </c>
      <c r="E721" s="5"/>
      <c r="F721" s="9"/>
      <c r="G721" s="9"/>
      <c r="H721" s="8" t="s">
        <v>992</v>
      </c>
      <c r="I721" s="5">
        <v>7.91</v>
      </c>
      <c r="J721" s="5">
        <v>10.199999999999999</v>
      </c>
      <c r="K721" s="5"/>
      <c r="L721" s="5"/>
      <c r="M721" s="5"/>
      <c r="N721" s="5"/>
      <c r="O721" s="5"/>
      <c r="P721" s="5"/>
      <c r="Q721" s="5"/>
      <c r="R721" s="5"/>
      <c r="S721" s="5"/>
      <c r="T721" s="5"/>
      <c r="U721" s="5"/>
      <c r="V721" s="5"/>
      <c r="W721" s="5"/>
      <c r="X721" s="5"/>
      <c r="Y721" s="7" t="s">
        <v>2999</v>
      </c>
      <c r="Z721" s="7"/>
      <c r="AA721" s="7" t="s">
        <v>13</v>
      </c>
      <c r="AB721" s="7" t="s">
        <v>141</v>
      </c>
      <c r="AC721" s="7">
        <v>79028</v>
      </c>
      <c r="AD721" s="7" t="s">
        <v>799</v>
      </c>
      <c r="AE721" s="7"/>
      <c r="AF721" s="7" t="s">
        <v>3199</v>
      </c>
      <c r="AG721" s="7" t="s">
        <v>13</v>
      </c>
      <c r="AH721" s="7"/>
      <c r="AI721">
        <v>4.0970001220703125</v>
      </c>
      <c r="AJ721" s="4">
        <v>16.430000305175781</v>
      </c>
      <c r="AK721" s="4">
        <v>10.369999885559082</v>
      </c>
      <c r="AL721" s="4">
        <v>26.285999298095703</v>
      </c>
      <c r="AM721" s="4">
        <v>22.076000213623047</v>
      </c>
      <c r="AN721" s="4">
        <v>300</v>
      </c>
      <c r="AO721" s="4">
        <v>0</v>
      </c>
      <c r="AP721" s="4">
        <v>240.52799987792969</v>
      </c>
      <c r="AQ721" s="4">
        <v>60.630001068115234</v>
      </c>
      <c r="AR721" s="4">
        <v>100</v>
      </c>
      <c r="AS721" s="4">
        <v>4</v>
      </c>
      <c r="AT721" s="4">
        <v>0</v>
      </c>
      <c r="AU721" s="22">
        <v>12.434353765323992</v>
      </c>
      <c r="AV721" s="23">
        <v>3.8129998779296876</v>
      </c>
      <c r="AW721" s="23">
        <v>0</v>
      </c>
      <c r="AX721" s="23">
        <v>14.538968069091814</v>
      </c>
      <c r="AY721" s="23">
        <v>38.812903802490339</v>
      </c>
      <c r="AZ721" s="23">
        <v>4.2615569409004381</v>
      </c>
    </row>
    <row r="722" spans="1:52" ht="13.7" customHeight="1" x14ac:dyDescent="0.2">
      <c r="A722" t="str">
        <f t="shared" si="11"/>
        <v>2010^PW and PJ Thomas^Rosewood Paddock No 140</v>
      </c>
      <c r="B722" s="10" t="s">
        <v>592</v>
      </c>
      <c r="C722" s="10" t="s">
        <v>593</v>
      </c>
      <c r="D722" s="5">
        <v>2010</v>
      </c>
      <c r="E722" s="5"/>
      <c r="F722" s="9"/>
      <c r="G722" s="9"/>
      <c r="H722" s="8" t="s">
        <v>992</v>
      </c>
      <c r="I722" s="5">
        <v>1.3</v>
      </c>
      <c r="J722" s="5">
        <v>10.8</v>
      </c>
      <c r="K722" s="5"/>
      <c r="L722" s="5"/>
      <c r="M722" s="5" t="s">
        <v>399</v>
      </c>
      <c r="N722" s="5"/>
      <c r="O722" s="5"/>
      <c r="P722" s="5"/>
      <c r="Q722" s="5"/>
      <c r="R722" s="5"/>
      <c r="S722" s="5"/>
      <c r="T722" s="5"/>
      <c r="U722" s="5"/>
      <c r="V722" s="5"/>
      <c r="W722" s="5"/>
      <c r="X722" s="5"/>
      <c r="Y722" s="7" t="s">
        <v>2999</v>
      </c>
      <c r="Z722" s="7"/>
      <c r="AA722" s="7" t="s">
        <v>13</v>
      </c>
      <c r="AB722" s="7" t="s">
        <v>15</v>
      </c>
      <c r="AC722" s="7">
        <v>8109</v>
      </c>
      <c r="AD722" s="7" t="s">
        <v>935</v>
      </c>
      <c r="AE722" s="7"/>
      <c r="AF722" s="7" t="s">
        <v>3361</v>
      </c>
      <c r="AG722" s="7" t="s">
        <v>13</v>
      </c>
      <c r="AH722" s="7"/>
      <c r="AI722">
        <v>0.8059999942779541</v>
      </c>
      <c r="AJ722" s="4">
        <v>7.2220001220703125</v>
      </c>
      <c r="AK722" s="4">
        <v>0.89999997615814209</v>
      </c>
      <c r="AL722" s="4">
        <v>29.302999496459961</v>
      </c>
      <c r="AM722" s="4">
        <v>44.910999298095703</v>
      </c>
      <c r="AN722" s="4">
        <v>137.60000610351563</v>
      </c>
      <c r="AO722" s="4">
        <v>0</v>
      </c>
      <c r="AP722" s="4">
        <v>24.386999130249023</v>
      </c>
      <c r="AQ722" s="4">
        <v>10.385000228881836</v>
      </c>
      <c r="AR722" s="4">
        <v>8</v>
      </c>
      <c r="AS722" s="4">
        <v>5</v>
      </c>
      <c r="AT722" s="4">
        <v>0</v>
      </c>
      <c r="AU722" s="22">
        <v>2.163782837127846</v>
      </c>
      <c r="AV722" s="23">
        <v>0.49400000572204594</v>
      </c>
      <c r="AW722" s="23">
        <v>1</v>
      </c>
      <c r="AX722" s="23">
        <v>0.24403600565338143</v>
      </c>
      <c r="AY722" s="23">
        <v>12.802083126464863</v>
      </c>
      <c r="AZ722" s="23">
        <v>1.5971471196807701</v>
      </c>
    </row>
    <row r="723" spans="1:52" ht="13.7" customHeight="1" x14ac:dyDescent="0.2">
      <c r="A723" t="str">
        <f t="shared" si="11"/>
        <v>2010^PW and PJ Thomas^Springfield Paddock No 74</v>
      </c>
      <c r="B723" s="10" t="s">
        <v>592</v>
      </c>
      <c r="C723" s="10" t="s">
        <v>594</v>
      </c>
      <c r="D723" s="5">
        <v>2010</v>
      </c>
      <c r="E723" s="5"/>
      <c r="F723" s="9"/>
      <c r="G723" s="9"/>
      <c r="H723" s="8" t="s">
        <v>992</v>
      </c>
      <c r="I723" s="5">
        <v>2.1</v>
      </c>
      <c r="J723" s="5">
        <v>10.199999999999999</v>
      </c>
      <c r="K723" s="5"/>
      <c r="L723" s="5"/>
      <c r="M723" s="5" t="s">
        <v>398</v>
      </c>
      <c r="N723" s="5"/>
      <c r="O723" s="5"/>
      <c r="P723" s="5"/>
      <c r="Q723" s="5"/>
      <c r="R723" s="5"/>
      <c r="S723" s="5"/>
      <c r="T723" s="5"/>
      <c r="U723" s="5"/>
      <c r="V723" s="5"/>
      <c r="W723" s="5"/>
      <c r="X723" s="5"/>
      <c r="Y723" s="7" t="s">
        <v>2999</v>
      </c>
      <c r="Z723" s="7"/>
      <c r="AA723" s="7" t="s">
        <v>13</v>
      </c>
      <c r="AB723" s="7" t="s">
        <v>15</v>
      </c>
      <c r="AC723" s="7">
        <v>8109</v>
      </c>
      <c r="AD723" s="7" t="s">
        <v>935</v>
      </c>
      <c r="AE723" s="7"/>
      <c r="AF723" s="7" t="s">
        <v>3281</v>
      </c>
      <c r="AG723" s="7" t="s">
        <v>13</v>
      </c>
      <c r="AH723" s="7"/>
      <c r="AI723">
        <v>1.6770000457763672</v>
      </c>
      <c r="AJ723" s="4">
        <v>8.0979995727539063</v>
      </c>
      <c r="AK723" s="4">
        <v>2.0899999141693115</v>
      </c>
      <c r="AL723" s="4">
        <v>23.409000396728516</v>
      </c>
      <c r="AM723" s="4">
        <v>17.481000900268555</v>
      </c>
      <c r="AN723" s="4">
        <v>166.60000610351563</v>
      </c>
      <c r="AO723" s="4">
        <v>0</v>
      </c>
      <c r="AP723" s="4">
        <v>41.620998382568359</v>
      </c>
      <c r="AQ723" s="4">
        <v>6.7399997711181641</v>
      </c>
      <c r="AR723" s="4">
        <v>10</v>
      </c>
      <c r="AS723" s="4">
        <v>10</v>
      </c>
      <c r="AT723" s="4">
        <v>18</v>
      </c>
      <c r="AU723" s="22">
        <v>3.3011558669001748</v>
      </c>
      <c r="AV723" s="23">
        <v>0.4229999542236329</v>
      </c>
      <c r="AW723" s="23">
        <v>1</v>
      </c>
      <c r="AX723" s="23">
        <v>0.17892896127319552</v>
      </c>
      <c r="AY723" s="23">
        <v>4.4184057961427579</v>
      </c>
      <c r="AZ723" s="23">
        <v>1.4668987418354051</v>
      </c>
    </row>
    <row r="724" spans="1:52" ht="13.7" customHeight="1" x14ac:dyDescent="0.2">
      <c r="A724" t="str">
        <f t="shared" si="11"/>
        <v>2010^rhart^Early Wheat Trial - Gladius</v>
      </c>
      <c r="B724" s="10" t="s">
        <v>599</v>
      </c>
      <c r="C724" s="10" t="s">
        <v>600</v>
      </c>
      <c r="D724" s="5">
        <v>2010</v>
      </c>
      <c r="E724" s="5"/>
      <c r="F724" s="9"/>
      <c r="G724" s="9"/>
      <c r="H724" s="8" t="s">
        <v>992</v>
      </c>
      <c r="I724" s="5">
        <v>4.5999999999999996</v>
      </c>
      <c r="J724" s="5">
        <v>14.6</v>
      </c>
      <c r="K724" s="5"/>
      <c r="L724" s="5"/>
      <c r="M724" s="5" t="s">
        <v>397</v>
      </c>
      <c r="N724" s="5"/>
      <c r="O724" s="5"/>
      <c r="P724" s="5"/>
      <c r="Q724" s="5"/>
      <c r="R724" s="5"/>
      <c r="S724" s="5"/>
      <c r="T724" s="5"/>
      <c r="U724" s="5"/>
      <c r="V724" s="5"/>
      <c r="W724" s="5"/>
      <c r="X724" s="5"/>
      <c r="Y724" s="7" t="s">
        <v>2999</v>
      </c>
      <c r="Z724" s="7"/>
      <c r="AA724" s="7" t="s">
        <v>13</v>
      </c>
      <c r="AB724" s="7" t="s">
        <v>140</v>
      </c>
      <c r="AC724" s="7">
        <v>73019</v>
      </c>
      <c r="AD724" s="7" t="s">
        <v>960</v>
      </c>
      <c r="AE724" s="7"/>
      <c r="AF724" s="7" t="s">
        <v>3333</v>
      </c>
      <c r="AG724" s="7" t="s">
        <v>13</v>
      </c>
      <c r="AH724" s="7"/>
      <c r="AJ724" s="4"/>
      <c r="AK724" s="4"/>
      <c r="AL724" s="4"/>
      <c r="AM724" s="4"/>
      <c r="AN724" s="4"/>
      <c r="AO724" s="4"/>
      <c r="AP724" s="4"/>
      <c r="AQ724" s="4"/>
      <c r="AR724" s="4"/>
      <c r="AS724" s="4"/>
      <c r="AT724" s="4"/>
      <c r="AU724" s="22">
        <v>10.350402802101575</v>
      </c>
      <c r="AV724" s="23">
        <v>4.5999999999999996</v>
      </c>
      <c r="AW724" s="23">
        <v>0</v>
      </c>
      <c r="AX724" s="23">
        <v>21.159999999999997</v>
      </c>
      <c r="AY724" s="23">
        <v>213.16</v>
      </c>
      <c r="AZ724" s="23">
        <v>107.13083816575214</v>
      </c>
    </row>
    <row r="725" spans="1:52" ht="13.7" customHeight="1" x14ac:dyDescent="0.2">
      <c r="A725" t="str">
        <f t="shared" si="11"/>
        <v>2010^rhart^Early Wheat Trial - Late Spring Wheats</v>
      </c>
      <c r="B725" s="10" t="s">
        <v>599</v>
      </c>
      <c r="C725" s="10" t="s">
        <v>601</v>
      </c>
      <c r="D725" s="5">
        <v>2010</v>
      </c>
      <c r="E725" s="5"/>
      <c r="F725" s="9"/>
      <c r="G725" s="9"/>
      <c r="H725" s="8" t="s">
        <v>992</v>
      </c>
      <c r="I725" s="5">
        <v>6.1</v>
      </c>
      <c r="J725" s="5">
        <v>12.5</v>
      </c>
      <c r="K725" s="5"/>
      <c r="L725" s="5"/>
      <c r="M725" s="5"/>
      <c r="N725" s="5"/>
      <c r="O725" s="5"/>
      <c r="P725" s="5"/>
      <c r="Q725" s="5"/>
      <c r="R725" s="5"/>
      <c r="S725" s="5"/>
      <c r="T725" s="5"/>
      <c r="U725" s="5"/>
      <c r="V725" s="5"/>
      <c r="W725" s="5"/>
      <c r="X725" s="5"/>
      <c r="Y725" s="7" t="s">
        <v>2999</v>
      </c>
      <c r="Z725" s="7"/>
      <c r="AA725" s="7" t="s">
        <v>13</v>
      </c>
      <c r="AB725" s="7" t="s">
        <v>146</v>
      </c>
      <c r="AC725" s="7">
        <v>73019</v>
      </c>
      <c r="AD725" s="7" t="s">
        <v>960</v>
      </c>
      <c r="AE725" s="7"/>
      <c r="AF725" s="7" t="s">
        <v>3333</v>
      </c>
      <c r="AG725" s="7" t="s">
        <v>13</v>
      </c>
      <c r="AH725" s="7"/>
      <c r="AJ725" s="4"/>
      <c r="AK725" s="4"/>
      <c r="AL725" s="4"/>
      <c r="AM725" s="4"/>
      <c r="AN725" s="4"/>
      <c r="AO725" s="4"/>
      <c r="AP725" s="4"/>
      <c r="AQ725" s="4"/>
      <c r="AR725" s="4"/>
      <c r="AS725" s="4"/>
      <c r="AT725" s="4"/>
      <c r="AU725" s="22">
        <v>11.751313485113835</v>
      </c>
      <c r="AV725" s="23">
        <v>6.1</v>
      </c>
      <c r="AW725" s="23">
        <v>0</v>
      </c>
      <c r="AX725" s="23">
        <v>37.209999999999994</v>
      </c>
      <c r="AY725" s="23">
        <v>156.25</v>
      </c>
      <c r="AZ725" s="23">
        <v>138.09336862541826</v>
      </c>
    </row>
    <row r="726" spans="1:52" ht="13.7" customHeight="1" x14ac:dyDescent="0.2">
      <c r="A726" t="str">
        <f t="shared" si="11"/>
        <v>2010^rhart^Early Wheat Trial - Wedgetail</v>
      </c>
      <c r="B726" s="10" t="s">
        <v>599</v>
      </c>
      <c r="C726" s="10" t="s">
        <v>602</v>
      </c>
      <c r="D726" s="5">
        <v>2010</v>
      </c>
      <c r="E726" s="5"/>
      <c r="F726" s="9"/>
      <c r="G726" s="9"/>
      <c r="H726" s="8" t="s">
        <v>992</v>
      </c>
      <c r="I726" s="5">
        <v>6.4</v>
      </c>
      <c r="J726" s="5">
        <v>12.6</v>
      </c>
      <c r="K726" s="5"/>
      <c r="L726" s="5"/>
      <c r="M726" s="5"/>
      <c r="N726" s="5"/>
      <c r="O726" s="5"/>
      <c r="P726" s="5"/>
      <c r="Q726" s="5"/>
      <c r="R726" s="5"/>
      <c r="S726" s="5"/>
      <c r="T726" s="5"/>
      <c r="U726" s="5"/>
      <c r="V726" s="5"/>
      <c r="W726" s="5"/>
      <c r="X726" s="5"/>
      <c r="Y726" s="7" t="s">
        <v>2999</v>
      </c>
      <c r="Z726" s="7"/>
      <c r="AA726" s="7" t="s">
        <v>13</v>
      </c>
      <c r="AB726" s="7" t="s">
        <v>43</v>
      </c>
      <c r="AC726" s="7">
        <v>73019</v>
      </c>
      <c r="AD726" s="7" t="s">
        <v>960</v>
      </c>
      <c r="AE726" s="7"/>
      <c r="AF726" s="7" t="s">
        <v>3333</v>
      </c>
      <c r="AG726" s="7" t="s">
        <v>13</v>
      </c>
      <c r="AH726" s="7"/>
      <c r="AJ726" s="4"/>
      <c r="AK726" s="4"/>
      <c r="AL726" s="4"/>
      <c r="AM726" s="4"/>
      <c r="AN726" s="4"/>
      <c r="AO726" s="4"/>
      <c r="AP726" s="4"/>
      <c r="AQ726" s="4"/>
      <c r="AR726" s="4"/>
      <c r="AS726" s="4"/>
      <c r="AT726" s="4"/>
      <c r="AU726" s="22">
        <v>12.427880910683012</v>
      </c>
      <c r="AV726" s="23">
        <v>6.4</v>
      </c>
      <c r="AW726" s="23">
        <v>0</v>
      </c>
      <c r="AX726" s="23">
        <v>40.960000000000008</v>
      </c>
      <c r="AY726" s="23">
        <v>158.76</v>
      </c>
      <c r="AZ726" s="23">
        <v>154.4522239301192</v>
      </c>
    </row>
    <row r="727" spans="1:52" ht="13.7" customHeight="1" x14ac:dyDescent="0.2">
      <c r="A727" t="str">
        <f t="shared" si="11"/>
        <v>2010^rsutherland^RS1 Clay</v>
      </c>
      <c r="B727" s="10" t="s">
        <v>596</v>
      </c>
      <c r="C727" s="10" t="s">
        <v>597</v>
      </c>
      <c r="D727" s="5">
        <v>2010</v>
      </c>
      <c r="E727" s="5"/>
      <c r="F727" s="9"/>
      <c r="G727" s="9"/>
      <c r="H727" s="8" t="s">
        <v>992</v>
      </c>
      <c r="I727" s="5">
        <v>1.8</v>
      </c>
      <c r="J727" s="5">
        <v>12.5</v>
      </c>
      <c r="K727" s="5"/>
      <c r="L727" s="5"/>
      <c r="M727" s="5"/>
      <c r="N727" s="5"/>
      <c r="O727" s="5"/>
      <c r="P727" s="5"/>
      <c r="Q727" s="5"/>
      <c r="R727" s="5"/>
      <c r="S727" s="5"/>
      <c r="T727" s="5"/>
      <c r="U727" s="5"/>
      <c r="V727" s="5"/>
      <c r="W727" s="5"/>
      <c r="X727" s="5"/>
      <c r="Y727" s="7" t="s">
        <v>2999</v>
      </c>
      <c r="Z727" s="7"/>
      <c r="AA727" s="7" t="s">
        <v>13</v>
      </c>
      <c r="AB727" s="7" t="s">
        <v>15</v>
      </c>
      <c r="AC727" s="7">
        <v>10035</v>
      </c>
      <c r="AD727" s="7" t="s">
        <v>912</v>
      </c>
      <c r="AE727" s="7"/>
      <c r="AF727" s="7" t="s">
        <v>3277</v>
      </c>
      <c r="AG727" s="7" t="s">
        <v>939</v>
      </c>
      <c r="AH727" s="7"/>
      <c r="AI727">
        <v>0.68599998950958252</v>
      </c>
      <c r="AJ727" s="4">
        <v>16.670000076293945</v>
      </c>
      <c r="AK727" s="4">
        <v>1.7599999904632568</v>
      </c>
      <c r="AL727" s="4">
        <v>26.655000686645508</v>
      </c>
      <c r="AM727" s="4">
        <v>0.39399999380111694</v>
      </c>
      <c r="AN727" s="4">
        <v>81.699996948242188</v>
      </c>
      <c r="AO727" s="4">
        <v>0</v>
      </c>
      <c r="AP727" s="4">
        <v>115.39900207519531</v>
      </c>
      <c r="AQ727" s="4">
        <v>32.902999877929688</v>
      </c>
      <c r="AR727" s="4">
        <v>0</v>
      </c>
      <c r="AS727" s="4">
        <v>10</v>
      </c>
      <c r="AT727" s="4">
        <v>0</v>
      </c>
      <c r="AU727" s="22">
        <v>3.4676007005253942</v>
      </c>
      <c r="AV727" s="23">
        <v>1.1140000104904175</v>
      </c>
      <c r="AW727" s="23">
        <v>0</v>
      </c>
      <c r="AX727" s="23">
        <v>1.2409960233726502</v>
      </c>
      <c r="AY727" s="23">
        <v>17.38890063629151</v>
      </c>
      <c r="AZ727" s="23">
        <v>2.9159001850047157</v>
      </c>
    </row>
    <row r="728" spans="1:52" ht="13.7" customHeight="1" x14ac:dyDescent="0.2">
      <c r="A728" t="str">
        <f t="shared" si="11"/>
        <v>2010^rsutherland^RS2 Sand</v>
      </c>
      <c r="B728" s="10" t="s">
        <v>596</v>
      </c>
      <c r="C728" s="10" t="s">
        <v>598</v>
      </c>
      <c r="D728" s="5">
        <v>2010</v>
      </c>
      <c r="E728" s="5"/>
      <c r="F728" s="9"/>
      <c r="G728" s="9"/>
      <c r="H728" s="8" t="s">
        <v>992</v>
      </c>
      <c r="I728" s="5">
        <v>1.31</v>
      </c>
      <c r="J728" s="5">
        <v>13.2</v>
      </c>
      <c r="K728" s="5"/>
      <c r="L728" s="5"/>
      <c r="M728" s="5"/>
      <c r="N728" s="5"/>
      <c r="O728" s="5"/>
      <c r="P728" s="5"/>
      <c r="Q728" s="5"/>
      <c r="R728" s="5"/>
      <c r="S728" s="5"/>
      <c r="T728" s="5"/>
      <c r="U728" s="5"/>
      <c r="V728" s="5"/>
      <c r="W728" s="5"/>
      <c r="X728" s="5"/>
      <c r="Y728" s="7" t="s">
        <v>2999</v>
      </c>
      <c r="Z728" s="7"/>
      <c r="AA728" s="7" t="s">
        <v>13</v>
      </c>
      <c r="AB728" s="7" t="s">
        <v>87</v>
      </c>
      <c r="AC728" s="7">
        <v>10035</v>
      </c>
      <c r="AD728" s="7" t="s">
        <v>912</v>
      </c>
      <c r="AE728" s="7"/>
      <c r="AF728" s="7" t="s">
        <v>3362</v>
      </c>
      <c r="AG728" s="7" t="s">
        <v>13</v>
      </c>
      <c r="AH728" s="7"/>
      <c r="AI728">
        <v>0.4830000102519989</v>
      </c>
      <c r="AJ728" s="4">
        <v>16.572999954223633</v>
      </c>
      <c r="AK728" s="4">
        <v>1.2300000190734863</v>
      </c>
      <c r="AL728" s="4">
        <v>13.11400032043457</v>
      </c>
      <c r="AM728" s="4">
        <v>0.95499998331069946</v>
      </c>
      <c r="AN728" s="4">
        <v>81.800003051757813</v>
      </c>
      <c r="AO728" s="4">
        <v>0</v>
      </c>
      <c r="AP728" s="4">
        <v>101.58599853515625</v>
      </c>
      <c r="AQ728" s="4">
        <v>49.926998138427734</v>
      </c>
      <c r="AR728" s="4">
        <v>0</v>
      </c>
      <c r="AS728" s="4">
        <v>10</v>
      </c>
      <c r="AT728" s="4">
        <v>0</v>
      </c>
      <c r="AU728" s="22">
        <v>2.664966725043783</v>
      </c>
      <c r="AV728" s="23">
        <v>0.82699998974800115</v>
      </c>
      <c r="AW728" s="23">
        <v>0</v>
      </c>
      <c r="AX728" s="23">
        <v>0.68392898304319405</v>
      </c>
      <c r="AY728" s="23">
        <v>11.377128691192635</v>
      </c>
      <c r="AZ728" s="23">
        <v>2.0591294472432438</v>
      </c>
    </row>
    <row r="729" spans="1:52" ht="13.7" customHeight="1" x14ac:dyDescent="0.2">
      <c r="A729" t="str">
        <f t="shared" si="11"/>
        <v>2010^simonteakle^Counsel</v>
      </c>
      <c r="B729" s="10" t="s">
        <v>603</v>
      </c>
      <c r="C729" s="10" t="s">
        <v>604</v>
      </c>
      <c r="D729" s="5">
        <v>2010</v>
      </c>
      <c r="E729" s="5"/>
      <c r="F729" s="9"/>
      <c r="G729" s="9"/>
      <c r="H729" s="8" t="s">
        <v>992</v>
      </c>
      <c r="I729" s="5">
        <v>1.4</v>
      </c>
      <c r="J729" s="5">
        <v>10.5</v>
      </c>
      <c r="K729" s="5"/>
      <c r="L729" s="5"/>
      <c r="M729" s="5"/>
      <c r="N729" s="5"/>
      <c r="O729" s="5"/>
      <c r="P729" s="5"/>
      <c r="Q729" s="5"/>
      <c r="R729" s="5"/>
      <c r="S729" s="5"/>
      <c r="T729" s="5"/>
      <c r="U729" s="5"/>
      <c r="V729" s="5"/>
      <c r="W729" s="5"/>
      <c r="X729" s="5"/>
      <c r="Y729" s="7" t="s">
        <v>2999</v>
      </c>
      <c r="Z729" s="7"/>
      <c r="AA729" s="7" t="s">
        <v>13</v>
      </c>
      <c r="AB729" s="7" t="s">
        <v>472</v>
      </c>
      <c r="AC729" s="7">
        <v>8072</v>
      </c>
      <c r="AD729" s="7" t="s">
        <v>961</v>
      </c>
      <c r="AE729" s="7"/>
      <c r="AF729" s="7" t="s">
        <v>3363</v>
      </c>
      <c r="AG729" s="7" t="s">
        <v>13</v>
      </c>
      <c r="AH729" s="7"/>
      <c r="AI729">
        <v>1.0039999485015869</v>
      </c>
      <c r="AJ729" s="4">
        <v>16.61199951171875</v>
      </c>
      <c r="AK729" s="4">
        <v>2.5699999332427979</v>
      </c>
      <c r="AL729" s="4">
        <v>0</v>
      </c>
      <c r="AM729" s="4">
        <v>0.62099999189376831</v>
      </c>
      <c r="AN729" s="4">
        <v>151.19999694824219</v>
      </c>
      <c r="AO729" s="4">
        <v>0</v>
      </c>
      <c r="AP729" s="4">
        <v>157.20599365234375</v>
      </c>
      <c r="AQ729" s="4">
        <v>103.51999664306641</v>
      </c>
      <c r="AR729" s="4">
        <v>0</v>
      </c>
      <c r="AS729" s="4">
        <v>17</v>
      </c>
      <c r="AT729" s="4">
        <v>0</v>
      </c>
      <c r="AU729" s="22">
        <v>2.2654991243432576</v>
      </c>
      <c r="AV729" s="23">
        <v>0.396000051498413</v>
      </c>
      <c r="AW729" s="23">
        <v>1</v>
      </c>
      <c r="AX729" s="23">
        <v>0.15681604078674574</v>
      </c>
      <c r="AY729" s="23">
        <v>37.356538031250238</v>
      </c>
      <c r="AZ729" s="23">
        <v>9.272074262047432E-2</v>
      </c>
    </row>
    <row r="730" spans="1:52" ht="13.7" customHeight="1" x14ac:dyDescent="0.2">
      <c r="A730" t="str">
        <f t="shared" si="11"/>
        <v>2010^simonteakle^Jewell Morawa</v>
      </c>
      <c r="B730" s="10" t="s">
        <v>603</v>
      </c>
      <c r="C730" s="10" t="s">
        <v>605</v>
      </c>
      <c r="D730" s="5">
        <v>2010</v>
      </c>
      <c r="E730" s="5"/>
      <c r="F730" s="9"/>
      <c r="G730" s="9"/>
      <c r="H730" s="8" t="s">
        <v>992</v>
      </c>
      <c r="I730" s="5">
        <v>1.1000000000000001</v>
      </c>
      <c r="J730" s="5">
        <v>10.5</v>
      </c>
      <c r="K730" s="5"/>
      <c r="L730" s="5"/>
      <c r="M730" s="5"/>
      <c r="N730" s="5"/>
      <c r="O730" s="5"/>
      <c r="P730" s="5"/>
      <c r="Q730" s="5"/>
      <c r="R730" s="5"/>
      <c r="S730" s="5"/>
      <c r="T730" s="5"/>
      <c r="U730" s="5"/>
      <c r="V730" s="5"/>
      <c r="W730" s="5"/>
      <c r="X730" s="5"/>
      <c r="Y730" s="7" t="s">
        <v>2999</v>
      </c>
      <c r="Z730" s="7"/>
      <c r="AA730" s="7" t="s">
        <v>13</v>
      </c>
      <c r="AB730" s="7" t="s">
        <v>15</v>
      </c>
      <c r="AC730" s="7">
        <v>8093</v>
      </c>
      <c r="AD730" s="7" t="s">
        <v>3213</v>
      </c>
      <c r="AE730" s="7"/>
      <c r="AF730" s="7" t="s">
        <v>3364</v>
      </c>
      <c r="AG730" s="7" t="s">
        <v>13</v>
      </c>
      <c r="AH730" s="7"/>
      <c r="AI730">
        <v>0.74800002574920654</v>
      </c>
      <c r="AJ730" s="4">
        <v>8.435999870300293</v>
      </c>
      <c r="AK730" s="4">
        <v>0.97000002861022949</v>
      </c>
      <c r="AL730" s="4">
        <v>10.439000129699707</v>
      </c>
      <c r="AM730" s="4">
        <v>4.8969998359680176</v>
      </c>
      <c r="AN730" s="4">
        <v>132.10000610351563</v>
      </c>
      <c r="AO730" s="4">
        <v>0</v>
      </c>
      <c r="AP730" s="4">
        <v>59.648998260498047</v>
      </c>
      <c r="AQ730" s="4">
        <v>37.868000030517578</v>
      </c>
      <c r="AR730" s="4">
        <v>0</v>
      </c>
      <c r="AS730" s="4">
        <v>9</v>
      </c>
      <c r="AT730" s="4">
        <v>0</v>
      </c>
      <c r="AU730" s="22">
        <v>1.7800350262697024</v>
      </c>
      <c r="AV730" s="23">
        <v>0.35199997425079355</v>
      </c>
      <c r="AW730" s="23">
        <v>1</v>
      </c>
      <c r="AX730" s="23">
        <v>0.12390398187255931</v>
      </c>
      <c r="AY730" s="23">
        <v>4.2600965354004074</v>
      </c>
      <c r="AZ730" s="23">
        <v>0.65615669743318239</v>
      </c>
    </row>
    <row r="731" spans="1:52" ht="13.7" customHeight="1" x14ac:dyDescent="0.2">
      <c r="A731" t="str">
        <f t="shared" si="11"/>
        <v>2010^simonteakle^Ryan Morawa</v>
      </c>
      <c r="B731" s="10" t="s">
        <v>603</v>
      </c>
      <c r="C731" s="10" t="s">
        <v>606</v>
      </c>
      <c r="D731" s="5">
        <v>2010</v>
      </c>
      <c r="E731" s="5"/>
      <c r="F731" s="9"/>
      <c r="G731" s="9"/>
      <c r="H731" s="8" t="s">
        <v>992</v>
      </c>
      <c r="I731" s="5">
        <v>1.32</v>
      </c>
      <c r="J731" s="5">
        <v>9.9</v>
      </c>
      <c r="K731" s="5"/>
      <c r="L731" s="5"/>
      <c r="M731" s="5"/>
      <c r="N731" s="5"/>
      <c r="O731" s="5"/>
      <c r="P731" s="5"/>
      <c r="Q731" s="5"/>
      <c r="R731" s="5"/>
      <c r="S731" s="5"/>
      <c r="T731" s="5"/>
      <c r="U731" s="5"/>
      <c r="V731" s="5"/>
      <c r="W731" s="5"/>
      <c r="X731" s="5"/>
      <c r="Y731" s="7" t="s">
        <v>2999</v>
      </c>
      <c r="Z731" s="7"/>
      <c r="AA731" s="7" t="s">
        <v>13</v>
      </c>
      <c r="AB731" s="7" t="s">
        <v>9</v>
      </c>
      <c r="AC731" s="7">
        <v>8093</v>
      </c>
      <c r="AD731" s="7" t="s">
        <v>3213</v>
      </c>
      <c r="AE731" s="7"/>
      <c r="AF731" s="7" t="s">
        <v>3214</v>
      </c>
      <c r="AG731" s="7" t="s">
        <v>13</v>
      </c>
      <c r="AH731" s="7"/>
      <c r="AI731">
        <v>1.0110000371932983</v>
      </c>
      <c r="AJ731" s="4">
        <v>16.538999557495117</v>
      </c>
      <c r="AK731" s="4">
        <v>2.5799999237060547</v>
      </c>
      <c r="AL731" s="4">
        <v>2.1840000152587891</v>
      </c>
      <c r="AM731" s="4">
        <v>0.50800001621246338</v>
      </c>
      <c r="AN731" s="4">
        <v>140.10000610351563</v>
      </c>
      <c r="AO731" s="4">
        <v>0</v>
      </c>
      <c r="AP731" s="4">
        <v>233.21099853515625</v>
      </c>
      <c r="AQ731" s="4">
        <v>178.65499877929688</v>
      </c>
      <c r="AR731" s="4">
        <v>0</v>
      </c>
      <c r="AS731" s="4">
        <v>8</v>
      </c>
      <c r="AT731" s="4">
        <v>0</v>
      </c>
      <c r="AU731" s="22">
        <v>2.013982486865149</v>
      </c>
      <c r="AV731" s="23">
        <v>0.30899996280670172</v>
      </c>
      <c r="AW731" s="23">
        <v>1</v>
      </c>
      <c r="AX731" s="23">
        <v>9.5480977014543042E-2</v>
      </c>
      <c r="AY731" s="23">
        <v>44.076315124420354</v>
      </c>
      <c r="AZ731" s="23">
        <v>0.32037573880794862</v>
      </c>
    </row>
    <row r="732" spans="1:52" ht="13.7" customHeight="1" x14ac:dyDescent="0.2">
      <c r="A732" t="str">
        <f t="shared" si="11"/>
        <v>2010^stonehavenrural^S1 Pad F6 Clay</v>
      </c>
      <c r="B732" s="10" t="s">
        <v>607</v>
      </c>
      <c r="C732" s="10" t="s">
        <v>608</v>
      </c>
      <c r="D732" s="5">
        <v>2010</v>
      </c>
      <c r="E732" s="5"/>
      <c r="F732" s="9"/>
      <c r="G732" s="9"/>
      <c r="H732" s="8" t="s">
        <v>992</v>
      </c>
      <c r="I732" s="5">
        <v>1.4</v>
      </c>
      <c r="J732" s="5">
        <v>11.6</v>
      </c>
      <c r="K732" s="5"/>
      <c r="L732" s="5"/>
      <c r="M732" s="5"/>
      <c r="N732" s="5"/>
      <c r="O732" s="5"/>
      <c r="P732" s="5"/>
      <c r="Q732" s="5"/>
      <c r="R732" s="5"/>
      <c r="S732" s="5"/>
      <c r="T732" s="5"/>
      <c r="U732" s="5"/>
      <c r="V732" s="5"/>
      <c r="W732" s="5"/>
      <c r="X732" s="5"/>
      <c r="Y732" s="7" t="s">
        <v>2999</v>
      </c>
      <c r="Z732" s="7"/>
      <c r="AA732" s="7" t="s">
        <v>13</v>
      </c>
      <c r="AB732" s="7" t="s">
        <v>472</v>
      </c>
      <c r="AC732" s="7">
        <v>10035</v>
      </c>
      <c r="AD732" s="7" t="s">
        <v>912</v>
      </c>
      <c r="AE732" s="7"/>
      <c r="AF732" s="7" t="s">
        <v>3214</v>
      </c>
      <c r="AG732" s="7" t="s">
        <v>943</v>
      </c>
      <c r="AH732" s="7"/>
      <c r="AI732">
        <v>0.54500001668930054</v>
      </c>
      <c r="AJ732" s="4">
        <v>16.635000228881836</v>
      </c>
      <c r="AK732" s="4">
        <v>1.3999999761581421</v>
      </c>
      <c r="AL732" s="4">
        <v>9.4860000610351563</v>
      </c>
      <c r="AM732" s="4">
        <v>2.7000000700354576E-2</v>
      </c>
      <c r="AN732" s="4">
        <v>98.400001525878906</v>
      </c>
      <c r="AO732" s="4">
        <v>0</v>
      </c>
      <c r="AP732" s="4">
        <v>158.41299438476563</v>
      </c>
      <c r="AQ732" s="4">
        <v>73.152000427246094</v>
      </c>
      <c r="AR732" s="4">
        <v>0</v>
      </c>
      <c r="AS732" s="4">
        <v>19</v>
      </c>
      <c r="AT732" s="4">
        <v>0</v>
      </c>
      <c r="AU732" s="22">
        <v>2.5028371278458845</v>
      </c>
      <c r="AV732" s="23">
        <v>0.85499998331069937</v>
      </c>
      <c r="AW732" s="23">
        <v>0</v>
      </c>
      <c r="AX732" s="23">
        <v>0.73102497146129619</v>
      </c>
      <c r="AY732" s="23">
        <v>25.351227304840144</v>
      </c>
      <c r="AZ732" s="23">
        <v>1.2162497831427326</v>
      </c>
    </row>
    <row r="733" spans="1:52" ht="13.7" customHeight="1" x14ac:dyDescent="0.2">
      <c r="A733" t="str">
        <f t="shared" si="11"/>
        <v>2010^stonehavenrural^S2 Pad G1Sand</v>
      </c>
      <c r="B733" s="10" t="s">
        <v>607</v>
      </c>
      <c r="C733" s="10" t="s">
        <v>609</v>
      </c>
      <c r="D733" s="5">
        <v>2010</v>
      </c>
      <c r="E733" s="5"/>
      <c r="F733" s="9"/>
      <c r="G733" s="9"/>
      <c r="H733" s="8" t="s">
        <v>992</v>
      </c>
      <c r="I733" s="5">
        <v>1.3</v>
      </c>
      <c r="J733" s="5">
        <v>10.9</v>
      </c>
      <c r="K733" s="5"/>
      <c r="L733" s="5"/>
      <c r="M733" s="5"/>
      <c r="N733" s="5"/>
      <c r="O733" s="5"/>
      <c r="P733" s="5"/>
      <c r="Q733" s="5"/>
      <c r="R733" s="5"/>
      <c r="S733" s="5"/>
      <c r="T733" s="5"/>
      <c r="U733" s="5"/>
      <c r="V733" s="5"/>
      <c r="W733" s="5"/>
      <c r="X733" s="5"/>
      <c r="Y733" s="7" t="s">
        <v>2999</v>
      </c>
      <c r="Z733" s="7"/>
      <c r="AA733" s="7" t="s">
        <v>13</v>
      </c>
      <c r="AB733" s="7" t="s">
        <v>15</v>
      </c>
      <c r="AC733" s="7">
        <v>10035</v>
      </c>
      <c r="AD733" s="7" t="s">
        <v>912</v>
      </c>
      <c r="AE733" s="7"/>
      <c r="AF733" s="7" t="s">
        <v>3365</v>
      </c>
      <c r="AG733" s="7" t="s">
        <v>943</v>
      </c>
      <c r="AH733" s="7"/>
      <c r="AI733">
        <v>0.62999999523162842</v>
      </c>
      <c r="AJ733" s="4">
        <v>16.711000442504883</v>
      </c>
      <c r="AK733" s="4">
        <v>1.6200000047683716</v>
      </c>
      <c r="AL733" s="4">
        <v>23.299999237060547</v>
      </c>
      <c r="AM733" s="4">
        <v>8.1949996948242188</v>
      </c>
      <c r="AN733" s="4">
        <v>87</v>
      </c>
      <c r="AO733" s="4">
        <v>0</v>
      </c>
      <c r="AP733" s="4">
        <v>176.16200256347656</v>
      </c>
      <c r="AQ733" s="4">
        <v>103.91000366210938</v>
      </c>
      <c r="AR733" s="4">
        <v>0</v>
      </c>
      <c r="AS733" s="4">
        <v>19</v>
      </c>
      <c r="AT733" s="4">
        <v>0</v>
      </c>
      <c r="AU733" s="22">
        <v>2.183817863397548</v>
      </c>
      <c r="AV733" s="23">
        <v>0.67000000476837163</v>
      </c>
      <c r="AW733" s="23">
        <v>0</v>
      </c>
      <c r="AX733" s="23">
        <v>0.44890000638961802</v>
      </c>
      <c r="AY733" s="23">
        <v>33.767726142791936</v>
      </c>
      <c r="AZ733" s="23">
        <v>0.31789057770918999</v>
      </c>
    </row>
    <row r="734" spans="1:52" ht="13.7" customHeight="1" x14ac:dyDescent="0.2">
      <c r="A734" t="str">
        <f t="shared" si="11"/>
        <v>2010^tb^Lubeck - Treatment 1 Nil N</v>
      </c>
      <c r="B734" s="10" t="s">
        <v>584</v>
      </c>
      <c r="C734" s="10" t="s">
        <v>487</v>
      </c>
      <c r="D734" s="5">
        <v>2010</v>
      </c>
      <c r="E734" s="5"/>
      <c r="F734" s="9"/>
      <c r="G734" s="9"/>
      <c r="H734" s="8" t="s">
        <v>992</v>
      </c>
      <c r="I734" s="5">
        <v>5.79</v>
      </c>
      <c r="J734" s="5">
        <v>8.1</v>
      </c>
      <c r="K734" s="5"/>
      <c r="L734" s="5"/>
      <c r="M734" s="5"/>
      <c r="N734" s="5"/>
      <c r="O734" s="5"/>
      <c r="P734" s="5"/>
      <c r="Q734" s="5"/>
      <c r="R734" s="5"/>
      <c r="S734" s="5"/>
      <c r="T734" s="5"/>
      <c r="U734" s="5"/>
      <c r="V734" s="5"/>
      <c r="W734" s="5"/>
      <c r="X734" s="5"/>
      <c r="Y734" s="7" t="s">
        <v>2999</v>
      </c>
      <c r="Z734" s="7"/>
      <c r="AA734" s="7" t="s">
        <v>13</v>
      </c>
      <c r="AB734" s="7" t="s">
        <v>141</v>
      </c>
      <c r="AC734" s="7">
        <v>79028</v>
      </c>
      <c r="AD734" s="7" t="s">
        <v>799</v>
      </c>
      <c r="AE734" s="7"/>
      <c r="AF734" s="7" t="s">
        <v>3199</v>
      </c>
      <c r="AG734" s="7" t="s">
        <v>13</v>
      </c>
      <c r="AH734" s="7"/>
      <c r="AI734">
        <v>3.7939999103546143</v>
      </c>
      <c r="AJ734" s="4">
        <v>11.107999801635742</v>
      </c>
      <c r="AK734" s="4">
        <v>6.5</v>
      </c>
      <c r="AL734" s="4">
        <v>26.285999298095703</v>
      </c>
      <c r="AM734" s="4">
        <v>44.786998748779297</v>
      </c>
      <c r="AN734" s="4">
        <v>300</v>
      </c>
      <c r="AO734" s="4">
        <v>0</v>
      </c>
      <c r="AP734" s="4">
        <v>140.10600280761719</v>
      </c>
      <c r="AQ734" s="4">
        <v>31.464000701904297</v>
      </c>
      <c r="AR734" s="4">
        <v>0</v>
      </c>
      <c r="AS734" s="4">
        <v>4</v>
      </c>
      <c r="AT734" s="4">
        <v>0</v>
      </c>
      <c r="AU734" s="22">
        <v>7.2278669001751323</v>
      </c>
      <c r="AV734" s="23">
        <v>1.9960000896453858</v>
      </c>
      <c r="AW734" s="23">
        <v>0</v>
      </c>
      <c r="AX734" s="23">
        <v>3.9840163578643879</v>
      </c>
      <c r="AY734" s="23">
        <v>9.048062806640667</v>
      </c>
      <c r="AZ734" s="23">
        <v>0.52979022437055601</v>
      </c>
    </row>
    <row r="735" spans="1:52" ht="13.7" customHeight="1" x14ac:dyDescent="0.2">
      <c r="A735" t="str">
        <f t="shared" si="11"/>
        <v>2010^VRS66^Hill</v>
      </c>
      <c r="B735" s="10" t="s">
        <v>616</v>
      </c>
      <c r="C735" s="10" t="s">
        <v>617</v>
      </c>
      <c r="D735" s="5">
        <v>2010</v>
      </c>
      <c r="E735" s="5"/>
      <c r="F735" s="9"/>
      <c r="G735" s="9"/>
      <c r="H735" s="8" t="s">
        <v>992</v>
      </c>
      <c r="I735" s="5">
        <v>3.49</v>
      </c>
      <c r="J735" s="5">
        <v>10.1</v>
      </c>
      <c r="K735" s="5"/>
      <c r="L735" s="5"/>
      <c r="M735" s="5" t="s">
        <v>395</v>
      </c>
      <c r="N735" s="5"/>
      <c r="O735" s="5"/>
      <c r="P735" s="5"/>
      <c r="Q735" s="5"/>
      <c r="R735" s="5"/>
      <c r="S735" s="5"/>
      <c r="T735" s="5"/>
      <c r="U735" s="5"/>
      <c r="V735" s="5"/>
      <c r="W735" s="5"/>
      <c r="X735" s="5"/>
      <c r="Y735" s="7" t="s">
        <v>2999</v>
      </c>
      <c r="Z735" s="7"/>
      <c r="AA735" s="7" t="s">
        <v>13</v>
      </c>
      <c r="AB735" s="7" t="s">
        <v>14</v>
      </c>
      <c r="AC735" s="7">
        <v>80024</v>
      </c>
      <c r="AD735" s="7" t="s">
        <v>841</v>
      </c>
      <c r="AE735" s="7"/>
      <c r="AF735" s="7" t="s">
        <v>3366</v>
      </c>
      <c r="AG735" s="7" t="s">
        <v>946</v>
      </c>
      <c r="AH735" s="7"/>
      <c r="AI735">
        <v>4.6500000953674316</v>
      </c>
      <c r="AJ735" s="4">
        <v>12.125</v>
      </c>
      <c r="AK735" s="4">
        <v>8.6899995803833008</v>
      </c>
      <c r="AL735" s="4">
        <v>10.621999740600586</v>
      </c>
      <c r="AM735" s="4">
        <v>77.839996337890625</v>
      </c>
      <c r="AN735" s="4">
        <v>369.79998779296875</v>
      </c>
      <c r="AO735" s="4">
        <v>0</v>
      </c>
      <c r="AP735" s="4">
        <v>177.29100036621094</v>
      </c>
      <c r="AQ735" s="4">
        <v>29.514999389648438</v>
      </c>
      <c r="AR735" s="4">
        <v>0</v>
      </c>
      <c r="AS735" s="4">
        <v>5</v>
      </c>
      <c r="AT735" s="4">
        <v>0</v>
      </c>
      <c r="AU735" s="22">
        <v>5.4324203152364268</v>
      </c>
      <c r="AV735" s="23">
        <v>-1.1600000953674314</v>
      </c>
      <c r="AW735" s="23">
        <v>0</v>
      </c>
      <c r="AX735" s="23">
        <v>1.34560022125245</v>
      </c>
      <c r="AY735" s="23">
        <v>4.1006250000000017</v>
      </c>
      <c r="AZ735" s="23">
        <v>10.611822668714847</v>
      </c>
    </row>
    <row r="736" spans="1:52" ht="13.7" customHeight="1" x14ac:dyDescent="0.2">
      <c r="A736" t="str">
        <f t="shared" si="11"/>
        <v>2010^Wayne Johnstone^Rokewood</v>
      </c>
      <c r="B736" s="10" t="s">
        <v>621</v>
      </c>
      <c r="C736" s="10" t="s">
        <v>622</v>
      </c>
      <c r="D736" s="5">
        <v>2010</v>
      </c>
      <c r="E736" s="5"/>
      <c r="F736" s="9"/>
      <c r="G736" s="9"/>
      <c r="H736" s="8" t="s">
        <v>992</v>
      </c>
      <c r="I736" s="5">
        <v>3.8</v>
      </c>
      <c r="J736" s="5">
        <v>12.5</v>
      </c>
      <c r="K736" s="5"/>
      <c r="L736" s="5"/>
      <c r="M736" s="5"/>
      <c r="N736" s="5"/>
      <c r="O736" s="5"/>
      <c r="P736" s="5"/>
      <c r="Q736" s="5"/>
      <c r="R736" s="5"/>
      <c r="S736" s="5"/>
      <c r="T736" s="5"/>
      <c r="U736" s="5"/>
      <c r="V736" s="5"/>
      <c r="W736" s="5"/>
      <c r="X736" s="5"/>
      <c r="Y736" s="7" t="s">
        <v>2999</v>
      </c>
      <c r="Z736" s="7"/>
      <c r="AA736" s="7" t="s">
        <v>13</v>
      </c>
      <c r="AB736" s="7" t="s">
        <v>141</v>
      </c>
      <c r="AC736" s="7">
        <v>89067</v>
      </c>
      <c r="AD736" s="7" t="s">
        <v>929</v>
      </c>
      <c r="AE736" s="7"/>
      <c r="AF736" s="7" t="s">
        <v>3318</v>
      </c>
      <c r="AG736" s="7" t="s">
        <v>55</v>
      </c>
      <c r="AH736" s="7"/>
      <c r="AI736">
        <v>3.309999942779541</v>
      </c>
      <c r="AJ736" s="4">
        <v>9.0550003051757813</v>
      </c>
      <c r="AK736" s="4">
        <v>4.619999885559082</v>
      </c>
      <c r="AL736" s="4">
        <v>40.120998382568359</v>
      </c>
      <c r="AM736" s="4">
        <v>130.14999389648438</v>
      </c>
      <c r="AN736" s="4">
        <v>416.60000610351563</v>
      </c>
      <c r="AO736" s="4">
        <v>0</v>
      </c>
      <c r="AP736" s="4">
        <v>65.700996398925781</v>
      </c>
      <c r="AQ736" s="4">
        <v>37.062999725341797</v>
      </c>
      <c r="AR736" s="4">
        <v>0</v>
      </c>
      <c r="AS736" s="4">
        <v>7</v>
      </c>
      <c r="AT736" s="4">
        <v>46</v>
      </c>
      <c r="AU736" s="22">
        <v>7.3204903677758315</v>
      </c>
      <c r="AV736" s="23">
        <v>0.49000005722045881</v>
      </c>
      <c r="AW736" s="23">
        <v>1</v>
      </c>
      <c r="AX736" s="23">
        <v>0.24010005607605289</v>
      </c>
      <c r="AY736" s="23">
        <v>11.86802289733896</v>
      </c>
      <c r="AZ736" s="23">
        <v>7.292648844543252</v>
      </c>
    </row>
    <row r="737" spans="1:52" ht="13.7" customHeight="1" x14ac:dyDescent="0.2">
      <c r="A737" t="str">
        <f t="shared" si="11"/>
        <v>2010^wemmott^E1 Pad 12a</v>
      </c>
      <c r="B737" s="10" t="s">
        <v>618</v>
      </c>
      <c r="C737" s="20" t="s">
        <v>2594</v>
      </c>
      <c r="D737" s="5">
        <v>2010</v>
      </c>
      <c r="E737" s="5"/>
      <c r="F737" s="9"/>
      <c r="G737" s="9"/>
      <c r="H737" s="8" t="s">
        <v>992</v>
      </c>
      <c r="I737" s="5">
        <v>1.4</v>
      </c>
      <c r="J737" s="5">
        <v>10.7</v>
      </c>
      <c r="K737" s="5"/>
      <c r="L737" s="5"/>
      <c r="M737" s="5"/>
      <c r="N737" s="5"/>
      <c r="O737" s="5"/>
      <c r="P737" s="5"/>
      <c r="Q737" s="5"/>
      <c r="R737" s="5"/>
      <c r="S737" s="5"/>
      <c r="T737" s="5"/>
      <c r="U737" s="5"/>
      <c r="V737" s="5"/>
      <c r="W737" s="5"/>
      <c r="X737" s="5"/>
      <c r="Y737" s="7" t="s">
        <v>2999</v>
      </c>
      <c r="Z737" s="7"/>
      <c r="AA737" s="7" t="s">
        <v>13</v>
      </c>
      <c r="AB737" s="7" t="s">
        <v>14</v>
      </c>
      <c r="AC737" s="7">
        <v>10035</v>
      </c>
      <c r="AD737" s="7" t="s">
        <v>912</v>
      </c>
      <c r="AE737" s="7"/>
      <c r="AF737" s="7" t="s">
        <v>3363</v>
      </c>
      <c r="AG737" s="7" t="s">
        <v>13</v>
      </c>
      <c r="AH737" s="7"/>
      <c r="AI737">
        <v>0.69999998807907104</v>
      </c>
      <c r="AJ737" s="4">
        <v>16.687999725341797</v>
      </c>
      <c r="AK737" s="4">
        <v>1.7999999523162842</v>
      </c>
      <c r="AL737" s="4">
        <v>23.996999740600586</v>
      </c>
      <c r="AM737" s="4">
        <v>0.82899999618530273</v>
      </c>
      <c r="AN737" s="4">
        <v>87</v>
      </c>
      <c r="AO737" s="4">
        <v>0</v>
      </c>
      <c r="AP737" s="4">
        <v>75.638999938964844</v>
      </c>
      <c r="AQ737" s="4">
        <v>35.525001525878906</v>
      </c>
      <c r="AR737" s="4">
        <v>0</v>
      </c>
      <c r="AS737" s="4">
        <v>13</v>
      </c>
      <c r="AT737" s="4">
        <v>20</v>
      </c>
      <c r="AU737" s="22">
        <v>2.3086514886164622</v>
      </c>
      <c r="AV737" s="23">
        <v>0.70000001192092887</v>
      </c>
      <c r="AW737" s="23">
        <v>0</v>
      </c>
      <c r="AX737" s="23">
        <v>0.49000001668930054</v>
      </c>
      <c r="AY737" s="23">
        <v>35.856140710693445</v>
      </c>
      <c r="AZ737" s="23">
        <v>0.25872638538053133</v>
      </c>
    </row>
    <row r="738" spans="1:52" ht="13.7" customHeight="1" x14ac:dyDescent="0.2">
      <c r="A738" t="str">
        <f t="shared" si="11"/>
        <v>2010^wemmott^E3 Pad 43</v>
      </c>
      <c r="B738" s="10" t="s">
        <v>618</v>
      </c>
      <c r="C738" s="10" t="s">
        <v>619</v>
      </c>
      <c r="D738" s="5">
        <v>2010</v>
      </c>
      <c r="E738" s="5"/>
      <c r="F738" s="9"/>
      <c r="G738" s="9"/>
      <c r="H738" s="8" t="s">
        <v>992</v>
      </c>
      <c r="I738" s="5">
        <v>1.1000000000000001</v>
      </c>
      <c r="J738" s="5">
        <v>11.3</v>
      </c>
      <c r="K738" s="5"/>
      <c r="L738" s="5"/>
      <c r="M738" s="5"/>
      <c r="N738" s="5"/>
      <c r="O738" s="5"/>
      <c r="P738" s="5"/>
      <c r="Q738" s="5"/>
      <c r="R738" s="5"/>
      <c r="S738" s="5"/>
      <c r="T738" s="5"/>
      <c r="U738" s="5"/>
      <c r="V738" s="5"/>
      <c r="W738" s="5"/>
      <c r="X738" s="5"/>
      <c r="Y738" s="7" t="s">
        <v>2999</v>
      </c>
      <c r="Z738" s="7"/>
      <c r="AA738" s="7" t="s">
        <v>13</v>
      </c>
      <c r="AB738" s="7" t="s">
        <v>14</v>
      </c>
      <c r="AC738" s="7">
        <v>10035</v>
      </c>
      <c r="AD738" s="7" t="s">
        <v>912</v>
      </c>
      <c r="AE738" s="7"/>
      <c r="AF738" s="7" t="s">
        <v>3235</v>
      </c>
      <c r="AG738" s="7" t="s">
        <v>13</v>
      </c>
      <c r="AH738" s="7"/>
      <c r="AI738">
        <v>0.57899999618530273</v>
      </c>
      <c r="AJ738" s="4">
        <v>16.646999359130859</v>
      </c>
      <c r="AK738" s="4">
        <v>1.4800000190734863</v>
      </c>
      <c r="AL738" s="4">
        <v>11.487000465393066</v>
      </c>
      <c r="AM738" s="4">
        <v>0.26600000262260437</v>
      </c>
      <c r="AN738" s="4">
        <v>95.300003051757813</v>
      </c>
      <c r="AO738" s="4">
        <v>0</v>
      </c>
      <c r="AP738" s="4">
        <v>116.87899780273438</v>
      </c>
      <c r="AQ738" s="4">
        <v>62.949001312255859</v>
      </c>
      <c r="AR738" s="4">
        <v>13</v>
      </c>
      <c r="AS738" s="4">
        <v>0</v>
      </c>
      <c r="AT738" s="4">
        <v>20</v>
      </c>
      <c r="AU738" s="22">
        <v>1.915656742556918</v>
      </c>
      <c r="AV738" s="23">
        <v>0.52100000381469735</v>
      </c>
      <c r="AW738" s="23">
        <v>0</v>
      </c>
      <c r="AX738" s="23">
        <v>0.27144100397491466</v>
      </c>
      <c r="AY738" s="23">
        <v>28.590402146545813</v>
      </c>
      <c r="AZ738" s="23">
        <v>0.18979678071631922</v>
      </c>
    </row>
    <row r="739" spans="1:52" ht="13.7" customHeight="1" x14ac:dyDescent="0.2">
      <c r="A739" t="str">
        <f t="shared" si="11"/>
        <v>2010^wemmott^E4 Pad 62</v>
      </c>
      <c r="B739" s="10" t="s">
        <v>618</v>
      </c>
      <c r="C739" s="10" t="s">
        <v>620</v>
      </c>
      <c r="D739" s="5">
        <v>2010</v>
      </c>
      <c r="E739" s="5"/>
      <c r="F739" s="9"/>
      <c r="G739" s="9"/>
      <c r="H739" s="8" t="s">
        <v>992</v>
      </c>
      <c r="I739" s="5">
        <v>1.3</v>
      </c>
      <c r="J739" s="5">
        <v>11.4</v>
      </c>
      <c r="K739" s="5"/>
      <c r="L739" s="5"/>
      <c r="M739" s="5"/>
      <c r="N739" s="5"/>
      <c r="O739" s="5"/>
      <c r="P739" s="5"/>
      <c r="Q739" s="5"/>
      <c r="R739" s="5"/>
      <c r="S739" s="5"/>
      <c r="T739" s="5"/>
      <c r="U739" s="5"/>
      <c r="V739" s="5"/>
      <c r="W739" s="5"/>
      <c r="X739" s="5"/>
      <c r="Y739" s="7" t="s">
        <v>2999</v>
      </c>
      <c r="Z739" s="7"/>
      <c r="AA739" s="7" t="s">
        <v>13</v>
      </c>
      <c r="AB739" s="7" t="s">
        <v>79</v>
      </c>
      <c r="AC739" s="7">
        <v>10035</v>
      </c>
      <c r="AD739" s="7" t="s">
        <v>912</v>
      </c>
      <c r="AE739" s="7"/>
      <c r="AF739" s="7" t="s">
        <v>3362</v>
      </c>
      <c r="AG739" s="7" t="s">
        <v>13</v>
      </c>
      <c r="AH739" s="7"/>
      <c r="AI739">
        <v>0.3970000147819519</v>
      </c>
      <c r="AJ739" s="4">
        <v>16.667999267578125</v>
      </c>
      <c r="AK739" s="4">
        <v>1.0199999809265137</v>
      </c>
      <c r="AL739" s="4">
        <v>0.14200000464916229</v>
      </c>
      <c r="AM739" s="4">
        <v>0.80299997329711914</v>
      </c>
      <c r="AN739" s="4">
        <v>104.80000305175781</v>
      </c>
      <c r="AO739" s="4">
        <v>0</v>
      </c>
      <c r="AP739" s="4">
        <v>83.105003356933594</v>
      </c>
      <c r="AQ739" s="4">
        <v>44.985000610351563</v>
      </c>
      <c r="AR739" s="4">
        <v>0</v>
      </c>
      <c r="AS739" s="4">
        <v>13</v>
      </c>
      <c r="AT739" s="4">
        <v>23</v>
      </c>
      <c r="AU739" s="22">
        <v>2.2839929947460598</v>
      </c>
      <c r="AV739" s="23">
        <v>0.90299998521804814</v>
      </c>
      <c r="AW739" s="23">
        <v>0</v>
      </c>
      <c r="AX739" s="23">
        <v>0.81540897330379514</v>
      </c>
      <c r="AY739" s="23">
        <v>27.751816283203659</v>
      </c>
      <c r="AZ739" s="23">
        <v>1.5976783389846192</v>
      </c>
    </row>
    <row r="740" spans="1:52" ht="13.7" customHeight="1" x14ac:dyDescent="0.2">
      <c r="A740" t="str">
        <f t="shared" si="11"/>
        <v>2010^wepowie^Wepowie 11</v>
      </c>
      <c r="B740" s="10" t="s">
        <v>337</v>
      </c>
      <c r="C740" s="10" t="s">
        <v>623</v>
      </c>
      <c r="D740" s="5">
        <v>2010</v>
      </c>
      <c r="E740" s="5"/>
      <c r="F740" s="9"/>
      <c r="G740" s="9"/>
      <c r="H740" s="8" t="s">
        <v>992</v>
      </c>
      <c r="I740" s="5">
        <v>1.6</v>
      </c>
      <c r="J740" s="5">
        <v>12.6</v>
      </c>
      <c r="K740" s="5"/>
      <c r="L740" s="5"/>
      <c r="M740" s="5"/>
      <c r="N740" s="5"/>
      <c r="O740" s="5"/>
      <c r="P740" s="5"/>
      <c r="Q740" s="5"/>
      <c r="R740" s="5"/>
      <c r="S740" s="5"/>
      <c r="T740" s="5"/>
      <c r="U740" s="5"/>
      <c r="V740" s="5"/>
      <c r="W740" s="5"/>
      <c r="X740" s="5"/>
      <c r="Y740" s="7" t="s">
        <v>2999</v>
      </c>
      <c r="Z740" s="7"/>
      <c r="AA740" s="7" t="s">
        <v>13</v>
      </c>
      <c r="AB740" s="7" t="s">
        <v>15</v>
      </c>
      <c r="AC740" s="7">
        <v>8052</v>
      </c>
      <c r="AD740" s="7" t="s">
        <v>931</v>
      </c>
      <c r="AE740" s="7"/>
      <c r="AF740" s="7" t="s">
        <v>3244</v>
      </c>
      <c r="AG740" s="7" t="s">
        <v>13</v>
      </c>
      <c r="AH740" s="7"/>
      <c r="AI740">
        <v>1.2569999694824219</v>
      </c>
      <c r="AJ740" s="4">
        <v>11.057999610900879</v>
      </c>
      <c r="AK740" s="4">
        <v>2.1400001049041748</v>
      </c>
      <c r="AL740" s="4">
        <v>8.1669998168945313</v>
      </c>
      <c r="AM740" s="4">
        <v>2.4769999980926514</v>
      </c>
      <c r="AN740" s="4">
        <v>154</v>
      </c>
      <c r="AO740" s="4">
        <v>0</v>
      </c>
      <c r="AP740" s="4">
        <v>124.08300018310547</v>
      </c>
      <c r="AQ740" s="4">
        <v>92.385002136230469</v>
      </c>
      <c r="AR740" s="4">
        <v>0</v>
      </c>
      <c r="AS740" s="4">
        <v>36</v>
      </c>
      <c r="AT740" s="4">
        <v>31</v>
      </c>
      <c r="AU740" s="22">
        <v>3.1069702276707529</v>
      </c>
      <c r="AV740" s="23">
        <v>0.34300003051757821</v>
      </c>
      <c r="AW740" s="23">
        <v>1</v>
      </c>
      <c r="AX740" s="23">
        <v>0.11764902093505959</v>
      </c>
      <c r="AY740" s="23">
        <v>2.3777651999818397</v>
      </c>
      <c r="AZ740" s="23">
        <v>0.93503121832321112</v>
      </c>
    </row>
    <row r="741" spans="1:52" ht="13.7" customHeight="1" x14ac:dyDescent="0.2">
      <c r="A741" t="str">
        <f t="shared" si="11"/>
        <v>2010^wepowie^Wepowie 9</v>
      </c>
      <c r="B741" s="10" t="s">
        <v>337</v>
      </c>
      <c r="C741" s="10" t="s">
        <v>624</v>
      </c>
      <c r="D741" s="5">
        <v>2010</v>
      </c>
      <c r="E741" s="5"/>
      <c r="F741" s="9"/>
      <c r="G741" s="9"/>
      <c r="H741" s="8" t="s">
        <v>992</v>
      </c>
      <c r="I741" s="5">
        <v>1.9</v>
      </c>
      <c r="J741" s="5">
        <v>12.2</v>
      </c>
      <c r="K741" s="5"/>
      <c r="L741" s="5"/>
      <c r="M741" s="5"/>
      <c r="N741" s="5"/>
      <c r="O741" s="5"/>
      <c r="P741" s="5"/>
      <c r="Q741" s="5"/>
      <c r="R741" s="5"/>
      <c r="S741" s="5"/>
      <c r="T741" s="5"/>
      <c r="U741" s="5"/>
      <c r="V741" s="5"/>
      <c r="W741" s="5"/>
      <c r="X741" s="5"/>
      <c r="Y741" s="7" t="s">
        <v>2999</v>
      </c>
      <c r="Z741" s="7"/>
      <c r="AA741" s="7" t="s">
        <v>13</v>
      </c>
      <c r="AB741" s="7" t="s">
        <v>472</v>
      </c>
      <c r="AC741" s="7">
        <v>8052</v>
      </c>
      <c r="AD741" s="7" t="s">
        <v>931</v>
      </c>
      <c r="AE741" s="7"/>
      <c r="AF741" s="7" t="s">
        <v>3335</v>
      </c>
      <c r="AG741" s="7" t="s">
        <v>55</v>
      </c>
      <c r="AH741" s="7"/>
      <c r="AI741">
        <v>1.531999945640564</v>
      </c>
      <c r="AJ741" s="4">
        <v>12.701000213623047</v>
      </c>
      <c r="AK741" s="4">
        <v>3</v>
      </c>
      <c r="AL741" s="4">
        <v>1.4989999532699585</v>
      </c>
      <c r="AM741" s="4">
        <v>4.690000057220459</v>
      </c>
      <c r="AN741" s="4">
        <v>172.19999694824219</v>
      </c>
      <c r="AO741" s="4">
        <v>0</v>
      </c>
      <c r="AP741" s="4">
        <v>70.86199951171875</v>
      </c>
      <c r="AQ741" s="4">
        <v>25.00200080871582</v>
      </c>
      <c r="AR741" s="4">
        <v>0</v>
      </c>
      <c r="AS741" s="4">
        <v>31</v>
      </c>
      <c r="AT741" s="4">
        <v>31</v>
      </c>
      <c r="AU741" s="22">
        <v>3.5723992994746059</v>
      </c>
      <c r="AV741" s="23">
        <v>0.36800005435943595</v>
      </c>
      <c r="AW741" s="23">
        <v>1</v>
      </c>
      <c r="AX741" s="23">
        <v>0.13542404000854782</v>
      </c>
      <c r="AY741" s="23">
        <v>0.25100121405033932</v>
      </c>
      <c r="AZ741" s="23">
        <v>0.32764095803901955</v>
      </c>
    </row>
    <row r="742" spans="1:52" ht="13.7" customHeight="1" x14ac:dyDescent="0.2">
      <c r="A742" t="str">
        <f t="shared" si="11"/>
        <v>2010^wmgroup^C Block-BRS Early Bonnie Rock</v>
      </c>
      <c r="B742" s="10" t="s">
        <v>534</v>
      </c>
      <c r="C742" s="10" t="s">
        <v>535</v>
      </c>
      <c r="D742" s="5">
        <v>2010</v>
      </c>
      <c r="E742" s="5"/>
      <c r="F742" s="9"/>
      <c r="G742" s="9"/>
      <c r="H742" s="8" t="s">
        <v>992</v>
      </c>
      <c r="I742" s="5">
        <v>3.28</v>
      </c>
      <c r="J742" s="5">
        <v>14</v>
      </c>
      <c r="K742" s="5"/>
      <c r="L742" s="5"/>
      <c r="M742" s="5" t="s">
        <v>409</v>
      </c>
      <c r="N742" s="5"/>
      <c r="O742" s="5"/>
      <c r="P742" s="5"/>
      <c r="Q742" s="5"/>
      <c r="R742" s="5"/>
      <c r="S742" s="5"/>
      <c r="T742" s="5"/>
      <c r="U742" s="5"/>
      <c r="V742" s="5"/>
      <c r="W742" s="5"/>
      <c r="X742" s="5"/>
      <c r="Y742" s="7" t="s">
        <v>2999</v>
      </c>
      <c r="Z742" s="7"/>
      <c r="AA742" s="7" t="s">
        <v>13</v>
      </c>
      <c r="AB742" s="7" t="s">
        <v>130</v>
      </c>
      <c r="AC742" s="7">
        <v>9037</v>
      </c>
      <c r="AD742" s="7" t="s">
        <v>950</v>
      </c>
      <c r="AE742" s="7"/>
      <c r="AF742" s="7" t="s">
        <v>3367</v>
      </c>
      <c r="AG742" s="7" t="s">
        <v>55</v>
      </c>
      <c r="AH742" s="7"/>
      <c r="AI742">
        <v>2.4509999752044678</v>
      </c>
      <c r="AJ742" s="4">
        <v>16.607999801635742</v>
      </c>
      <c r="AK742" s="4">
        <v>6.2699999809265137</v>
      </c>
      <c r="AL742" s="4">
        <v>23.129999160766602</v>
      </c>
      <c r="AM742" s="4">
        <v>3.8340001106262207</v>
      </c>
      <c r="AN742" s="4">
        <v>246.19999694824219</v>
      </c>
      <c r="AO742" s="4">
        <v>0</v>
      </c>
      <c r="AP742" s="4">
        <v>158.72300720214844</v>
      </c>
      <c r="AQ742" s="4">
        <v>48.383998870849609</v>
      </c>
      <c r="AR742" s="4">
        <v>0</v>
      </c>
      <c r="AS742" s="4">
        <v>14</v>
      </c>
      <c r="AT742" s="4">
        <v>27</v>
      </c>
      <c r="AU742" s="22">
        <v>7.0769877408056052</v>
      </c>
      <c r="AV742" s="23">
        <v>0.82900002479553203</v>
      </c>
      <c r="AW742" s="23">
        <v>0</v>
      </c>
      <c r="AX742" s="23">
        <v>0.68724104111099271</v>
      </c>
      <c r="AY742" s="23">
        <v>6.8016629653320706</v>
      </c>
      <c r="AZ742" s="23">
        <v>0.65122924459467435</v>
      </c>
    </row>
    <row r="743" spans="1:52" ht="13.7" customHeight="1" x14ac:dyDescent="0.2">
      <c r="A743" t="str">
        <f t="shared" si="11"/>
        <v>2010^wmgroup^C Block-BRS Early Mace</v>
      </c>
      <c r="B743" s="10" t="s">
        <v>534</v>
      </c>
      <c r="C743" s="10" t="s">
        <v>536</v>
      </c>
      <c r="D743" s="5">
        <v>2010</v>
      </c>
      <c r="E743" s="5"/>
      <c r="F743" s="9"/>
      <c r="G743" s="9"/>
      <c r="H743" s="8" t="s">
        <v>992</v>
      </c>
      <c r="I743" s="5">
        <v>4.05</v>
      </c>
      <c r="J743" s="5">
        <v>13</v>
      </c>
      <c r="K743" s="5"/>
      <c r="L743" s="5"/>
      <c r="M743" s="5" t="s">
        <v>409</v>
      </c>
      <c r="N743" s="5"/>
      <c r="O743" s="5"/>
      <c r="P743" s="5"/>
      <c r="Q743" s="5"/>
      <c r="R743" s="5"/>
      <c r="S743" s="5"/>
      <c r="T743" s="5"/>
      <c r="U743" s="5"/>
      <c r="V743" s="5"/>
      <c r="W743" s="5"/>
      <c r="X743" s="5"/>
      <c r="Y743" s="7" t="s">
        <v>2999</v>
      </c>
      <c r="Z743" s="7"/>
      <c r="AA743" s="7" t="s">
        <v>13</v>
      </c>
      <c r="AB743" s="7" t="s">
        <v>469</v>
      </c>
      <c r="AC743" s="7">
        <v>9037</v>
      </c>
      <c r="AD743" s="7" t="s">
        <v>950</v>
      </c>
      <c r="AE743" s="7"/>
      <c r="AF743" s="7" t="s">
        <v>3367</v>
      </c>
      <c r="AG743" s="7" t="s">
        <v>55</v>
      </c>
      <c r="AH743" s="7"/>
      <c r="AI743">
        <v>2.4519999027252197</v>
      </c>
      <c r="AJ743" s="4">
        <v>16.607000350952148</v>
      </c>
      <c r="AK743" s="4">
        <v>6.2699999809265137</v>
      </c>
      <c r="AL743" s="4">
        <v>23.430000305175781</v>
      </c>
      <c r="AM743" s="4">
        <v>3.8329999446868896</v>
      </c>
      <c r="AN743" s="4">
        <v>246.19999694824219</v>
      </c>
      <c r="AO743" s="4">
        <v>0</v>
      </c>
      <c r="AP743" s="4">
        <v>158.73699951171875</v>
      </c>
      <c r="AQ743" s="4">
        <v>48.26300048828125</v>
      </c>
      <c r="AR743" s="4">
        <v>0</v>
      </c>
      <c r="AS743" s="4">
        <v>14</v>
      </c>
      <c r="AT743" s="4">
        <v>27</v>
      </c>
      <c r="AU743" s="22">
        <v>8.1141856392294223</v>
      </c>
      <c r="AV743" s="23">
        <v>1.5980000972747801</v>
      </c>
      <c r="AW743" s="23">
        <v>0</v>
      </c>
      <c r="AX743" s="23">
        <v>2.5536043108902065</v>
      </c>
      <c r="AY743" s="23">
        <v>13.010451531768922</v>
      </c>
      <c r="AZ743" s="23">
        <v>3.4010207422901324</v>
      </c>
    </row>
    <row r="744" spans="1:52" ht="13.7" customHeight="1" x14ac:dyDescent="0.2">
      <c r="A744" t="str">
        <f t="shared" si="11"/>
        <v>2010^wmgroup^C Block-BRS Mid Bonnie Rock</v>
      </c>
      <c r="B744" s="10" t="s">
        <v>534</v>
      </c>
      <c r="C744" s="10" t="s">
        <v>537</v>
      </c>
      <c r="D744" s="5">
        <v>2010</v>
      </c>
      <c r="E744" s="5"/>
      <c r="F744" s="9"/>
      <c r="G744" s="9"/>
      <c r="H744" s="8" t="s">
        <v>992</v>
      </c>
      <c r="I744" s="5">
        <v>3.23</v>
      </c>
      <c r="J744" s="5">
        <v>13.8</v>
      </c>
      <c r="K744" s="5"/>
      <c r="L744" s="5"/>
      <c r="M744" s="5" t="s">
        <v>409</v>
      </c>
      <c r="N744" s="5"/>
      <c r="O744" s="5"/>
      <c r="P744" s="5"/>
      <c r="Q744" s="5"/>
      <c r="R744" s="5"/>
      <c r="S744" s="5"/>
      <c r="T744" s="5"/>
      <c r="U744" s="5"/>
      <c r="V744" s="5"/>
      <c r="W744" s="5"/>
      <c r="X744" s="5"/>
      <c r="Y744" s="7" t="s">
        <v>2999</v>
      </c>
      <c r="Z744" s="7"/>
      <c r="AA744" s="7" t="s">
        <v>13</v>
      </c>
      <c r="AB744" s="7" t="s">
        <v>130</v>
      </c>
      <c r="AC744" s="7">
        <v>9037</v>
      </c>
      <c r="AD744" s="7" t="s">
        <v>950</v>
      </c>
      <c r="AE744" s="7"/>
      <c r="AF744" s="7" t="s">
        <v>3367</v>
      </c>
      <c r="AG744" s="7" t="s">
        <v>55</v>
      </c>
      <c r="AH744" s="7"/>
      <c r="AI744">
        <v>1.3190000057220459</v>
      </c>
      <c r="AJ744" s="4">
        <v>16.673999786376953</v>
      </c>
      <c r="AK744" s="4">
        <v>3.3900001049041748</v>
      </c>
      <c r="AL744" s="4">
        <v>33.432998657226563</v>
      </c>
      <c r="AM744" s="4">
        <v>2.9230000972747803</v>
      </c>
      <c r="AN744" s="4">
        <v>206.19999694824219</v>
      </c>
      <c r="AO744" s="4">
        <v>0</v>
      </c>
      <c r="AP744" s="4">
        <v>172.04600524902344</v>
      </c>
      <c r="AQ744" s="4">
        <v>52.847000122070313</v>
      </c>
      <c r="AR744" s="4">
        <v>0</v>
      </c>
      <c r="AS744" s="4">
        <v>14</v>
      </c>
      <c r="AT744" s="4">
        <v>25</v>
      </c>
      <c r="AU744" s="22">
        <v>6.8695481611208411</v>
      </c>
      <c r="AV744" s="23">
        <v>1.9109999942779541</v>
      </c>
      <c r="AW744" s="23">
        <v>0</v>
      </c>
      <c r="AX744" s="23">
        <v>3.6519209781303403</v>
      </c>
      <c r="AY744" s="23">
        <v>8.2598747720947685</v>
      </c>
      <c r="AZ744" s="23">
        <v>12.107254675521181</v>
      </c>
    </row>
    <row r="745" spans="1:52" ht="13.7" customHeight="1" x14ac:dyDescent="0.2">
      <c r="A745" t="str">
        <f t="shared" si="11"/>
        <v>2010^wmgroup^C Block-BRS Mid Mace</v>
      </c>
      <c r="B745" s="10" t="s">
        <v>534</v>
      </c>
      <c r="C745" s="10" t="s">
        <v>538</v>
      </c>
      <c r="D745" s="5">
        <v>2010</v>
      </c>
      <c r="E745" s="5"/>
      <c r="F745" s="9"/>
      <c r="G745" s="9"/>
      <c r="H745" s="8" t="s">
        <v>992</v>
      </c>
      <c r="I745" s="5">
        <v>3.46</v>
      </c>
      <c r="J745" s="5">
        <v>12.1</v>
      </c>
      <c r="K745" s="5"/>
      <c r="L745" s="5"/>
      <c r="M745" s="5" t="s">
        <v>409</v>
      </c>
      <c r="N745" s="5"/>
      <c r="O745" s="5"/>
      <c r="P745" s="5"/>
      <c r="Q745" s="5"/>
      <c r="R745" s="5"/>
      <c r="S745" s="5"/>
      <c r="T745" s="5"/>
      <c r="U745" s="5"/>
      <c r="V745" s="5"/>
      <c r="W745" s="5"/>
      <c r="X745" s="5"/>
      <c r="Y745" s="7" t="s">
        <v>2999</v>
      </c>
      <c r="Z745" s="7"/>
      <c r="AA745" s="7" t="s">
        <v>13</v>
      </c>
      <c r="AB745" s="7" t="s">
        <v>469</v>
      </c>
      <c r="AC745" s="7">
        <v>9037</v>
      </c>
      <c r="AD745" s="7" t="s">
        <v>950</v>
      </c>
      <c r="AE745" s="7"/>
      <c r="AF745" s="7" t="s">
        <v>3367</v>
      </c>
      <c r="AG745" s="7" t="s">
        <v>55</v>
      </c>
      <c r="AH745" s="7"/>
      <c r="AI745">
        <v>1.3190000057220459</v>
      </c>
      <c r="AJ745" s="4">
        <v>16.673999786376953</v>
      </c>
      <c r="AK745" s="4">
        <v>3.3900001049041748</v>
      </c>
      <c r="AL745" s="4">
        <v>33.432998657226563</v>
      </c>
      <c r="AM745" s="4">
        <v>2.9230000972747803</v>
      </c>
      <c r="AN745" s="4">
        <v>206.19999694824219</v>
      </c>
      <c r="AO745" s="4">
        <v>0</v>
      </c>
      <c r="AP745" s="4">
        <v>172.04600524902344</v>
      </c>
      <c r="AQ745" s="4">
        <v>52.847000122070313</v>
      </c>
      <c r="AR745" s="4">
        <v>0</v>
      </c>
      <c r="AS745" s="4">
        <v>14</v>
      </c>
      <c r="AT745" s="4">
        <v>25</v>
      </c>
      <c r="AU745" s="22">
        <v>6.452203152364274</v>
      </c>
      <c r="AV745" s="23">
        <v>2.1409999942779541</v>
      </c>
      <c r="AW745" s="23">
        <v>0</v>
      </c>
      <c r="AX745" s="23">
        <v>4.5838809754981993</v>
      </c>
      <c r="AY745" s="23">
        <v>20.921474045776417</v>
      </c>
      <c r="AZ745" s="23">
        <v>9.3770875038739181</v>
      </c>
    </row>
    <row r="746" spans="1:52" ht="13.7" customHeight="1" x14ac:dyDescent="0.2">
      <c r="A746" t="str">
        <f t="shared" si="11"/>
        <v>2011^Agnew1^Wheat Gregors 4</v>
      </c>
      <c r="B746" s="10" t="s">
        <v>704</v>
      </c>
      <c r="C746" s="10" t="s">
        <v>705</v>
      </c>
      <c r="D746" s="5">
        <v>2011</v>
      </c>
      <c r="E746" s="5"/>
      <c r="F746" s="9"/>
      <c r="G746" s="9"/>
      <c r="H746" s="8" t="s">
        <v>992</v>
      </c>
      <c r="I746" s="5">
        <v>4.7</v>
      </c>
      <c r="J746" s="5">
        <v>12</v>
      </c>
      <c r="K746" s="5"/>
      <c r="L746" s="5"/>
      <c r="M746" s="5"/>
      <c r="N746" s="5"/>
      <c r="O746" s="5"/>
      <c r="P746" s="5"/>
      <c r="Q746" s="5"/>
      <c r="R746" s="5"/>
      <c r="S746" s="5"/>
      <c r="T746" s="5"/>
      <c r="U746" s="5"/>
      <c r="V746" s="5"/>
      <c r="W746" s="5"/>
      <c r="X746" s="5"/>
      <c r="Y746" s="7" t="s">
        <v>2999</v>
      </c>
      <c r="Z746" s="7"/>
      <c r="AA746" s="7" t="s">
        <v>13</v>
      </c>
      <c r="AB746" s="7" t="s">
        <v>140</v>
      </c>
      <c r="AC746" s="7">
        <v>22003</v>
      </c>
      <c r="AD746" s="7" t="s">
        <v>955</v>
      </c>
      <c r="AE746" s="7"/>
      <c r="AF746" s="7" t="s">
        <v>3246</v>
      </c>
      <c r="AG746" s="7" t="s">
        <v>13</v>
      </c>
      <c r="AH746" s="7"/>
      <c r="AI746">
        <v>4.5659999847412109</v>
      </c>
      <c r="AJ746" s="4">
        <v>16.163999557495117</v>
      </c>
      <c r="AK746" s="4">
        <v>11.369999885559082</v>
      </c>
      <c r="AL746" s="4">
        <v>119.52300262451172</v>
      </c>
      <c r="AM746" s="4">
        <v>51.581001281738281</v>
      </c>
      <c r="AN746" s="4">
        <v>216</v>
      </c>
      <c r="AO746" s="4">
        <v>0</v>
      </c>
      <c r="AP746" s="4">
        <v>229.3280029296875</v>
      </c>
      <c r="AQ746" s="4">
        <v>68.519996643066406</v>
      </c>
      <c r="AR746" s="4">
        <v>0</v>
      </c>
      <c r="AS746" s="4">
        <v>18</v>
      </c>
      <c r="AT746" s="4">
        <v>53</v>
      </c>
      <c r="AU746" s="22">
        <v>8.6921190893169875</v>
      </c>
      <c r="AV746" s="23">
        <v>0.13400001525878924</v>
      </c>
      <c r="AW746" s="23">
        <v>1</v>
      </c>
      <c r="AX746" s="23">
        <v>1.795600408935575E-2</v>
      </c>
      <c r="AY746" s="23">
        <v>17.338892314819532</v>
      </c>
      <c r="AZ746" s="23">
        <v>7.1710455588821942</v>
      </c>
    </row>
    <row r="747" spans="1:52" ht="13.7" customHeight="1" x14ac:dyDescent="0.2">
      <c r="A747" t="str">
        <f t="shared" si="11"/>
        <v>2011^AI and A Flannagan^EM5</v>
      </c>
      <c r="B747" s="10" t="s">
        <v>461</v>
      </c>
      <c r="C747" s="10" t="s">
        <v>462</v>
      </c>
      <c r="D747" s="5">
        <v>2011</v>
      </c>
      <c r="E747" s="5"/>
      <c r="F747" s="9"/>
      <c r="G747" s="9"/>
      <c r="H747" s="8" t="s">
        <v>992</v>
      </c>
      <c r="I747" s="5">
        <v>2.97</v>
      </c>
      <c r="J747" s="5">
        <v>10.4</v>
      </c>
      <c r="K747" s="5"/>
      <c r="L747" s="5"/>
      <c r="M747" s="5"/>
      <c r="N747" s="5"/>
      <c r="O747" s="5"/>
      <c r="P747" s="5"/>
      <c r="Q747" s="5"/>
      <c r="R747" s="5"/>
      <c r="S747" s="5"/>
      <c r="T747" s="5"/>
      <c r="U747" s="5"/>
      <c r="V747" s="5"/>
      <c r="W747" s="5"/>
      <c r="X747" s="5"/>
      <c r="Y747" s="7" t="s">
        <v>2999</v>
      </c>
      <c r="Z747" s="7"/>
      <c r="AA747" s="7" t="s">
        <v>13</v>
      </c>
      <c r="AB747" s="7" t="s">
        <v>87</v>
      </c>
      <c r="AC747" s="7">
        <v>8109</v>
      </c>
      <c r="AD747" s="7" t="s">
        <v>935</v>
      </c>
      <c r="AE747" s="7"/>
      <c r="AF747" s="7" t="s">
        <v>3368</v>
      </c>
      <c r="AG747" s="7" t="s">
        <v>13</v>
      </c>
      <c r="AH747" s="7"/>
      <c r="AI747">
        <v>2.3329999446868896</v>
      </c>
      <c r="AJ747" s="4">
        <v>9.805999755859375</v>
      </c>
      <c r="AK747" s="4">
        <v>3.5299999713897705</v>
      </c>
      <c r="AL747" s="4">
        <v>38.381000518798828</v>
      </c>
      <c r="AM747" s="4">
        <v>24.51300048828125</v>
      </c>
      <c r="AN747" s="4">
        <v>211</v>
      </c>
      <c r="AO747" s="4">
        <v>0</v>
      </c>
      <c r="AP747" s="4">
        <v>33.951999664306641</v>
      </c>
      <c r="AQ747" s="4">
        <v>33.305000305175781</v>
      </c>
      <c r="AR747" s="4">
        <v>0</v>
      </c>
      <c r="AS747" s="4">
        <v>7</v>
      </c>
      <c r="AT747" s="4">
        <v>60</v>
      </c>
      <c r="AU747" s="22">
        <v>4.7603222416812612</v>
      </c>
      <c r="AV747" s="23">
        <v>0.63700005531311055</v>
      </c>
      <c r="AW747" s="23">
        <v>0</v>
      </c>
      <c r="AX747" s="23">
        <v>0.40576907046890592</v>
      </c>
      <c r="AY747" s="23">
        <v>0.35283629003912254</v>
      </c>
      <c r="AZ747" s="23">
        <v>1.5136928887752079</v>
      </c>
    </row>
    <row r="748" spans="1:52" ht="13.7" customHeight="1" x14ac:dyDescent="0.2">
      <c r="A748" t="str">
        <f t="shared" si="11"/>
        <v>2011^AI and A Flannagan^TH2</v>
      </c>
      <c r="B748" s="10" t="s">
        <v>461</v>
      </c>
      <c r="C748" s="10" t="s">
        <v>463</v>
      </c>
      <c r="D748" s="5">
        <v>2011</v>
      </c>
      <c r="E748" s="5"/>
      <c r="F748" s="9"/>
      <c r="G748" s="9"/>
      <c r="H748" s="8" t="s">
        <v>992</v>
      </c>
      <c r="I748" s="5">
        <v>2.41</v>
      </c>
      <c r="J748" s="5">
        <v>10.199999999999999</v>
      </c>
      <c r="K748" s="5"/>
      <c r="L748" s="5"/>
      <c r="M748" s="5"/>
      <c r="N748" s="5"/>
      <c r="O748" s="5"/>
      <c r="P748" s="5"/>
      <c r="Q748" s="5"/>
      <c r="R748" s="5"/>
      <c r="S748" s="5"/>
      <c r="T748" s="5"/>
      <c r="U748" s="5"/>
      <c r="V748" s="5"/>
      <c r="W748" s="5"/>
      <c r="X748" s="5"/>
      <c r="Y748" s="7" t="s">
        <v>2999</v>
      </c>
      <c r="Z748" s="7"/>
      <c r="AA748" s="7" t="s">
        <v>13</v>
      </c>
      <c r="AB748" s="7" t="s">
        <v>14</v>
      </c>
      <c r="AC748" s="7">
        <v>8109</v>
      </c>
      <c r="AD748" s="7" t="s">
        <v>935</v>
      </c>
      <c r="AE748" s="7"/>
      <c r="AF748" s="7" t="s">
        <v>3325</v>
      </c>
      <c r="AG748" s="7" t="s">
        <v>13</v>
      </c>
      <c r="AH748" s="7"/>
      <c r="AJ748" s="4"/>
      <c r="AK748" s="4"/>
      <c r="AL748" s="4"/>
      <c r="AM748" s="4"/>
      <c r="AN748" s="4"/>
      <c r="AO748" s="4"/>
      <c r="AP748" s="4"/>
      <c r="AQ748" s="4"/>
      <c r="AR748" s="4"/>
      <c r="AS748" s="4"/>
      <c r="AT748" s="4"/>
      <c r="AU748" s="22">
        <v>3.7884693520140105</v>
      </c>
      <c r="AV748" s="23">
        <v>2.41</v>
      </c>
      <c r="AW748" s="23">
        <v>0</v>
      </c>
      <c r="AX748" s="23">
        <v>5.8081000000000005</v>
      </c>
      <c r="AY748" s="23">
        <v>104.03999999999999</v>
      </c>
      <c r="AZ748" s="23">
        <v>14.352500031149457</v>
      </c>
    </row>
    <row r="749" spans="1:52" ht="13.7" customHeight="1" x14ac:dyDescent="0.2">
      <c r="A749" t="str">
        <f t="shared" si="11"/>
        <v>2011^AI and A Flannagan^TH3</v>
      </c>
      <c r="B749" s="10" t="s">
        <v>461</v>
      </c>
      <c r="C749" s="10" t="s">
        <v>464</v>
      </c>
      <c r="D749" s="5">
        <v>2011</v>
      </c>
      <c r="E749" s="5"/>
      <c r="F749" s="9"/>
      <c r="G749" s="9"/>
      <c r="H749" s="8" t="s">
        <v>992</v>
      </c>
      <c r="I749" s="5">
        <v>3.12</v>
      </c>
      <c r="J749" s="5">
        <v>10.4</v>
      </c>
      <c r="K749" s="5"/>
      <c r="L749" s="5"/>
      <c r="M749" s="5"/>
      <c r="N749" s="5"/>
      <c r="O749" s="5"/>
      <c r="P749" s="5"/>
      <c r="Q749" s="5"/>
      <c r="R749" s="5"/>
      <c r="S749" s="5"/>
      <c r="T749" s="5"/>
      <c r="U749" s="5"/>
      <c r="V749" s="5"/>
      <c r="W749" s="5"/>
      <c r="X749" s="5"/>
      <c r="Y749" s="7" t="s">
        <v>2999</v>
      </c>
      <c r="Z749" s="25"/>
      <c r="AA749" s="7" t="s">
        <v>13</v>
      </c>
      <c r="AB749" s="7" t="s">
        <v>87</v>
      </c>
      <c r="AC749" s="7">
        <v>8109</v>
      </c>
      <c r="AD749" s="7" t="s">
        <v>935</v>
      </c>
      <c r="AE749" s="7"/>
      <c r="AF749" s="7" t="s">
        <v>3369</v>
      </c>
      <c r="AG749" s="7" t="s">
        <v>13</v>
      </c>
      <c r="AH749" s="7"/>
      <c r="AI749">
        <v>3.4639999866485596</v>
      </c>
      <c r="AJ749" s="4">
        <v>9.6649999618530273</v>
      </c>
      <c r="AK749" s="4">
        <v>5.1599998474121094</v>
      </c>
      <c r="AL749" s="4">
        <v>111.57399749755859</v>
      </c>
      <c r="AM749" s="4">
        <v>54.188999176025391</v>
      </c>
      <c r="AN749" s="4">
        <v>211</v>
      </c>
      <c r="AO749" s="4">
        <v>0</v>
      </c>
      <c r="AP749" s="4">
        <v>52.113998413085938</v>
      </c>
      <c r="AQ749" s="4">
        <v>17.392000198364258</v>
      </c>
      <c r="AR749" s="4">
        <v>0</v>
      </c>
      <c r="AS749" s="4">
        <v>7</v>
      </c>
      <c r="AT749" s="4">
        <v>60</v>
      </c>
      <c r="AU749" s="22">
        <v>5.0007425569176887</v>
      </c>
      <c r="AV749" s="23">
        <v>-0.34399998664855946</v>
      </c>
      <c r="AW749" s="23">
        <v>1</v>
      </c>
      <c r="AX749" s="23">
        <v>0.11833599081420909</v>
      </c>
      <c r="AY749" s="23">
        <v>0.54022505607605176</v>
      </c>
      <c r="AZ749" s="23">
        <v>2.5362884575624307E-2</v>
      </c>
    </row>
    <row r="750" spans="1:52" ht="13.7" customHeight="1" x14ac:dyDescent="0.2">
      <c r="A750" t="str">
        <f t="shared" si="11"/>
        <v>2011^AI and A Flannagan^TH5</v>
      </c>
      <c r="B750" s="10" t="s">
        <v>461</v>
      </c>
      <c r="C750" s="10" t="s">
        <v>465</v>
      </c>
      <c r="D750" s="5">
        <v>2011</v>
      </c>
      <c r="E750" s="5"/>
      <c r="F750" s="9"/>
      <c r="G750" s="9"/>
      <c r="H750" s="8" t="s">
        <v>992</v>
      </c>
      <c r="I750" s="5">
        <v>2.97</v>
      </c>
      <c r="J750" s="5">
        <v>10.4</v>
      </c>
      <c r="K750" s="5"/>
      <c r="L750" s="5"/>
      <c r="M750" s="5"/>
      <c r="N750" s="5"/>
      <c r="O750" s="5"/>
      <c r="P750" s="5"/>
      <c r="Q750" s="5"/>
      <c r="R750" s="5"/>
      <c r="S750" s="5"/>
      <c r="T750" s="5"/>
      <c r="U750" s="5"/>
      <c r="V750" s="5"/>
      <c r="W750" s="5"/>
      <c r="X750" s="5"/>
      <c r="Y750" s="7" t="s">
        <v>2999</v>
      </c>
      <c r="Z750" s="25"/>
      <c r="AA750" s="7" t="s">
        <v>13</v>
      </c>
      <c r="AB750" s="7" t="s">
        <v>87</v>
      </c>
      <c r="AC750" s="7">
        <v>8109</v>
      </c>
      <c r="AD750" s="7" t="s">
        <v>935</v>
      </c>
      <c r="AE750" s="7"/>
      <c r="AF750" s="7" t="s">
        <v>3370</v>
      </c>
      <c r="AG750" s="7" t="s">
        <v>13</v>
      </c>
      <c r="AH750" s="7"/>
      <c r="AI750">
        <v>3.8440001010894775</v>
      </c>
      <c r="AJ750" s="4">
        <v>12.140000343322754</v>
      </c>
      <c r="AK750" s="4">
        <v>7.190000057220459</v>
      </c>
      <c r="AL750" s="4">
        <v>52.759998321533203</v>
      </c>
      <c r="AM750" s="4">
        <v>16.854000091552734</v>
      </c>
      <c r="AN750" s="4">
        <v>211</v>
      </c>
      <c r="AO750" s="4">
        <v>0</v>
      </c>
      <c r="AP750" s="4">
        <v>89.386001586914063</v>
      </c>
      <c r="AQ750" s="4">
        <v>29.306999206542969</v>
      </c>
      <c r="AR750" s="4">
        <v>0</v>
      </c>
      <c r="AS750" s="4">
        <v>5</v>
      </c>
      <c r="AT750" s="4">
        <v>48</v>
      </c>
      <c r="AU750" s="22">
        <v>4.7603222416812612</v>
      </c>
      <c r="AV750" s="23">
        <v>-0.87400010108947734</v>
      </c>
      <c r="AW750" s="23">
        <v>0</v>
      </c>
      <c r="AX750" s="23">
        <v>0.76387617670441665</v>
      </c>
      <c r="AY750" s="23">
        <v>3.0276011947633004</v>
      </c>
      <c r="AZ750" s="23">
        <v>5.9033342873233279</v>
      </c>
    </row>
    <row r="751" spans="1:52" ht="13.7" customHeight="1" x14ac:dyDescent="0.2">
      <c r="A751" t="str">
        <f t="shared" si="11"/>
        <v>2011^Alan Rothacker^Alders</v>
      </c>
      <c r="B751" s="10" t="s">
        <v>627</v>
      </c>
      <c r="C751" s="10" t="s">
        <v>628</v>
      </c>
      <c r="D751" s="5">
        <v>2011</v>
      </c>
      <c r="E751" s="5"/>
      <c r="F751" s="9"/>
      <c r="G751" s="9"/>
      <c r="H751" s="8" t="s">
        <v>992</v>
      </c>
      <c r="I751" s="5">
        <v>3.1</v>
      </c>
      <c r="J751" s="5">
        <v>11.6</v>
      </c>
      <c r="K751" s="5"/>
      <c r="L751" s="5"/>
      <c r="M751" s="5"/>
      <c r="N751" s="5"/>
      <c r="O751" s="5"/>
      <c r="P751" s="5"/>
      <c r="Q751" s="5"/>
      <c r="R751" s="5"/>
      <c r="S751" s="5"/>
      <c r="T751" s="5"/>
      <c r="U751" s="5"/>
      <c r="V751" s="5"/>
      <c r="W751" s="5"/>
      <c r="X751" s="5"/>
      <c r="Y751" s="7" t="s">
        <v>2999</v>
      </c>
      <c r="Z751" s="7"/>
      <c r="AA751" s="7" t="s">
        <v>13</v>
      </c>
      <c r="AB751" s="7" t="s">
        <v>14</v>
      </c>
      <c r="AC751" s="7">
        <v>80024</v>
      </c>
      <c r="AD751" s="7" t="s">
        <v>841</v>
      </c>
      <c r="AE751" s="7"/>
      <c r="AF751" s="7" t="s">
        <v>3226</v>
      </c>
      <c r="AG751" s="7" t="s">
        <v>967</v>
      </c>
      <c r="AH751" s="7"/>
      <c r="AI751">
        <v>1.562999963760376</v>
      </c>
      <c r="AJ751" s="4">
        <v>8.6949996948242188</v>
      </c>
      <c r="AK751" s="4">
        <v>2.0899999141693115</v>
      </c>
      <c r="AL751" s="4">
        <v>35.379001617431641</v>
      </c>
      <c r="AM751" s="4">
        <v>12.807000160217285</v>
      </c>
      <c r="AN751" s="4">
        <v>141.19999694824219</v>
      </c>
      <c r="AO751" s="4">
        <v>0</v>
      </c>
      <c r="AP751" s="4">
        <v>130.74600219726563</v>
      </c>
      <c r="AQ751" s="4">
        <v>96.083000183105469</v>
      </c>
      <c r="AR751" s="4">
        <v>0</v>
      </c>
      <c r="AS751" s="4">
        <v>4</v>
      </c>
      <c r="AT751" s="4">
        <v>0</v>
      </c>
      <c r="AU751" s="22">
        <v>5.54199649737303</v>
      </c>
      <c r="AV751" s="23">
        <v>1.5370000362396241</v>
      </c>
      <c r="AW751" s="23">
        <v>0</v>
      </c>
      <c r="AX751" s="23">
        <v>2.3623691114006058</v>
      </c>
      <c r="AY751" s="23">
        <v>8.4390267730713795</v>
      </c>
      <c r="AZ751" s="23">
        <v>11.916280410450147</v>
      </c>
    </row>
    <row r="752" spans="1:52" ht="13.7" customHeight="1" x14ac:dyDescent="0.2">
      <c r="A752" t="str">
        <f t="shared" si="11"/>
        <v>2011^Andrew Morony^02 Bute Rd</v>
      </c>
      <c r="B752" s="10" t="s">
        <v>633</v>
      </c>
      <c r="C752" s="10" t="s">
        <v>634</v>
      </c>
      <c r="D752" s="5">
        <v>2011</v>
      </c>
      <c r="E752" s="5"/>
      <c r="F752" s="9"/>
      <c r="G752" s="9"/>
      <c r="H752" s="8" t="s">
        <v>992</v>
      </c>
      <c r="I752" s="5">
        <v>4.63</v>
      </c>
      <c r="J752" s="5">
        <v>10.7</v>
      </c>
      <c r="K752" s="5"/>
      <c r="L752" s="5"/>
      <c r="M752" s="5"/>
      <c r="N752" s="5"/>
      <c r="O752" s="5"/>
      <c r="P752" s="5"/>
      <c r="Q752" s="5"/>
      <c r="R752" s="5"/>
      <c r="S752" s="5"/>
      <c r="T752" s="5"/>
      <c r="U752" s="5"/>
      <c r="V752" s="5"/>
      <c r="W752" s="5"/>
      <c r="X752" s="5"/>
      <c r="Y752" s="7" t="s">
        <v>2999</v>
      </c>
      <c r="Z752" s="7"/>
      <c r="AA752" s="7" t="s">
        <v>13</v>
      </c>
      <c r="AB752" s="7" t="s">
        <v>469</v>
      </c>
      <c r="AC752" s="7">
        <v>21039</v>
      </c>
      <c r="AD752" s="7" t="s">
        <v>951</v>
      </c>
      <c r="AE752" s="7"/>
      <c r="AF752" s="7" t="s">
        <v>3371</v>
      </c>
      <c r="AG752" s="7" t="s">
        <v>945</v>
      </c>
      <c r="AH752" s="7"/>
      <c r="AI752">
        <v>3.7219998836517334</v>
      </c>
      <c r="AJ752" s="4">
        <v>16.635000228881836</v>
      </c>
      <c r="AK752" s="4">
        <v>9.5399999618530273</v>
      </c>
      <c r="AL752" s="4">
        <v>50.395999908447266</v>
      </c>
      <c r="AM752" s="4">
        <v>6.5869998931884766</v>
      </c>
      <c r="AN752" s="4">
        <v>206</v>
      </c>
      <c r="AO752" s="4">
        <v>0</v>
      </c>
      <c r="AP752" s="4">
        <v>193.68299865722656</v>
      </c>
      <c r="AQ752" s="4">
        <v>43.772998809814453</v>
      </c>
      <c r="AR752" s="4">
        <v>0</v>
      </c>
      <c r="AS752" s="4">
        <v>15</v>
      </c>
      <c r="AT752" s="4">
        <v>23</v>
      </c>
      <c r="AU752" s="22">
        <v>7.6350402802101573</v>
      </c>
      <c r="AV752" s="23">
        <v>0.90800011634826649</v>
      </c>
      <c r="AW752" s="23">
        <v>0</v>
      </c>
      <c r="AX752" s="23">
        <v>0.82446421128846548</v>
      </c>
      <c r="AY752" s="23">
        <v>35.224227716827457</v>
      </c>
      <c r="AZ752" s="23">
        <v>3.6288713886849044</v>
      </c>
    </row>
    <row r="753" spans="1:52" ht="13.7" customHeight="1" x14ac:dyDescent="0.2">
      <c r="A753" t="str">
        <f t="shared" si="11"/>
        <v>2011^Barry Mudge^Crouch</v>
      </c>
      <c r="B753" s="10" t="s">
        <v>636</v>
      </c>
      <c r="C753" s="10" t="s">
        <v>614</v>
      </c>
      <c r="D753" s="5">
        <v>2011</v>
      </c>
      <c r="E753" s="5"/>
      <c r="F753" s="9"/>
      <c r="G753" s="9"/>
      <c r="H753" s="8" t="s">
        <v>992</v>
      </c>
      <c r="I753" s="5">
        <v>3</v>
      </c>
      <c r="J753" s="5">
        <v>10.5</v>
      </c>
      <c r="K753" s="5"/>
      <c r="L753" s="5"/>
      <c r="M753" s="5"/>
      <c r="N753" s="5"/>
      <c r="O753" s="5"/>
      <c r="P753" s="5"/>
      <c r="Q753" s="5"/>
      <c r="R753" s="5"/>
      <c r="S753" s="5"/>
      <c r="T753" s="5"/>
      <c r="U753" s="5"/>
      <c r="V753" s="5"/>
      <c r="W753" s="5"/>
      <c r="X753" s="5"/>
      <c r="Y753" s="7" t="s">
        <v>2999</v>
      </c>
      <c r="Z753" s="7"/>
      <c r="AA753" s="7" t="s">
        <v>13</v>
      </c>
      <c r="AB753" s="7" t="s">
        <v>140</v>
      </c>
      <c r="AC753" s="7">
        <v>21043</v>
      </c>
      <c r="AD753" s="7" t="s">
        <v>906</v>
      </c>
      <c r="AE753" s="7"/>
      <c r="AF753" s="7" t="s">
        <v>3372</v>
      </c>
      <c r="AG753" s="7" t="s">
        <v>139</v>
      </c>
      <c r="AH753" s="7"/>
      <c r="AI753">
        <v>1.8240000009536743</v>
      </c>
      <c r="AJ753" s="4">
        <v>16.586000442504883</v>
      </c>
      <c r="AK753" s="4">
        <v>4.6599998474121094</v>
      </c>
      <c r="AL753" s="4">
        <v>43.043998718261719</v>
      </c>
      <c r="AM753" s="4">
        <v>5.5780000686645508</v>
      </c>
      <c r="AN753" s="4">
        <v>145.80000305175781</v>
      </c>
      <c r="AO753" s="4">
        <v>0</v>
      </c>
      <c r="AP753" s="4">
        <v>104.62000274658203</v>
      </c>
      <c r="AQ753" s="4">
        <v>50.708000183105469</v>
      </c>
      <c r="AR753" s="4">
        <v>20</v>
      </c>
      <c r="AS753" s="4">
        <v>0</v>
      </c>
      <c r="AT753" s="4">
        <v>32</v>
      </c>
      <c r="AU753" s="22">
        <v>4.8546409807355513</v>
      </c>
      <c r="AV753" s="23">
        <v>1.1759999990463257</v>
      </c>
      <c r="AW753" s="23">
        <v>0</v>
      </c>
      <c r="AX753" s="23">
        <v>1.382975997756958</v>
      </c>
      <c r="AY753" s="23">
        <v>37.039401386169629</v>
      </c>
      <c r="AZ753" s="23">
        <v>3.7885170781433886E-2</v>
      </c>
    </row>
    <row r="754" spans="1:52" ht="13.7" customHeight="1" x14ac:dyDescent="0.2">
      <c r="A754" t="str">
        <f t="shared" si="11"/>
        <v>2011^Barry Mudge^Jeffs</v>
      </c>
      <c r="B754" s="10" t="s">
        <v>636</v>
      </c>
      <c r="C754" s="10" t="s">
        <v>638</v>
      </c>
      <c r="D754" s="5">
        <v>2011</v>
      </c>
      <c r="E754" s="5"/>
      <c r="F754" s="9"/>
      <c r="G754" s="9"/>
      <c r="H754" s="8" t="s">
        <v>992</v>
      </c>
      <c r="I754" s="5">
        <v>3</v>
      </c>
      <c r="J754" s="5">
        <v>10.7</v>
      </c>
      <c r="K754" s="5"/>
      <c r="L754" s="5"/>
      <c r="M754" s="5"/>
      <c r="N754" s="5"/>
      <c r="O754" s="5"/>
      <c r="P754" s="5"/>
      <c r="Q754" s="5"/>
      <c r="R754" s="5"/>
      <c r="S754" s="5"/>
      <c r="T754" s="5"/>
      <c r="U754" s="5"/>
      <c r="V754" s="5"/>
      <c r="W754" s="5"/>
      <c r="X754" s="5"/>
      <c r="Y754" s="7" t="s">
        <v>2999</v>
      </c>
      <c r="Z754" s="7"/>
      <c r="AA754" s="7" t="s">
        <v>13</v>
      </c>
      <c r="AB754" s="7" t="s">
        <v>469</v>
      </c>
      <c r="AC754" s="7">
        <v>19037</v>
      </c>
      <c r="AD754" s="7" t="s">
        <v>860</v>
      </c>
      <c r="AE754" s="7"/>
      <c r="AF754" s="7" t="s">
        <v>3280</v>
      </c>
      <c r="AG754" s="7" t="s">
        <v>13</v>
      </c>
      <c r="AH754" s="7"/>
      <c r="AI754">
        <v>1.4149999618530273</v>
      </c>
      <c r="AJ754" s="4">
        <v>16.610000610351563</v>
      </c>
      <c r="AK754" s="4">
        <v>3.619999885559082</v>
      </c>
      <c r="AL754" s="4">
        <v>24.13800048828125</v>
      </c>
      <c r="AM754" s="4">
        <v>16.857999801635742</v>
      </c>
      <c r="AN754" s="4">
        <v>152.80000305175781</v>
      </c>
      <c r="AO754" s="4">
        <v>0</v>
      </c>
      <c r="AP754" s="4">
        <v>88.733001708984375</v>
      </c>
      <c r="AQ754" s="4">
        <v>28.16200065612793</v>
      </c>
      <c r="AR754" s="4">
        <v>22</v>
      </c>
      <c r="AS754" s="4">
        <v>0</v>
      </c>
      <c r="AT754" s="4">
        <v>28</v>
      </c>
      <c r="AU754" s="22">
        <v>4.9471103327495625</v>
      </c>
      <c r="AV754" s="23">
        <v>1.5850000381469727</v>
      </c>
      <c r="AW754" s="23">
        <v>0</v>
      </c>
      <c r="AX754" s="23">
        <v>2.5122251209259048</v>
      </c>
      <c r="AY754" s="23">
        <v>34.928107214355848</v>
      </c>
      <c r="AZ754" s="23">
        <v>1.761222139042117</v>
      </c>
    </row>
    <row r="755" spans="1:52" ht="13.7" customHeight="1" x14ac:dyDescent="0.2">
      <c r="A755" t="str">
        <f t="shared" si="11"/>
        <v>2011^BCG^BCG WUE Clay - Wheat</v>
      </c>
      <c r="B755" s="10" t="s">
        <v>207</v>
      </c>
      <c r="C755" s="10" t="s">
        <v>481</v>
      </c>
      <c r="D755" s="5">
        <v>2011</v>
      </c>
      <c r="E755" s="5"/>
      <c r="F755" s="9"/>
      <c r="G755" s="9"/>
      <c r="H755" s="8" t="s">
        <v>992</v>
      </c>
      <c r="I755" s="5">
        <v>2.76</v>
      </c>
      <c r="J755" s="5">
        <v>11.53</v>
      </c>
      <c r="K755" s="5"/>
      <c r="L755" s="5"/>
      <c r="M755" s="5"/>
      <c r="N755" s="5"/>
      <c r="O755" s="5"/>
      <c r="P755" s="5"/>
      <c r="Q755" s="5"/>
      <c r="R755" s="5"/>
      <c r="S755" s="5"/>
      <c r="T755" s="5"/>
      <c r="U755" s="5"/>
      <c r="V755" s="5"/>
      <c r="W755" s="5"/>
      <c r="X755" s="5"/>
      <c r="Y755" s="7" t="s">
        <v>2999</v>
      </c>
      <c r="Z755" s="7"/>
      <c r="AA755" s="7" t="s">
        <v>13</v>
      </c>
      <c r="AB755" s="7" t="s">
        <v>131</v>
      </c>
      <c r="AC755" s="7">
        <v>77018</v>
      </c>
      <c r="AD755" s="7" t="s">
        <v>791</v>
      </c>
      <c r="AE755" s="7"/>
      <c r="AF755" s="7" t="s">
        <v>3331</v>
      </c>
      <c r="AG755" s="7" t="s">
        <v>13</v>
      </c>
      <c r="AH755" s="7"/>
      <c r="AI755">
        <v>0.6380000114440918</v>
      </c>
      <c r="AJ755" s="4">
        <v>16.430000305175781</v>
      </c>
      <c r="AK755" s="4">
        <v>1.6200000047683716</v>
      </c>
      <c r="AL755" s="4">
        <v>1.4769999980926514</v>
      </c>
      <c r="AM755" s="4">
        <v>12.053999900817871</v>
      </c>
      <c r="AN755" s="4">
        <v>138.19999694824219</v>
      </c>
      <c r="AO755" s="4">
        <v>0</v>
      </c>
      <c r="AP755" s="4">
        <v>136.24400329589844</v>
      </c>
      <c r="AQ755" s="4">
        <v>103.29599761962891</v>
      </c>
      <c r="AR755" s="4">
        <v>0</v>
      </c>
      <c r="AS755" s="4">
        <v>5</v>
      </c>
      <c r="AT755" s="4">
        <v>20</v>
      </c>
      <c r="AU755" s="22">
        <v>4.9043894921190896</v>
      </c>
      <c r="AV755" s="23">
        <v>2.121999988555908</v>
      </c>
      <c r="AW755" s="23">
        <v>0</v>
      </c>
      <c r="AX755" s="23">
        <v>4.502883951431274</v>
      </c>
      <c r="AY755" s="23">
        <v>24.010002990722757</v>
      </c>
      <c r="AZ755" s="23">
        <v>10.787214304619912</v>
      </c>
    </row>
    <row r="756" spans="1:52" ht="13.7" customHeight="1" x14ac:dyDescent="0.2">
      <c r="A756" t="str">
        <f t="shared" si="11"/>
        <v>2011^BCG^BCG WUE Sand - Wheat</v>
      </c>
      <c r="B756" s="10" t="s">
        <v>207</v>
      </c>
      <c r="C756" s="10" t="s">
        <v>482</v>
      </c>
      <c r="D756" s="5">
        <v>2011</v>
      </c>
      <c r="E756" s="5"/>
      <c r="F756" s="9"/>
      <c r="G756" s="9"/>
      <c r="H756" s="8" t="s">
        <v>992</v>
      </c>
      <c r="I756" s="5">
        <v>5.73</v>
      </c>
      <c r="J756" s="5">
        <v>10.95</v>
      </c>
      <c r="K756" s="5"/>
      <c r="L756" s="5"/>
      <c r="M756" s="5"/>
      <c r="N756" s="5"/>
      <c r="O756" s="5"/>
      <c r="P756" s="5"/>
      <c r="Q756" s="5"/>
      <c r="R756" s="5"/>
      <c r="S756" s="5"/>
      <c r="T756" s="5"/>
      <c r="U756" s="5"/>
      <c r="V756" s="5"/>
      <c r="W756" s="5"/>
      <c r="X756" s="5"/>
      <c r="Y756" s="7" t="s">
        <v>2999</v>
      </c>
      <c r="Z756" s="7"/>
      <c r="AA756" s="7" t="s">
        <v>13</v>
      </c>
      <c r="AB756" s="7" t="s">
        <v>131</v>
      </c>
      <c r="AC756" s="7">
        <v>77018</v>
      </c>
      <c r="AD756" s="7" t="s">
        <v>791</v>
      </c>
      <c r="AE756" s="7"/>
      <c r="AF756" s="7" t="s">
        <v>3332</v>
      </c>
      <c r="AG756" s="7" t="s">
        <v>13</v>
      </c>
      <c r="AH756" s="7"/>
      <c r="AI756">
        <v>1.5230000019073486</v>
      </c>
      <c r="AJ756" s="4">
        <v>16.658000946044922</v>
      </c>
      <c r="AK756" s="4">
        <v>3.9100000858306885</v>
      </c>
      <c r="AL756" s="4">
        <v>21.280000686645508</v>
      </c>
      <c r="AM756" s="4">
        <v>9.5710000991821289</v>
      </c>
      <c r="AN756" s="4">
        <v>138.19999694824219</v>
      </c>
      <c r="AO756" s="4">
        <v>0</v>
      </c>
      <c r="AP756" s="4">
        <v>214.30099487304688</v>
      </c>
      <c r="AQ756" s="4">
        <v>132.38999938964844</v>
      </c>
      <c r="AR756" s="4">
        <v>0</v>
      </c>
      <c r="AS756" s="4">
        <v>5</v>
      </c>
      <c r="AT756" s="4">
        <v>20</v>
      </c>
      <c r="AU756" s="22">
        <v>9.6697513134851132</v>
      </c>
      <c r="AV756" s="23">
        <v>4.2069999980926518</v>
      </c>
      <c r="AW756" s="23">
        <v>0</v>
      </c>
      <c r="AX756" s="23">
        <v>17.698848983951571</v>
      </c>
      <c r="AY756" s="23">
        <v>32.581274800049734</v>
      </c>
      <c r="AZ756" s="23">
        <v>33.174734204466652</v>
      </c>
    </row>
    <row r="757" spans="1:52" ht="13.7" customHeight="1" x14ac:dyDescent="0.2">
      <c r="A757" t="str">
        <f t="shared" si="11"/>
        <v>2011^bmctaggart^Mingenew</v>
      </c>
      <c r="B757" s="10" t="s">
        <v>639</v>
      </c>
      <c r="C757" s="10" t="s">
        <v>640</v>
      </c>
      <c r="D757" s="5">
        <v>2011</v>
      </c>
      <c r="E757" s="5"/>
      <c r="F757" s="9"/>
      <c r="G757" s="9"/>
      <c r="H757" s="8" t="s">
        <v>992</v>
      </c>
      <c r="I757" s="5">
        <v>4.2</v>
      </c>
      <c r="J757" s="5">
        <v>10.3</v>
      </c>
      <c r="K757" s="5"/>
      <c r="L757" s="5"/>
      <c r="M757" s="5" t="s">
        <v>453</v>
      </c>
      <c r="N757" s="5"/>
      <c r="O757" s="5"/>
      <c r="P757" s="5"/>
      <c r="Q757" s="5"/>
      <c r="R757" s="5"/>
      <c r="S757" s="5"/>
      <c r="T757" s="5"/>
      <c r="U757" s="5"/>
      <c r="V757" s="5"/>
      <c r="W757" s="5"/>
      <c r="X757" s="5"/>
      <c r="Y757" s="7" t="s">
        <v>2999</v>
      </c>
      <c r="Z757" s="7"/>
      <c r="AA757" s="7" t="s">
        <v>13</v>
      </c>
      <c r="AB757" s="7" t="s">
        <v>130</v>
      </c>
      <c r="AC757" s="7">
        <v>8060</v>
      </c>
      <c r="AD757" s="7" t="s">
        <v>908</v>
      </c>
      <c r="AE757" s="7"/>
      <c r="AF757" s="7" t="s">
        <v>3240</v>
      </c>
      <c r="AG757" s="7" t="s">
        <v>13</v>
      </c>
      <c r="AH757" s="7"/>
      <c r="AI757">
        <v>4.374000072479248</v>
      </c>
      <c r="AJ757" s="4">
        <v>10.920999526977539</v>
      </c>
      <c r="AK757" s="4">
        <v>7.3600001335144043</v>
      </c>
      <c r="AL757" s="4">
        <v>78.277000427246094</v>
      </c>
      <c r="AM757" s="4">
        <v>33.264999389648438</v>
      </c>
      <c r="AN757" s="4">
        <v>286.79998779296875</v>
      </c>
      <c r="AO757" s="4">
        <v>0</v>
      </c>
      <c r="AP757" s="4">
        <v>134.42300415039063</v>
      </c>
      <c r="AQ757" s="4">
        <v>39.241001129150391</v>
      </c>
      <c r="AR757" s="4">
        <v>10</v>
      </c>
      <c r="AS757" s="4">
        <v>0</v>
      </c>
      <c r="AT757" s="4">
        <v>18</v>
      </c>
      <c r="AU757" s="22">
        <v>6.6670402802101583</v>
      </c>
      <c r="AV757" s="23">
        <v>-0.17400007247924787</v>
      </c>
      <c r="AW757" s="23">
        <v>1</v>
      </c>
      <c r="AX757" s="23">
        <v>3.0276025222783512E-2</v>
      </c>
      <c r="AY757" s="23">
        <v>0.38564041250632636</v>
      </c>
      <c r="AZ757" s="23">
        <v>0.48019335829144216</v>
      </c>
    </row>
    <row r="758" spans="1:52" ht="13.7" customHeight="1" x14ac:dyDescent="0.2">
      <c r="A758" t="str">
        <f t="shared" si="11"/>
        <v>2011^bmctaggart^Number Two</v>
      </c>
      <c r="B758" s="10" t="s">
        <v>639</v>
      </c>
      <c r="C758" s="10" t="s">
        <v>641</v>
      </c>
      <c r="D758" s="5">
        <v>2011</v>
      </c>
      <c r="E758" s="5"/>
      <c r="F758" s="9"/>
      <c r="G758" s="9"/>
      <c r="H758" s="8" t="s">
        <v>992</v>
      </c>
      <c r="I758" s="5">
        <v>1.2</v>
      </c>
      <c r="J758" s="5">
        <v>11</v>
      </c>
      <c r="K758" s="5"/>
      <c r="L758" s="5"/>
      <c r="M758" s="5" t="s">
        <v>452</v>
      </c>
      <c r="N758" s="5"/>
      <c r="O758" s="5"/>
      <c r="P758" s="5"/>
      <c r="Q758" s="5"/>
      <c r="R758" s="5"/>
      <c r="S758" s="5"/>
      <c r="T758" s="5"/>
      <c r="U758" s="5"/>
      <c r="V758" s="5"/>
      <c r="W758" s="5"/>
      <c r="X758" s="5"/>
      <c r="Y758" s="7" t="s">
        <v>2999</v>
      </c>
      <c r="Z758" s="7"/>
      <c r="AA758" s="7" t="s">
        <v>13</v>
      </c>
      <c r="AB758" s="7" t="s">
        <v>79</v>
      </c>
      <c r="AC758" s="7">
        <v>8091</v>
      </c>
      <c r="AD758" s="7" t="s">
        <v>972</v>
      </c>
      <c r="AE758" s="7"/>
      <c r="AF758" s="7" t="s">
        <v>3374</v>
      </c>
      <c r="AG758" s="7" t="s">
        <v>13</v>
      </c>
      <c r="AH758" s="7"/>
      <c r="AI758">
        <v>1.8320000171661377</v>
      </c>
      <c r="AJ758" s="4">
        <v>14.670000076293945</v>
      </c>
      <c r="AK758" s="4">
        <v>4.1399998664855957</v>
      </c>
      <c r="AL758" s="4">
        <v>47.956001281738281</v>
      </c>
      <c r="AM758" s="4">
        <v>33.991001129150391</v>
      </c>
      <c r="AN758" s="4">
        <v>278</v>
      </c>
      <c r="AO758" s="4">
        <v>0</v>
      </c>
      <c r="AP758" s="4">
        <v>43.659000396728516</v>
      </c>
      <c r="AQ758" s="4">
        <v>17.010000228881836</v>
      </c>
      <c r="AR758" s="4">
        <v>0</v>
      </c>
      <c r="AS758" s="4">
        <v>6</v>
      </c>
      <c r="AT758" s="4">
        <v>71</v>
      </c>
      <c r="AU758" s="22">
        <v>2.034325744308231</v>
      </c>
      <c r="AV758" s="23">
        <v>-0.63200001716613774</v>
      </c>
      <c r="AW758" s="23">
        <v>0</v>
      </c>
      <c r="AX758" s="23">
        <v>0.3994240216979984</v>
      </c>
      <c r="AY758" s="23">
        <v>13.468900559997564</v>
      </c>
      <c r="AZ758" s="23">
        <v>4.4338635088074154</v>
      </c>
    </row>
    <row r="759" spans="1:52" ht="13.7" customHeight="1" x14ac:dyDescent="0.2">
      <c r="A759" t="str">
        <f t="shared" si="11"/>
        <v>2011^bremner^Top</v>
      </c>
      <c r="B759" s="10" t="s">
        <v>669</v>
      </c>
      <c r="C759" s="10" t="s">
        <v>670</v>
      </c>
      <c r="D759" s="5">
        <v>2011</v>
      </c>
      <c r="E759" s="5"/>
      <c r="F759" s="9"/>
      <c r="G759" s="9"/>
      <c r="H759" s="8" t="s">
        <v>992</v>
      </c>
      <c r="I759" s="5">
        <v>3.625</v>
      </c>
      <c r="J759" s="5">
        <v>11.4</v>
      </c>
      <c r="K759" s="5"/>
      <c r="L759" s="5"/>
      <c r="M759" s="5"/>
      <c r="N759" s="5"/>
      <c r="O759" s="5"/>
      <c r="P759" s="5"/>
      <c r="Q759" s="5"/>
      <c r="R759" s="5"/>
      <c r="S759" s="5"/>
      <c r="T759" s="5"/>
      <c r="U759" s="5"/>
      <c r="V759" s="5"/>
      <c r="W759" s="5"/>
      <c r="X759" s="5"/>
      <c r="Y759" s="7" t="s">
        <v>2999</v>
      </c>
      <c r="Z759" s="7"/>
      <c r="AA759" s="7" t="s">
        <v>13</v>
      </c>
      <c r="AB759" s="7" t="s">
        <v>14</v>
      </c>
      <c r="AC759" s="7">
        <v>80024</v>
      </c>
      <c r="AD759" s="7" t="s">
        <v>841</v>
      </c>
      <c r="AE759" s="7"/>
      <c r="AF759" s="7" t="s">
        <v>3224</v>
      </c>
      <c r="AG759" s="7" t="s">
        <v>13</v>
      </c>
      <c r="AH759" s="7"/>
      <c r="AI759">
        <v>2.5859999656677246</v>
      </c>
      <c r="AJ759" s="4">
        <v>16.681999206542969</v>
      </c>
      <c r="AK759" s="4">
        <v>6.6500000953674316</v>
      </c>
      <c r="AL759" s="4">
        <v>48.099998474121094</v>
      </c>
      <c r="AM759" s="4">
        <v>11.090999603271484</v>
      </c>
      <c r="AN759" s="4">
        <v>146</v>
      </c>
      <c r="AO759" s="4">
        <v>0</v>
      </c>
      <c r="AP759" s="4">
        <v>157.06700134277344</v>
      </c>
      <c r="AQ759" s="4">
        <v>39.693000793457031</v>
      </c>
      <c r="AR759" s="4">
        <v>0</v>
      </c>
      <c r="AS759" s="4">
        <v>5</v>
      </c>
      <c r="AT759" s="4">
        <v>0</v>
      </c>
      <c r="AU759" s="22">
        <v>6.3688266199649739</v>
      </c>
      <c r="AV759" s="23">
        <v>1.0390000343322754</v>
      </c>
      <c r="AW759" s="23">
        <v>0</v>
      </c>
      <c r="AX759" s="23">
        <v>1.0795210713424694</v>
      </c>
      <c r="AY759" s="23">
        <v>27.899515617920549</v>
      </c>
      <c r="AZ759" s="23">
        <v>7.9058523269896513E-2</v>
      </c>
    </row>
    <row r="760" spans="1:52" ht="13.7" customHeight="1" x14ac:dyDescent="0.2">
      <c r="A760" t="str">
        <f t="shared" si="11"/>
        <v>2011^breust^E2P1 Wheat NGSR</v>
      </c>
      <c r="B760" s="10" t="s">
        <v>588</v>
      </c>
      <c r="C760" s="10" t="s">
        <v>658</v>
      </c>
      <c r="D760" s="5">
        <v>2011</v>
      </c>
      <c r="E760" s="5"/>
      <c r="F760" s="9"/>
      <c r="G760" s="9"/>
      <c r="H760" s="8" t="s">
        <v>992</v>
      </c>
      <c r="I760" s="5">
        <v>4.5999999999999996</v>
      </c>
      <c r="J760" s="5"/>
      <c r="K760" s="5"/>
      <c r="L760" s="5"/>
      <c r="M760" s="5" t="s">
        <v>434</v>
      </c>
      <c r="N760" s="5"/>
      <c r="O760" s="5"/>
      <c r="P760" s="5"/>
      <c r="Q760" s="5"/>
      <c r="R760" s="5"/>
      <c r="S760" s="5"/>
      <c r="T760" s="5"/>
      <c r="U760" s="5"/>
      <c r="V760" s="5"/>
      <c r="W760" s="5"/>
      <c r="X760" s="5"/>
      <c r="Y760" s="7" t="s">
        <v>2999</v>
      </c>
      <c r="Z760" s="7"/>
      <c r="AA760" s="7" t="s">
        <v>13</v>
      </c>
      <c r="AB760" s="7" t="s">
        <v>146</v>
      </c>
      <c r="AC760" s="7">
        <v>73038</v>
      </c>
      <c r="AD760" s="7" t="s">
        <v>838</v>
      </c>
      <c r="AE760" s="7"/>
      <c r="AF760" s="7" t="s">
        <v>3333</v>
      </c>
      <c r="AG760" s="7" t="s">
        <v>55</v>
      </c>
      <c r="AH760" s="7"/>
      <c r="AI760">
        <v>0.9570000171661377</v>
      </c>
      <c r="AJ760" s="4">
        <v>16.642999649047852</v>
      </c>
      <c r="AK760" s="4">
        <v>2.4600000381469727</v>
      </c>
      <c r="AL760" s="4">
        <v>28.371000289916992</v>
      </c>
      <c r="AM760" s="4">
        <v>17.583999633789063</v>
      </c>
      <c r="AN760" s="4">
        <v>184.89999389648438</v>
      </c>
      <c r="AO760" s="4">
        <v>0</v>
      </c>
      <c r="AP760" s="4">
        <v>74.791000366210938</v>
      </c>
      <c r="AQ760" s="4">
        <v>104.16100311279297</v>
      </c>
      <c r="AR760" s="4">
        <v>0</v>
      </c>
      <c r="AS760" s="4">
        <v>4</v>
      </c>
      <c r="AT760" s="4">
        <v>122</v>
      </c>
      <c r="AU760" s="22" t="e">
        <v>#N/A</v>
      </c>
      <c r="AV760" s="23">
        <v>3.6429999828338619</v>
      </c>
      <c r="AW760" s="23">
        <v>0</v>
      </c>
      <c r="AX760" s="23">
        <v>13.271448874927518</v>
      </c>
      <c r="AY760" s="23" t="e">
        <v>#N/A</v>
      </c>
      <c r="AZ760" s="23" t="e">
        <v>#N/A</v>
      </c>
    </row>
    <row r="761" spans="1:52" ht="13.7" customHeight="1" x14ac:dyDescent="0.2">
      <c r="A761" t="str">
        <f t="shared" si="11"/>
        <v>2011^bwarr^E 5</v>
      </c>
      <c r="B761" s="10" t="s">
        <v>642</v>
      </c>
      <c r="C761" s="10" t="s">
        <v>643</v>
      </c>
      <c r="D761" s="5">
        <v>2011</v>
      </c>
      <c r="E761" s="5"/>
      <c r="F761" s="9"/>
      <c r="G761" s="9"/>
      <c r="H761" s="8" t="s">
        <v>992</v>
      </c>
      <c r="I761" s="5">
        <v>3.7</v>
      </c>
      <c r="J761" s="5">
        <v>10.7</v>
      </c>
      <c r="K761" s="5"/>
      <c r="L761" s="5"/>
      <c r="M761" s="5"/>
      <c r="N761" s="5"/>
      <c r="O761" s="5"/>
      <c r="P761" s="5"/>
      <c r="Q761" s="5"/>
      <c r="R761" s="5"/>
      <c r="S761" s="5"/>
      <c r="T761" s="5"/>
      <c r="U761" s="5"/>
      <c r="V761" s="5"/>
      <c r="W761" s="5"/>
      <c r="X761" s="5"/>
      <c r="Y761" s="7" t="s">
        <v>2999</v>
      </c>
      <c r="Z761" s="7"/>
      <c r="AA761" s="7" t="s">
        <v>13</v>
      </c>
      <c r="AB761" s="7" t="s">
        <v>472</v>
      </c>
      <c r="AC761" s="7">
        <v>8147</v>
      </c>
      <c r="AD761" s="7" t="s">
        <v>881</v>
      </c>
      <c r="AE761" s="7"/>
      <c r="AF761" s="7" t="s">
        <v>3235</v>
      </c>
      <c r="AG761" s="7" t="s">
        <v>939</v>
      </c>
      <c r="AH761" s="7"/>
      <c r="AI761">
        <v>3.312000036239624</v>
      </c>
      <c r="AJ761" s="4">
        <v>14.130999565124512</v>
      </c>
      <c r="AK761" s="4">
        <v>7.2100000381469727</v>
      </c>
      <c r="AL761" s="4">
        <v>40.185001373291016</v>
      </c>
      <c r="AM761" s="4">
        <v>28.007999420166016</v>
      </c>
      <c r="AN761" s="4">
        <v>317.79998779296875</v>
      </c>
      <c r="AO761" s="4">
        <v>0</v>
      </c>
      <c r="AP761" s="4">
        <v>116.37100219726563</v>
      </c>
      <c r="AQ761" s="4">
        <v>14.079000473022461</v>
      </c>
      <c r="AR761" s="4">
        <v>0</v>
      </c>
      <c r="AS761" s="4">
        <v>32</v>
      </c>
      <c r="AT761" s="4">
        <v>40</v>
      </c>
      <c r="AU761" s="22">
        <v>6.1014360770577944</v>
      </c>
      <c r="AV761" s="23">
        <v>0.38799996376037615</v>
      </c>
      <c r="AW761" s="23">
        <v>1</v>
      </c>
      <c r="AX761" s="23">
        <v>0.15054397187805321</v>
      </c>
      <c r="AY761" s="23">
        <v>11.771758015884593</v>
      </c>
      <c r="AZ761" s="23">
        <v>1.228914055825729</v>
      </c>
    </row>
    <row r="762" spans="1:52" ht="13.7" customHeight="1" x14ac:dyDescent="0.2">
      <c r="A762" t="str">
        <f t="shared" si="11"/>
        <v>2011^bwarr^F 4</v>
      </c>
      <c r="B762" s="10" t="s">
        <v>642</v>
      </c>
      <c r="C762" s="10" t="s">
        <v>644</v>
      </c>
      <c r="D762" s="5">
        <v>2011</v>
      </c>
      <c r="E762" s="5"/>
      <c r="F762" s="9"/>
      <c r="G762" s="9"/>
      <c r="H762" s="8" t="s">
        <v>992</v>
      </c>
      <c r="I762" s="5">
        <v>4.8</v>
      </c>
      <c r="J762" s="5">
        <v>10.4</v>
      </c>
      <c r="K762" s="5"/>
      <c r="L762" s="5"/>
      <c r="M762" s="5"/>
      <c r="N762" s="5"/>
      <c r="O762" s="5"/>
      <c r="P762" s="5"/>
      <c r="Q762" s="5"/>
      <c r="R762" s="5"/>
      <c r="S762" s="5"/>
      <c r="T762" s="5"/>
      <c r="U762" s="5"/>
      <c r="V762" s="5"/>
      <c r="W762" s="5"/>
      <c r="X762" s="5"/>
      <c r="Y762" s="7" t="s">
        <v>2999</v>
      </c>
      <c r="Z762" s="7"/>
      <c r="AA762" s="7" t="s">
        <v>13</v>
      </c>
      <c r="AB762" s="7" t="s">
        <v>480</v>
      </c>
      <c r="AC762" s="7">
        <v>8147</v>
      </c>
      <c r="AD762" s="7" t="s">
        <v>881</v>
      </c>
      <c r="AE762" s="7"/>
      <c r="AF762" s="7" t="s">
        <v>3235</v>
      </c>
      <c r="AG762" s="7" t="s">
        <v>939</v>
      </c>
      <c r="AH762" s="7"/>
      <c r="AI762">
        <v>4.0300002098083496</v>
      </c>
      <c r="AJ762" s="4">
        <v>13.031000137329102</v>
      </c>
      <c r="AK762" s="4">
        <v>8.0900001525878906</v>
      </c>
      <c r="AL762" s="4">
        <v>55.554000854492188</v>
      </c>
      <c r="AM762" s="4">
        <v>30.393999099731445</v>
      </c>
      <c r="AN762" s="4">
        <v>292.60000610351563</v>
      </c>
      <c r="AO762" s="4">
        <v>0</v>
      </c>
      <c r="AP762" s="4">
        <v>170.74899291992188</v>
      </c>
      <c r="AQ762" s="4">
        <v>37.915000915527344</v>
      </c>
      <c r="AR762" s="4">
        <v>0</v>
      </c>
      <c r="AS762" s="4">
        <v>32</v>
      </c>
      <c r="AT762" s="4">
        <v>40</v>
      </c>
      <c r="AU762" s="22">
        <v>7.6934500875656742</v>
      </c>
      <c r="AV762" s="23">
        <v>0.76999979019165021</v>
      </c>
      <c r="AW762" s="23">
        <v>0</v>
      </c>
      <c r="AX762" s="23">
        <v>0.5928996768951853</v>
      </c>
      <c r="AY762" s="23">
        <v>6.9221617226257495</v>
      </c>
      <c r="AZ762" s="23">
        <v>0.15725195406912409</v>
      </c>
    </row>
    <row r="763" spans="1:52" ht="13.7" customHeight="1" x14ac:dyDescent="0.2">
      <c r="A763" t="str">
        <f t="shared" si="11"/>
        <v>2011^consultag^CSIRO</v>
      </c>
      <c r="B763" s="10" t="s">
        <v>507</v>
      </c>
      <c r="C763" s="10" t="s">
        <v>510</v>
      </c>
      <c r="D763" s="5">
        <v>2011</v>
      </c>
      <c r="E763" s="5"/>
      <c r="F763" s="9"/>
      <c r="G763" s="9"/>
      <c r="H763" s="8" t="s">
        <v>992</v>
      </c>
      <c r="I763" s="5">
        <v>2.1800000000000002</v>
      </c>
      <c r="J763" s="5">
        <v>11.9</v>
      </c>
      <c r="K763" s="5"/>
      <c r="L763" s="5"/>
      <c r="M763" s="5"/>
      <c r="N763" s="5"/>
      <c r="O763" s="5"/>
      <c r="P763" s="5"/>
      <c r="Q763" s="5"/>
      <c r="R763" s="5"/>
      <c r="S763" s="5"/>
      <c r="T763" s="5"/>
      <c r="U763" s="5"/>
      <c r="V763" s="5"/>
      <c r="W763" s="5"/>
      <c r="X763" s="5"/>
      <c r="Y763" s="7" t="s">
        <v>2999</v>
      </c>
      <c r="Z763" s="7"/>
      <c r="AA763" s="7" t="s">
        <v>13</v>
      </c>
      <c r="AB763" s="7" t="s">
        <v>79</v>
      </c>
      <c r="AC763" s="7">
        <v>10092</v>
      </c>
      <c r="AD763" s="7" t="s">
        <v>904</v>
      </c>
      <c r="AE763" s="7"/>
      <c r="AF763" s="7" t="s">
        <v>3340</v>
      </c>
      <c r="AG763" s="7" t="s">
        <v>13</v>
      </c>
      <c r="AH763" s="7"/>
      <c r="AI763">
        <v>0.20299999415874481</v>
      </c>
      <c r="AJ763" s="4">
        <v>16.63800048828125</v>
      </c>
      <c r="AK763" s="4">
        <v>0.51999998092651367</v>
      </c>
      <c r="AL763" s="4">
        <v>3.4769999980926514</v>
      </c>
      <c r="AM763" s="4">
        <v>30.742000579833984</v>
      </c>
      <c r="AN763" s="4">
        <v>220.19999694824219</v>
      </c>
      <c r="AO763" s="4">
        <v>0</v>
      </c>
      <c r="AP763" s="4">
        <v>121.24500274658203</v>
      </c>
      <c r="AQ763" s="4">
        <v>118.78900146484375</v>
      </c>
      <c r="AR763" s="4">
        <v>0</v>
      </c>
      <c r="AS763" s="4">
        <v>21</v>
      </c>
      <c r="AT763" s="4">
        <v>0</v>
      </c>
      <c r="AU763" s="22">
        <v>3.9980665499124353</v>
      </c>
      <c r="AV763" s="23">
        <v>1.9770000058412553</v>
      </c>
      <c r="AW763" s="23">
        <v>0</v>
      </c>
      <c r="AX763" s="23">
        <v>3.9085290230963237</v>
      </c>
      <c r="AY763" s="23">
        <v>22.448648626953361</v>
      </c>
      <c r="AZ763" s="23">
        <v>12.0969470582975</v>
      </c>
    </row>
    <row r="764" spans="1:52" ht="13.7" customHeight="1" x14ac:dyDescent="0.2">
      <c r="A764" t="str">
        <f t="shared" si="11"/>
        <v>2011^consultag^P3</v>
      </c>
      <c r="B764" s="10" t="s">
        <v>507</v>
      </c>
      <c r="C764" s="10" t="s">
        <v>511</v>
      </c>
      <c r="D764" s="5">
        <v>2011</v>
      </c>
      <c r="E764" s="5"/>
      <c r="F764" s="9"/>
      <c r="G764" s="9"/>
      <c r="H764" s="8" t="s">
        <v>992</v>
      </c>
      <c r="I764" s="5">
        <v>3.86</v>
      </c>
      <c r="J764" s="5">
        <v>9.4</v>
      </c>
      <c r="K764" s="5"/>
      <c r="L764" s="5"/>
      <c r="M764" s="5"/>
      <c r="N764" s="5"/>
      <c r="O764" s="5"/>
      <c r="P764" s="5"/>
      <c r="Q764" s="5"/>
      <c r="R764" s="5"/>
      <c r="S764" s="5"/>
      <c r="T764" s="5"/>
      <c r="U764" s="5"/>
      <c r="V764" s="5"/>
      <c r="W764" s="5"/>
      <c r="X764" s="5"/>
      <c r="Y764" s="7" t="s">
        <v>2999</v>
      </c>
      <c r="Z764" s="7"/>
      <c r="AA764" s="7" t="s">
        <v>13</v>
      </c>
      <c r="AB764" s="7" t="s">
        <v>130</v>
      </c>
      <c r="AC764" s="7">
        <v>10040</v>
      </c>
      <c r="AD764" s="7" t="s">
        <v>892</v>
      </c>
      <c r="AE764" s="7"/>
      <c r="AF764" s="7" t="s">
        <v>3343</v>
      </c>
      <c r="AG764" s="7" t="s">
        <v>13</v>
      </c>
      <c r="AH764" s="7"/>
      <c r="AI764">
        <v>1.6629999876022339</v>
      </c>
      <c r="AJ764" s="4">
        <v>16.700000762939453</v>
      </c>
      <c r="AK764" s="4">
        <v>4.2800002098083496</v>
      </c>
      <c r="AL764" s="4">
        <v>10.184000015258789</v>
      </c>
      <c r="AM764" s="4">
        <v>53.636001586914063</v>
      </c>
      <c r="AN764" s="4">
        <v>250.5</v>
      </c>
      <c r="AO764" s="4">
        <v>0</v>
      </c>
      <c r="AP764" s="4">
        <v>95.371002197265625</v>
      </c>
      <c r="AQ764" s="4">
        <v>27.726999282836914</v>
      </c>
      <c r="AR764" s="4">
        <v>8</v>
      </c>
      <c r="AS764" s="4">
        <v>0</v>
      </c>
      <c r="AT764" s="4">
        <v>17</v>
      </c>
      <c r="AU764" s="22">
        <v>5.5919299474605957</v>
      </c>
      <c r="AV764" s="23">
        <v>2.197000012397766</v>
      </c>
      <c r="AW764" s="23">
        <v>0</v>
      </c>
      <c r="AX764" s="23">
        <v>4.8268090544757838</v>
      </c>
      <c r="AY764" s="23">
        <v>53.29001113891659</v>
      </c>
      <c r="AZ764" s="23">
        <v>1.7211596365362911</v>
      </c>
    </row>
    <row r="765" spans="1:52" ht="13.7" customHeight="1" x14ac:dyDescent="0.2">
      <c r="A765" t="str">
        <f t="shared" si="11"/>
        <v>2011^consultag^P3 Lupin</v>
      </c>
      <c r="B765" s="10" t="s">
        <v>507</v>
      </c>
      <c r="C765" s="10" t="s">
        <v>650</v>
      </c>
      <c r="D765" s="5">
        <v>2011</v>
      </c>
      <c r="E765" s="5"/>
      <c r="F765" s="9"/>
      <c r="G765" s="9"/>
      <c r="H765" s="8" t="s">
        <v>992</v>
      </c>
      <c r="I765" s="5">
        <v>4.0199999999999996</v>
      </c>
      <c r="J765" s="5">
        <v>9.6</v>
      </c>
      <c r="K765" s="5"/>
      <c r="L765" s="5"/>
      <c r="M765" s="5"/>
      <c r="N765" s="5"/>
      <c r="O765" s="5"/>
      <c r="P765" s="5"/>
      <c r="Q765" s="5"/>
      <c r="R765" s="5"/>
      <c r="S765" s="5"/>
      <c r="T765" s="5"/>
      <c r="U765" s="5"/>
      <c r="V765" s="5"/>
      <c r="W765" s="5"/>
      <c r="X765" s="5"/>
      <c r="Y765" s="7" t="s">
        <v>2999</v>
      </c>
      <c r="Z765" s="7"/>
      <c r="AA765" s="7" t="s">
        <v>13</v>
      </c>
      <c r="AB765" s="7" t="s">
        <v>130</v>
      </c>
      <c r="AC765" s="7">
        <v>10040</v>
      </c>
      <c r="AD765" s="7" t="s">
        <v>892</v>
      </c>
      <c r="AE765" s="7"/>
      <c r="AF765" s="7" t="s">
        <v>3343</v>
      </c>
      <c r="AG765" s="7" t="s">
        <v>939</v>
      </c>
      <c r="AH765" s="7"/>
      <c r="AI765">
        <v>1.3789999485015869</v>
      </c>
      <c r="AJ765" s="4">
        <v>16.718999862670898</v>
      </c>
      <c r="AK765" s="4">
        <v>3.5499999523162842</v>
      </c>
      <c r="AL765" s="4">
        <v>10.295000076293945</v>
      </c>
      <c r="AM765" s="4">
        <v>52.381000518798828</v>
      </c>
      <c r="AN765" s="4">
        <v>250.5</v>
      </c>
      <c r="AO765" s="4">
        <v>0</v>
      </c>
      <c r="AP765" s="4">
        <v>105.40200042724609</v>
      </c>
      <c r="AQ765" s="4">
        <v>47.583000183105469</v>
      </c>
      <c r="AR765" s="4">
        <v>8</v>
      </c>
      <c r="AS765" s="4">
        <v>0</v>
      </c>
      <c r="AT765" s="4">
        <v>17</v>
      </c>
      <c r="AU765" s="22">
        <v>5.9476287215411547</v>
      </c>
      <c r="AV765" s="23">
        <v>2.6410000514984127</v>
      </c>
      <c r="AW765" s="23">
        <v>0</v>
      </c>
      <c r="AX765" s="23">
        <v>6.9748812720146187</v>
      </c>
      <c r="AY765" s="23">
        <v>50.680159044708276</v>
      </c>
      <c r="AZ765" s="23">
        <v>5.7486237150147677</v>
      </c>
    </row>
    <row r="766" spans="1:52" ht="13.7" customHeight="1" x14ac:dyDescent="0.2">
      <c r="A766" t="str">
        <f t="shared" si="11"/>
        <v>2011^Cook^K6</v>
      </c>
      <c r="B766" s="10" t="s">
        <v>645</v>
      </c>
      <c r="C766" s="10" t="s">
        <v>646</v>
      </c>
      <c r="D766" s="5">
        <v>2011</v>
      </c>
      <c r="E766" s="5"/>
      <c r="F766" s="9"/>
      <c r="G766" s="9"/>
      <c r="H766" s="8" t="s">
        <v>992</v>
      </c>
      <c r="I766" s="5">
        <v>3.7</v>
      </c>
      <c r="J766" s="5">
        <v>11.7</v>
      </c>
      <c r="K766" s="5"/>
      <c r="L766" s="5"/>
      <c r="M766" s="5" t="s">
        <v>451</v>
      </c>
      <c r="N766" s="5"/>
      <c r="O766" s="5"/>
      <c r="P766" s="5"/>
      <c r="Q766" s="5"/>
      <c r="R766" s="5"/>
      <c r="S766" s="5"/>
      <c r="T766" s="5"/>
      <c r="U766" s="5"/>
      <c r="V766" s="5"/>
      <c r="W766" s="5"/>
      <c r="X766" s="5"/>
      <c r="Y766" s="7" t="s">
        <v>2999</v>
      </c>
      <c r="Z766" s="7"/>
      <c r="AA766" s="7" t="s">
        <v>13</v>
      </c>
      <c r="AB766" s="7" t="s">
        <v>140</v>
      </c>
      <c r="AC766" s="7">
        <v>22009</v>
      </c>
      <c r="AD766" s="7" t="s">
        <v>966</v>
      </c>
      <c r="AE766" s="7"/>
      <c r="AF766" s="7" t="s">
        <v>3375</v>
      </c>
      <c r="AG766" s="7" t="s">
        <v>946</v>
      </c>
      <c r="AH766" s="7"/>
      <c r="AI766">
        <v>4.3090000152587891</v>
      </c>
      <c r="AJ766" s="4">
        <v>16.552000045776367</v>
      </c>
      <c r="AK766" s="4">
        <v>10.989999771118164</v>
      </c>
      <c r="AL766" s="4">
        <v>39.153999328613281</v>
      </c>
      <c r="AM766" s="4">
        <v>11.211999893188477</v>
      </c>
      <c r="AN766" s="4">
        <v>203.5</v>
      </c>
      <c r="AO766" s="4">
        <v>0</v>
      </c>
      <c r="AP766" s="4">
        <v>197.39700317382813</v>
      </c>
      <c r="AQ766" s="4">
        <v>54.504001617431641</v>
      </c>
      <c r="AR766" s="4">
        <v>0</v>
      </c>
      <c r="AS766" s="4">
        <v>16</v>
      </c>
      <c r="AT766" s="4">
        <v>0</v>
      </c>
      <c r="AU766" s="22">
        <v>6.6716637478108582</v>
      </c>
      <c r="AV766" s="23">
        <v>-0.60900001525878888</v>
      </c>
      <c r="AW766" s="23">
        <v>0</v>
      </c>
      <c r="AX766" s="23">
        <v>0.37088101858520511</v>
      </c>
      <c r="AY766" s="23">
        <v>23.541904444213877</v>
      </c>
      <c r="AZ766" s="23">
        <v>18.648026010193558</v>
      </c>
    </row>
    <row r="767" spans="1:52" ht="13.7" customHeight="1" x14ac:dyDescent="0.2">
      <c r="A767" t="str">
        <f t="shared" si="11"/>
        <v>2011^CSIRO PI^E2P1 Wheat NGSR</v>
      </c>
      <c r="B767" s="10" t="s">
        <v>657</v>
      </c>
      <c r="C767" s="10" t="s">
        <v>658</v>
      </c>
      <c r="D767" s="5">
        <v>2011</v>
      </c>
      <c r="E767" s="5"/>
      <c r="F767" s="9"/>
      <c r="G767" s="9"/>
      <c r="H767" s="8" t="s">
        <v>992</v>
      </c>
      <c r="I767" s="5">
        <v>4.5999999999999996</v>
      </c>
      <c r="J767" s="5"/>
      <c r="K767" s="5"/>
      <c r="L767" s="5"/>
      <c r="M767" s="5" t="s">
        <v>434</v>
      </c>
      <c r="N767" s="5"/>
      <c r="O767" s="5"/>
      <c r="P767" s="5"/>
      <c r="Q767" s="5"/>
      <c r="R767" s="5"/>
      <c r="S767" s="5"/>
      <c r="T767" s="5"/>
      <c r="U767" s="5"/>
      <c r="V767" s="5"/>
      <c r="W767" s="5"/>
      <c r="X767" s="5"/>
      <c r="Y767" s="7" t="s">
        <v>2999</v>
      </c>
      <c r="Z767" s="7"/>
      <c r="AA767" s="7" t="s">
        <v>13</v>
      </c>
      <c r="AB767" s="7" t="s">
        <v>146</v>
      </c>
      <c r="AC767" s="7">
        <v>73038</v>
      </c>
      <c r="AD767" s="7" t="s">
        <v>838</v>
      </c>
      <c r="AE767" s="7"/>
      <c r="AF767" s="7" t="s">
        <v>3333</v>
      </c>
      <c r="AG767" s="7" t="s">
        <v>55</v>
      </c>
      <c r="AH767" s="7"/>
      <c r="AI767">
        <v>0.9570000171661377</v>
      </c>
      <c r="AJ767" s="4">
        <v>16.642999649047852</v>
      </c>
      <c r="AK767" s="4">
        <v>2.4600000381469727</v>
      </c>
      <c r="AL767" s="4">
        <v>28.371000289916992</v>
      </c>
      <c r="AM767" s="4">
        <v>17.583999633789063</v>
      </c>
      <c r="AN767" s="4">
        <v>184.89999389648438</v>
      </c>
      <c r="AO767" s="4">
        <v>0</v>
      </c>
      <c r="AP767" s="4">
        <v>74.791000366210938</v>
      </c>
      <c r="AQ767" s="4">
        <v>104.16100311279297</v>
      </c>
      <c r="AR767" s="4">
        <v>0</v>
      </c>
      <c r="AS767" s="4">
        <v>4</v>
      </c>
      <c r="AT767" s="4">
        <v>122</v>
      </c>
      <c r="AU767" s="22" t="e">
        <v>#N/A</v>
      </c>
      <c r="AV767" s="23">
        <v>3.6429999828338619</v>
      </c>
      <c r="AW767" s="23">
        <v>0</v>
      </c>
      <c r="AX767" s="23">
        <v>13.271448874927518</v>
      </c>
      <c r="AY767" s="23" t="e">
        <v>#N/A</v>
      </c>
      <c r="AZ767" s="23" t="e">
        <v>#N/A</v>
      </c>
    </row>
    <row r="768" spans="1:52" ht="13.7" customHeight="1" x14ac:dyDescent="0.2">
      <c r="A768" t="str">
        <f t="shared" si="11"/>
        <v>2011^CSIRO PI^Stockade Wheat</v>
      </c>
      <c r="B768" s="10" t="s">
        <v>657</v>
      </c>
      <c r="C768" s="10" t="s">
        <v>659</v>
      </c>
      <c r="D768" s="5">
        <v>2011</v>
      </c>
      <c r="E768" s="5"/>
      <c r="F768" s="9"/>
      <c r="G768" s="9"/>
      <c r="H768" s="8" t="s">
        <v>992</v>
      </c>
      <c r="I768" s="5">
        <v>6</v>
      </c>
      <c r="J768" s="5"/>
      <c r="K768" s="5"/>
      <c r="L768" s="5"/>
      <c r="M768" s="5" t="s">
        <v>450</v>
      </c>
      <c r="N768" s="5"/>
      <c r="O768" s="5"/>
      <c r="P768" s="5"/>
      <c r="Q768" s="5"/>
      <c r="R768" s="5"/>
      <c r="S768" s="5"/>
      <c r="T768" s="5"/>
      <c r="U768" s="5"/>
      <c r="V768" s="5"/>
      <c r="W768" s="5"/>
      <c r="X768" s="5"/>
      <c r="Y768" s="7" t="s">
        <v>2999</v>
      </c>
      <c r="Z768" s="7"/>
      <c r="AA768" s="7" t="s">
        <v>13</v>
      </c>
      <c r="AB768" s="7" t="s">
        <v>43</v>
      </c>
      <c r="AC768" s="7">
        <v>70014</v>
      </c>
      <c r="AD768" s="7" t="s">
        <v>971</v>
      </c>
      <c r="AE768" s="7"/>
      <c r="AF768" s="7" t="s">
        <v>3376</v>
      </c>
      <c r="AG768" s="7" t="s">
        <v>13</v>
      </c>
      <c r="AH768" s="7"/>
      <c r="AI768">
        <v>2.5810000896453857</v>
      </c>
      <c r="AJ768" s="4">
        <v>16.642000198364258</v>
      </c>
      <c r="AK768" s="4">
        <v>6.619999885559082</v>
      </c>
      <c r="AL768" s="4">
        <v>44.883998870849609</v>
      </c>
      <c r="AM768" s="4">
        <v>9.5240001678466797</v>
      </c>
      <c r="AN768" s="4">
        <v>200.89999389648438</v>
      </c>
      <c r="AO768" s="4">
        <v>0</v>
      </c>
      <c r="AP768" s="4">
        <v>138.73300170898438</v>
      </c>
      <c r="AQ768" s="4">
        <v>71.044998168945313</v>
      </c>
      <c r="AR768" s="4">
        <v>0</v>
      </c>
      <c r="AS768" s="4">
        <v>15</v>
      </c>
      <c r="AT768" s="4">
        <v>146</v>
      </c>
      <c r="AU768" s="22" t="e">
        <v>#N/A</v>
      </c>
      <c r="AV768" s="23">
        <v>3.4189999103546143</v>
      </c>
      <c r="AW768" s="23">
        <v>0</v>
      </c>
      <c r="AX768" s="23">
        <v>11.68956038700486</v>
      </c>
      <c r="AY768" s="23" t="e">
        <v>#N/A</v>
      </c>
      <c r="AZ768" s="23" t="e">
        <v>#N/A</v>
      </c>
    </row>
    <row r="769" spans="1:52" ht="13.7" customHeight="1" x14ac:dyDescent="0.2">
      <c r="A769" t="str">
        <f t="shared" si="11"/>
        <v>2011^daff2^BCG Main Site (TOS Wheat) (Corack)</v>
      </c>
      <c r="B769" s="10" t="s">
        <v>660</v>
      </c>
      <c r="C769" s="10" t="s">
        <v>661</v>
      </c>
      <c r="D769" s="5">
        <v>2011</v>
      </c>
      <c r="E769" s="5"/>
      <c r="F769" s="9"/>
      <c r="G769" s="9"/>
      <c r="H769" s="8" t="s">
        <v>992</v>
      </c>
      <c r="I769" s="5">
        <v>3.09</v>
      </c>
      <c r="J769" s="5">
        <v>10.81</v>
      </c>
      <c r="K769" s="5"/>
      <c r="L769" s="5"/>
      <c r="M769" s="5"/>
      <c r="N769" s="5"/>
      <c r="O769" s="5"/>
      <c r="P769" s="5"/>
      <c r="Q769" s="5"/>
      <c r="R769" s="5"/>
      <c r="S769" s="5"/>
      <c r="T769" s="5"/>
      <c r="U769" s="5"/>
      <c r="V769" s="5"/>
      <c r="W769" s="5"/>
      <c r="X769" s="5"/>
      <c r="Y769" s="7" t="s">
        <v>2999</v>
      </c>
      <c r="Z769" s="7"/>
      <c r="AA769" s="7" t="s">
        <v>13</v>
      </c>
      <c r="AB769" s="7" t="s">
        <v>14</v>
      </c>
      <c r="AC769" s="7">
        <v>78002</v>
      </c>
      <c r="AD769" s="7" t="s">
        <v>790</v>
      </c>
      <c r="AE769" s="7"/>
      <c r="AF769" s="7" t="s">
        <v>3377</v>
      </c>
      <c r="AG769" s="7" t="s">
        <v>13</v>
      </c>
      <c r="AH769" s="7"/>
      <c r="AI769">
        <v>2.6010000705718994</v>
      </c>
      <c r="AJ769" s="4">
        <v>14.02400016784668</v>
      </c>
      <c r="AK769" s="4">
        <v>5.619999885559082</v>
      </c>
      <c r="AL769" s="4">
        <v>28.572000503540039</v>
      </c>
      <c r="AM769" s="4">
        <v>27.020999908447266</v>
      </c>
      <c r="AN769" s="4">
        <v>192.19999694824219</v>
      </c>
      <c r="AO769" s="4">
        <v>0</v>
      </c>
      <c r="AP769" s="4">
        <v>25.506000518798828</v>
      </c>
      <c r="AQ769" s="4">
        <v>31.430999755859375</v>
      </c>
      <c r="AR769" s="4">
        <v>0</v>
      </c>
      <c r="AS769" s="4">
        <v>5</v>
      </c>
      <c r="AT769" s="4">
        <v>109</v>
      </c>
      <c r="AU769" s="22">
        <v>5.147907530647986</v>
      </c>
      <c r="AV769" s="23">
        <v>0.48899992942810044</v>
      </c>
      <c r="AW769" s="23">
        <v>1</v>
      </c>
      <c r="AX769" s="23">
        <v>0.23912093098068721</v>
      </c>
      <c r="AY769" s="23">
        <v>10.329797078918482</v>
      </c>
      <c r="AZ769" s="23">
        <v>0.22287119156550425</v>
      </c>
    </row>
    <row r="770" spans="1:52" ht="13.7" customHeight="1" x14ac:dyDescent="0.2">
      <c r="A770" t="str">
        <f t="shared" si="11"/>
        <v>2011^daff2^David Smith CC Axe</v>
      </c>
      <c r="B770" s="10" t="s">
        <v>660</v>
      </c>
      <c r="C770" s="10" t="s">
        <v>662</v>
      </c>
      <c r="D770" s="5">
        <v>2011</v>
      </c>
      <c r="E770" s="5"/>
      <c r="F770" s="9"/>
      <c r="G770" s="9"/>
      <c r="H770" s="8" t="s">
        <v>992</v>
      </c>
      <c r="I770" s="5">
        <v>3.1</v>
      </c>
      <c r="J770" s="5">
        <v>11.5</v>
      </c>
      <c r="K770" s="5"/>
      <c r="L770" s="5"/>
      <c r="M770" s="5" t="s">
        <v>448</v>
      </c>
      <c r="N770" s="5"/>
      <c r="O770" s="5"/>
      <c r="P770" s="5"/>
      <c r="Q770" s="5"/>
      <c r="R770" s="5"/>
      <c r="S770" s="5"/>
      <c r="T770" s="5"/>
      <c r="U770" s="5"/>
      <c r="V770" s="5"/>
      <c r="W770" s="5"/>
      <c r="X770" s="5"/>
      <c r="Y770" s="7" t="s">
        <v>2999</v>
      </c>
      <c r="Z770" s="7"/>
      <c r="AA770" s="7" t="s">
        <v>13</v>
      </c>
      <c r="AB770" s="7" t="s">
        <v>524</v>
      </c>
      <c r="AC770" s="7">
        <v>77008</v>
      </c>
      <c r="AD770" s="7" t="s">
        <v>835</v>
      </c>
      <c r="AE770" s="7"/>
      <c r="AF770" s="7" t="s">
        <v>3378</v>
      </c>
      <c r="AG770" s="7" t="s">
        <v>13</v>
      </c>
      <c r="AH770" s="7"/>
      <c r="AI770">
        <v>2.5150001049041748</v>
      </c>
      <c r="AJ770" s="4">
        <v>16.420999526977539</v>
      </c>
      <c r="AK770" s="4">
        <v>6.3600001335144043</v>
      </c>
      <c r="AL770" s="4">
        <v>33.840000152587891</v>
      </c>
      <c r="AM770" s="4">
        <v>21.267999649047852</v>
      </c>
      <c r="AN770" s="4">
        <v>173.5</v>
      </c>
      <c r="AO770" s="4">
        <v>0</v>
      </c>
      <c r="AP770" s="4">
        <v>138.80599975585938</v>
      </c>
      <c r="AQ770" s="4">
        <v>45.632999420166016</v>
      </c>
      <c r="AR770" s="4">
        <v>0</v>
      </c>
      <c r="AS770" s="4">
        <v>4</v>
      </c>
      <c r="AT770" s="4">
        <v>0</v>
      </c>
      <c r="AU770" s="22">
        <v>5.4942206654991246</v>
      </c>
      <c r="AV770" s="23">
        <v>0.58499989509582528</v>
      </c>
      <c r="AW770" s="23">
        <v>0</v>
      </c>
      <c r="AX770" s="23">
        <v>0.34222487726212658</v>
      </c>
      <c r="AY770" s="23">
        <v>24.216236344513163</v>
      </c>
      <c r="AZ770" s="23">
        <v>0.74957408723682073</v>
      </c>
    </row>
    <row r="771" spans="1:52" ht="13.7" customHeight="1" x14ac:dyDescent="0.2">
      <c r="A771" t="str">
        <f t="shared" ref="A771:A834" si="12">_xlfn.CONCAT(D771,"^",B771,"^",C771)</f>
        <v>2011^daff2^David Smith CC Yitpi</v>
      </c>
      <c r="B771" s="10" t="s">
        <v>660</v>
      </c>
      <c r="C771" s="10" t="s">
        <v>663</v>
      </c>
      <c r="D771" s="5">
        <v>2011</v>
      </c>
      <c r="E771" s="5"/>
      <c r="F771" s="9"/>
      <c r="G771" s="9"/>
      <c r="H771" s="8" t="s">
        <v>992</v>
      </c>
      <c r="I771" s="5">
        <v>3</v>
      </c>
      <c r="J771" s="5">
        <v>11.5</v>
      </c>
      <c r="K771" s="5"/>
      <c r="L771" s="5"/>
      <c r="M771" s="5" t="s">
        <v>447</v>
      </c>
      <c r="N771" s="5"/>
      <c r="O771" s="5"/>
      <c r="P771" s="5"/>
      <c r="Q771" s="5"/>
      <c r="R771" s="5"/>
      <c r="S771" s="5"/>
      <c r="T771" s="5"/>
      <c r="U771" s="5"/>
      <c r="V771" s="5"/>
      <c r="W771" s="5"/>
      <c r="X771" s="5"/>
      <c r="Y771" s="7" t="s">
        <v>2999</v>
      </c>
      <c r="Z771" s="7"/>
      <c r="AA771" s="7" t="s">
        <v>13</v>
      </c>
      <c r="AB771" s="7" t="s">
        <v>14</v>
      </c>
      <c r="AC771" s="7">
        <v>77008</v>
      </c>
      <c r="AD771" s="7" t="s">
        <v>835</v>
      </c>
      <c r="AE771" s="7"/>
      <c r="AF771" s="7" t="s">
        <v>3378</v>
      </c>
      <c r="AG771" s="7" t="s">
        <v>13</v>
      </c>
      <c r="AH771" s="7"/>
      <c r="AI771">
        <v>2.7030000686645508</v>
      </c>
      <c r="AJ771" s="4">
        <v>16.545999526977539</v>
      </c>
      <c r="AK771" s="4">
        <v>6.8899998664855957</v>
      </c>
      <c r="AL771" s="4">
        <v>33.840000152587891</v>
      </c>
      <c r="AM771" s="4">
        <v>24.944999694824219</v>
      </c>
      <c r="AN771" s="4">
        <v>184.10000610351563</v>
      </c>
      <c r="AO771" s="4">
        <v>0</v>
      </c>
      <c r="AP771" s="4">
        <v>134.80599975585938</v>
      </c>
      <c r="AQ771" s="4">
        <v>35.358001708984375</v>
      </c>
      <c r="AR771" s="4">
        <v>0</v>
      </c>
      <c r="AS771" s="4">
        <v>0</v>
      </c>
      <c r="AT771" s="4">
        <v>4</v>
      </c>
      <c r="AU771" s="22">
        <v>5.3169877408056045</v>
      </c>
      <c r="AV771" s="23">
        <v>0.29699993133544922</v>
      </c>
      <c r="AW771" s="23">
        <v>1</v>
      </c>
      <c r="AX771" s="23">
        <v>8.8208959213261551E-2</v>
      </c>
      <c r="AY771" s="23">
        <v>25.462111226257548</v>
      </c>
      <c r="AZ771" s="23">
        <v>2.4743671475362845</v>
      </c>
    </row>
    <row r="772" spans="1:52" ht="13.7" customHeight="1" x14ac:dyDescent="0.2">
      <c r="A772" t="str">
        <f t="shared" si="12"/>
        <v>2011^daff2^Neil Luehman CC Axe</v>
      </c>
      <c r="B772" s="10" t="s">
        <v>660</v>
      </c>
      <c r="C772" s="10" t="s">
        <v>664</v>
      </c>
      <c r="D772" s="5">
        <v>2011</v>
      </c>
      <c r="E772" s="5"/>
      <c r="F772" s="9"/>
      <c r="G772" s="9"/>
      <c r="H772" s="8" t="s">
        <v>992</v>
      </c>
      <c r="I772" s="5">
        <v>3.4</v>
      </c>
      <c r="J772" s="5">
        <v>11.5</v>
      </c>
      <c r="K772" s="5"/>
      <c r="L772" s="5"/>
      <c r="M772" s="5"/>
      <c r="N772" s="5"/>
      <c r="O772" s="5"/>
      <c r="P772" s="5"/>
      <c r="Q772" s="5"/>
      <c r="R772" s="5"/>
      <c r="S772" s="5"/>
      <c r="T772" s="5"/>
      <c r="U772" s="5"/>
      <c r="V772" s="5"/>
      <c r="W772" s="5"/>
      <c r="X772" s="5"/>
      <c r="Y772" s="7" t="s">
        <v>2999</v>
      </c>
      <c r="Z772" s="7"/>
      <c r="AA772" s="7" t="s">
        <v>13</v>
      </c>
      <c r="AB772" s="7" t="s">
        <v>524</v>
      </c>
      <c r="AC772" s="7">
        <v>77005</v>
      </c>
      <c r="AD772" s="7" t="s">
        <v>847</v>
      </c>
      <c r="AE772" s="7"/>
      <c r="AF772" s="7" t="s">
        <v>3224</v>
      </c>
      <c r="AG772" s="7" t="s">
        <v>13</v>
      </c>
      <c r="AH772" s="7"/>
      <c r="AI772">
        <v>2.2639999389648438</v>
      </c>
      <c r="AJ772" s="4">
        <v>16.490999221801758</v>
      </c>
      <c r="AK772" s="4">
        <v>5.75</v>
      </c>
      <c r="AL772" s="4">
        <v>29.799999237060547</v>
      </c>
      <c r="AM772" s="4">
        <v>9.064000129699707</v>
      </c>
      <c r="AN772" s="4">
        <v>129.19999694824219</v>
      </c>
      <c r="AO772" s="4">
        <v>0</v>
      </c>
      <c r="AP772" s="4">
        <v>146.31500244140625</v>
      </c>
      <c r="AQ772" s="4">
        <v>79.31500244140625</v>
      </c>
      <c r="AR772" s="4">
        <v>0</v>
      </c>
      <c r="AS772" s="4">
        <v>14</v>
      </c>
      <c r="AT772" s="4">
        <v>28</v>
      </c>
      <c r="AU772" s="22">
        <v>6.0259194395796847</v>
      </c>
      <c r="AV772" s="23">
        <v>1.1360000610351562</v>
      </c>
      <c r="AW772" s="23">
        <v>0</v>
      </c>
      <c r="AX772" s="23">
        <v>1.2904961386718785</v>
      </c>
      <c r="AY772" s="23">
        <v>24.910073232025752</v>
      </c>
      <c r="AZ772" s="23">
        <v>7.6131537137967262E-2</v>
      </c>
    </row>
    <row r="773" spans="1:52" ht="13.7" customHeight="1" x14ac:dyDescent="0.2">
      <c r="A773" t="str">
        <f t="shared" si="12"/>
        <v>2011^daff2^Neil Luehman CC Yitpi</v>
      </c>
      <c r="B773" s="10" t="s">
        <v>660</v>
      </c>
      <c r="C773" s="10" t="s">
        <v>665</v>
      </c>
      <c r="D773" s="5">
        <v>2011</v>
      </c>
      <c r="E773" s="5"/>
      <c r="F773" s="9"/>
      <c r="G773" s="9"/>
      <c r="H773" s="8" t="s">
        <v>992</v>
      </c>
      <c r="I773" s="5">
        <v>3.43</v>
      </c>
      <c r="J773" s="5">
        <v>11.5</v>
      </c>
      <c r="K773" s="5"/>
      <c r="L773" s="5"/>
      <c r="M773" s="5"/>
      <c r="N773" s="5"/>
      <c r="O773" s="5"/>
      <c r="P773" s="5"/>
      <c r="Q773" s="5"/>
      <c r="R773" s="5"/>
      <c r="S773" s="5"/>
      <c r="T773" s="5"/>
      <c r="U773" s="5"/>
      <c r="V773" s="5"/>
      <c r="W773" s="5"/>
      <c r="X773" s="5"/>
      <c r="Y773" s="7" t="s">
        <v>2999</v>
      </c>
      <c r="Z773" s="7"/>
      <c r="AA773" s="7" t="s">
        <v>13</v>
      </c>
      <c r="AB773" s="7" t="s">
        <v>14</v>
      </c>
      <c r="AC773" s="7">
        <v>77005</v>
      </c>
      <c r="AD773" s="7" t="s">
        <v>847</v>
      </c>
      <c r="AE773" s="7"/>
      <c r="AF773" s="7" t="s">
        <v>3224</v>
      </c>
      <c r="AG773" s="7" t="s">
        <v>13</v>
      </c>
      <c r="AH773" s="7"/>
      <c r="AI773">
        <v>1.812000036239624</v>
      </c>
      <c r="AJ773" s="4">
        <v>16.680999755859375</v>
      </c>
      <c r="AK773" s="4">
        <v>4.6599998474121094</v>
      </c>
      <c r="AL773" s="4">
        <v>29.799999237060547</v>
      </c>
      <c r="AM773" s="4">
        <v>4.2600002288818359</v>
      </c>
      <c r="AN773" s="4">
        <v>136</v>
      </c>
      <c r="AO773" s="4">
        <v>0</v>
      </c>
      <c r="AP773" s="4">
        <v>146.55799865722656</v>
      </c>
      <c r="AQ773" s="4">
        <v>75.586997985839844</v>
      </c>
      <c r="AR773" s="4">
        <v>0</v>
      </c>
      <c r="AS773" s="4">
        <v>0</v>
      </c>
      <c r="AT773" s="4">
        <v>42</v>
      </c>
      <c r="AU773" s="22">
        <v>6.0790893169877407</v>
      </c>
      <c r="AV773" s="23">
        <v>1.6179999637603761</v>
      </c>
      <c r="AW773" s="23">
        <v>0</v>
      </c>
      <c r="AX773" s="23">
        <v>2.6179238827285785</v>
      </c>
      <c r="AY773" s="23">
        <v>26.842758470214903</v>
      </c>
      <c r="AZ773" s="23">
        <v>2.0138149226604467</v>
      </c>
    </row>
    <row r="774" spans="1:52" ht="13.7" customHeight="1" x14ac:dyDescent="0.2">
      <c r="A774" t="str">
        <f t="shared" si="12"/>
        <v>2011^daff2^Por</v>
      </c>
      <c r="B774" s="10" t="s">
        <v>660</v>
      </c>
      <c r="C774" s="10" t="s">
        <v>666</v>
      </c>
      <c r="D774" s="5">
        <v>2011</v>
      </c>
      <c r="E774" s="5"/>
      <c r="F774" s="9"/>
      <c r="G774" s="9"/>
      <c r="H774" s="8" t="s">
        <v>992</v>
      </c>
      <c r="I774" s="5">
        <v>2.9</v>
      </c>
      <c r="J774" s="5">
        <v>12.7</v>
      </c>
      <c r="K774" s="5"/>
      <c r="L774" s="5"/>
      <c r="M774" s="5" t="s">
        <v>445</v>
      </c>
      <c r="N774" s="5"/>
      <c r="O774" s="5"/>
      <c r="P774" s="5"/>
      <c r="Q774" s="5"/>
      <c r="R774" s="5"/>
      <c r="S774" s="5"/>
      <c r="T774" s="5"/>
      <c r="U774" s="5"/>
      <c r="V774" s="5"/>
      <c r="W774" s="5"/>
      <c r="X774" s="5"/>
      <c r="Y774" s="7" t="s">
        <v>2999</v>
      </c>
      <c r="Z774" s="7"/>
      <c r="AA774" s="7" t="s">
        <v>13</v>
      </c>
      <c r="AB774" s="7" t="s">
        <v>14</v>
      </c>
      <c r="AC774" s="7">
        <v>77008</v>
      </c>
      <c r="AD774" s="7" t="s">
        <v>835</v>
      </c>
      <c r="AE774" s="7"/>
      <c r="AF774" s="7" t="s">
        <v>3224</v>
      </c>
      <c r="AG774" s="7" t="s">
        <v>13</v>
      </c>
      <c r="AH774" s="7"/>
      <c r="AI774">
        <v>2.8320000171661377</v>
      </c>
      <c r="AJ774" s="4">
        <v>16.586000442504883</v>
      </c>
      <c r="AK774" s="4">
        <v>7.2399997711181641</v>
      </c>
      <c r="AL774" s="4">
        <v>47.959999084472656</v>
      </c>
      <c r="AM774" s="4">
        <v>12.362000465393066</v>
      </c>
      <c r="AN774" s="4">
        <v>187.5</v>
      </c>
      <c r="AO774" s="4">
        <v>0</v>
      </c>
      <c r="AP774" s="4">
        <v>162.87399291992188</v>
      </c>
      <c r="AQ774" s="4">
        <v>46.28900146484375</v>
      </c>
      <c r="AR774" s="4">
        <v>0</v>
      </c>
      <c r="AS774" s="4">
        <v>4</v>
      </c>
      <c r="AT774" s="4">
        <v>0</v>
      </c>
      <c r="AU774" s="22">
        <v>5.6760770577933446</v>
      </c>
      <c r="AV774" s="23">
        <v>6.7999982833862216E-2</v>
      </c>
      <c r="AW774" s="23">
        <v>1</v>
      </c>
      <c r="AX774" s="23">
        <v>4.6239976654055557E-3</v>
      </c>
      <c r="AY774" s="23">
        <v>15.100999439148151</v>
      </c>
      <c r="AZ774" s="23">
        <v>2.4458542532532657</v>
      </c>
    </row>
    <row r="775" spans="1:52" ht="13.7" customHeight="1" x14ac:dyDescent="0.2">
      <c r="A775" t="str">
        <f t="shared" si="12"/>
        <v>2011^David Smith^Crab</v>
      </c>
      <c r="B775" s="10" t="s">
        <v>240</v>
      </c>
      <c r="C775" s="10" t="s">
        <v>667</v>
      </c>
      <c r="D775" s="5">
        <v>2011</v>
      </c>
      <c r="E775" s="5"/>
      <c r="F775" s="9"/>
      <c r="G775" s="9"/>
      <c r="H775" s="8" t="s">
        <v>992</v>
      </c>
      <c r="I775" s="5">
        <v>2.1</v>
      </c>
      <c r="J775" s="5">
        <v>11.2</v>
      </c>
      <c r="K775" s="5"/>
      <c r="L775" s="5"/>
      <c r="M775" s="5" t="s">
        <v>449</v>
      </c>
      <c r="N775" s="5"/>
      <c r="O775" s="5"/>
      <c r="P775" s="5"/>
      <c r="Q775" s="5"/>
      <c r="R775" s="5"/>
      <c r="S775" s="5"/>
      <c r="T775" s="5"/>
      <c r="U775" s="5"/>
      <c r="V775" s="5"/>
      <c r="W775" s="5"/>
      <c r="X775" s="5"/>
      <c r="Y775" s="7" t="s">
        <v>2999</v>
      </c>
      <c r="Z775" s="7"/>
      <c r="AA775" s="7" t="s">
        <v>13</v>
      </c>
      <c r="AB775" s="7" t="s">
        <v>14</v>
      </c>
      <c r="AC775" s="7">
        <v>77008</v>
      </c>
      <c r="AD775" s="7" t="s">
        <v>835</v>
      </c>
      <c r="AE775" s="7"/>
      <c r="AF775" s="7" t="s">
        <v>3226</v>
      </c>
      <c r="AG775" s="7" t="s">
        <v>13</v>
      </c>
      <c r="AH775" s="7"/>
      <c r="AI775">
        <v>1.843000054359436</v>
      </c>
      <c r="AJ775" s="4">
        <v>16.572999954223633</v>
      </c>
      <c r="AK775" s="4">
        <v>4.7100000381469727</v>
      </c>
      <c r="AL775" s="4">
        <v>22.034999847412109</v>
      </c>
      <c r="AM775" s="4">
        <v>27.547000885009766</v>
      </c>
      <c r="AN775" s="4">
        <v>202.30000305175781</v>
      </c>
      <c r="AO775" s="4">
        <v>0</v>
      </c>
      <c r="AP775" s="4">
        <v>41.930000305175781</v>
      </c>
      <c r="AQ775" s="4">
        <v>33.451000213623047</v>
      </c>
      <c r="AR775" s="4">
        <v>0</v>
      </c>
      <c r="AS775" s="4">
        <v>2</v>
      </c>
      <c r="AT775" s="4">
        <v>70</v>
      </c>
      <c r="AU775" s="22">
        <v>3.6247985989492117</v>
      </c>
      <c r="AV775" s="23">
        <v>0.25699994564056405</v>
      </c>
      <c r="AW775" s="23">
        <v>1</v>
      </c>
      <c r="AX775" s="23">
        <v>6.6048972059252878E-2</v>
      </c>
      <c r="AY775" s="23">
        <v>28.869128508087169</v>
      </c>
      <c r="AZ775" s="23">
        <v>1.1776621636368916</v>
      </c>
    </row>
    <row r="776" spans="1:52" ht="13.7" customHeight="1" x14ac:dyDescent="0.2">
      <c r="A776" t="str">
        <f t="shared" si="12"/>
        <v>2011^David Smith^David Smith CC Axe</v>
      </c>
      <c r="B776" s="10" t="s">
        <v>240</v>
      </c>
      <c r="C776" s="10" t="s">
        <v>662</v>
      </c>
      <c r="D776" s="5">
        <v>2011</v>
      </c>
      <c r="E776" s="5"/>
      <c r="F776" s="9"/>
      <c r="G776" s="9"/>
      <c r="H776" s="8" t="s">
        <v>992</v>
      </c>
      <c r="I776" s="5">
        <v>3.1</v>
      </c>
      <c r="J776" s="5">
        <v>11.5</v>
      </c>
      <c r="K776" s="5"/>
      <c r="L776" s="5"/>
      <c r="M776" s="5" t="s">
        <v>448</v>
      </c>
      <c r="N776" s="5"/>
      <c r="O776" s="5"/>
      <c r="P776" s="5"/>
      <c r="Q776" s="5"/>
      <c r="R776" s="5"/>
      <c r="S776" s="5"/>
      <c r="T776" s="5"/>
      <c r="U776" s="5"/>
      <c r="V776" s="5"/>
      <c r="W776" s="5"/>
      <c r="X776" s="5"/>
      <c r="Y776" s="7" t="s">
        <v>2999</v>
      </c>
      <c r="Z776" s="7"/>
      <c r="AA776" s="7" t="s">
        <v>13</v>
      </c>
      <c r="AB776" s="7" t="s">
        <v>524</v>
      </c>
      <c r="AC776" s="7">
        <v>77008</v>
      </c>
      <c r="AD776" s="7" t="s">
        <v>835</v>
      </c>
      <c r="AE776" s="7"/>
      <c r="AF776" s="7" t="s">
        <v>3378</v>
      </c>
      <c r="AG776" s="7" t="s">
        <v>13</v>
      </c>
      <c r="AH776" s="7"/>
      <c r="AI776">
        <v>2.5150001049041748</v>
      </c>
      <c r="AJ776" s="4">
        <v>16.420999526977539</v>
      </c>
      <c r="AK776" s="4">
        <v>6.3600001335144043</v>
      </c>
      <c r="AL776" s="4">
        <v>33.840000152587891</v>
      </c>
      <c r="AM776" s="4">
        <v>21.267999649047852</v>
      </c>
      <c r="AN776" s="4">
        <v>173.5</v>
      </c>
      <c r="AO776" s="4">
        <v>0</v>
      </c>
      <c r="AP776" s="4">
        <v>138.80599975585938</v>
      </c>
      <c r="AQ776" s="4">
        <v>45.632999420166016</v>
      </c>
      <c r="AR776" s="4">
        <v>0</v>
      </c>
      <c r="AS776" s="4">
        <v>4</v>
      </c>
      <c r="AT776" s="4">
        <v>0</v>
      </c>
      <c r="AU776" s="22">
        <v>5.4942206654991246</v>
      </c>
      <c r="AV776" s="23">
        <v>0.58499989509582528</v>
      </c>
      <c r="AW776" s="23">
        <v>0</v>
      </c>
      <c r="AX776" s="23">
        <v>0.34222487726212658</v>
      </c>
      <c r="AY776" s="23">
        <v>24.216236344513163</v>
      </c>
      <c r="AZ776" s="23">
        <v>0.74957408723682073</v>
      </c>
    </row>
    <row r="777" spans="1:52" ht="13.7" customHeight="1" x14ac:dyDescent="0.2">
      <c r="A777" t="str">
        <f t="shared" si="12"/>
        <v>2011^David Smith^David Smith CC Yitpi</v>
      </c>
      <c r="B777" s="10" t="s">
        <v>240</v>
      </c>
      <c r="C777" s="10" t="s">
        <v>663</v>
      </c>
      <c r="D777" s="5">
        <v>2011</v>
      </c>
      <c r="E777" s="5"/>
      <c r="F777" s="9"/>
      <c r="G777" s="9"/>
      <c r="H777" s="8" t="s">
        <v>992</v>
      </c>
      <c r="I777" s="5">
        <v>3</v>
      </c>
      <c r="J777" s="5">
        <v>11.5</v>
      </c>
      <c r="K777" s="5"/>
      <c r="L777" s="5"/>
      <c r="M777" s="5" t="s">
        <v>447</v>
      </c>
      <c r="N777" s="5"/>
      <c r="O777" s="5"/>
      <c r="P777" s="5"/>
      <c r="Q777" s="5"/>
      <c r="R777" s="5"/>
      <c r="S777" s="5"/>
      <c r="T777" s="5"/>
      <c r="U777" s="5"/>
      <c r="V777" s="5"/>
      <c r="W777" s="5"/>
      <c r="X777" s="5"/>
      <c r="Y777" s="7" t="s">
        <v>2999</v>
      </c>
      <c r="Z777" s="7"/>
      <c r="AA777" s="7" t="s">
        <v>13</v>
      </c>
      <c r="AB777" s="7" t="s">
        <v>14</v>
      </c>
      <c r="AC777" s="7">
        <v>77008</v>
      </c>
      <c r="AD777" s="7" t="s">
        <v>835</v>
      </c>
      <c r="AE777" s="7"/>
      <c r="AF777" s="7" t="s">
        <v>3378</v>
      </c>
      <c r="AG777" s="7" t="s">
        <v>13</v>
      </c>
      <c r="AH777" s="7"/>
      <c r="AI777">
        <v>2.7030000686645508</v>
      </c>
      <c r="AJ777" s="4">
        <v>16.545999526977539</v>
      </c>
      <c r="AK777" s="4">
        <v>6.8899998664855957</v>
      </c>
      <c r="AL777" s="4">
        <v>33.840000152587891</v>
      </c>
      <c r="AM777" s="4">
        <v>24.944999694824219</v>
      </c>
      <c r="AN777" s="4">
        <v>184.10000610351563</v>
      </c>
      <c r="AO777" s="4">
        <v>0</v>
      </c>
      <c r="AP777" s="4">
        <v>134.80599975585938</v>
      </c>
      <c r="AQ777" s="4">
        <v>35.358001708984375</v>
      </c>
      <c r="AR777" s="4">
        <v>0</v>
      </c>
      <c r="AS777" s="4">
        <v>0</v>
      </c>
      <c r="AT777" s="4">
        <v>4</v>
      </c>
      <c r="AU777" s="22">
        <v>5.3169877408056045</v>
      </c>
      <c r="AV777" s="23">
        <v>0.29699993133544922</v>
      </c>
      <c r="AW777" s="23">
        <v>1</v>
      </c>
      <c r="AX777" s="23">
        <v>8.8208959213261551E-2</v>
      </c>
      <c r="AY777" s="23">
        <v>25.462111226257548</v>
      </c>
      <c r="AZ777" s="23">
        <v>2.4743671475362845</v>
      </c>
    </row>
    <row r="778" spans="1:52" ht="13.7" customHeight="1" x14ac:dyDescent="0.2">
      <c r="A778" t="str">
        <f t="shared" si="12"/>
        <v>2011^David Smith^Hill Top</v>
      </c>
      <c r="B778" s="10" t="s">
        <v>240</v>
      </c>
      <c r="C778" s="10" t="s">
        <v>668</v>
      </c>
      <c r="D778" s="5">
        <v>2011</v>
      </c>
      <c r="E778" s="5"/>
      <c r="F778" s="9"/>
      <c r="G778" s="9"/>
      <c r="H778" s="8" t="s">
        <v>992</v>
      </c>
      <c r="I778" s="5">
        <v>2</v>
      </c>
      <c r="J778" s="5">
        <v>11</v>
      </c>
      <c r="K778" s="5"/>
      <c r="L778" s="5"/>
      <c r="M778" s="5" t="s">
        <v>446</v>
      </c>
      <c r="N778" s="5"/>
      <c r="O778" s="5"/>
      <c r="P778" s="5"/>
      <c r="Q778" s="5"/>
      <c r="R778" s="5"/>
      <c r="S778" s="5"/>
      <c r="T778" s="5"/>
      <c r="U778" s="5"/>
      <c r="V778" s="5"/>
      <c r="W778" s="5"/>
      <c r="X778" s="5"/>
      <c r="Y778" s="7" t="s">
        <v>2999</v>
      </c>
      <c r="Z778" s="7"/>
      <c r="AA778" s="7" t="s">
        <v>13</v>
      </c>
      <c r="AB778" s="7" t="s">
        <v>20</v>
      </c>
      <c r="AC778" s="7">
        <v>77008</v>
      </c>
      <c r="AD778" s="7" t="s">
        <v>835</v>
      </c>
      <c r="AE778" s="7"/>
      <c r="AF778" s="7" t="s">
        <v>3217</v>
      </c>
      <c r="AG778" s="7" t="s">
        <v>139</v>
      </c>
      <c r="AH778" s="7"/>
      <c r="AI778">
        <v>1.2519999742507935</v>
      </c>
      <c r="AJ778" s="4">
        <v>11.052000045776367</v>
      </c>
      <c r="AK778" s="4">
        <v>2.130000114440918</v>
      </c>
      <c r="AL778" s="4">
        <v>6.375999927520752</v>
      </c>
      <c r="AM778" s="4">
        <v>30.36199951171875</v>
      </c>
      <c r="AN778" s="4">
        <v>202.30000305175781</v>
      </c>
      <c r="AO778" s="4">
        <v>0</v>
      </c>
      <c r="AP778" s="4">
        <v>58.022998809814453</v>
      </c>
      <c r="AQ778" s="4">
        <v>23.096000671386719</v>
      </c>
      <c r="AR778" s="4">
        <v>25</v>
      </c>
      <c r="AS778" s="4">
        <v>0</v>
      </c>
      <c r="AT778" s="4">
        <v>0</v>
      </c>
      <c r="AU778" s="22">
        <v>3.3905429071803854</v>
      </c>
      <c r="AV778" s="23">
        <v>0.74800002574920654</v>
      </c>
      <c r="AW778" s="23">
        <v>0</v>
      </c>
      <c r="AX778" s="23">
        <v>0.55950403852081365</v>
      </c>
      <c r="AY778" s="23">
        <v>2.704004760744283E-3</v>
      </c>
      <c r="AZ778" s="23">
        <v>1.5889681323274161</v>
      </c>
    </row>
    <row r="779" spans="1:52" ht="13.7" customHeight="1" x14ac:dyDescent="0.2">
      <c r="A779" t="str">
        <f t="shared" si="12"/>
        <v>2011^David Smith^Por</v>
      </c>
      <c r="B779" s="10" t="s">
        <v>240</v>
      </c>
      <c r="C779" s="10" t="s">
        <v>666</v>
      </c>
      <c r="D779" s="5">
        <v>2011</v>
      </c>
      <c r="E779" s="5"/>
      <c r="F779" s="9"/>
      <c r="G779" s="9"/>
      <c r="H779" s="8" t="s">
        <v>992</v>
      </c>
      <c r="I779" s="5">
        <v>2.9</v>
      </c>
      <c r="J779" s="5">
        <v>12.7</v>
      </c>
      <c r="K779" s="5"/>
      <c r="L779" s="5"/>
      <c r="M779" s="5" t="s">
        <v>445</v>
      </c>
      <c r="N779" s="5"/>
      <c r="O779" s="5"/>
      <c r="P779" s="5"/>
      <c r="Q779" s="5"/>
      <c r="R779" s="5"/>
      <c r="S779" s="5"/>
      <c r="T779" s="5"/>
      <c r="U779" s="5"/>
      <c r="V779" s="5"/>
      <c r="W779" s="5"/>
      <c r="X779" s="5"/>
      <c r="Y779" s="7" t="s">
        <v>2999</v>
      </c>
      <c r="Z779" s="7"/>
      <c r="AA779" s="7" t="s">
        <v>13</v>
      </c>
      <c r="AB779" s="7" t="s">
        <v>14</v>
      </c>
      <c r="AC779" s="7">
        <v>77008</v>
      </c>
      <c r="AD779" s="7" t="s">
        <v>835</v>
      </c>
      <c r="AE779" s="7"/>
      <c r="AF779" s="7" t="s">
        <v>3224</v>
      </c>
      <c r="AG779" s="7" t="s">
        <v>13</v>
      </c>
      <c r="AH779" s="7"/>
      <c r="AI779">
        <v>2.8320000171661377</v>
      </c>
      <c r="AJ779" s="4">
        <v>16.586000442504883</v>
      </c>
      <c r="AK779" s="4">
        <v>7.2399997711181641</v>
      </c>
      <c r="AL779" s="4">
        <v>47.959999084472656</v>
      </c>
      <c r="AM779" s="4">
        <v>12.362000465393066</v>
      </c>
      <c r="AN779" s="4">
        <v>187.5</v>
      </c>
      <c r="AO779" s="4">
        <v>0</v>
      </c>
      <c r="AP779" s="4">
        <v>162.87399291992188</v>
      </c>
      <c r="AQ779" s="4">
        <v>46.28900146484375</v>
      </c>
      <c r="AR779" s="4">
        <v>0</v>
      </c>
      <c r="AS779" s="4">
        <v>4</v>
      </c>
      <c r="AT779" s="4">
        <v>0</v>
      </c>
      <c r="AU779" s="22">
        <v>5.6760770577933446</v>
      </c>
      <c r="AV779" s="23">
        <v>6.7999982833862216E-2</v>
      </c>
      <c r="AW779" s="23">
        <v>1</v>
      </c>
      <c r="AX779" s="23">
        <v>4.6239976654055557E-3</v>
      </c>
      <c r="AY779" s="23">
        <v>15.100999439148151</v>
      </c>
      <c r="AZ779" s="23">
        <v>2.4458542532532657</v>
      </c>
    </row>
    <row r="780" spans="1:52" ht="13.7" customHeight="1" x14ac:dyDescent="0.2">
      <c r="A780" t="str">
        <f t="shared" si="12"/>
        <v>2011^EH Graham Centre^Block 510C</v>
      </c>
      <c r="B780" s="10" t="s">
        <v>611</v>
      </c>
      <c r="C780" s="10" t="s">
        <v>613</v>
      </c>
      <c r="D780" s="5">
        <v>2011</v>
      </c>
      <c r="E780" s="5"/>
      <c r="F780" s="9"/>
      <c r="G780" s="9"/>
      <c r="H780" s="8" t="s">
        <v>992</v>
      </c>
      <c r="I780" s="5">
        <v>2.7</v>
      </c>
      <c r="J780" s="5"/>
      <c r="K780" s="5"/>
      <c r="L780" s="5"/>
      <c r="M780" s="5"/>
      <c r="N780" s="5"/>
      <c r="O780" s="5"/>
      <c r="P780" s="5"/>
      <c r="Q780" s="5"/>
      <c r="R780" s="5"/>
      <c r="S780" s="5"/>
      <c r="T780" s="5"/>
      <c r="U780" s="5"/>
      <c r="V780" s="5"/>
      <c r="W780" s="5"/>
      <c r="X780" s="5"/>
      <c r="Y780" s="7" t="s">
        <v>2999</v>
      </c>
      <c r="Z780" s="7"/>
      <c r="AA780" s="7" t="s">
        <v>13</v>
      </c>
      <c r="AB780" s="7" t="s">
        <v>43</v>
      </c>
      <c r="AC780" s="7">
        <v>72150</v>
      </c>
      <c r="AD780" s="7" t="s">
        <v>963</v>
      </c>
      <c r="AE780" s="7"/>
      <c r="AF780" s="7" t="s">
        <v>3291</v>
      </c>
      <c r="AG780" s="7" t="s">
        <v>55</v>
      </c>
      <c r="AH780" s="7"/>
      <c r="AI780">
        <v>1.718000054359436</v>
      </c>
      <c r="AJ780" s="4">
        <v>16.304000854492188</v>
      </c>
      <c r="AK780" s="4">
        <v>4.320000171661377</v>
      </c>
      <c r="AL780" s="4">
        <v>13.449999809265137</v>
      </c>
      <c r="AM780" s="4">
        <v>5.1040000915527344</v>
      </c>
      <c r="AN780" s="4">
        <v>207.39999389648438</v>
      </c>
      <c r="AO780" s="4">
        <v>0</v>
      </c>
      <c r="AP780" s="4">
        <v>61.939998626708984</v>
      </c>
      <c r="AQ780" s="4">
        <v>27.511999130249023</v>
      </c>
      <c r="AR780" s="4">
        <v>0</v>
      </c>
      <c r="AS780" s="4">
        <v>30</v>
      </c>
      <c r="AT780" s="4">
        <v>70</v>
      </c>
      <c r="AU780" s="22" t="e">
        <v>#N/A</v>
      </c>
      <c r="AV780" s="23">
        <v>0.98199994564056414</v>
      </c>
      <c r="AW780" s="23">
        <v>0</v>
      </c>
      <c r="AX780" s="23">
        <v>0.96432389323807088</v>
      </c>
      <c r="AY780" s="23" t="e">
        <v>#N/A</v>
      </c>
      <c r="AZ780" s="23" t="e">
        <v>#N/A</v>
      </c>
    </row>
    <row r="781" spans="1:52" ht="13.7" customHeight="1" x14ac:dyDescent="0.2">
      <c r="A781" t="str">
        <f t="shared" si="12"/>
        <v>2011^fabry^calomba</v>
      </c>
      <c r="B781" s="10" t="s">
        <v>499</v>
      </c>
      <c r="C781" s="10" t="s">
        <v>649</v>
      </c>
      <c r="D781" s="5">
        <v>2011</v>
      </c>
      <c r="E781" s="5"/>
      <c r="F781" s="9"/>
      <c r="G781" s="9"/>
      <c r="H781" s="8" t="s">
        <v>992</v>
      </c>
      <c r="I781" s="5">
        <v>3</v>
      </c>
      <c r="J781" s="5">
        <v>13</v>
      </c>
      <c r="K781" s="5"/>
      <c r="L781" s="5"/>
      <c r="M781" s="5"/>
      <c r="N781" s="5"/>
      <c r="O781" s="5"/>
      <c r="P781" s="5"/>
      <c r="Q781" s="5"/>
      <c r="R781" s="5"/>
      <c r="S781" s="5"/>
      <c r="T781" s="5"/>
      <c r="U781" s="5"/>
      <c r="V781" s="5"/>
      <c r="W781" s="5"/>
      <c r="X781" s="5"/>
      <c r="Y781" s="7" t="s">
        <v>2999</v>
      </c>
      <c r="Z781" s="7"/>
      <c r="AA781" s="7" t="s">
        <v>13</v>
      </c>
      <c r="AB781" s="7" t="s">
        <v>140</v>
      </c>
      <c r="AC781" s="7">
        <v>21002</v>
      </c>
      <c r="AD781" s="7" t="s">
        <v>834</v>
      </c>
      <c r="AE781" s="7"/>
      <c r="AF781" s="7" t="s">
        <v>3379</v>
      </c>
      <c r="AG781" s="7" t="s">
        <v>945</v>
      </c>
      <c r="AH781" s="7"/>
      <c r="AI781">
        <v>3.1070001125335693</v>
      </c>
      <c r="AJ781" s="4">
        <v>16.659999847412109</v>
      </c>
      <c r="AK781" s="4">
        <v>7.9800000190734863</v>
      </c>
      <c r="AL781" s="4">
        <v>34.799999237060547</v>
      </c>
      <c r="AM781" s="4">
        <v>14.371000289916992</v>
      </c>
      <c r="AN781" s="4">
        <v>180.10000610351563</v>
      </c>
      <c r="AO781" s="4">
        <v>0</v>
      </c>
      <c r="AP781" s="4">
        <v>303.47698974609375</v>
      </c>
      <c r="AQ781" s="4">
        <v>135.12100219726563</v>
      </c>
      <c r="AR781" s="4">
        <v>0</v>
      </c>
      <c r="AS781" s="4">
        <v>0</v>
      </c>
      <c r="AT781" s="4">
        <v>0</v>
      </c>
      <c r="AU781" s="22">
        <v>6.0105078809106827</v>
      </c>
      <c r="AV781" s="23">
        <v>-0.10700011253356934</v>
      </c>
      <c r="AW781" s="23">
        <v>1</v>
      </c>
      <c r="AX781" s="23">
        <v>1.1449024082196502E-2</v>
      </c>
      <c r="AY781" s="23">
        <v>13.395598883056664</v>
      </c>
      <c r="AZ781" s="23">
        <v>3.8788992822850923</v>
      </c>
    </row>
    <row r="782" spans="1:52" ht="13.7" customHeight="1" x14ac:dyDescent="0.2">
      <c r="A782" t="str">
        <f t="shared" si="12"/>
        <v>2011^forham^North East Ninda</v>
      </c>
      <c r="B782" s="10" t="s">
        <v>679</v>
      </c>
      <c r="C782" s="10" t="s">
        <v>680</v>
      </c>
      <c r="D782" s="5">
        <v>2011</v>
      </c>
      <c r="E782" s="5"/>
      <c r="F782" s="9"/>
      <c r="G782" s="9"/>
      <c r="H782" s="8" t="s">
        <v>992</v>
      </c>
      <c r="I782" s="5">
        <v>3.67</v>
      </c>
      <c r="J782" s="5">
        <v>11.8</v>
      </c>
      <c r="K782" s="5"/>
      <c r="L782" s="5"/>
      <c r="M782" s="5" t="s">
        <v>441</v>
      </c>
      <c r="N782" s="5"/>
      <c r="O782" s="5"/>
      <c r="P782" s="5"/>
      <c r="Q782" s="5"/>
      <c r="R782" s="5"/>
      <c r="S782" s="5"/>
      <c r="T782" s="5"/>
      <c r="U782" s="5"/>
      <c r="V782" s="5"/>
      <c r="W782" s="5"/>
      <c r="X782" s="5"/>
      <c r="Y782" s="7" t="s">
        <v>2999</v>
      </c>
      <c r="Z782" s="7"/>
      <c r="AA782" s="7" t="s">
        <v>13</v>
      </c>
      <c r="AB782" s="7" t="s">
        <v>79</v>
      </c>
      <c r="AC782" s="7">
        <v>9037</v>
      </c>
      <c r="AD782" s="7" t="s">
        <v>950</v>
      </c>
      <c r="AE782" s="7"/>
      <c r="AF782" s="7" t="s">
        <v>3380</v>
      </c>
      <c r="AG782" s="7" t="s">
        <v>55</v>
      </c>
      <c r="AH782" s="7"/>
      <c r="AI782">
        <v>3.5959999561309814</v>
      </c>
      <c r="AJ782" s="4">
        <v>9.0950002670288086</v>
      </c>
      <c r="AK782" s="4">
        <v>5.0399999618530273</v>
      </c>
      <c r="AL782" s="4">
        <v>76.927001953125</v>
      </c>
      <c r="AM782" s="4">
        <v>40.356998443603516</v>
      </c>
      <c r="AN782" s="4">
        <v>384</v>
      </c>
      <c r="AO782" s="4">
        <v>0</v>
      </c>
      <c r="AP782" s="4">
        <v>44.446998596191406</v>
      </c>
      <c r="AQ782" s="4">
        <v>16.006000518798828</v>
      </c>
      <c r="AR782" s="4">
        <v>0</v>
      </c>
      <c r="AS782" s="4">
        <v>13</v>
      </c>
      <c r="AT782" s="4">
        <v>93</v>
      </c>
      <c r="AU782" s="22">
        <v>6.674129597197898</v>
      </c>
      <c r="AV782" s="23">
        <v>7.4000043869018484E-2</v>
      </c>
      <c r="AW782" s="23">
        <v>1</v>
      </c>
      <c r="AX782" s="23">
        <v>5.4760064926166604E-3</v>
      </c>
      <c r="AY782" s="23">
        <v>7.3170235553742202</v>
      </c>
      <c r="AZ782" s="23">
        <v>2.6703796651123599</v>
      </c>
    </row>
    <row r="783" spans="1:52" ht="13.7" customHeight="1" x14ac:dyDescent="0.2">
      <c r="A783" t="str">
        <f t="shared" si="12"/>
        <v>2011^G and B Hunt^P6 Probe</v>
      </c>
      <c r="B783" s="10" t="s">
        <v>259</v>
      </c>
      <c r="C783" s="10" t="s">
        <v>671</v>
      </c>
      <c r="D783" s="5">
        <v>2011</v>
      </c>
      <c r="E783" s="5"/>
      <c r="F783" s="9"/>
      <c r="G783" s="9"/>
      <c r="H783" s="8" t="s">
        <v>992</v>
      </c>
      <c r="I783" s="5">
        <v>3.31</v>
      </c>
      <c r="J783" s="5">
        <v>9.8000000000000007</v>
      </c>
      <c r="K783" s="5"/>
      <c r="L783" s="5"/>
      <c r="M783" s="5" t="s">
        <v>444</v>
      </c>
      <c r="N783" s="5"/>
      <c r="O783" s="5"/>
      <c r="P783" s="5"/>
      <c r="Q783" s="5"/>
      <c r="R783" s="5"/>
      <c r="S783" s="5"/>
      <c r="T783" s="5"/>
      <c r="U783" s="5"/>
      <c r="V783" s="5"/>
      <c r="W783" s="5"/>
      <c r="X783" s="5"/>
      <c r="Y783" s="7" t="s">
        <v>2999</v>
      </c>
      <c r="Z783" s="7"/>
      <c r="AA783" s="7" t="s">
        <v>13</v>
      </c>
      <c r="AB783" s="7" t="s">
        <v>131</v>
      </c>
      <c r="AC783" s="7">
        <v>80024</v>
      </c>
      <c r="AD783" s="7" t="s">
        <v>841</v>
      </c>
      <c r="AE783" s="7"/>
      <c r="AF783" s="7" t="s">
        <v>3223</v>
      </c>
      <c r="AG783" s="7" t="s">
        <v>10</v>
      </c>
      <c r="AH783" s="7"/>
      <c r="AI783">
        <v>2.3329999446868896</v>
      </c>
      <c r="AJ783" s="4">
        <v>10.958999633789063</v>
      </c>
      <c r="AK783" s="4">
        <v>3.940000057220459</v>
      </c>
      <c r="AL783" s="4">
        <v>18.5</v>
      </c>
      <c r="AM783" s="4">
        <v>16.173999786376953</v>
      </c>
      <c r="AN783" s="4">
        <v>141</v>
      </c>
      <c r="AO783" s="4">
        <v>0</v>
      </c>
      <c r="AP783" s="4">
        <v>64.535003662109375</v>
      </c>
      <c r="AQ783" s="4">
        <v>26.12299919128418</v>
      </c>
      <c r="AR783" s="4">
        <v>0</v>
      </c>
      <c r="AS783" s="4">
        <v>2</v>
      </c>
      <c r="AT783" s="4">
        <v>62</v>
      </c>
      <c r="AU783" s="22">
        <v>4.9992014010507884</v>
      </c>
      <c r="AV783" s="23">
        <v>0.9770000553131104</v>
      </c>
      <c r="AW783" s="23">
        <v>0</v>
      </c>
      <c r="AX783" s="23">
        <v>0.95452910808182079</v>
      </c>
      <c r="AY783" s="23">
        <v>1.3432801511231793</v>
      </c>
      <c r="AZ783" s="23">
        <v>1.1219074867719756</v>
      </c>
    </row>
    <row r="784" spans="1:52" ht="13.7" customHeight="1" x14ac:dyDescent="0.2">
      <c r="A784" t="str">
        <f t="shared" si="12"/>
        <v>2011^Goss^Reynolds 3</v>
      </c>
      <c r="B784" s="10" t="s">
        <v>655</v>
      </c>
      <c r="C784" s="10" t="s">
        <v>656</v>
      </c>
      <c r="D784" s="5">
        <v>2011</v>
      </c>
      <c r="E784" s="5"/>
      <c r="F784" s="9"/>
      <c r="G784" s="9"/>
      <c r="H784" s="8" t="s">
        <v>992</v>
      </c>
      <c r="I784" s="5">
        <v>4</v>
      </c>
      <c r="J784" s="5">
        <v>10.6</v>
      </c>
      <c r="K784" s="5"/>
      <c r="L784" s="5"/>
      <c r="M784" s="5"/>
      <c r="N784" s="5"/>
      <c r="O784" s="5"/>
      <c r="P784" s="5"/>
      <c r="Q784" s="5"/>
      <c r="R784" s="5"/>
      <c r="S784" s="5"/>
      <c r="T784" s="5"/>
      <c r="U784" s="5"/>
      <c r="V784" s="5"/>
      <c r="W784" s="5"/>
      <c r="X784" s="5"/>
      <c r="Y784" s="7" t="s">
        <v>2999</v>
      </c>
      <c r="Z784" s="7"/>
      <c r="AA784" s="7" t="s">
        <v>13</v>
      </c>
      <c r="AB784" s="7" t="s">
        <v>14</v>
      </c>
      <c r="AC784" s="7">
        <v>21007</v>
      </c>
      <c r="AD784" s="7" t="s">
        <v>845</v>
      </c>
      <c r="AE784" s="7"/>
      <c r="AF784" s="7" t="s">
        <v>3382</v>
      </c>
      <c r="AG784" s="7" t="s">
        <v>942</v>
      </c>
      <c r="AH784" s="7"/>
      <c r="AI784">
        <v>1.934999942779541</v>
      </c>
      <c r="AJ784" s="4">
        <v>13.890000343322754</v>
      </c>
      <c r="AK784" s="4">
        <v>4.1399998664855957</v>
      </c>
      <c r="AL784" s="4">
        <v>23.323999404907227</v>
      </c>
      <c r="AM784" s="4">
        <v>10.204999923706055</v>
      </c>
      <c r="AN784" s="4">
        <v>221.60000610351563</v>
      </c>
      <c r="AO784" s="4">
        <v>0</v>
      </c>
      <c r="AP784" s="4">
        <v>123.25700378417969</v>
      </c>
      <c r="AQ784" s="4">
        <v>47.909999847412109</v>
      </c>
      <c r="AR784" s="4">
        <v>0</v>
      </c>
      <c r="AS784" s="4">
        <v>15</v>
      </c>
      <c r="AT784" s="4">
        <v>0</v>
      </c>
      <c r="AU784" s="22">
        <v>6.5345008756567422</v>
      </c>
      <c r="AV784" s="23">
        <v>2.065000057220459</v>
      </c>
      <c r="AW784" s="23">
        <v>0</v>
      </c>
      <c r="AX784" s="23">
        <v>4.2642252363204989</v>
      </c>
      <c r="AY784" s="23">
        <v>10.82410225906384</v>
      </c>
      <c r="AZ784" s="23">
        <v>5.7336350829216389</v>
      </c>
    </row>
    <row r="785" spans="1:52" ht="13.7" customHeight="1" x14ac:dyDescent="0.2">
      <c r="A785" t="str">
        <f t="shared" si="12"/>
        <v>2011^hickman^North Damb</v>
      </c>
      <c r="B785" s="10" t="s">
        <v>651</v>
      </c>
      <c r="C785" s="10" t="s">
        <v>652</v>
      </c>
      <c r="D785" s="5">
        <v>2011</v>
      </c>
      <c r="E785" s="5"/>
      <c r="F785" s="9"/>
      <c r="G785" s="9"/>
      <c r="H785" s="8" t="s">
        <v>992</v>
      </c>
      <c r="I785" s="5">
        <v>3.69</v>
      </c>
      <c r="J785" s="5">
        <v>12.5</v>
      </c>
      <c r="K785" s="5"/>
      <c r="L785" s="5"/>
      <c r="M785" s="5"/>
      <c r="N785" s="5"/>
      <c r="O785" s="5"/>
      <c r="P785" s="5"/>
      <c r="Q785" s="5"/>
      <c r="R785" s="5"/>
      <c r="S785" s="5"/>
      <c r="T785" s="5"/>
      <c r="U785" s="5"/>
      <c r="V785" s="5"/>
      <c r="W785" s="5"/>
      <c r="X785" s="5"/>
      <c r="Y785" s="7" t="s">
        <v>2999</v>
      </c>
      <c r="Z785" s="7"/>
      <c r="AA785" s="7" t="s">
        <v>13</v>
      </c>
      <c r="AB785" s="7" t="s">
        <v>140</v>
      </c>
      <c r="AC785" s="7">
        <v>22003</v>
      </c>
      <c r="AD785" s="7" t="s">
        <v>955</v>
      </c>
      <c r="AE785" s="7"/>
      <c r="AF785" s="7" t="s">
        <v>3375</v>
      </c>
      <c r="AG785" s="7" t="s">
        <v>934</v>
      </c>
      <c r="AH785" s="7"/>
      <c r="AI785">
        <v>4.0539999008178711</v>
      </c>
      <c r="AJ785" s="4">
        <v>11.907999992370605</v>
      </c>
      <c r="AK785" s="4">
        <v>7.440000057220459</v>
      </c>
      <c r="AL785" s="4">
        <v>45.770999908447266</v>
      </c>
      <c r="AM785" s="4">
        <v>20.051000595092773</v>
      </c>
      <c r="AN785" s="4">
        <v>208.80000305175781</v>
      </c>
      <c r="AO785" s="4">
        <v>0</v>
      </c>
      <c r="AP785" s="4">
        <v>123.13500213623047</v>
      </c>
      <c r="AQ785" s="4">
        <v>38.362998962402344</v>
      </c>
      <c r="AR785" s="4">
        <v>0</v>
      </c>
      <c r="AS785" s="4">
        <v>18</v>
      </c>
      <c r="AT785" s="4">
        <v>21</v>
      </c>
      <c r="AU785" s="22">
        <v>7.1085814360770581</v>
      </c>
      <c r="AV785" s="23">
        <v>-0.36399990081787115</v>
      </c>
      <c r="AW785" s="23">
        <v>1</v>
      </c>
      <c r="AX785" s="23">
        <v>0.13249592779542002</v>
      </c>
      <c r="AY785" s="23">
        <v>0.35046400903320318</v>
      </c>
      <c r="AZ785" s="23">
        <v>0.10983830244059312</v>
      </c>
    </row>
    <row r="786" spans="1:52" ht="13.7" customHeight="1" x14ac:dyDescent="0.2">
      <c r="A786" t="str">
        <f t="shared" si="12"/>
        <v>2011^Jenkin^N of Ts</v>
      </c>
      <c r="B786" s="10" t="s">
        <v>675</v>
      </c>
      <c r="C786" s="10" t="s">
        <v>676</v>
      </c>
      <c r="D786" s="5">
        <v>2011</v>
      </c>
      <c r="E786" s="5"/>
      <c r="F786" s="9"/>
      <c r="G786" s="9"/>
      <c r="H786" s="8" t="s">
        <v>992</v>
      </c>
      <c r="I786" s="5">
        <v>3.47</v>
      </c>
      <c r="J786" s="5">
        <v>13.3</v>
      </c>
      <c r="K786" s="5"/>
      <c r="L786" s="5"/>
      <c r="M786" s="5"/>
      <c r="N786" s="5"/>
      <c r="O786" s="5"/>
      <c r="P786" s="5"/>
      <c r="Q786" s="5"/>
      <c r="R786" s="5"/>
      <c r="S786" s="5"/>
      <c r="T786" s="5"/>
      <c r="U786" s="5"/>
      <c r="V786" s="5"/>
      <c r="W786" s="5"/>
      <c r="X786" s="5"/>
      <c r="Y786" s="7" t="s">
        <v>2999</v>
      </c>
      <c r="Z786" s="7"/>
      <c r="AA786" s="7" t="s">
        <v>13</v>
      </c>
      <c r="AB786" s="7" t="s">
        <v>140</v>
      </c>
      <c r="AC786" s="7">
        <v>23009</v>
      </c>
      <c r="AD786" s="7" t="s">
        <v>975</v>
      </c>
      <c r="AE786" s="7"/>
      <c r="AF786" s="7" t="s">
        <v>3383</v>
      </c>
      <c r="AG786" s="7" t="s">
        <v>946</v>
      </c>
      <c r="AH786" s="7"/>
      <c r="AI786">
        <v>2.1410000324249268</v>
      </c>
      <c r="AJ786" s="4">
        <v>16.743000030517578</v>
      </c>
      <c r="AK786" s="4">
        <v>5.5300002098083496</v>
      </c>
      <c r="AL786" s="4">
        <v>4.6059999465942383</v>
      </c>
      <c r="AM786" s="4">
        <v>17.13800048828125</v>
      </c>
      <c r="AN786" s="4">
        <v>225.30000305175781</v>
      </c>
      <c r="AO786" s="4">
        <v>0</v>
      </c>
      <c r="AP786" s="4">
        <v>320.3909912109375</v>
      </c>
      <c r="AQ786" s="4">
        <v>189.46000671386719</v>
      </c>
      <c r="AR786" s="4">
        <v>0</v>
      </c>
      <c r="AS786" s="4">
        <v>11</v>
      </c>
      <c r="AT786" s="4">
        <v>0</v>
      </c>
      <c r="AU786" s="22">
        <v>7.112588441330999</v>
      </c>
      <c r="AV786" s="23">
        <v>1.3289999675750734</v>
      </c>
      <c r="AW786" s="23">
        <v>0</v>
      </c>
      <c r="AX786" s="23">
        <v>1.7662409138145463</v>
      </c>
      <c r="AY786" s="23">
        <v>11.854249210144038</v>
      </c>
      <c r="AZ786" s="23">
        <v>2.5045855105539867</v>
      </c>
    </row>
    <row r="787" spans="1:52" ht="13.7" customHeight="1" x14ac:dyDescent="0.2">
      <c r="A787" t="str">
        <f t="shared" si="12"/>
        <v>2011^jhollitt^Viterra Trial Site 2011</v>
      </c>
      <c r="B787" s="10" t="s">
        <v>683</v>
      </c>
      <c r="C787" s="10" t="s">
        <v>684</v>
      </c>
      <c r="D787" s="5">
        <v>2011</v>
      </c>
      <c r="E787" s="5"/>
      <c r="F787" s="9"/>
      <c r="G787" s="9"/>
      <c r="H787" s="8" t="s">
        <v>992</v>
      </c>
      <c r="I787" s="5">
        <v>4.5</v>
      </c>
      <c r="J787" s="5">
        <v>10</v>
      </c>
      <c r="K787" s="5"/>
      <c r="L787" s="5"/>
      <c r="M787" s="5"/>
      <c r="N787" s="5"/>
      <c r="O787" s="5"/>
      <c r="P787" s="5"/>
      <c r="Q787" s="5"/>
      <c r="R787" s="5"/>
      <c r="S787" s="5"/>
      <c r="T787" s="5"/>
      <c r="U787" s="5"/>
      <c r="V787" s="5"/>
      <c r="W787" s="5"/>
      <c r="X787" s="5"/>
      <c r="Y787" s="7" t="s">
        <v>2999</v>
      </c>
      <c r="Z787" s="7"/>
      <c r="AA787" s="7" t="s">
        <v>13</v>
      </c>
      <c r="AB787" s="7" t="s">
        <v>685</v>
      </c>
      <c r="AC787" s="7">
        <v>18054</v>
      </c>
      <c r="AD787" s="7" t="s">
        <v>937</v>
      </c>
      <c r="AE787" s="7"/>
      <c r="AF787" s="7" t="s">
        <v>3384</v>
      </c>
      <c r="AG787" s="7" t="s">
        <v>946</v>
      </c>
      <c r="AH787" s="7"/>
      <c r="AI787">
        <v>2.9939999580383301</v>
      </c>
      <c r="AJ787" s="4">
        <v>14.937000274658203</v>
      </c>
      <c r="AK787" s="4">
        <v>6.8899998664855957</v>
      </c>
      <c r="AL787" s="4">
        <v>21.799999237060547</v>
      </c>
      <c r="AM787" s="4">
        <v>26.871999740600586</v>
      </c>
      <c r="AN787" s="4">
        <v>258</v>
      </c>
      <c r="AO787" s="4">
        <v>0</v>
      </c>
      <c r="AP787" s="4">
        <v>115.46499633789063</v>
      </c>
      <c r="AQ787" s="4">
        <v>16.716999053955078</v>
      </c>
      <c r="AR787" s="4">
        <v>0</v>
      </c>
      <c r="AS787" s="4">
        <v>14</v>
      </c>
      <c r="AT787" s="4">
        <v>23</v>
      </c>
      <c r="AU787" s="22">
        <v>6.9352014010507883</v>
      </c>
      <c r="AV787" s="23">
        <v>1.5060000419616699</v>
      </c>
      <c r="AW787" s="23">
        <v>0</v>
      </c>
      <c r="AX787" s="23">
        <v>2.2680361263885516</v>
      </c>
      <c r="AY787" s="23">
        <v>24.373971711975173</v>
      </c>
      <c r="AZ787" s="23">
        <v>2.0431787270483014E-3</v>
      </c>
    </row>
    <row r="788" spans="1:52" ht="13.7" customHeight="1" x14ac:dyDescent="0.2">
      <c r="A788" t="str">
        <f t="shared" si="12"/>
        <v>2011^kenny^Dog Leg</v>
      </c>
      <c r="B788" s="10" t="s">
        <v>631</v>
      </c>
      <c r="C788" s="10" t="s">
        <v>632</v>
      </c>
      <c r="D788" s="5">
        <v>2011</v>
      </c>
      <c r="E788" s="5"/>
      <c r="F788" s="9"/>
      <c r="G788" s="9"/>
      <c r="H788" s="8" t="s">
        <v>992</v>
      </c>
      <c r="I788" s="5">
        <v>4.8499999999999996</v>
      </c>
      <c r="J788" s="5">
        <v>11.2</v>
      </c>
      <c r="K788" s="5"/>
      <c r="L788" s="5"/>
      <c r="M788" s="5"/>
      <c r="N788" s="5"/>
      <c r="O788" s="5"/>
      <c r="P788" s="5"/>
      <c r="Q788" s="5"/>
      <c r="R788" s="5"/>
      <c r="S788" s="5"/>
      <c r="T788" s="5"/>
      <c r="U788" s="5"/>
      <c r="V788" s="5"/>
      <c r="W788" s="5"/>
      <c r="X788" s="5"/>
      <c r="Y788" s="7" t="s">
        <v>2999</v>
      </c>
      <c r="Z788" s="7"/>
      <c r="AA788" s="7" t="s">
        <v>13</v>
      </c>
      <c r="AB788" s="7" t="s">
        <v>79</v>
      </c>
      <c r="AC788" s="7">
        <v>9037</v>
      </c>
      <c r="AD788" s="7" t="s">
        <v>950</v>
      </c>
      <c r="AE788" s="7"/>
      <c r="AF788" s="7" t="s">
        <v>3385</v>
      </c>
      <c r="AG788" s="7" t="s">
        <v>55</v>
      </c>
      <c r="AH788" s="7"/>
      <c r="AI788">
        <v>6.8660001754760742</v>
      </c>
      <c r="AJ788" s="4">
        <v>12.133000373840332</v>
      </c>
      <c r="AK788" s="4">
        <v>12.840000152587891</v>
      </c>
      <c r="AL788" s="4">
        <v>103.78399658203125</v>
      </c>
      <c r="AM788" s="4">
        <v>60.285999298095703</v>
      </c>
      <c r="AN788" s="4">
        <v>393.20001220703125</v>
      </c>
      <c r="AO788" s="4">
        <v>0</v>
      </c>
      <c r="AP788" s="4">
        <v>120.99600219726563</v>
      </c>
      <c r="AQ788" s="4">
        <v>23.413000106811523</v>
      </c>
      <c r="AR788" s="4">
        <v>0</v>
      </c>
      <c r="AS788" s="4">
        <v>7</v>
      </c>
      <c r="AT788" s="4">
        <v>106</v>
      </c>
      <c r="AU788" s="22">
        <v>8.3715586690017503</v>
      </c>
      <c r="AV788" s="23">
        <v>-2.0160001754760746</v>
      </c>
      <c r="AW788" s="23">
        <v>0</v>
      </c>
      <c r="AX788" s="23">
        <v>4.0642567075195632</v>
      </c>
      <c r="AY788" s="23">
        <v>0.87048969758620065</v>
      </c>
      <c r="AZ788" s="23">
        <v>19.966969292233507</v>
      </c>
    </row>
    <row r="789" spans="1:52" ht="13.7" customHeight="1" x14ac:dyDescent="0.2">
      <c r="A789" t="str">
        <f t="shared" si="12"/>
        <v>2011^KLR Jamestown^W8</v>
      </c>
      <c r="B789" s="10" t="s">
        <v>686</v>
      </c>
      <c r="C789" s="10" t="s">
        <v>687</v>
      </c>
      <c r="D789" s="5">
        <v>2011</v>
      </c>
      <c r="E789" s="5"/>
      <c r="F789" s="9"/>
      <c r="G789" s="9"/>
      <c r="H789" s="8" t="s">
        <v>992</v>
      </c>
      <c r="I789" s="5">
        <v>3.4</v>
      </c>
      <c r="J789" s="5">
        <v>10.8</v>
      </c>
      <c r="K789" s="5"/>
      <c r="L789" s="5"/>
      <c r="M789" s="5" t="s">
        <v>440</v>
      </c>
      <c r="N789" s="5"/>
      <c r="O789" s="5"/>
      <c r="P789" s="5"/>
      <c r="Q789" s="5"/>
      <c r="R789" s="5"/>
      <c r="S789" s="5"/>
      <c r="T789" s="5"/>
      <c r="U789" s="5"/>
      <c r="V789" s="5"/>
      <c r="W789" s="5"/>
      <c r="X789" s="5"/>
      <c r="Y789" s="7" t="s">
        <v>2999</v>
      </c>
      <c r="Z789" s="7"/>
      <c r="AA789" s="7" t="s">
        <v>13</v>
      </c>
      <c r="AB789" s="7" t="s">
        <v>140</v>
      </c>
      <c r="AC789" s="7">
        <v>21016</v>
      </c>
      <c r="AD789" s="7" t="s">
        <v>843</v>
      </c>
      <c r="AE789" s="7"/>
      <c r="AF789" s="7" t="s">
        <v>3320</v>
      </c>
      <c r="AG789" s="7" t="s">
        <v>942</v>
      </c>
      <c r="AH789" s="7"/>
      <c r="AI789">
        <v>1.3179999589920044</v>
      </c>
      <c r="AJ789" s="4">
        <v>16.714000701904297</v>
      </c>
      <c r="AK789" s="4">
        <v>3.3900001049041748</v>
      </c>
      <c r="AL789" s="4">
        <v>7</v>
      </c>
      <c r="AM789" s="4">
        <v>6.1329998970031738</v>
      </c>
      <c r="AN789" s="4">
        <v>182.5</v>
      </c>
      <c r="AO789" s="4">
        <v>0</v>
      </c>
      <c r="AP789" s="4">
        <v>135.46499633789063</v>
      </c>
      <c r="AQ789" s="4">
        <v>55.921001434326172</v>
      </c>
      <c r="AR789" s="4">
        <v>0</v>
      </c>
      <c r="AS789" s="4">
        <v>20</v>
      </c>
      <c r="AT789" s="4">
        <v>23</v>
      </c>
      <c r="AU789" s="22">
        <v>5.6591243432574432</v>
      </c>
      <c r="AV789" s="23">
        <v>2.0820000410079955</v>
      </c>
      <c r="AW789" s="23">
        <v>0</v>
      </c>
      <c r="AX789" s="23">
        <v>4.334724170757295</v>
      </c>
      <c r="AY789" s="23">
        <v>34.97540430212451</v>
      </c>
      <c r="AZ789" s="23">
        <v>5.1489248090822999</v>
      </c>
    </row>
    <row r="790" spans="1:52" ht="13.7" customHeight="1" x14ac:dyDescent="0.2">
      <c r="A790" t="str">
        <f t="shared" si="12"/>
        <v>2011^maxwell^main road</v>
      </c>
      <c r="B790" s="10" t="s">
        <v>595</v>
      </c>
      <c r="C790" s="10" t="s">
        <v>702</v>
      </c>
      <c r="D790" s="5">
        <v>2011</v>
      </c>
      <c r="E790" s="5"/>
      <c r="F790" s="9"/>
      <c r="G790" s="9"/>
      <c r="H790" s="8" t="s">
        <v>992</v>
      </c>
      <c r="I790" s="5">
        <v>2.83</v>
      </c>
      <c r="J790" s="5">
        <v>11.8</v>
      </c>
      <c r="K790" s="5"/>
      <c r="L790" s="5"/>
      <c r="M790" s="5"/>
      <c r="N790" s="5"/>
      <c r="O790" s="5"/>
      <c r="P790" s="5"/>
      <c r="Q790" s="5"/>
      <c r="R790" s="5"/>
      <c r="S790" s="5"/>
      <c r="T790" s="5"/>
      <c r="U790" s="5"/>
      <c r="V790" s="5"/>
      <c r="W790" s="5"/>
      <c r="X790" s="5"/>
      <c r="Y790" s="7" t="s">
        <v>2999</v>
      </c>
      <c r="Z790" s="7"/>
      <c r="AA790" s="7" t="s">
        <v>13</v>
      </c>
      <c r="AB790" s="7" t="s">
        <v>469</v>
      </c>
      <c r="AC790" s="7">
        <v>21002</v>
      </c>
      <c r="AD790" s="7" t="s">
        <v>834</v>
      </c>
      <c r="AE790" s="7"/>
      <c r="AF790" s="7" t="s">
        <v>3386</v>
      </c>
      <c r="AG790" s="7" t="s">
        <v>13</v>
      </c>
      <c r="AH790" s="7"/>
      <c r="AI790">
        <v>1.4229999780654907</v>
      </c>
      <c r="AJ790" s="4">
        <v>12.244999885559082</v>
      </c>
      <c r="AK790" s="4">
        <v>2.690000057220459</v>
      </c>
      <c r="AL790" s="4">
        <v>14.651000022888184</v>
      </c>
      <c r="AM790" s="4">
        <v>15.470999717712402</v>
      </c>
      <c r="AN790" s="4">
        <v>181.19999694824219</v>
      </c>
      <c r="AO790" s="4">
        <v>0</v>
      </c>
      <c r="AP790" s="4">
        <v>113.83699798583984</v>
      </c>
      <c r="AQ790" s="4">
        <v>80.777000427246094</v>
      </c>
      <c r="AR790" s="4">
        <v>0</v>
      </c>
      <c r="AS790" s="4">
        <v>16</v>
      </c>
      <c r="AT790" s="4">
        <v>29</v>
      </c>
      <c r="AU790" s="22">
        <v>5.1465359019264447</v>
      </c>
      <c r="AV790" s="23">
        <v>1.4070000219345093</v>
      </c>
      <c r="AW790" s="23">
        <v>0</v>
      </c>
      <c r="AX790" s="23">
        <v>1.9796490617237097</v>
      </c>
      <c r="AY790" s="23">
        <v>0.19802489814759547</v>
      </c>
      <c r="AZ790" s="23">
        <v>6.0345683563253507</v>
      </c>
    </row>
    <row r="791" spans="1:52" ht="13.7" customHeight="1" x14ac:dyDescent="0.2">
      <c r="A791" t="str">
        <f t="shared" si="12"/>
        <v>2011^merangrove^S2 Sparrow  Low EC</v>
      </c>
      <c r="B791" s="10" t="s">
        <v>569</v>
      </c>
      <c r="C791" s="10" t="s">
        <v>688</v>
      </c>
      <c r="D791" s="5">
        <v>2011</v>
      </c>
      <c r="E791" s="5"/>
      <c r="F791" s="9"/>
      <c r="G791" s="9"/>
      <c r="H791" s="8" t="s">
        <v>992</v>
      </c>
      <c r="I791" s="5">
        <v>2</v>
      </c>
      <c r="J791" s="5">
        <v>10.5</v>
      </c>
      <c r="K791" s="5"/>
      <c r="L791" s="5"/>
      <c r="M791" s="5" t="s">
        <v>439</v>
      </c>
      <c r="N791" s="5"/>
      <c r="O791" s="5"/>
      <c r="P791" s="5"/>
      <c r="Q791" s="5"/>
      <c r="R791" s="5"/>
      <c r="S791" s="5"/>
      <c r="T791" s="5"/>
      <c r="U791" s="5"/>
      <c r="V791" s="5"/>
      <c r="W791" s="5"/>
      <c r="X791" s="5"/>
      <c r="Y791" s="7" t="s">
        <v>2999</v>
      </c>
      <c r="Z791" s="7"/>
      <c r="AA791" s="7" t="s">
        <v>13</v>
      </c>
      <c r="AB791" s="7" t="s">
        <v>14</v>
      </c>
      <c r="AC791" s="7">
        <v>80024</v>
      </c>
      <c r="AD791" s="7" t="s">
        <v>841</v>
      </c>
      <c r="AE791" s="7"/>
      <c r="AF791" s="7" t="s">
        <v>3381</v>
      </c>
      <c r="AG791" s="7" t="s">
        <v>10</v>
      </c>
      <c r="AH791" s="7"/>
      <c r="AI791">
        <v>1.5479999780654907</v>
      </c>
      <c r="AJ791" s="4">
        <v>12.046999931335449</v>
      </c>
      <c r="AK791" s="4">
        <v>2.869999885559082</v>
      </c>
      <c r="AL791" s="4">
        <v>20.267999649047852</v>
      </c>
      <c r="AM791" s="4">
        <v>16.549999237060547</v>
      </c>
      <c r="AN791" s="4">
        <v>158.19999694824219</v>
      </c>
      <c r="AO791" s="4">
        <v>0</v>
      </c>
      <c r="AP791" s="4">
        <v>59.967998504638672</v>
      </c>
      <c r="AQ791" s="4">
        <v>31.865999221801758</v>
      </c>
      <c r="AR791" s="4">
        <v>0</v>
      </c>
      <c r="AS791" s="4">
        <v>13</v>
      </c>
      <c r="AT791" s="4">
        <v>23</v>
      </c>
      <c r="AU791" s="22">
        <v>3.236427320490368</v>
      </c>
      <c r="AV791" s="23">
        <v>0.45200002193450928</v>
      </c>
      <c r="AW791" s="23">
        <v>1</v>
      </c>
      <c r="AX791" s="23">
        <v>0.20430401982879687</v>
      </c>
      <c r="AY791" s="23">
        <v>2.3932087875518846</v>
      </c>
      <c r="AZ791" s="23">
        <v>0.1342690650703218</v>
      </c>
    </row>
    <row r="792" spans="1:52" ht="13.7" customHeight="1" x14ac:dyDescent="0.2">
      <c r="A792" t="str">
        <f t="shared" si="12"/>
        <v>2011^merangrove^S2 Sparrow High EC</v>
      </c>
      <c r="B792" s="10" t="s">
        <v>569</v>
      </c>
      <c r="C792" s="10" t="s">
        <v>689</v>
      </c>
      <c r="D792" s="5">
        <v>2011</v>
      </c>
      <c r="E792" s="5"/>
      <c r="F792" s="9"/>
      <c r="G792" s="9"/>
      <c r="H792" s="8" t="s">
        <v>992</v>
      </c>
      <c r="I792" s="5">
        <v>2.5</v>
      </c>
      <c r="J792" s="5">
        <v>10.5</v>
      </c>
      <c r="K792" s="5"/>
      <c r="L792" s="5"/>
      <c r="M792" s="5" t="s">
        <v>459</v>
      </c>
      <c r="N792" s="5"/>
      <c r="O792" s="5"/>
      <c r="P792" s="5"/>
      <c r="Q792" s="5"/>
      <c r="R792" s="5"/>
      <c r="S792" s="5"/>
      <c r="T792" s="5"/>
      <c r="U792" s="5"/>
      <c r="V792" s="5"/>
      <c r="W792" s="5"/>
      <c r="X792" s="5"/>
      <c r="Y792" s="7" t="s">
        <v>2999</v>
      </c>
      <c r="Z792" s="7"/>
      <c r="AA792" s="7" t="s">
        <v>13</v>
      </c>
      <c r="AB792" s="7" t="s">
        <v>14</v>
      </c>
      <c r="AC792" s="7">
        <v>80024</v>
      </c>
      <c r="AD792" s="7" t="s">
        <v>841</v>
      </c>
      <c r="AE792" s="7"/>
      <c r="AF792" s="7" t="s">
        <v>3223</v>
      </c>
      <c r="AG792" s="7" t="s">
        <v>10</v>
      </c>
      <c r="AH792" s="7"/>
      <c r="AI792">
        <v>0.58799999952316284</v>
      </c>
      <c r="AJ792" s="4">
        <v>16.683000564575195</v>
      </c>
      <c r="AK792" s="4">
        <v>1.5099999904632568</v>
      </c>
      <c r="AL792" s="4">
        <v>8.4200000762939453</v>
      </c>
      <c r="AM792" s="4">
        <v>20.632999420166016</v>
      </c>
      <c r="AN792" s="4">
        <v>182.19999694824219</v>
      </c>
      <c r="AO792" s="4">
        <v>0</v>
      </c>
      <c r="AP792" s="4">
        <v>87.239997863769531</v>
      </c>
      <c r="AQ792" s="4">
        <v>69.467002868652344</v>
      </c>
      <c r="AR792" s="4">
        <v>0</v>
      </c>
      <c r="AS792" s="4">
        <v>13</v>
      </c>
      <c r="AT792" s="4">
        <v>23</v>
      </c>
      <c r="AU792" s="22">
        <v>4.0455341506129594</v>
      </c>
      <c r="AV792" s="23">
        <v>1.9120000004768372</v>
      </c>
      <c r="AW792" s="23">
        <v>0</v>
      </c>
      <c r="AX792" s="23">
        <v>3.6557440018234253</v>
      </c>
      <c r="AY792" s="23">
        <v>38.229495981537184</v>
      </c>
      <c r="AZ792" s="23">
        <v>6.4289334772860576</v>
      </c>
    </row>
    <row r="793" spans="1:52" ht="13.7" customHeight="1" x14ac:dyDescent="0.2">
      <c r="A793" t="str">
        <f t="shared" si="12"/>
        <v>2011^Minnipa^MAC Airport</v>
      </c>
      <c r="B793" s="10" t="s">
        <v>291</v>
      </c>
      <c r="C793" s="10" t="s">
        <v>690</v>
      </c>
      <c r="D793" s="5">
        <v>2011</v>
      </c>
      <c r="E793" s="5"/>
      <c r="F793" s="9"/>
      <c r="G793" s="9"/>
      <c r="H793" s="8" t="s">
        <v>992</v>
      </c>
      <c r="I793" s="5">
        <v>3.6</v>
      </c>
      <c r="J793" s="5">
        <v>10.6</v>
      </c>
      <c r="K793" s="5"/>
      <c r="L793" s="5"/>
      <c r="M793" s="5"/>
      <c r="N793" s="5"/>
      <c r="O793" s="5"/>
      <c r="P793" s="5"/>
      <c r="Q793" s="5"/>
      <c r="R793" s="5"/>
      <c r="S793" s="5"/>
      <c r="T793" s="5"/>
      <c r="U793" s="5"/>
      <c r="V793" s="5"/>
      <c r="W793" s="5"/>
      <c r="X793" s="5"/>
      <c r="Y793" s="7" t="s">
        <v>2999</v>
      </c>
      <c r="Z793" s="7"/>
      <c r="AA793" s="7" t="s">
        <v>13</v>
      </c>
      <c r="AB793" s="7" t="s">
        <v>469</v>
      </c>
      <c r="AC793" s="7">
        <v>18052</v>
      </c>
      <c r="AD793" s="7" t="s">
        <v>861</v>
      </c>
      <c r="AE793" s="7"/>
      <c r="AF793" s="7" t="s">
        <v>3387</v>
      </c>
      <c r="AG793" s="7" t="s">
        <v>13</v>
      </c>
      <c r="AH793" s="7"/>
      <c r="AI793">
        <v>2.250999927520752</v>
      </c>
      <c r="AJ793" s="4">
        <v>7.504000186920166</v>
      </c>
      <c r="AK793" s="4">
        <v>2.5999999046325684</v>
      </c>
      <c r="AL793" s="4">
        <v>104.37200164794922</v>
      </c>
      <c r="AM793" s="4">
        <v>71.86199951171875</v>
      </c>
      <c r="AN793" s="4">
        <v>218.30000305175781</v>
      </c>
      <c r="AO793" s="4">
        <v>0</v>
      </c>
      <c r="AP793" s="4">
        <v>64.708000183105469</v>
      </c>
      <c r="AQ793" s="4">
        <v>12.154000282287598</v>
      </c>
      <c r="AR793" s="4">
        <v>0</v>
      </c>
      <c r="AS793" s="4">
        <v>35</v>
      </c>
      <c r="AT793" s="4">
        <v>0</v>
      </c>
      <c r="AU793" s="22">
        <v>5.881050788091069</v>
      </c>
      <c r="AV793" s="23">
        <v>1.3490000724792481</v>
      </c>
      <c r="AW793" s="23">
        <v>0</v>
      </c>
      <c r="AX793" s="23">
        <v>1.8198011955490168</v>
      </c>
      <c r="AY793" s="23">
        <v>9.5852148425903643</v>
      </c>
      <c r="AZ793" s="23">
        <v>10.765294899843807</v>
      </c>
    </row>
    <row r="794" spans="1:52" ht="13.7" customHeight="1" x14ac:dyDescent="0.2">
      <c r="A794" t="str">
        <f t="shared" si="12"/>
        <v>2011^Minnipa^Mudabie 8 Medium</v>
      </c>
      <c r="B794" s="10" t="s">
        <v>291</v>
      </c>
      <c r="C794" s="10" t="s">
        <v>572</v>
      </c>
      <c r="D794" s="5">
        <v>2011</v>
      </c>
      <c r="E794" s="5"/>
      <c r="F794" s="9"/>
      <c r="G794" s="9"/>
      <c r="H794" s="8" t="s">
        <v>992</v>
      </c>
      <c r="I794" s="5">
        <v>1.8</v>
      </c>
      <c r="J794" s="5">
        <v>12</v>
      </c>
      <c r="K794" s="5"/>
      <c r="L794" s="5"/>
      <c r="M794" s="5"/>
      <c r="N794" s="5"/>
      <c r="O794" s="5"/>
      <c r="P794" s="5"/>
      <c r="Q794" s="5"/>
      <c r="R794" s="5"/>
      <c r="S794" s="5"/>
      <c r="T794" s="5"/>
      <c r="U794" s="5"/>
      <c r="V794" s="5"/>
      <c r="W794" s="5"/>
      <c r="X794" s="5"/>
      <c r="Y794" s="7" t="s">
        <v>2999</v>
      </c>
      <c r="Z794" s="7"/>
      <c r="AA794" s="7" t="s">
        <v>13</v>
      </c>
      <c r="AB794" s="7" t="s">
        <v>469</v>
      </c>
      <c r="AC794" s="7">
        <v>18047</v>
      </c>
      <c r="AD794" s="7" t="s">
        <v>926</v>
      </c>
      <c r="AE794" s="7"/>
      <c r="AF794" s="7" t="s">
        <v>3353</v>
      </c>
      <c r="AG794" s="7" t="s">
        <v>55</v>
      </c>
      <c r="AH794" s="7"/>
      <c r="AI794">
        <v>1.3500000238418579</v>
      </c>
      <c r="AJ794" s="4">
        <v>16.677999496459961</v>
      </c>
      <c r="AK794" s="4">
        <v>3.4700000286102295</v>
      </c>
      <c r="AL794" s="4">
        <v>85.833000183105469</v>
      </c>
      <c r="AM794" s="4">
        <v>5.0689997673034668</v>
      </c>
      <c r="AN794" s="4">
        <v>160.80000305175781</v>
      </c>
      <c r="AO794" s="4">
        <v>0</v>
      </c>
      <c r="AP794" s="4">
        <v>86.358001708984375</v>
      </c>
      <c r="AQ794" s="4">
        <v>15.704999923706055</v>
      </c>
      <c r="AR794" s="4">
        <v>0</v>
      </c>
      <c r="AS794" s="4">
        <v>0</v>
      </c>
      <c r="AT794" s="4">
        <v>0</v>
      </c>
      <c r="AU794" s="22">
        <v>3.3288966725043783</v>
      </c>
      <c r="AV794" s="23">
        <v>0.44999997615814213</v>
      </c>
      <c r="AW794" s="23">
        <v>1</v>
      </c>
      <c r="AX794" s="23">
        <v>0.20249997854232848</v>
      </c>
      <c r="AY794" s="23">
        <v>21.883679288879648</v>
      </c>
      <c r="AZ794" s="23">
        <v>1.9910157104334664E-2</v>
      </c>
    </row>
    <row r="795" spans="1:52" ht="13.7" customHeight="1" x14ac:dyDescent="0.2">
      <c r="A795" t="str">
        <f t="shared" si="12"/>
        <v>2011^Minnipa^Mudabie 8 Poor</v>
      </c>
      <c r="B795" s="10" t="s">
        <v>291</v>
      </c>
      <c r="C795" s="10" t="s">
        <v>295</v>
      </c>
      <c r="D795" s="5">
        <v>2011</v>
      </c>
      <c r="E795" s="5"/>
      <c r="F795" s="9"/>
      <c r="G795" s="9"/>
      <c r="H795" s="8" t="s">
        <v>992</v>
      </c>
      <c r="I795" s="5">
        <v>1.8</v>
      </c>
      <c r="J795" s="5">
        <v>12.1</v>
      </c>
      <c r="K795" s="5"/>
      <c r="L795" s="5"/>
      <c r="M795" s="5"/>
      <c r="N795" s="5"/>
      <c r="O795" s="5"/>
      <c r="P795" s="5"/>
      <c r="Q795" s="5"/>
      <c r="R795" s="5"/>
      <c r="S795" s="5"/>
      <c r="T795" s="5"/>
      <c r="U795" s="5"/>
      <c r="V795" s="5"/>
      <c r="W795" s="5"/>
      <c r="X795" s="5"/>
      <c r="Y795" s="7" t="s">
        <v>2999</v>
      </c>
      <c r="Z795" s="7"/>
      <c r="AA795" s="7" t="s">
        <v>13</v>
      </c>
      <c r="AB795" s="7" t="s">
        <v>469</v>
      </c>
      <c r="AC795" s="7">
        <v>18047</v>
      </c>
      <c r="AD795" s="7" t="s">
        <v>926</v>
      </c>
      <c r="AE795" s="7"/>
      <c r="AF795" s="7" t="s">
        <v>3313</v>
      </c>
      <c r="AG795" s="7" t="s">
        <v>55</v>
      </c>
      <c r="AH795" s="7"/>
      <c r="AI795">
        <v>1</v>
      </c>
      <c r="AJ795" s="4">
        <v>16.691999435424805</v>
      </c>
      <c r="AK795" s="4">
        <v>2.5699999332427979</v>
      </c>
      <c r="AL795" s="4">
        <v>33.977001190185547</v>
      </c>
      <c r="AM795" s="4">
        <v>6.8029999732971191</v>
      </c>
      <c r="AN795" s="4">
        <v>160.80000305175781</v>
      </c>
      <c r="AO795" s="4">
        <v>0</v>
      </c>
      <c r="AP795" s="4">
        <v>130.65499877929688</v>
      </c>
      <c r="AQ795" s="4">
        <v>64.987998962402344</v>
      </c>
      <c r="AR795" s="4">
        <v>0</v>
      </c>
      <c r="AS795" s="4">
        <v>0</v>
      </c>
      <c r="AT795" s="4">
        <v>0</v>
      </c>
      <c r="AU795" s="22">
        <v>3.3566374781085813</v>
      </c>
      <c r="AV795" s="23">
        <v>0.8</v>
      </c>
      <c r="AW795" s="23">
        <v>0</v>
      </c>
      <c r="AX795" s="23">
        <v>0.64000000000000012</v>
      </c>
      <c r="AY795" s="23">
        <v>21.086458814941729</v>
      </c>
      <c r="AZ795" s="23">
        <v>0.61879862699246746</v>
      </c>
    </row>
    <row r="796" spans="1:52" ht="13.7" customHeight="1" x14ac:dyDescent="0.2">
      <c r="A796" t="str">
        <f t="shared" si="12"/>
        <v>2011^Montrose Produce^Nathan Lourie CMA 2010 (Top Paddock Montrose)</v>
      </c>
      <c r="B796" s="10" t="s">
        <v>582</v>
      </c>
      <c r="C796" s="10" t="s">
        <v>583</v>
      </c>
      <c r="D796" s="5">
        <v>2011</v>
      </c>
      <c r="E796" s="5"/>
      <c r="F796" s="9"/>
      <c r="G796" s="9"/>
      <c r="H796" s="8" t="s">
        <v>992</v>
      </c>
      <c r="I796" s="5">
        <v>2.6</v>
      </c>
      <c r="J796" s="5">
        <v>10</v>
      </c>
      <c r="K796" s="5"/>
      <c r="L796" s="5"/>
      <c r="M796" s="5" t="s">
        <v>435</v>
      </c>
      <c r="N796" s="5"/>
      <c r="O796" s="5"/>
      <c r="P796" s="5"/>
      <c r="Q796" s="5"/>
      <c r="R796" s="5"/>
      <c r="S796" s="5"/>
      <c r="T796" s="5"/>
      <c r="U796" s="5"/>
      <c r="V796" s="5"/>
      <c r="W796" s="5"/>
      <c r="X796" s="5"/>
      <c r="Y796" s="7" t="s">
        <v>2999</v>
      </c>
      <c r="Z796" s="7"/>
      <c r="AA796" s="7" t="s">
        <v>13</v>
      </c>
      <c r="AB796" s="7" t="s">
        <v>54</v>
      </c>
      <c r="AC796" s="7">
        <v>80051</v>
      </c>
      <c r="AD796" s="7" t="s">
        <v>933</v>
      </c>
      <c r="AE796" s="7"/>
      <c r="AF796" s="7" t="s">
        <v>3373</v>
      </c>
      <c r="AG796" s="7" t="s">
        <v>13</v>
      </c>
      <c r="AH796" s="7"/>
      <c r="AI796">
        <v>2.7260000705718994</v>
      </c>
      <c r="AJ796" s="4">
        <v>14.527000427246094</v>
      </c>
      <c r="AK796" s="4">
        <v>6.0999999046325684</v>
      </c>
      <c r="AL796" s="4">
        <v>41.761001586914063</v>
      </c>
      <c r="AM796" s="4">
        <v>26.238000869750977</v>
      </c>
      <c r="AN796" s="4">
        <v>196</v>
      </c>
      <c r="AO796" s="4">
        <v>0</v>
      </c>
      <c r="AP796" s="4">
        <v>125.54900360107422</v>
      </c>
      <c r="AQ796" s="4">
        <v>22.974000930786133</v>
      </c>
      <c r="AR796" s="4">
        <v>60</v>
      </c>
      <c r="AS796" s="4">
        <v>6</v>
      </c>
      <c r="AT796" s="4">
        <v>13</v>
      </c>
      <c r="AU796" s="22">
        <v>4.0070052539404557</v>
      </c>
      <c r="AV796" s="23">
        <v>-0.12600007057189933</v>
      </c>
      <c r="AW796" s="23">
        <v>1</v>
      </c>
      <c r="AX796" s="23">
        <v>1.5876017784123609E-2</v>
      </c>
      <c r="AY796" s="23">
        <v>20.493732868286315</v>
      </c>
      <c r="AZ796" s="23">
        <v>4.3806266078257989</v>
      </c>
    </row>
    <row r="797" spans="1:52" ht="13.7" customHeight="1" x14ac:dyDescent="0.2">
      <c r="A797" t="str">
        <f t="shared" si="12"/>
        <v>2011^NAG^Allan Suckling Red Loam</v>
      </c>
      <c r="B797" s="10" t="s">
        <v>691</v>
      </c>
      <c r="C797" s="10" t="s">
        <v>692</v>
      </c>
      <c r="D797" s="5">
        <v>2011</v>
      </c>
      <c r="E797" s="5"/>
      <c r="F797" s="9"/>
      <c r="G797" s="9"/>
      <c r="H797" s="8" t="s">
        <v>992</v>
      </c>
      <c r="I797" s="5">
        <v>4.5999999999999996</v>
      </c>
      <c r="J797" s="5">
        <v>10.6</v>
      </c>
      <c r="K797" s="5"/>
      <c r="L797" s="5"/>
      <c r="M797" s="5" t="s">
        <v>460</v>
      </c>
      <c r="N797" s="5"/>
      <c r="O797" s="5"/>
      <c r="P797" s="5"/>
      <c r="Q797" s="5"/>
      <c r="R797" s="5"/>
      <c r="S797" s="5"/>
      <c r="T797" s="5"/>
      <c r="U797" s="5"/>
      <c r="V797" s="5"/>
      <c r="W797" s="5"/>
      <c r="X797" s="5"/>
      <c r="Y797" s="7" t="s">
        <v>2999</v>
      </c>
      <c r="Z797" s="7"/>
      <c r="AA797" s="7" t="s">
        <v>13</v>
      </c>
      <c r="AB797" s="7" t="s">
        <v>469</v>
      </c>
      <c r="AC797" s="7">
        <v>8100</v>
      </c>
      <c r="AD797" s="7" t="s">
        <v>976</v>
      </c>
      <c r="AE797" s="7"/>
      <c r="AF797" s="7" t="s">
        <v>3281</v>
      </c>
      <c r="AG797" s="7" t="s">
        <v>13</v>
      </c>
      <c r="AH797" s="7"/>
      <c r="AI797">
        <v>4.2389998435974121</v>
      </c>
      <c r="AJ797" s="4">
        <v>10.755000114440918</v>
      </c>
      <c r="AK797" s="4">
        <v>7.0300002098083496</v>
      </c>
      <c r="AL797" s="4">
        <v>45.492000579833984</v>
      </c>
      <c r="AM797" s="4">
        <v>90.012001037597656</v>
      </c>
      <c r="AN797" s="4">
        <v>391.5</v>
      </c>
      <c r="AO797" s="4">
        <v>0</v>
      </c>
      <c r="AP797" s="4">
        <v>109.43199920654297</v>
      </c>
      <c r="AQ797" s="4">
        <v>17.826000213623047</v>
      </c>
      <c r="AR797" s="4">
        <v>0</v>
      </c>
      <c r="AS797" s="4">
        <v>11</v>
      </c>
      <c r="AT797" s="4">
        <v>41</v>
      </c>
      <c r="AU797" s="22">
        <v>7.514676007005253</v>
      </c>
      <c r="AV797" s="23">
        <v>0.36100015640258754</v>
      </c>
      <c r="AW797" s="23">
        <v>1</v>
      </c>
      <c r="AX797" s="23">
        <v>0.13032111292269266</v>
      </c>
      <c r="AY797" s="23">
        <v>2.4025035476697779E-2</v>
      </c>
      <c r="AZ797" s="23">
        <v>0.23491062838845378</v>
      </c>
    </row>
    <row r="798" spans="1:52" ht="13.7" customHeight="1" x14ac:dyDescent="0.2">
      <c r="A798" t="str">
        <f t="shared" si="12"/>
        <v>2011^NAG^Banksia Plains 30- yellow sand</v>
      </c>
      <c r="B798" s="10" t="s">
        <v>691</v>
      </c>
      <c r="C798" s="10" t="s">
        <v>693</v>
      </c>
      <c r="D798" s="5">
        <v>2011</v>
      </c>
      <c r="E798" s="5"/>
      <c r="F798" s="9"/>
      <c r="G798" s="9"/>
      <c r="H798" s="8" t="s">
        <v>992</v>
      </c>
      <c r="I798" s="5">
        <v>3.2</v>
      </c>
      <c r="J798" s="5">
        <v>10.3</v>
      </c>
      <c r="K798" s="5"/>
      <c r="L798" s="5"/>
      <c r="M798" s="5"/>
      <c r="N798" s="5"/>
      <c r="O798" s="5"/>
      <c r="P798" s="5"/>
      <c r="Q798" s="5"/>
      <c r="R798" s="5"/>
      <c r="S798" s="5"/>
      <c r="T798" s="5"/>
      <c r="U798" s="5"/>
      <c r="V798" s="5"/>
      <c r="W798" s="5"/>
      <c r="X798" s="5"/>
      <c r="Y798" s="7" t="s">
        <v>2999</v>
      </c>
      <c r="Z798" s="7"/>
      <c r="AA798" s="7" t="s">
        <v>13</v>
      </c>
      <c r="AB798" s="7" t="s">
        <v>15</v>
      </c>
      <c r="AC798" s="7">
        <v>8010</v>
      </c>
      <c r="AD798" s="7" t="s">
        <v>793</v>
      </c>
      <c r="AE798" s="7"/>
      <c r="AF798" s="7" t="s">
        <v>3335</v>
      </c>
      <c r="AG798" s="7" t="s">
        <v>13</v>
      </c>
      <c r="AH798" s="7"/>
      <c r="AI798">
        <v>3.2860000133514404</v>
      </c>
      <c r="AJ798" s="4">
        <v>11.041999816894531</v>
      </c>
      <c r="AK798" s="4">
        <v>5.5900001525878906</v>
      </c>
      <c r="AL798" s="4">
        <v>2.999000072479248</v>
      </c>
      <c r="AM798" s="4">
        <v>53.688999176025391</v>
      </c>
      <c r="AN798" s="4">
        <v>289</v>
      </c>
      <c r="AO798" s="4">
        <v>0</v>
      </c>
      <c r="AP798" s="4">
        <v>63.054000854492188</v>
      </c>
      <c r="AQ798" s="4">
        <v>17.166000366210938</v>
      </c>
      <c r="AR798" s="4">
        <v>0</v>
      </c>
      <c r="AS798" s="4">
        <v>8</v>
      </c>
      <c r="AT798" s="4">
        <v>55</v>
      </c>
      <c r="AU798" s="22">
        <v>5.0796497373029776</v>
      </c>
      <c r="AV798" s="23">
        <v>-8.6000013351440252E-2</v>
      </c>
      <c r="AW798" s="23">
        <v>1</v>
      </c>
      <c r="AX798" s="23">
        <v>7.3960022964479014E-3</v>
      </c>
      <c r="AY798" s="23">
        <v>0.55056372827151689</v>
      </c>
      <c r="AZ798" s="23">
        <v>0.26045754638148316</v>
      </c>
    </row>
    <row r="799" spans="1:52" ht="13.7" customHeight="1" x14ac:dyDescent="0.2">
      <c r="A799" t="str">
        <f t="shared" si="12"/>
        <v>2011^NAG^Burns - red loam</v>
      </c>
      <c r="B799" s="10" t="s">
        <v>691</v>
      </c>
      <c r="C799" s="10" t="s">
        <v>694</v>
      </c>
      <c r="D799" s="5">
        <v>2011</v>
      </c>
      <c r="E799" s="5"/>
      <c r="F799" s="9"/>
      <c r="G799" s="9"/>
      <c r="H799" s="8" t="s">
        <v>992</v>
      </c>
      <c r="I799" s="5">
        <v>4.6100000000000003</v>
      </c>
      <c r="J799" s="5">
        <v>10.199999999999999</v>
      </c>
      <c r="K799" s="5"/>
      <c r="L799" s="5"/>
      <c r="M799" s="5" t="s">
        <v>438</v>
      </c>
      <c r="N799" s="5"/>
      <c r="O799" s="5"/>
      <c r="P799" s="5"/>
      <c r="Q799" s="5"/>
      <c r="R799" s="5"/>
      <c r="S799" s="5"/>
      <c r="T799" s="5"/>
      <c r="U799" s="5"/>
      <c r="V799" s="5"/>
      <c r="W799" s="5"/>
      <c r="X799" s="5"/>
      <c r="Y799" s="7" t="s">
        <v>2999</v>
      </c>
      <c r="Z799" s="7"/>
      <c r="AA799" s="7" t="s">
        <v>13</v>
      </c>
      <c r="AB799" s="7" t="s">
        <v>15</v>
      </c>
      <c r="AC799" s="7">
        <v>8095</v>
      </c>
      <c r="AD799" s="7" t="s">
        <v>901</v>
      </c>
      <c r="AE799" s="7"/>
      <c r="AF799" s="7" t="s">
        <v>3234</v>
      </c>
      <c r="AG799" s="7" t="s">
        <v>13</v>
      </c>
      <c r="AH799" s="7"/>
      <c r="AI799">
        <v>3.4930000305175781</v>
      </c>
      <c r="AJ799" s="4">
        <v>12.857000350952148</v>
      </c>
      <c r="AK799" s="4">
        <v>6.9200000762939453</v>
      </c>
      <c r="AL799" s="4">
        <v>29.250999450683594</v>
      </c>
      <c r="AM799" s="4">
        <v>14.583999633789063</v>
      </c>
      <c r="AN799" s="4">
        <v>248.89999389648438</v>
      </c>
      <c r="AO799" s="4">
        <v>0</v>
      </c>
      <c r="AP799" s="4">
        <v>119.72599792480469</v>
      </c>
      <c r="AQ799" s="4">
        <v>26.284000396728516</v>
      </c>
      <c r="AR799" s="4">
        <v>0</v>
      </c>
      <c r="AS799" s="4">
        <v>10</v>
      </c>
      <c r="AT799" s="4">
        <v>28</v>
      </c>
      <c r="AU799" s="22">
        <v>7.2468231173380042</v>
      </c>
      <c r="AV799" s="23">
        <v>1.1169999694824222</v>
      </c>
      <c r="AW799" s="23">
        <v>0</v>
      </c>
      <c r="AX799" s="23">
        <v>1.2476889318237321</v>
      </c>
      <c r="AY799" s="23">
        <v>7.0596508649598437</v>
      </c>
      <c r="AZ799" s="23">
        <v>0.10681330015728661</v>
      </c>
    </row>
    <row r="800" spans="1:52" ht="13.7" customHeight="1" x14ac:dyDescent="0.2">
      <c r="A800" t="str">
        <f t="shared" si="12"/>
        <v>2011^NAG^Burns - Yellow sand</v>
      </c>
      <c r="B800" s="10" t="s">
        <v>691</v>
      </c>
      <c r="C800" s="10" t="s">
        <v>695</v>
      </c>
      <c r="D800" s="5">
        <v>2011</v>
      </c>
      <c r="E800" s="5"/>
      <c r="F800" s="9"/>
      <c r="G800" s="9"/>
      <c r="H800" s="8" t="s">
        <v>992</v>
      </c>
      <c r="I800" s="5">
        <v>3.2</v>
      </c>
      <c r="J800" s="5">
        <v>10.5</v>
      </c>
      <c r="K800" s="5"/>
      <c r="L800" s="5"/>
      <c r="M800" s="15" t="s">
        <v>437</v>
      </c>
      <c r="N800" s="15"/>
      <c r="O800" s="15"/>
      <c r="P800" s="15"/>
      <c r="Q800" s="15"/>
      <c r="R800" s="15"/>
      <c r="S800" s="15"/>
      <c r="T800" s="15"/>
      <c r="U800" s="15"/>
      <c r="V800" s="15"/>
      <c r="W800" s="15"/>
      <c r="X800" s="15"/>
      <c r="Y800" s="7" t="s">
        <v>2999</v>
      </c>
      <c r="Z800" s="7"/>
      <c r="AA800" s="7" t="s">
        <v>13</v>
      </c>
      <c r="AB800" s="7" t="s">
        <v>15</v>
      </c>
      <c r="AC800" s="7">
        <v>8095</v>
      </c>
      <c r="AD800" s="7" t="s">
        <v>901</v>
      </c>
      <c r="AE800" s="7"/>
      <c r="AF800" s="7" t="s">
        <v>3335</v>
      </c>
      <c r="AG800" s="7" t="s">
        <v>939</v>
      </c>
      <c r="AH800" s="7"/>
      <c r="AI800">
        <v>3.6700000762939453</v>
      </c>
      <c r="AJ800" s="4">
        <v>14.531000137329102</v>
      </c>
      <c r="AK800" s="4">
        <v>8.2200002670288086</v>
      </c>
      <c r="AL800" s="4">
        <v>21.142000198364258</v>
      </c>
      <c r="AM800" s="4">
        <v>28.51300048828125</v>
      </c>
      <c r="AN800" s="4">
        <v>248.89999389648438</v>
      </c>
      <c r="AO800" s="4">
        <v>0</v>
      </c>
      <c r="AP800" s="4">
        <v>141.27000427246094</v>
      </c>
      <c r="AQ800" s="4">
        <v>34.393001556396484</v>
      </c>
      <c r="AR800" s="4">
        <v>0</v>
      </c>
      <c r="AS800" s="4">
        <v>11</v>
      </c>
      <c r="AT800" s="4">
        <v>21</v>
      </c>
      <c r="AU800" s="22">
        <v>5.1782837127845891</v>
      </c>
      <c r="AV800" s="23">
        <v>-0.47000007629394513</v>
      </c>
      <c r="AW800" s="23">
        <v>1</v>
      </c>
      <c r="AX800" s="23">
        <v>0.22090007171631426</v>
      </c>
      <c r="AY800" s="23">
        <v>16.248962107147236</v>
      </c>
      <c r="AZ800" s="23">
        <v>9.2520395963633284</v>
      </c>
    </row>
    <row r="801" spans="1:52" ht="13.7" customHeight="1" x14ac:dyDescent="0.2">
      <c r="A801" t="str">
        <f t="shared" si="12"/>
        <v>2011^NAG^Chilimony Red Duplex</v>
      </c>
      <c r="B801" s="10" t="s">
        <v>691</v>
      </c>
      <c r="C801" s="10" t="s">
        <v>696</v>
      </c>
      <c r="D801" s="5">
        <v>2011</v>
      </c>
      <c r="E801" s="5"/>
      <c r="F801" s="9"/>
      <c r="G801" s="9"/>
      <c r="H801" s="8" t="s">
        <v>992</v>
      </c>
      <c r="I801" s="5">
        <v>4</v>
      </c>
      <c r="J801" s="5">
        <v>11.4</v>
      </c>
      <c r="K801" s="5"/>
      <c r="L801" s="5"/>
      <c r="M801" s="5"/>
      <c r="N801" s="5"/>
      <c r="O801" s="5"/>
      <c r="P801" s="5"/>
      <c r="Q801" s="5"/>
      <c r="R801" s="5"/>
      <c r="S801" s="5"/>
      <c r="T801" s="5"/>
      <c r="U801" s="5"/>
      <c r="V801" s="5"/>
      <c r="W801" s="5"/>
      <c r="X801" s="5"/>
      <c r="Y801" s="7" t="s">
        <v>2999</v>
      </c>
      <c r="Z801" s="7"/>
      <c r="AA801" s="7" t="s">
        <v>13</v>
      </c>
      <c r="AB801" s="7" t="s">
        <v>14</v>
      </c>
      <c r="AC801" s="7">
        <v>8104</v>
      </c>
      <c r="AD801" s="7" t="s">
        <v>938</v>
      </c>
      <c r="AE801" s="7"/>
      <c r="AF801" s="7" t="s">
        <v>3234</v>
      </c>
      <c r="AG801" s="7" t="s">
        <v>55</v>
      </c>
      <c r="AH801" s="7"/>
      <c r="AI801">
        <v>3.5799999237060547</v>
      </c>
      <c r="AJ801" s="4">
        <v>16.427000045776367</v>
      </c>
      <c r="AK801" s="4">
        <v>9.0600004196166992</v>
      </c>
      <c r="AL801" s="4">
        <v>20.513999938964844</v>
      </c>
      <c r="AM801" s="4">
        <v>63.519001007080078</v>
      </c>
      <c r="AN801" s="4">
        <v>316.70001220703125</v>
      </c>
      <c r="AO801" s="4">
        <v>0</v>
      </c>
      <c r="AP801" s="4">
        <v>143.89999389648438</v>
      </c>
      <c r="AQ801" s="4">
        <v>29.389999389648438</v>
      </c>
      <c r="AR801" s="4">
        <v>24</v>
      </c>
      <c r="AS801" s="4">
        <v>0</v>
      </c>
      <c r="AT801" s="4">
        <v>47</v>
      </c>
      <c r="AU801" s="22">
        <v>7.0276707530647986</v>
      </c>
      <c r="AV801" s="23">
        <v>0.42000007629394531</v>
      </c>
      <c r="AW801" s="23">
        <v>1</v>
      </c>
      <c r="AX801" s="23">
        <v>0.17640006408691988</v>
      </c>
      <c r="AY801" s="23">
        <v>25.270729460235593</v>
      </c>
      <c r="AZ801" s="23">
        <v>4.1303638735469592</v>
      </c>
    </row>
    <row r="802" spans="1:52" ht="13.7" customHeight="1" x14ac:dyDescent="0.2">
      <c r="A802" t="str">
        <f t="shared" si="12"/>
        <v>2011^NAG^Simkin - West Binnu sand</v>
      </c>
      <c r="B802" s="10" t="s">
        <v>691</v>
      </c>
      <c r="C802" s="10" t="s">
        <v>697</v>
      </c>
      <c r="D802" s="5">
        <v>2011</v>
      </c>
      <c r="E802" s="5"/>
      <c r="F802" s="9"/>
      <c r="G802" s="9"/>
      <c r="H802" s="8" t="s">
        <v>992</v>
      </c>
      <c r="I802" s="5">
        <v>2.9</v>
      </c>
      <c r="J802" s="5">
        <v>10.199999999999999</v>
      </c>
      <c r="K802" s="5"/>
      <c r="L802" s="5"/>
      <c r="M802" s="5" t="s">
        <v>436</v>
      </c>
      <c r="N802" s="5"/>
      <c r="O802" s="5"/>
      <c r="P802" s="5"/>
      <c r="Q802" s="5"/>
      <c r="R802" s="5"/>
      <c r="S802" s="5"/>
      <c r="T802" s="5"/>
      <c r="U802" s="5"/>
      <c r="V802" s="5"/>
      <c r="W802" s="5"/>
      <c r="X802" s="5"/>
      <c r="Y802" s="7" t="s">
        <v>2999</v>
      </c>
      <c r="Z802" s="7"/>
      <c r="AA802" s="7" t="s">
        <v>13</v>
      </c>
      <c r="AB802" s="7" t="s">
        <v>15</v>
      </c>
      <c r="AC802" s="7">
        <v>8104</v>
      </c>
      <c r="AD802" s="7" t="s">
        <v>938</v>
      </c>
      <c r="AE802" s="7"/>
      <c r="AF802" s="7" t="s">
        <v>3388</v>
      </c>
      <c r="AG802" s="7" t="s">
        <v>939</v>
      </c>
      <c r="AH802" s="7"/>
      <c r="AI802">
        <v>3.1480000019073486</v>
      </c>
      <c r="AJ802" s="4">
        <v>13.680000305175781</v>
      </c>
      <c r="AK802" s="4">
        <v>6.6399998664855957</v>
      </c>
      <c r="AL802" s="4">
        <v>27.805999755859375</v>
      </c>
      <c r="AM802" s="4">
        <v>99.182998657226563</v>
      </c>
      <c r="AN802" s="4">
        <v>326.5</v>
      </c>
      <c r="AO802" s="4">
        <v>0</v>
      </c>
      <c r="AP802" s="4">
        <v>104.76599884033203</v>
      </c>
      <c r="AQ802" s="4">
        <v>49.090000152587891</v>
      </c>
      <c r="AR802" s="4">
        <v>0</v>
      </c>
      <c r="AS802" s="4">
        <v>11</v>
      </c>
      <c r="AT802" s="4">
        <v>44</v>
      </c>
      <c r="AU802" s="22">
        <v>4.5587390542907178</v>
      </c>
      <c r="AV802" s="23">
        <v>-0.24800000190734872</v>
      </c>
      <c r="AW802" s="23">
        <v>1</v>
      </c>
      <c r="AX802" s="23">
        <v>6.1504000946044968E-2</v>
      </c>
      <c r="AY802" s="23">
        <v>12.110402124023535</v>
      </c>
      <c r="AZ802" s="23">
        <v>4.3316465683780825</v>
      </c>
    </row>
    <row r="803" spans="1:52" ht="13.7" customHeight="1" x14ac:dyDescent="0.2">
      <c r="A803" t="str">
        <f t="shared" si="12"/>
        <v>2011^negus^Sues</v>
      </c>
      <c r="B803" s="10" t="s">
        <v>700</v>
      </c>
      <c r="C803" s="10" t="s">
        <v>701</v>
      </c>
      <c r="D803" s="5">
        <v>2011</v>
      </c>
      <c r="E803" s="5"/>
      <c r="F803" s="9"/>
      <c r="G803" s="9"/>
      <c r="H803" s="8" t="s">
        <v>992</v>
      </c>
      <c r="I803" s="5">
        <v>3</v>
      </c>
      <c r="J803" s="5"/>
      <c r="K803" s="5"/>
      <c r="L803" s="5"/>
      <c r="M803" s="5"/>
      <c r="N803" s="5"/>
      <c r="O803" s="5"/>
      <c r="P803" s="5"/>
      <c r="Q803" s="5"/>
      <c r="R803" s="5"/>
      <c r="S803" s="5"/>
      <c r="T803" s="5"/>
      <c r="U803" s="5"/>
      <c r="V803" s="5"/>
      <c r="W803" s="5"/>
      <c r="X803" s="5"/>
      <c r="Y803" s="7" t="s">
        <v>2999</v>
      </c>
      <c r="Z803" s="7"/>
      <c r="AA803" s="7" t="s">
        <v>13</v>
      </c>
      <c r="AB803" s="7" t="s">
        <v>472</v>
      </c>
      <c r="AC803" s="7">
        <v>9046</v>
      </c>
      <c r="AD803" s="7" t="s">
        <v>978</v>
      </c>
      <c r="AE803" s="7"/>
      <c r="AF803" s="7" t="s">
        <v>3389</v>
      </c>
      <c r="AG803" s="7" t="s">
        <v>13</v>
      </c>
      <c r="AH803" s="7"/>
      <c r="AI803">
        <v>3.0520000457763672</v>
      </c>
      <c r="AJ803" s="4">
        <v>8.9840002059936523</v>
      </c>
      <c r="AK803" s="4">
        <v>4.2300000190734863</v>
      </c>
      <c r="AL803" s="4">
        <v>47.194999694824219</v>
      </c>
      <c r="AM803" s="4">
        <v>33.687000274658203</v>
      </c>
      <c r="AN803" s="4">
        <v>444.70001220703125</v>
      </c>
      <c r="AO803" s="4">
        <v>0</v>
      </c>
      <c r="AP803" s="4">
        <v>99.175003051757813</v>
      </c>
      <c r="AQ803" s="4">
        <v>16.204000473022461</v>
      </c>
      <c r="AR803" s="4">
        <v>0</v>
      </c>
      <c r="AS803" s="4">
        <v>9</v>
      </c>
      <c r="AT803" s="4">
        <v>73</v>
      </c>
      <c r="AU803" s="22" t="e">
        <v>#N/A</v>
      </c>
      <c r="AV803" s="23">
        <v>-5.2000045776367188E-2</v>
      </c>
      <c r="AW803" s="23">
        <v>1</v>
      </c>
      <c r="AX803" s="23">
        <v>2.704004760744283E-3</v>
      </c>
      <c r="AY803" s="23" t="e">
        <v>#N/A</v>
      </c>
      <c r="AZ803" s="23" t="e">
        <v>#N/A</v>
      </c>
    </row>
    <row r="804" spans="1:52" ht="13.7" customHeight="1" x14ac:dyDescent="0.2">
      <c r="A804" t="str">
        <f t="shared" si="12"/>
        <v>2011^nluehman^Neil Luehman CC Axe</v>
      </c>
      <c r="B804" s="10" t="s">
        <v>698</v>
      </c>
      <c r="C804" s="10" t="s">
        <v>664</v>
      </c>
      <c r="D804" s="5">
        <v>2011</v>
      </c>
      <c r="E804" s="5"/>
      <c r="F804" s="9"/>
      <c r="G804" s="9"/>
      <c r="H804" s="8" t="s">
        <v>992</v>
      </c>
      <c r="I804" s="5">
        <v>3.4</v>
      </c>
      <c r="J804" s="5">
        <v>11.5</v>
      </c>
      <c r="K804" s="5"/>
      <c r="L804" s="5"/>
      <c r="M804" s="5"/>
      <c r="N804" s="5"/>
      <c r="O804" s="5"/>
      <c r="P804" s="5"/>
      <c r="Q804" s="5"/>
      <c r="R804" s="5"/>
      <c r="S804" s="5"/>
      <c r="T804" s="5"/>
      <c r="U804" s="5"/>
      <c r="V804" s="5"/>
      <c r="W804" s="5"/>
      <c r="X804" s="5"/>
      <c r="Y804" s="7" t="s">
        <v>2999</v>
      </c>
      <c r="Z804" s="7"/>
      <c r="AA804" s="7" t="s">
        <v>13</v>
      </c>
      <c r="AB804" s="7" t="s">
        <v>524</v>
      </c>
      <c r="AC804" s="7">
        <v>77005</v>
      </c>
      <c r="AD804" s="7" t="s">
        <v>847</v>
      </c>
      <c r="AE804" s="7"/>
      <c r="AF804" s="7" t="s">
        <v>3224</v>
      </c>
      <c r="AG804" s="7" t="s">
        <v>13</v>
      </c>
      <c r="AH804" s="7"/>
      <c r="AI804">
        <v>2.2639999389648438</v>
      </c>
      <c r="AJ804" s="4">
        <v>16.490999221801758</v>
      </c>
      <c r="AK804" s="4">
        <v>5.75</v>
      </c>
      <c r="AL804" s="4">
        <v>29.799999237060547</v>
      </c>
      <c r="AM804" s="4">
        <v>9.064000129699707</v>
      </c>
      <c r="AN804" s="4">
        <v>129.19999694824219</v>
      </c>
      <c r="AO804" s="4">
        <v>0</v>
      </c>
      <c r="AP804" s="4">
        <v>146.31500244140625</v>
      </c>
      <c r="AQ804" s="4">
        <v>79.31500244140625</v>
      </c>
      <c r="AR804" s="4">
        <v>0</v>
      </c>
      <c r="AS804" s="4">
        <v>14</v>
      </c>
      <c r="AT804" s="4">
        <v>28</v>
      </c>
      <c r="AU804" s="22">
        <v>6.0259194395796847</v>
      </c>
      <c r="AV804" s="23">
        <v>1.1360000610351562</v>
      </c>
      <c r="AW804" s="23">
        <v>0</v>
      </c>
      <c r="AX804" s="23">
        <v>1.2904961386718785</v>
      </c>
      <c r="AY804" s="23">
        <v>24.910073232025752</v>
      </c>
      <c r="AZ804" s="23">
        <v>7.6131537137967262E-2</v>
      </c>
    </row>
    <row r="805" spans="1:52" ht="13.7" customHeight="1" x14ac:dyDescent="0.2">
      <c r="A805" t="str">
        <f t="shared" si="12"/>
        <v>2011^nluehman^Neil Luehman CC Yitpi</v>
      </c>
      <c r="B805" s="10" t="s">
        <v>698</v>
      </c>
      <c r="C805" s="10" t="s">
        <v>665</v>
      </c>
      <c r="D805" s="5">
        <v>2011</v>
      </c>
      <c r="E805" s="5"/>
      <c r="F805" s="9"/>
      <c r="G805" s="9"/>
      <c r="H805" s="8" t="s">
        <v>992</v>
      </c>
      <c r="I805" s="5">
        <v>3.43</v>
      </c>
      <c r="J805" s="5">
        <v>11.5</v>
      </c>
      <c r="K805" s="5"/>
      <c r="L805" s="5"/>
      <c r="M805" s="5"/>
      <c r="N805" s="5"/>
      <c r="O805" s="5"/>
      <c r="P805" s="5"/>
      <c r="Q805" s="5"/>
      <c r="R805" s="5"/>
      <c r="S805" s="5"/>
      <c r="T805" s="5"/>
      <c r="U805" s="5"/>
      <c r="V805" s="5"/>
      <c r="W805" s="5"/>
      <c r="X805" s="5"/>
      <c r="Y805" s="7" t="s">
        <v>2999</v>
      </c>
      <c r="Z805" s="7"/>
      <c r="AA805" s="7" t="s">
        <v>13</v>
      </c>
      <c r="AB805" s="7" t="s">
        <v>14</v>
      </c>
      <c r="AC805" s="7">
        <v>77005</v>
      </c>
      <c r="AD805" s="7" t="s">
        <v>847</v>
      </c>
      <c r="AE805" s="7"/>
      <c r="AF805" s="7" t="s">
        <v>3224</v>
      </c>
      <c r="AG805" s="7" t="s">
        <v>13</v>
      </c>
      <c r="AH805" s="7"/>
      <c r="AI805">
        <v>1.812000036239624</v>
      </c>
      <c r="AJ805" s="4">
        <v>16.680999755859375</v>
      </c>
      <c r="AK805" s="4">
        <v>4.6599998474121094</v>
      </c>
      <c r="AL805" s="4">
        <v>29.799999237060547</v>
      </c>
      <c r="AM805" s="4">
        <v>4.2600002288818359</v>
      </c>
      <c r="AN805" s="4">
        <v>136</v>
      </c>
      <c r="AO805" s="4">
        <v>0</v>
      </c>
      <c r="AP805" s="4">
        <v>146.55799865722656</v>
      </c>
      <c r="AQ805" s="4">
        <v>75.586997985839844</v>
      </c>
      <c r="AR805" s="4">
        <v>0</v>
      </c>
      <c r="AS805" s="4">
        <v>0</v>
      </c>
      <c r="AT805" s="4">
        <v>42</v>
      </c>
      <c r="AU805" s="22">
        <v>6.0790893169877407</v>
      </c>
      <c r="AV805" s="23">
        <v>1.6179999637603761</v>
      </c>
      <c r="AW805" s="23">
        <v>0</v>
      </c>
      <c r="AX805" s="23">
        <v>2.6179238827285785</v>
      </c>
      <c r="AY805" s="23">
        <v>26.842758470214903</v>
      </c>
      <c r="AZ805" s="23">
        <v>2.0138149226604467</v>
      </c>
    </row>
    <row r="806" spans="1:52" ht="13.7" customHeight="1" x14ac:dyDescent="0.2">
      <c r="A806" t="str">
        <f t="shared" si="12"/>
        <v>2011^rleeson^Pad 17</v>
      </c>
      <c r="B806" s="10" t="s">
        <v>677</v>
      </c>
      <c r="C806" s="10" t="s">
        <v>678</v>
      </c>
      <c r="D806" s="5">
        <v>2011</v>
      </c>
      <c r="E806" s="5"/>
      <c r="F806" s="9"/>
      <c r="G806" s="9"/>
      <c r="H806" s="8" t="s">
        <v>992</v>
      </c>
      <c r="I806" s="5">
        <v>3.7</v>
      </c>
      <c r="J806" s="5">
        <v>9</v>
      </c>
      <c r="K806" s="5"/>
      <c r="L806" s="5"/>
      <c r="M806" s="5"/>
      <c r="N806" s="5"/>
      <c r="O806" s="5"/>
      <c r="P806" s="5"/>
      <c r="Q806" s="5"/>
      <c r="R806" s="5"/>
      <c r="S806" s="5"/>
      <c r="T806" s="5"/>
      <c r="U806" s="5"/>
      <c r="V806" s="5"/>
      <c r="W806" s="5"/>
      <c r="X806" s="5"/>
      <c r="Y806" s="7" t="s">
        <v>2999</v>
      </c>
      <c r="Z806" s="7"/>
      <c r="AA806" s="7" t="s">
        <v>13</v>
      </c>
      <c r="AB806" s="7" t="s">
        <v>472</v>
      </c>
      <c r="AC806" s="7">
        <v>10035</v>
      </c>
      <c r="AD806" s="7" t="s">
        <v>912</v>
      </c>
      <c r="AE806" s="7"/>
      <c r="AF806" s="7" t="s">
        <v>3344</v>
      </c>
      <c r="AG806" s="7" t="s">
        <v>13</v>
      </c>
      <c r="AH806" s="7"/>
      <c r="AI806">
        <v>2.5950000286102295</v>
      </c>
      <c r="AJ806" s="4">
        <v>16.652000427246094</v>
      </c>
      <c r="AK806" s="4">
        <v>6.6599998474121094</v>
      </c>
      <c r="AL806" s="4">
        <v>25.201999664306641</v>
      </c>
      <c r="AM806" s="4">
        <v>83.733001708984375</v>
      </c>
      <c r="AN806" s="4">
        <v>325.20001220703125</v>
      </c>
      <c r="AO806" s="4">
        <v>0</v>
      </c>
      <c r="AP806" s="4">
        <v>87.759002685546875</v>
      </c>
      <c r="AQ806" s="4">
        <v>28.041000366210938</v>
      </c>
      <c r="AR806" s="4">
        <v>0</v>
      </c>
      <c r="AS806" s="4">
        <v>4</v>
      </c>
      <c r="AT806" s="4">
        <v>59</v>
      </c>
      <c r="AU806" s="22">
        <v>5.132049036777584</v>
      </c>
      <c r="AV806" s="23">
        <v>1.1049999713897707</v>
      </c>
      <c r="AW806" s="23">
        <v>0</v>
      </c>
      <c r="AX806" s="23">
        <v>1.2210249367713941</v>
      </c>
      <c r="AY806" s="23">
        <v>58.553110538574401</v>
      </c>
      <c r="AZ806" s="23">
        <v>2.3346336797187033</v>
      </c>
    </row>
    <row r="807" spans="1:52" ht="13.7" customHeight="1" x14ac:dyDescent="0.2">
      <c r="A807" t="str">
        <f t="shared" si="12"/>
        <v>2011^Rob Launder^Agritech Rural Trial Site</v>
      </c>
      <c r="B807" s="10" t="s">
        <v>706</v>
      </c>
      <c r="C807" s="10" t="s">
        <v>707</v>
      </c>
      <c r="D807" s="5">
        <v>2011</v>
      </c>
      <c r="E807" s="5"/>
      <c r="F807" s="9"/>
      <c r="G807" s="9"/>
      <c r="H807" s="8" t="s">
        <v>992</v>
      </c>
      <c r="I807" s="5">
        <v>4.2</v>
      </c>
      <c r="J807" s="5">
        <v>11.2</v>
      </c>
      <c r="K807" s="5"/>
      <c r="L807" s="5"/>
      <c r="M807" s="5" t="s">
        <v>433</v>
      </c>
      <c r="N807" s="5"/>
      <c r="O807" s="5"/>
      <c r="P807" s="5"/>
      <c r="Q807" s="5"/>
      <c r="R807" s="5"/>
      <c r="S807" s="5"/>
      <c r="T807" s="5"/>
      <c r="U807" s="5"/>
      <c r="V807" s="5"/>
      <c r="W807" s="5"/>
      <c r="X807" s="5"/>
      <c r="Y807" s="7" t="s">
        <v>2999</v>
      </c>
      <c r="Z807" s="7"/>
      <c r="AA807" s="7" t="s">
        <v>13</v>
      </c>
      <c r="AB807" s="7" t="s">
        <v>685</v>
      </c>
      <c r="AC807" s="7">
        <v>79023</v>
      </c>
      <c r="AD807" s="7" t="s">
        <v>941</v>
      </c>
      <c r="AE807" s="7"/>
      <c r="AF807" s="7" t="s">
        <v>3199</v>
      </c>
      <c r="AG807" s="7" t="s">
        <v>13</v>
      </c>
      <c r="AH807" s="7"/>
      <c r="AI807">
        <v>1.875</v>
      </c>
      <c r="AJ807" s="4">
        <v>16.629999160766602</v>
      </c>
      <c r="AK807" s="4">
        <v>4.8000001907348633</v>
      </c>
      <c r="AL807" s="4">
        <v>18.101999282836914</v>
      </c>
      <c r="AM807" s="4">
        <v>34.076999664306641</v>
      </c>
      <c r="AN807" s="4">
        <v>241.39999389648438</v>
      </c>
      <c r="AO807" s="4">
        <v>5</v>
      </c>
      <c r="AP807" s="4">
        <v>138.30599975585938</v>
      </c>
      <c r="AQ807" s="4">
        <v>51.757999420166016</v>
      </c>
      <c r="AR807" s="4">
        <v>8</v>
      </c>
      <c r="AS807" s="4">
        <v>0</v>
      </c>
      <c r="AT807" s="4">
        <v>0</v>
      </c>
      <c r="AU807" s="22">
        <v>7.2495971978984235</v>
      </c>
      <c r="AV807" s="23">
        <v>2.3250000000000002</v>
      </c>
      <c r="AW807" s="23">
        <v>0</v>
      </c>
      <c r="AX807" s="23">
        <v>5.4056250000000006</v>
      </c>
      <c r="AY807" s="23">
        <v>29.484890885926006</v>
      </c>
      <c r="AZ807" s="23">
        <v>6.0005254975046709</v>
      </c>
    </row>
    <row r="808" spans="1:52" ht="13.7" customHeight="1" x14ac:dyDescent="0.2">
      <c r="A808" t="str">
        <f t="shared" si="12"/>
        <v>2011^rodney allen^S5</v>
      </c>
      <c r="B808" s="10" t="s">
        <v>708</v>
      </c>
      <c r="C808" s="10" t="s">
        <v>709</v>
      </c>
      <c r="D808" s="5">
        <v>2011</v>
      </c>
      <c r="E808" s="5"/>
      <c r="F808" s="9"/>
      <c r="G808" s="9"/>
      <c r="H808" s="8" t="s">
        <v>992</v>
      </c>
      <c r="I808" s="5">
        <v>3.15</v>
      </c>
      <c r="J808" s="5">
        <v>10.1</v>
      </c>
      <c r="K808" s="5"/>
      <c r="L808" s="5"/>
      <c r="M808" s="5"/>
      <c r="N808" s="5"/>
      <c r="O808" s="5"/>
      <c r="P808" s="5"/>
      <c r="Q808" s="5"/>
      <c r="R808" s="5"/>
      <c r="S808" s="5"/>
      <c r="T808" s="5"/>
      <c r="U808" s="5"/>
      <c r="V808" s="5"/>
      <c r="W808" s="5"/>
      <c r="X808" s="5"/>
      <c r="Y808" s="7" t="s">
        <v>2999</v>
      </c>
      <c r="Z808" s="7"/>
      <c r="AA808" s="7" t="s">
        <v>13</v>
      </c>
      <c r="AB808" s="7" t="s">
        <v>15</v>
      </c>
      <c r="AC808" s="7">
        <v>8010</v>
      </c>
      <c r="AD808" s="7" t="s">
        <v>793</v>
      </c>
      <c r="AE808" s="7"/>
      <c r="AF808" s="7" t="s">
        <v>3335</v>
      </c>
      <c r="AG808" s="7" t="s">
        <v>939</v>
      </c>
      <c r="AH808" s="7"/>
      <c r="AI808">
        <v>3.375</v>
      </c>
      <c r="AJ808" s="4">
        <v>12.329000473022461</v>
      </c>
      <c r="AK808" s="4">
        <v>6.4099998474121094</v>
      </c>
      <c r="AL808" s="4">
        <v>16.023000717163086</v>
      </c>
      <c r="AM808" s="4">
        <v>48.872001647949219</v>
      </c>
      <c r="AN808" s="4">
        <v>264.39999389648438</v>
      </c>
      <c r="AO808" s="4">
        <v>0</v>
      </c>
      <c r="AP808" s="4">
        <v>91.712997436523438</v>
      </c>
      <c r="AQ808" s="4">
        <v>26.393999099731445</v>
      </c>
      <c r="AR808" s="4">
        <v>0</v>
      </c>
      <c r="AS808" s="4">
        <v>8</v>
      </c>
      <c r="AT808" s="4">
        <v>32</v>
      </c>
      <c r="AU808" s="22">
        <v>4.9031873905429064</v>
      </c>
      <c r="AV808" s="23">
        <v>-0.22500000000000009</v>
      </c>
      <c r="AW808" s="23">
        <v>1</v>
      </c>
      <c r="AX808" s="23">
        <v>5.0625000000000038E-2</v>
      </c>
      <c r="AY808" s="23">
        <v>4.9684431087343564</v>
      </c>
      <c r="AZ808" s="23">
        <v>2.2704837801762037</v>
      </c>
    </row>
    <row r="809" spans="1:52" ht="13.7" customHeight="1" x14ac:dyDescent="0.2">
      <c r="A809" t="str">
        <f t="shared" si="12"/>
        <v>2011^Rohde^Cowleys 1</v>
      </c>
      <c r="B809" s="10" t="s">
        <v>681</v>
      </c>
      <c r="C809" s="10" t="s">
        <v>682</v>
      </c>
      <c r="D809" s="5">
        <v>2011</v>
      </c>
      <c r="E809" s="5"/>
      <c r="F809" s="9"/>
      <c r="G809" s="9"/>
      <c r="H809" s="8" t="s">
        <v>128</v>
      </c>
      <c r="I809" s="5">
        <v>4</v>
      </c>
      <c r="J809" s="5"/>
      <c r="K809" s="5"/>
      <c r="L809" s="5"/>
      <c r="M809" s="5"/>
      <c r="N809" s="5"/>
      <c r="O809" s="5"/>
      <c r="P809" s="5"/>
      <c r="Q809" s="5"/>
      <c r="R809" s="5"/>
      <c r="S809" s="5"/>
      <c r="T809" s="5"/>
      <c r="U809" s="5"/>
      <c r="V809" s="5"/>
      <c r="W809" s="5"/>
      <c r="X809" s="5"/>
      <c r="Y809" s="7" t="s">
        <v>2999</v>
      </c>
      <c r="Z809" s="7"/>
      <c r="AA809" s="7" t="s">
        <v>13</v>
      </c>
      <c r="AB809" s="7" t="s">
        <v>14</v>
      </c>
      <c r="AC809" s="7">
        <v>23319</v>
      </c>
      <c r="AD809" s="7" t="s">
        <v>964</v>
      </c>
      <c r="AE809" s="7"/>
      <c r="AF809" s="7" t="s">
        <v>3247</v>
      </c>
      <c r="AG809" s="7" t="s">
        <v>55</v>
      </c>
      <c r="AH809" s="7"/>
      <c r="AI809">
        <v>3.7690000534057617</v>
      </c>
      <c r="AJ809" s="4">
        <v>16.625999450683594</v>
      </c>
      <c r="AK809" s="4">
        <v>9.6599998474121094</v>
      </c>
      <c r="AL809" s="4">
        <v>9.1499996185302734</v>
      </c>
      <c r="AM809" s="4">
        <v>24.624000549316406</v>
      </c>
      <c r="AN809" s="4">
        <v>271</v>
      </c>
      <c r="AO809" s="4">
        <v>0</v>
      </c>
      <c r="AP809" s="4">
        <v>157.0570068359375</v>
      </c>
      <c r="AQ809" s="4">
        <v>45.391998291015625</v>
      </c>
      <c r="AR809" s="4">
        <v>0</v>
      </c>
      <c r="AS809" s="4">
        <v>13</v>
      </c>
      <c r="AT809" s="4">
        <v>53</v>
      </c>
      <c r="AU809" s="22" t="e">
        <v>#N/A</v>
      </c>
      <c r="AV809" s="23">
        <v>0.23099994659423828</v>
      </c>
      <c r="AW809" s="23">
        <v>1</v>
      </c>
      <c r="AX809" s="23">
        <v>5.3360975326540938E-2</v>
      </c>
      <c r="AY809" s="23" t="e">
        <v>#N/A</v>
      </c>
      <c r="AZ809" s="23" t="e">
        <v>#N/A</v>
      </c>
    </row>
    <row r="810" spans="1:52" ht="13.7" customHeight="1" x14ac:dyDescent="0.2">
      <c r="A810" t="str">
        <f t="shared" si="12"/>
        <v>2011^Rolleston^NortheysEast</v>
      </c>
      <c r="B810" s="10" t="s">
        <v>625</v>
      </c>
      <c r="C810" s="10" t="s">
        <v>626</v>
      </c>
      <c r="D810" s="5">
        <v>2011</v>
      </c>
      <c r="E810" s="5"/>
      <c r="F810" s="9"/>
      <c r="G810" s="9"/>
      <c r="H810" s="8" t="s">
        <v>992</v>
      </c>
      <c r="I810" s="5">
        <v>4.8</v>
      </c>
      <c r="J810" s="5">
        <v>10.4</v>
      </c>
      <c r="K810" s="5"/>
      <c r="L810" s="5"/>
      <c r="M810" s="5"/>
      <c r="N810" s="5"/>
      <c r="O810" s="5"/>
      <c r="P810" s="5"/>
      <c r="Q810" s="5"/>
      <c r="R810" s="5"/>
      <c r="S810" s="5"/>
      <c r="T810" s="5"/>
      <c r="U810" s="5"/>
      <c r="V810" s="5"/>
      <c r="W810" s="5"/>
      <c r="X810" s="5"/>
      <c r="Y810" s="7" t="s">
        <v>2999</v>
      </c>
      <c r="Z810" s="7"/>
      <c r="AA810" s="7" t="s">
        <v>13</v>
      </c>
      <c r="AB810" s="7" t="s">
        <v>480</v>
      </c>
      <c r="AC810" s="7">
        <v>22012</v>
      </c>
      <c r="AD810" s="7" t="s">
        <v>947</v>
      </c>
      <c r="AE810" s="7"/>
      <c r="AF810" s="7" t="s">
        <v>3201</v>
      </c>
      <c r="AG810" s="7" t="s">
        <v>13</v>
      </c>
      <c r="AH810" s="7"/>
      <c r="AI810">
        <v>4.7329998016357422</v>
      </c>
      <c r="AJ810" s="4">
        <v>16.207000732421875</v>
      </c>
      <c r="AK810" s="4">
        <v>11.819999694824219</v>
      </c>
      <c r="AL810" s="4">
        <v>86.291000366210938</v>
      </c>
      <c r="AM810" s="4">
        <v>14.914999961853027</v>
      </c>
      <c r="AN810" s="4">
        <v>230.30000305175781</v>
      </c>
      <c r="AO810" s="4">
        <v>0</v>
      </c>
      <c r="AP810" s="4">
        <v>138.17500305175781</v>
      </c>
      <c r="AQ810" s="4">
        <v>25.153999328613281</v>
      </c>
      <c r="AR810" s="4">
        <v>7</v>
      </c>
      <c r="AS810" s="4">
        <v>0</v>
      </c>
      <c r="AT810" s="4">
        <v>74</v>
      </c>
      <c r="AU810" s="22">
        <v>7.6934500875656742</v>
      </c>
      <c r="AV810" s="23">
        <v>6.7000198364257635E-2</v>
      </c>
      <c r="AW810" s="23">
        <v>1</v>
      </c>
      <c r="AX810" s="23">
        <v>4.4890265808498718E-3</v>
      </c>
      <c r="AY810" s="23">
        <v>33.721257506348188</v>
      </c>
      <c r="AZ810" s="23">
        <v>17.028411661165649</v>
      </c>
    </row>
    <row r="811" spans="1:52" ht="13.7" customHeight="1" x14ac:dyDescent="0.2">
      <c r="A811" t="str">
        <f t="shared" si="12"/>
        <v>2011^rpohlner^J6</v>
      </c>
      <c r="B811" s="10" t="s">
        <v>710</v>
      </c>
      <c r="C811" s="10" t="s">
        <v>711</v>
      </c>
      <c r="D811" s="5">
        <v>2011</v>
      </c>
      <c r="E811" s="5"/>
      <c r="F811" s="9"/>
      <c r="G811" s="9"/>
      <c r="H811" s="8" t="s">
        <v>992</v>
      </c>
      <c r="I811" s="5">
        <v>4.5999999999999996</v>
      </c>
      <c r="J811" s="5">
        <v>11.7</v>
      </c>
      <c r="K811" s="5"/>
      <c r="L811" s="5"/>
      <c r="M811" s="5"/>
      <c r="N811" s="5"/>
      <c r="O811" s="5"/>
      <c r="P811" s="5"/>
      <c r="Q811" s="5"/>
      <c r="R811" s="5"/>
      <c r="S811" s="5"/>
      <c r="T811" s="5"/>
      <c r="U811" s="5"/>
      <c r="V811" s="5"/>
      <c r="W811" s="5"/>
      <c r="X811" s="5"/>
      <c r="Y811" s="7" t="s">
        <v>2999</v>
      </c>
      <c r="Z811" s="7"/>
      <c r="AA811" s="7" t="s">
        <v>13</v>
      </c>
      <c r="AB811" s="7" t="s">
        <v>140</v>
      </c>
      <c r="AC811" s="7">
        <v>78033</v>
      </c>
      <c r="AD811" s="7" t="s">
        <v>903</v>
      </c>
      <c r="AE811" s="7"/>
      <c r="AF811" s="7" t="s">
        <v>3287</v>
      </c>
      <c r="AG811" s="7" t="s">
        <v>13</v>
      </c>
      <c r="AH811" s="7"/>
      <c r="AI811">
        <v>3.3789999485015869</v>
      </c>
      <c r="AJ811" s="4">
        <v>14.944999694824219</v>
      </c>
      <c r="AK811" s="4">
        <v>7.7800002098083496</v>
      </c>
      <c r="AL811" s="4">
        <v>47.333000183105469</v>
      </c>
      <c r="AM811" s="4">
        <v>31.590000152587891</v>
      </c>
      <c r="AN811" s="4">
        <v>229</v>
      </c>
      <c r="AO811" s="4">
        <v>5</v>
      </c>
      <c r="AP811" s="4">
        <v>162.42599487304688</v>
      </c>
      <c r="AQ811" s="4">
        <v>35.097999572753906</v>
      </c>
      <c r="AR811" s="4">
        <v>7</v>
      </c>
      <c r="AS811" s="4">
        <v>0</v>
      </c>
      <c r="AT811" s="4">
        <v>0</v>
      </c>
      <c r="AU811" s="22">
        <v>8.2945008756567411</v>
      </c>
      <c r="AV811" s="23">
        <v>1.2210000514984127</v>
      </c>
      <c r="AW811" s="23">
        <v>0</v>
      </c>
      <c r="AX811" s="23">
        <v>1.4908411257591265</v>
      </c>
      <c r="AY811" s="23">
        <v>10.530023019409278</v>
      </c>
      <c r="AZ811" s="23">
        <v>0.26471093515843819</v>
      </c>
    </row>
    <row r="812" spans="1:52" ht="13.7" customHeight="1" x14ac:dyDescent="0.2">
      <c r="A812" t="str">
        <f t="shared" si="12"/>
        <v>2011^rreilly^BCG Main Site (TOS Wheat) (Corack)</v>
      </c>
      <c r="B812" s="10" t="s">
        <v>703</v>
      </c>
      <c r="C812" s="10" t="s">
        <v>661</v>
      </c>
      <c r="D812" s="5">
        <v>2011</v>
      </c>
      <c r="E812" s="5"/>
      <c r="F812" s="9"/>
      <c r="G812" s="9"/>
      <c r="H812" s="8" t="s">
        <v>992</v>
      </c>
      <c r="I812" s="5">
        <v>3.09</v>
      </c>
      <c r="J812" s="5">
        <v>10.81</v>
      </c>
      <c r="K812" s="5"/>
      <c r="L812" s="5"/>
      <c r="M812" s="5"/>
      <c r="N812" s="5"/>
      <c r="O812" s="5"/>
      <c r="P812" s="5"/>
      <c r="Q812" s="5"/>
      <c r="R812" s="5"/>
      <c r="S812" s="5"/>
      <c r="T812" s="5"/>
      <c r="U812" s="5"/>
      <c r="V812" s="5"/>
      <c r="W812" s="5"/>
      <c r="X812" s="5"/>
      <c r="Y812" s="7" t="s">
        <v>2999</v>
      </c>
      <c r="Z812" s="7"/>
      <c r="AA812" s="7" t="s">
        <v>13</v>
      </c>
      <c r="AB812" s="7" t="s">
        <v>14</v>
      </c>
      <c r="AC812" s="7">
        <v>78002</v>
      </c>
      <c r="AD812" s="7" t="s">
        <v>790</v>
      </c>
      <c r="AE812" s="7"/>
      <c r="AF812" s="7" t="s">
        <v>3377</v>
      </c>
      <c r="AG812" s="7" t="s">
        <v>13</v>
      </c>
      <c r="AH812" s="7"/>
      <c r="AI812">
        <v>2.6010000705718994</v>
      </c>
      <c r="AJ812" s="4">
        <v>14.02400016784668</v>
      </c>
      <c r="AK812" s="4">
        <v>5.619999885559082</v>
      </c>
      <c r="AL812" s="4">
        <v>28.572000503540039</v>
      </c>
      <c r="AM812" s="4">
        <v>27.020999908447266</v>
      </c>
      <c r="AN812" s="4">
        <v>192.19999694824219</v>
      </c>
      <c r="AO812" s="4">
        <v>0</v>
      </c>
      <c r="AP812" s="4">
        <v>25.506000518798828</v>
      </c>
      <c r="AQ812" s="4">
        <v>31.430999755859375</v>
      </c>
      <c r="AR812" s="4">
        <v>0</v>
      </c>
      <c r="AS812" s="4">
        <v>5</v>
      </c>
      <c r="AT812" s="4">
        <v>109</v>
      </c>
      <c r="AU812" s="22">
        <v>5.147907530647986</v>
      </c>
      <c r="AV812" s="23">
        <v>0.48899992942810044</v>
      </c>
      <c r="AW812" s="23">
        <v>1</v>
      </c>
      <c r="AX812" s="23">
        <v>0.23912093098068721</v>
      </c>
      <c r="AY812" s="23">
        <v>10.329797078918482</v>
      </c>
      <c r="AZ812" s="23">
        <v>0.22287119156550425</v>
      </c>
    </row>
    <row r="813" spans="1:52" ht="13.7" customHeight="1" x14ac:dyDescent="0.2">
      <c r="A813" t="str">
        <f t="shared" si="12"/>
        <v>2011^shipp^Mailbox South</v>
      </c>
      <c r="B813" s="10" t="s">
        <v>712</v>
      </c>
      <c r="C813" s="10" t="s">
        <v>713</v>
      </c>
      <c r="D813" s="5">
        <v>2011</v>
      </c>
      <c r="E813" s="5"/>
      <c r="F813" s="9"/>
      <c r="G813" s="9"/>
      <c r="H813" s="8" t="s">
        <v>992</v>
      </c>
      <c r="I813" s="5">
        <v>1.75</v>
      </c>
      <c r="J813" s="5">
        <v>12.8</v>
      </c>
      <c r="K813" s="5"/>
      <c r="L813" s="5"/>
      <c r="M813" s="5"/>
      <c r="N813" s="5"/>
      <c r="O813" s="5"/>
      <c r="P813" s="5"/>
      <c r="Q813" s="5"/>
      <c r="R813" s="5"/>
      <c r="S813" s="5"/>
      <c r="T813" s="5"/>
      <c r="U813" s="5"/>
      <c r="V813" s="5"/>
      <c r="W813" s="5"/>
      <c r="X813" s="5"/>
      <c r="Y813" s="7" t="s">
        <v>2999</v>
      </c>
      <c r="Z813" s="7"/>
      <c r="AA813" s="7" t="s">
        <v>13</v>
      </c>
      <c r="AB813" s="7" t="s">
        <v>14</v>
      </c>
      <c r="AC813" s="7">
        <v>80023</v>
      </c>
      <c r="AD813" s="7" t="s">
        <v>828</v>
      </c>
      <c r="AE813" s="7"/>
      <c r="AF813" s="7" t="s">
        <v>3224</v>
      </c>
      <c r="AG813" s="7" t="s">
        <v>946</v>
      </c>
      <c r="AH813" s="7"/>
      <c r="AI813">
        <v>1.6670000553131104</v>
      </c>
      <c r="AJ813" s="4">
        <v>11.812999725341797</v>
      </c>
      <c r="AK813" s="4">
        <v>3.0299999713897705</v>
      </c>
      <c r="AL813" s="4">
        <v>27.311000823974609</v>
      </c>
      <c r="AM813" s="4">
        <v>13.66100025177002</v>
      </c>
      <c r="AN813" s="4">
        <v>152.39999389648438</v>
      </c>
      <c r="AO813" s="4">
        <v>0</v>
      </c>
      <c r="AP813" s="4">
        <v>129.97200012207031</v>
      </c>
      <c r="AQ813" s="4">
        <v>79.431999206542969</v>
      </c>
      <c r="AR813" s="4">
        <v>0</v>
      </c>
      <c r="AS813" s="4">
        <v>5</v>
      </c>
      <c r="AT813" s="4">
        <v>0</v>
      </c>
      <c r="AU813" s="22">
        <v>3.4521891418563921</v>
      </c>
      <c r="AV813" s="23">
        <v>8.2999944686889648E-2</v>
      </c>
      <c r="AW813" s="23">
        <v>1</v>
      </c>
      <c r="AX813" s="23">
        <v>6.8889908180267412E-3</v>
      </c>
      <c r="AY813" s="23">
        <v>0.97416954217536977</v>
      </c>
      <c r="AZ813" s="23">
        <v>0.1782436956592941</v>
      </c>
    </row>
    <row r="814" spans="1:52" ht="13.7" customHeight="1" x14ac:dyDescent="0.2">
      <c r="A814" t="str">
        <f t="shared" si="12"/>
        <v>2011^simonteakle^Butler</v>
      </c>
      <c r="B814" s="10" t="s">
        <v>603</v>
      </c>
      <c r="C814" s="10" t="s">
        <v>719</v>
      </c>
      <c r="D814" s="5">
        <v>2011</v>
      </c>
      <c r="E814" s="5"/>
      <c r="F814" s="9"/>
      <c r="G814" s="9"/>
      <c r="H814" s="8" t="s">
        <v>992</v>
      </c>
      <c r="I814" s="5">
        <v>3.1</v>
      </c>
      <c r="J814" s="5">
        <v>9.1999999999999993</v>
      </c>
      <c r="K814" s="5"/>
      <c r="L814" s="5"/>
      <c r="M814" s="5" t="s">
        <v>431</v>
      </c>
      <c r="N814" s="5"/>
      <c r="O814" s="5"/>
      <c r="P814" s="5"/>
      <c r="Q814" s="5"/>
      <c r="R814" s="5"/>
      <c r="S814" s="5"/>
      <c r="T814" s="5"/>
      <c r="U814" s="5"/>
      <c r="V814" s="5"/>
      <c r="W814" s="5"/>
      <c r="X814" s="5"/>
      <c r="Y814" s="7" t="s">
        <v>2999</v>
      </c>
      <c r="Z814" s="7"/>
      <c r="AA814" s="7" t="s">
        <v>13</v>
      </c>
      <c r="AB814" s="7" t="s">
        <v>79</v>
      </c>
      <c r="AC814" s="7">
        <v>8107</v>
      </c>
      <c r="AD814" s="7" t="s">
        <v>877</v>
      </c>
      <c r="AE814" s="7"/>
      <c r="AF814" s="7" t="s">
        <v>3364</v>
      </c>
      <c r="AG814" s="7" t="s">
        <v>13</v>
      </c>
      <c r="AH814" s="7"/>
      <c r="AI814">
        <v>2.5230000019073486</v>
      </c>
      <c r="AJ814" s="4">
        <v>16.641000747680664</v>
      </c>
      <c r="AK814" s="4">
        <v>6.4699997901916504</v>
      </c>
      <c r="AL814" s="4">
        <v>19.466999053955078</v>
      </c>
      <c r="AM814" s="4">
        <v>20.690000534057617</v>
      </c>
      <c r="AN814" s="4">
        <v>236.30000305175781</v>
      </c>
      <c r="AO814" s="4">
        <v>0</v>
      </c>
      <c r="AP814" s="4">
        <v>141.64399719238281</v>
      </c>
      <c r="AQ814" s="4">
        <v>20.85099983215332</v>
      </c>
      <c r="AR814" s="4">
        <v>0</v>
      </c>
      <c r="AS814" s="4">
        <v>19</v>
      </c>
      <c r="AT814" s="4">
        <v>20</v>
      </c>
      <c r="AU814" s="22">
        <v>4.3953765323992995</v>
      </c>
      <c r="AV814" s="23">
        <v>0.57699999809265146</v>
      </c>
      <c r="AW814" s="23">
        <v>0</v>
      </c>
      <c r="AX814" s="23">
        <v>0.33292899779891977</v>
      </c>
      <c r="AY814" s="23">
        <v>55.368492126984215</v>
      </c>
      <c r="AZ814" s="23">
        <v>4.3040616617729475</v>
      </c>
    </row>
    <row r="815" spans="1:52" ht="13.7" customHeight="1" x14ac:dyDescent="0.2">
      <c r="A815" t="str">
        <f t="shared" si="12"/>
        <v>2011^simonteakle^Counsel</v>
      </c>
      <c r="B815" s="10" t="s">
        <v>603</v>
      </c>
      <c r="C815" s="10" t="s">
        <v>604</v>
      </c>
      <c r="D815" s="5">
        <v>2011</v>
      </c>
      <c r="E815" s="5"/>
      <c r="F815" s="9"/>
      <c r="G815" s="9"/>
      <c r="H815" s="8" t="s">
        <v>992</v>
      </c>
      <c r="I815" s="5">
        <v>2.4</v>
      </c>
      <c r="J815" s="5">
        <v>9.6999999999999993</v>
      </c>
      <c r="K815" s="5"/>
      <c r="L815" s="5"/>
      <c r="M815" s="5"/>
      <c r="N815" s="5"/>
      <c r="O815" s="5"/>
      <c r="P815" s="5"/>
      <c r="Q815" s="5"/>
      <c r="R815" s="5"/>
      <c r="S815" s="5"/>
      <c r="T815" s="5"/>
      <c r="U815" s="5"/>
      <c r="V815" s="5"/>
      <c r="W815" s="5"/>
      <c r="X815" s="5"/>
      <c r="Y815" s="7" t="s">
        <v>2999</v>
      </c>
      <c r="Z815" s="7"/>
      <c r="AA815" s="7" t="s">
        <v>13</v>
      </c>
      <c r="AB815" s="7" t="s">
        <v>87</v>
      </c>
      <c r="AC815" s="7">
        <v>8072</v>
      </c>
      <c r="AD815" s="7" t="s">
        <v>961</v>
      </c>
      <c r="AE815" s="7"/>
      <c r="AF815" s="7" t="s">
        <v>3319</v>
      </c>
      <c r="AG815" s="7" t="s">
        <v>13</v>
      </c>
      <c r="AH815" s="7"/>
      <c r="AI815">
        <v>3.3540000915527344</v>
      </c>
      <c r="AJ815" s="4">
        <v>12.722000122070313</v>
      </c>
      <c r="AK815" s="4">
        <v>6.5799999237060547</v>
      </c>
      <c r="AL815" s="4">
        <v>27.659000396728516</v>
      </c>
      <c r="AM815" s="4">
        <v>27.549999237060547</v>
      </c>
      <c r="AN815" s="4">
        <v>238.19999694824219</v>
      </c>
      <c r="AO815" s="4">
        <v>0</v>
      </c>
      <c r="AP815" s="4">
        <v>126.75900268554688</v>
      </c>
      <c r="AQ815" s="4">
        <v>51.134998321533203</v>
      </c>
      <c r="AR815" s="4">
        <v>14</v>
      </c>
      <c r="AS815" s="4">
        <v>4</v>
      </c>
      <c r="AT815" s="4">
        <v>14</v>
      </c>
      <c r="AU815" s="22">
        <v>3.587810858143607</v>
      </c>
      <c r="AV815" s="23">
        <v>-0.95400009155273446</v>
      </c>
      <c r="AW815" s="23">
        <v>0</v>
      </c>
      <c r="AX815" s="23">
        <v>0.91011617468262573</v>
      </c>
      <c r="AY815" s="23">
        <v>9.1324847377929874</v>
      </c>
      <c r="AZ815" s="23">
        <v>8.9531954040714741</v>
      </c>
    </row>
    <row r="816" spans="1:52" ht="13.7" customHeight="1" x14ac:dyDescent="0.2">
      <c r="A816" t="str">
        <f t="shared" si="12"/>
        <v>2011^simonteakle^Logue</v>
      </c>
      <c r="B816" s="10" t="s">
        <v>603</v>
      </c>
      <c r="C816" s="10" t="s">
        <v>720</v>
      </c>
      <c r="D816" s="5">
        <v>2011</v>
      </c>
      <c r="E816" s="5"/>
      <c r="F816" s="9"/>
      <c r="G816" s="9"/>
      <c r="H816" s="8" t="s">
        <v>992</v>
      </c>
      <c r="I816" s="5">
        <v>3.78</v>
      </c>
      <c r="J816" s="5">
        <v>9.5</v>
      </c>
      <c r="K816" s="5"/>
      <c r="L816" s="5"/>
      <c r="M816" s="5" t="s">
        <v>430</v>
      </c>
      <c r="N816" s="5"/>
      <c r="O816" s="5"/>
      <c r="P816" s="5"/>
      <c r="Q816" s="5"/>
      <c r="R816" s="5"/>
      <c r="S816" s="5"/>
      <c r="T816" s="5"/>
      <c r="U816" s="5"/>
      <c r="V816" s="5"/>
      <c r="W816" s="5"/>
      <c r="X816" s="5"/>
      <c r="Y816" s="7" t="s">
        <v>2999</v>
      </c>
      <c r="Z816" s="7"/>
      <c r="AA816" s="7" t="s">
        <v>13</v>
      </c>
      <c r="AB816" s="7" t="s">
        <v>130</v>
      </c>
      <c r="AC816" s="7">
        <v>8072</v>
      </c>
      <c r="AD816" s="7" t="s">
        <v>961</v>
      </c>
      <c r="AE816" s="7"/>
      <c r="AF816" s="7" t="s">
        <v>3390</v>
      </c>
      <c r="AG816" s="7" t="s">
        <v>13</v>
      </c>
      <c r="AH816" s="7"/>
      <c r="AI816">
        <v>2.1589999198913574</v>
      </c>
      <c r="AJ816" s="4">
        <v>9.5959997177124023</v>
      </c>
      <c r="AK816" s="4">
        <v>3.190000057220459</v>
      </c>
      <c r="AL816" s="4">
        <v>22.812999725341797</v>
      </c>
      <c r="AM816" s="4">
        <v>24.011999130249023</v>
      </c>
      <c r="AN816" s="4">
        <v>247.19999694824219</v>
      </c>
      <c r="AO816" s="4">
        <v>0</v>
      </c>
      <c r="AP816" s="4">
        <v>65.147003173828125</v>
      </c>
      <c r="AQ816" s="4">
        <v>30.218000411987305</v>
      </c>
      <c r="AR816" s="4">
        <v>0</v>
      </c>
      <c r="AS816" s="4">
        <v>21</v>
      </c>
      <c r="AT816" s="4">
        <v>16</v>
      </c>
      <c r="AU816" s="22">
        <v>5.5342907180385286</v>
      </c>
      <c r="AV816" s="23">
        <v>1.6210000801086424</v>
      </c>
      <c r="AW816" s="23">
        <v>0</v>
      </c>
      <c r="AX816" s="23">
        <v>2.6276412597122252</v>
      </c>
      <c r="AY816" s="23">
        <v>9.2159458008609363E-3</v>
      </c>
      <c r="AZ816" s="23">
        <v>5.4956987023988217</v>
      </c>
    </row>
    <row r="817" spans="1:52" ht="13.7" customHeight="1" x14ac:dyDescent="0.2">
      <c r="A817" t="str">
        <f t="shared" si="12"/>
        <v>2011^simonteakle^Ryan Morawa</v>
      </c>
      <c r="B817" s="10" t="s">
        <v>603</v>
      </c>
      <c r="C817" s="10" t="s">
        <v>606</v>
      </c>
      <c r="D817" s="5">
        <v>2011</v>
      </c>
      <c r="E817" s="5"/>
      <c r="F817" s="9"/>
      <c r="G817" s="9"/>
      <c r="H817" s="8" t="s">
        <v>992</v>
      </c>
      <c r="I817" s="5">
        <v>2.19</v>
      </c>
      <c r="J817" s="5">
        <v>7.6</v>
      </c>
      <c r="K817" s="5"/>
      <c r="L817" s="5"/>
      <c r="M817" s="5" t="s">
        <v>429</v>
      </c>
      <c r="N817" s="5"/>
      <c r="O817" s="5"/>
      <c r="P817" s="5"/>
      <c r="Q817" s="5"/>
      <c r="R817" s="5"/>
      <c r="S817" s="5"/>
      <c r="T817" s="5"/>
      <c r="U817" s="5"/>
      <c r="V817" s="5"/>
      <c r="W817" s="5"/>
      <c r="X817" s="5"/>
      <c r="Y817" s="7" t="s">
        <v>2999</v>
      </c>
      <c r="Z817" s="7"/>
      <c r="AA817" s="7" t="s">
        <v>13</v>
      </c>
      <c r="AB817" s="7" t="s">
        <v>80</v>
      </c>
      <c r="AC817" s="7">
        <v>8093</v>
      </c>
      <c r="AD817" s="7" t="s">
        <v>3213</v>
      </c>
      <c r="AE817" s="7"/>
      <c r="AF817" s="7" t="s">
        <v>3214</v>
      </c>
      <c r="AG817" s="7" t="s">
        <v>13</v>
      </c>
      <c r="AH817" s="7"/>
      <c r="AI817">
        <v>2.687000036239624</v>
      </c>
      <c r="AJ817" s="4">
        <v>10.64799976348877</v>
      </c>
      <c r="AK817" s="4">
        <v>4.4099998474121094</v>
      </c>
      <c r="AL817" s="4">
        <v>25.545000076293945</v>
      </c>
      <c r="AM817" s="4">
        <v>8.0920000076293945</v>
      </c>
      <c r="AN817" s="4">
        <v>240.30000305175781</v>
      </c>
      <c r="AO817" s="4">
        <v>0</v>
      </c>
      <c r="AP817" s="4">
        <v>85.552001953125</v>
      </c>
      <c r="AQ817" s="4">
        <v>20.313999176025391</v>
      </c>
      <c r="AR817" s="4">
        <v>0</v>
      </c>
      <c r="AS817" s="4">
        <v>10</v>
      </c>
      <c r="AT817" s="4">
        <v>19</v>
      </c>
      <c r="AU817" s="22">
        <v>2.5650998248686516</v>
      </c>
      <c r="AV817" s="23">
        <v>-0.49700003623962408</v>
      </c>
      <c r="AW817" s="23">
        <v>1</v>
      </c>
      <c r="AX817" s="23">
        <v>0.24700903602218766</v>
      </c>
      <c r="AY817" s="23">
        <v>9.290302558227598</v>
      </c>
      <c r="AZ817" s="23">
        <v>3.4036560931808508</v>
      </c>
    </row>
    <row r="818" spans="1:52" ht="13.7" customHeight="1" x14ac:dyDescent="0.2">
      <c r="A818" t="str">
        <f t="shared" si="12"/>
        <v>2011^simonteakle^Sparkman High</v>
      </c>
      <c r="B818" s="10" t="s">
        <v>603</v>
      </c>
      <c r="C818" s="10" t="s">
        <v>721</v>
      </c>
      <c r="D818" s="5">
        <v>2011</v>
      </c>
      <c r="E818" s="5"/>
      <c r="F818" s="9"/>
      <c r="G818" s="9"/>
      <c r="H818" s="8" t="s">
        <v>992</v>
      </c>
      <c r="I818" s="5">
        <v>3.32</v>
      </c>
      <c r="J818" s="5"/>
      <c r="K818" s="5"/>
      <c r="L818" s="5"/>
      <c r="M818" s="5"/>
      <c r="N818" s="5"/>
      <c r="O818" s="5"/>
      <c r="P818" s="5"/>
      <c r="Q818" s="5"/>
      <c r="R818" s="5"/>
      <c r="S818" s="5"/>
      <c r="T818" s="5"/>
      <c r="U818" s="5"/>
      <c r="V818" s="5"/>
      <c r="W818" s="5"/>
      <c r="X818" s="5"/>
      <c r="Y818" s="7" t="s">
        <v>2999</v>
      </c>
      <c r="Z818" s="7"/>
      <c r="AA818" s="7" t="s">
        <v>13</v>
      </c>
      <c r="AB818" s="7" t="s">
        <v>469</v>
      </c>
      <c r="AC818" s="7">
        <v>8107</v>
      </c>
      <c r="AD818" s="7" t="s">
        <v>877</v>
      </c>
      <c r="AE818" s="7"/>
      <c r="AF818" s="7" t="s">
        <v>3251</v>
      </c>
      <c r="AG818" s="7" t="s">
        <v>13</v>
      </c>
      <c r="AH818" s="7"/>
      <c r="AI818">
        <v>2.2149999141693115</v>
      </c>
      <c r="AJ818" s="4">
        <v>16.670000076293945</v>
      </c>
      <c r="AK818" s="4">
        <v>5.690000057220459</v>
      </c>
      <c r="AL818" s="4">
        <v>43.719001770019531</v>
      </c>
      <c r="AM818" s="4">
        <v>21.923999786376953</v>
      </c>
      <c r="AN818" s="4">
        <v>208.39999389648438</v>
      </c>
      <c r="AO818" s="4">
        <v>0</v>
      </c>
      <c r="AP818" s="4">
        <v>117.16600036621094</v>
      </c>
      <c r="AQ818" s="4">
        <v>32.008998870849609</v>
      </c>
      <c r="AR818" s="4">
        <v>0</v>
      </c>
      <c r="AS818" s="4">
        <v>19</v>
      </c>
      <c r="AT818" s="4">
        <v>21</v>
      </c>
      <c r="AU818" s="22" t="e">
        <v>#N/A</v>
      </c>
      <c r="AV818" s="23">
        <v>1.1050000858306883</v>
      </c>
      <c r="AW818" s="23">
        <v>0</v>
      </c>
      <c r="AX818" s="23">
        <v>1.2210251896858286</v>
      </c>
      <c r="AY818" s="23" t="e">
        <v>#N/A</v>
      </c>
      <c r="AZ818" s="23" t="e">
        <v>#N/A</v>
      </c>
    </row>
    <row r="819" spans="1:52" ht="13.7" customHeight="1" x14ac:dyDescent="0.2">
      <c r="A819" t="str">
        <f t="shared" si="12"/>
        <v>2011^simonteakle^Sparkman Medium</v>
      </c>
      <c r="B819" s="10" t="s">
        <v>603</v>
      </c>
      <c r="C819" s="10" t="s">
        <v>722</v>
      </c>
      <c r="D819" s="5">
        <v>2011</v>
      </c>
      <c r="E819" s="5"/>
      <c r="F819" s="9"/>
      <c r="G819" s="9"/>
      <c r="H819" s="8" t="s">
        <v>992</v>
      </c>
      <c r="I819" s="5">
        <v>3.33</v>
      </c>
      <c r="J819" s="5"/>
      <c r="K819" s="5"/>
      <c r="L819" s="5"/>
      <c r="M819" s="5"/>
      <c r="N819" s="5"/>
      <c r="O819" s="5"/>
      <c r="P819" s="5"/>
      <c r="Q819" s="5"/>
      <c r="R819" s="5"/>
      <c r="S819" s="5"/>
      <c r="T819" s="5"/>
      <c r="U819" s="5"/>
      <c r="V819" s="5"/>
      <c r="W819" s="5"/>
      <c r="X819" s="5"/>
      <c r="Y819" s="7" t="s">
        <v>2999</v>
      </c>
      <c r="Z819" s="7"/>
      <c r="AA819" s="7" t="s">
        <v>13</v>
      </c>
      <c r="AB819" s="7" t="s">
        <v>469</v>
      </c>
      <c r="AC819" s="7">
        <v>8107</v>
      </c>
      <c r="AD819" s="7" t="s">
        <v>877</v>
      </c>
      <c r="AE819" s="7"/>
      <c r="AF819" s="7" t="s">
        <v>3250</v>
      </c>
      <c r="AG819" s="7" t="s">
        <v>13</v>
      </c>
      <c r="AH819" s="7"/>
      <c r="AI819">
        <v>1.2450000047683716</v>
      </c>
      <c r="AJ819" s="4">
        <v>14.184000015258789</v>
      </c>
      <c r="AK819" s="4">
        <v>2.7200000286102295</v>
      </c>
      <c r="AL819" s="4">
        <v>34.929000854492188</v>
      </c>
      <c r="AM819" s="4">
        <v>23.731000900268555</v>
      </c>
      <c r="AN819" s="4">
        <v>208.39999389648438</v>
      </c>
      <c r="AO819" s="4">
        <v>0</v>
      </c>
      <c r="AP819" s="4">
        <v>55.740001678466797</v>
      </c>
      <c r="AQ819" s="4">
        <v>10.779999732971191</v>
      </c>
      <c r="AR819" s="4">
        <v>0</v>
      </c>
      <c r="AS819" s="4">
        <v>23</v>
      </c>
      <c r="AT819" s="4">
        <v>20</v>
      </c>
      <c r="AU819" s="22" t="e">
        <v>#N/A</v>
      </c>
      <c r="AV819" s="23">
        <v>2.0849999952316285</v>
      </c>
      <c r="AW819" s="23">
        <v>0</v>
      </c>
      <c r="AX819" s="23">
        <v>4.3472249801158904</v>
      </c>
      <c r="AY819" s="23" t="e">
        <v>#N/A</v>
      </c>
      <c r="AZ819" s="23" t="e">
        <v>#N/A</v>
      </c>
    </row>
    <row r="820" spans="1:52" ht="13.7" customHeight="1" x14ac:dyDescent="0.2">
      <c r="A820" t="str">
        <f t="shared" si="12"/>
        <v>2011^simonteakle^Stoney</v>
      </c>
      <c r="B820" s="10" t="s">
        <v>603</v>
      </c>
      <c r="C820" s="10" t="s">
        <v>723</v>
      </c>
      <c r="D820" s="5">
        <v>2011</v>
      </c>
      <c r="E820" s="5"/>
      <c r="F820" s="9"/>
      <c r="G820" s="9"/>
      <c r="H820" s="8" t="s">
        <v>992</v>
      </c>
      <c r="I820" s="5">
        <v>2.86</v>
      </c>
      <c r="J820" s="5">
        <v>8.8000000000000007</v>
      </c>
      <c r="K820" s="5"/>
      <c r="L820" s="5"/>
      <c r="M820" s="5"/>
      <c r="N820" s="5"/>
      <c r="O820" s="5"/>
      <c r="P820" s="5"/>
      <c r="Q820" s="5"/>
      <c r="R820" s="5"/>
      <c r="S820" s="5"/>
      <c r="T820" s="5"/>
      <c r="U820" s="5"/>
      <c r="V820" s="5"/>
      <c r="W820" s="5"/>
      <c r="X820" s="5"/>
      <c r="Y820" s="7" t="s">
        <v>2999</v>
      </c>
      <c r="Z820" s="7"/>
      <c r="AA820" s="7" t="s">
        <v>13</v>
      </c>
      <c r="AB820" s="7" t="s">
        <v>15</v>
      </c>
      <c r="AC820" s="7">
        <v>8093</v>
      </c>
      <c r="AD820" s="7" t="s">
        <v>3213</v>
      </c>
      <c r="AE820" s="7"/>
      <c r="AF820" s="7" t="s">
        <v>3391</v>
      </c>
      <c r="AG820" s="7" t="s">
        <v>13</v>
      </c>
      <c r="AH820" s="7"/>
      <c r="AI820">
        <v>1.9889999628067017</v>
      </c>
      <c r="AJ820" s="4">
        <v>9.4589996337890625</v>
      </c>
      <c r="AK820" s="4">
        <v>2.9000000953674316</v>
      </c>
      <c r="AL820" s="4">
        <v>0.43799999356269836</v>
      </c>
      <c r="AM820" s="4">
        <v>10.550999641418457</v>
      </c>
      <c r="AN820" s="4">
        <v>269.39999389648438</v>
      </c>
      <c r="AO820" s="4">
        <v>0</v>
      </c>
      <c r="AP820" s="4">
        <v>61.004001617431641</v>
      </c>
      <c r="AQ820" s="4">
        <v>6.8260002136230469</v>
      </c>
      <c r="AR820" s="4">
        <v>0</v>
      </c>
      <c r="AS820" s="4">
        <v>20</v>
      </c>
      <c r="AT820" s="4">
        <v>23</v>
      </c>
      <c r="AU820" s="22">
        <v>3.878781085814361</v>
      </c>
      <c r="AV820" s="23">
        <v>0.87100003719329822</v>
      </c>
      <c r="AW820" s="23">
        <v>0</v>
      </c>
      <c r="AX820" s="23">
        <v>0.7586410647907269</v>
      </c>
      <c r="AY820" s="23">
        <v>0.43428051733411754</v>
      </c>
      <c r="AZ820" s="23">
        <v>0.95801222726027202</v>
      </c>
    </row>
    <row r="821" spans="1:52" ht="13.7" customHeight="1" x14ac:dyDescent="0.2">
      <c r="A821" t="str">
        <f t="shared" si="12"/>
        <v>2011^simonteakle^Sutherland PJ Road</v>
      </c>
      <c r="B821" s="10" t="s">
        <v>603</v>
      </c>
      <c r="C821" s="10" t="s">
        <v>724</v>
      </c>
      <c r="D821" s="5">
        <v>2011</v>
      </c>
      <c r="E821" s="5"/>
      <c r="F821" s="9"/>
      <c r="G821" s="9"/>
      <c r="H821" s="8" t="s">
        <v>992</v>
      </c>
      <c r="I821" s="5">
        <v>3.2</v>
      </c>
      <c r="J821" s="5">
        <v>10</v>
      </c>
      <c r="K821" s="5"/>
      <c r="L821" s="5"/>
      <c r="M821" s="5"/>
      <c r="N821" s="5"/>
      <c r="O821" s="5"/>
      <c r="P821" s="5"/>
      <c r="Q821" s="5"/>
      <c r="R821" s="5"/>
      <c r="S821" s="5"/>
      <c r="T821" s="5"/>
      <c r="U821" s="5"/>
      <c r="V821" s="5"/>
      <c r="W821" s="5"/>
      <c r="X821" s="5"/>
      <c r="Y821" s="7" t="s">
        <v>2999</v>
      </c>
      <c r="Z821" s="7"/>
      <c r="AA821" s="7" t="s">
        <v>13</v>
      </c>
      <c r="AB821" s="7" t="s">
        <v>79</v>
      </c>
      <c r="AC821" s="7">
        <v>8107</v>
      </c>
      <c r="AD821" s="7" t="s">
        <v>877</v>
      </c>
      <c r="AE821" s="7"/>
      <c r="AF821" s="7" t="s">
        <v>3363</v>
      </c>
      <c r="AG821" s="7" t="s">
        <v>939</v>
      </c>
      <c r="AH821" s="7"/>
      <c r="AI821">
        <v>2.5079998970031738</v>
      </c>
      <c r="AJ821" s="4">
        <v>16.575000762939453</v>
      </c>
      <c r="AK821" s="4">
        <v>6.4099998474121094</v>
      </c>
      <c r="AL821" s="4">
        <v>36.042999267578125</v>
      </c>
      <c r="AM821" s="4">
        <v>8.7629995346069336</v>
      </c>
      <c r="AN821" s="4">
        <v>243.60000610351563</v>
      </c>
      <c r="AO821" s="4">
        <v>0</v>
      </c>
      <c r="AP821" s="4">
        <v>117.10199737548828</v>
      </c>
      <c r="AQ821" s="4">
        <v>15.312999725341797</v>
      </c>
      <c r="AR821" s="4">
        <v>0</v>
      </c>
      <c r="AS821" s="4">
        <v>9</v>
      </c>
      <c r="AT821" s="4">
        <v>30</v>
      </c>
      <c r="AU821" s="22">
        <v>4.9316987740805613</v>
      </c>
      <c r="AV821" s="23">
        <v>0.69200010299682635</v>
      </c>
      <c r="AW821" s="23">
        <v>0</v>
      </c>
      <c r="AX821" s="23">
        <v>0.47886414254761828</v>
      </c>
      <c r="AY821" s="23">
        <v>43.230635032654391</v>
      </c>
      <c r="AZ821" s="23">
        <v>2.1853740634132071</v>
      </c>
    </row>
    <row r="822" spans="1:52" ht="13.7" customHeight="1" x14ac:dyDescent="0.2">
      <c r="A822" t="str">
        <f t="shared" si="12"/>
        <v>2011^ssmith^Smith M16</v>
      </c>
      <c r="B822" s="10" t="s">
        <v>717</v>
      </c>
      <c r="C822" s="10" t="s">
        <v>718</v>
      </c>
      <c r="D822" s="5">
        <v>2011</v>
      </c>
      <c r="E822" s="5"/>
      <c r="F822" s="9"/>
      <c r="G822" s="9"/>
      <c r="H822" s="8" t="s">
        <v>992</v>
      </c>
      <c r="I822" s="5">
        <v>2.4</v>
      </c>
      <c r="J822" s="5">
        <v>12.8</v>
      </c>
      <c r="K822" s="5"/>
      <c r="L822" s="5"/>
      <c r="M822" s="5" t="s">
        <v>432</v>
      </c>
      <c r="N822" s="5"/>
      <c r="O822" s="5"/>
      <c r="P822" s="5"/>
      <c r="Q822" s="5"/>
      <c r="R822" s="5"/>
      <c r="S822" s="5"/>
      <c r="T822" s="5"/>
      <c r="U822" s="5"/>
      <c r="V822" s="5"/>
      <c r="W822" s="5"/>
      <c r="X822" s="5"/>
      <c r="Y822" s="7" t="s">
        <v>2999</v>
      </c>
      <c r="Z822" s="7"/>
      <c r="AA822" s="7" t="s">
        <v>13</v>
      </c>
      <c r="AB822" s="7" t="s">
        <v>79</v>
      </c>
      <c r="AC822" s="7">
        <v>9565</v>
      </c>
      <c r="AD822" s="7" t="s">
        <v>969</v>
      </c>
      <c r="AE822" s="7"/>
      <c r="AF822" s="7" t="s">
        <v>3392</v>
      </c>
      <c r="AG822" s="7" t="s">
        <v>55</v>
      </c>
      <c r="AH822" s="7"/>
      <c r="AI822">
        <v>6.7010002136230469</v>
      </c>
      <c r="AJ822" s="4">
        <v>14.015999794006348</v>
      </c>
      <c r="AK822" s="4">
        <v>14.470000267028809</v>
      </c>
      <c r="AL822" s="4">
        <v>36.792999267578125</v>
      </c>
      <c r="AM822" s="4">
        <v>68.541000366210938</v>
      </c>
      <c r="AN822" s="4">
        <v>340</v>
      </c>
      <c r="AO822" s="4">
        <v>0</v>
      </c>
      <c r="AP822" s="4">
        <v>188.35499572753906</v>
      </c>
      <c r="AQ822" s="4">
        <v>33.591999053955078</v>
      </c>
      <c r="AR822" s="4">
        <v>0</v>
      </c>
      <c r="AS822" s="4">
        <v>7</v>
      </c>
      <c r="AT822" s="4">
        <v>69</v>
      </c>
      <c r="AU822" s="22">
        <v>4.7344308231173384</v>
      </c>
      <c r="AV822" s="23">
        <v>-4.3010002136230465</v>
      </c>
      <c r="AW822" s="23">
        <v>0</v>
      </c>
      <c r="AX822" s="23">
        <v>18.498602837585491</v>
      </c>
      <c r="AY822" s="23">
        <v>1.4786554990234781</v>
      </c>
      <c r="AZ822" s="23">
        <v>94.781312397222678</v>
      </c>
    </row>
    <row r="823" spans="1:52" ht="13.7" customHeight="1" x14ac:dyDescent="0.2">
      <c r="A823" t="str">
        <f t="shared" si="12"/>
        <v>2011^Thomas^M1</v>
      </c>
      <c r="B823" s="10" t="s">
        <v>653</v>
      </c>
      <c r="C823" s="10" t="s">
        <v>654</v>
      </c>
      <c r="D823" s="5">
        <v>2011</v>
      </c>
      <c r="E823" s="5"/>
      <c r="F823" s="9"/>
      <c r="G823" s="9"/>
      <c r="H823" s="8" t="s">
        <v>992</v>
      </c>
      <c r="I823" s="5">
        <v>4.6500000000000004</v>
      </c>
      <c r="J823" s="5">
        <v>13.09</v>
      </c>
      <c r="K823" s="5"/>
      <c r="L823" s="5"/>
      <c r="M823" s="5"/>
      <c r="N823" s="5"/>
      <c r="O823" s="5"/>
      <c r="P823" s="5"/>
      <c r="Q823" s="5"/>
      <c r="R823" s="5"/>
      <c r="S823" s="5"/>
      <c r="T823" s="5"/>
      <c r="U823" s="5"/>
      <c r="V823" s="5"/>
      <c r="W823" s="5"/>
      <c r="X823" s="5"/>
      <c r="Y823" s="7" t="s">
        <v>2999</v>
      </c>
      <c r="Z823" s="7"/>
      <c r="AA823" s="7" t="s">
        <v>13</v>
      </c>
      <c r="AB823" s="7" t="s">
        <v>14</v>
      </c>
      <c r="AC823" s="7">
        <v>21047</v>
      </c>
      <c r="AD823" s="7" t="s">
        <v>533</v>
      </c>
      <c r="AE823" s="7"/>
      <c r="AF823" s="7" t="s">
        <v>3221</v>
      </c>
      <c r="AG823" s="7" t="s">
        <v>942</v>
      </c>
      <c r="AH823" s="7"/>
      <c r="AI823">
        <v>3.2339999675750732</v>
      </c>
      <c r="AJ823" s="4">
        <v>16.565000534057617</v>
      </c>
      <c r="AK823" s="4">
        <v>8.2600002288818359</v>
      </c>
      <c r="AL823" s="4">
        <v>16.569000244140625</v>
      </c>
      <c r="AM823" s="4">
        <v>2.119999885559082</v>
      </c>
      <c r="AN823" s="4">
        <v>249.10000610351563</v>
      </c>
      <c r="AO823" s="4">
        <v>0</v>
      </c>
      <c r="AP823" s="4">
        <v>220.16999816894531</v>
      </c>
      <c r="AQ823" s="4">
        <v>74.948997497558594</v>
      </c>
      <c r="AR823" s="4">
        <v>0</v>
      </c>
      <c r="AS823" s="4">
        <v>16</v>
      </c>
      <c r="AT823" s="4">
        <v>59</v>
      </c>
      <c r="AU823" s="22">
        <v>9.3807845884413315</v>
      </c>
      <c r="AV823" s="23">
        <v>1.4160000324249271</v>
      </c>
      <c r="AW823" s="23">
        <v>0</v>
      </c>
      <c r="AX823" s="23">
        <v>2.0050560918273947</v>
      </c>
      <c r="AY823" s="23">
        <v>12.075628711700725</v>
      </c>
      <c r="AZ823" s="23">
        <v>1.2561575806331886</v>
      </c>
    </row>
    <row r="824" spans="1:52" ht="13.7" customHeight="1" x14ac:dyDescent="0.2">
      <c r="A824" t="str">
        <f t="shared" si="12"/>
        <v>2011^Tiller1^Alma</v>
      </c>
      <c r="B824" s="10" t="s">
        <v>629</v>
      </c>
      <c r="C824" s="10" t="s">
        <v>630</v>
      </c>
      <c r="D824" s="5">
        <v>2011</v>
      </c>
      <c r="E824" s="5"/>
      <c r="F824" s="9"/>
      <c r="G824" s="9"/>
      <c r="H824" s="8" t="s">
        <v>992</v>
      </c>
      <c r="I824" s="5">
        <v>3.95</v>
      </c>
      <c r="J824" s="5"/>
      <c r="K824" s="5"/>
      <c r="L824" s="5"/>
      <c r="M824" s="5"/>
      <c r="N824" s="5"/>
      <c r="O824" s="5"/>
      <c r="P824" s="5"/>
      <c r="Q824" s="5"/>
      <c r="R824" s="5"/>
      <c r="S824" s="5"/>
      <c r="T824" s="5"/>
      <c r="U824" s="5"/>
      <c r="V824" s="5"/>
      <c r="W824" s="5"/>
      <c r="X824" s="5"/>
      <c r="Y824" s="7" t="s">
        <v>2999</v>
      </c>
      <c r="Z824" s="7"/>
      <c r="AA824" s="7" t="s">
        <v>13</v>
      </c>
      <c r="AB824" s="7" t="s">
        <v>14</v>
      </c>
      <c r="AC824" s="7">
        <v>23012</v>
      </c>
      <c r="AD824" s="7" t="s">
        <v>968</v>
      </c>
      <c r="AE824" s="7"/>
      <c r="AF824" s="7" t="s">
        <v>3274</v>
      </c>
      <c r="AG824" s="7" t="s">
        <v>945</v>
      </c>
      <c r="AH824" s="7"/>
      <c r="AI824">
        <v>3.9270000457763672</v>
      </c>
      <c r="AJ824" s="4">
        <v>16.544000625610352</v>
      </c>
      <c r="AK824" s="4">
        <v>10.010000228881836</v>
      </c>
      <c r="AL824" s="4">
        <v>82.682998657226563</v>
      </c>
      <c r="AM824" s="4">
        <v>8.0970001220703125</v>
      </c>
      <c r="AN824" s="4">
        <v>210.39999389648438</v>
      </c>
      <c r="AO824" s="4">
        <v>0</v>
      </c>
      <c r="AP824" s="4">
        <v>201.468994140625</v>
      </c>
      <c r="AQ824" s="4">
        <v>60.395999908447266</v>
      </c>
      <c r="AR824" s="4">
        <v>16</v>
      </c>
      <c r="AS824" s="4">
        <v>0</v>
      </c>
      <c r="AT824" s="4">
        <v>46</v>
      </c>
      <c r="AU824" s="22" t="e">
        <v>#N/A</v>
      </c>
      <c r="AV824" s="23">
        <v>2.299995422363299E-2</v>
      </c>
      <c r="AW824" s="23">
        <v>1</v>
      </c>
      <c r="AX824" s="23">
        <v>5.2899789428921301E-4</v>
      </c>
      <c r="AY824" s="23" t="e">
        <v>#N/A</v>
      </c>
      <c r="AZ824" s="23" t="e">
        <v>#N/A</v>
      </c>
    </row>
    <row r="825" spans="1:52" ht="13.7" customHeight="1" x14ac:dyDescent="0.2">
      <c r="A825" t="str">
        <f t="shared" si="12"/>
        <v>2011^Tilley^Middle</v>
      </c>
      <c r="B825" s="10" t="s">
        <v>672</v>
      </c>
      <c r="C825" s="10" t="s">
        <v>673</v>
      </c>
      <c r="D825" s="5">
        <v>2011</v>
      </c>
      <c r="E825" s="5"/>
      <c r="F825" s="9"/>
      <c r="G825" s="9"/>
      <c r="H825" s="8" t="s">
        <v>992</v>
      </c>
      <c r="I825" s="5">
        <v>2.5</v>
      </c>
      <c r="J825" s="5">
        <v>11.5</v>
      </c>
      <c r="K825" s="5"/>
      <c r="L825" s="5"/>
      <c r="M825" s="5" t="s">
        <v>443</v>
      </c>
      <c r="N825" s="5"/>
      <c r="O825" s="5"/>
      <c r="P825" s="5"/>
      <c r="Q825" s="5"/>
      <c r="R825" s="5"/>
      <c r="S825" s="5"/>
      <c r="T825" s="5"/>
      <c r="U825" s="5"/>
      <c r="V825" s="5"/>
      <c r="W825" s="5"/>
      <c r="X825" s="5"/>
      <c r="Y825" s="7" t="s">
        <v>2999</v>
      </c>
      <c r="Z825" s="7"/>
      <c r="AA825" s="7" t="s">
        <v>13</v>
      </c>
      <c r="AB825" s="7" t="s">
        <v>469</v>
      </c>
      <c r="AC825" s="7">
        <v>23319</v>
      </c>
      <c r="AD825" s="7" t="s">
        <v>964</v>
      </c>
      <c r="AE825" s="7"/>
      <c r="AF825" s="7" t="s">
        <v>3383</v>
      </c>
      <c r="AG825" s="7" t="s">
        <v>13</v>
      </c>
      <c r="AH825" s="7"/>
      <c r="AI825">
        <v>2.9179999828338623</v>
      </c>
      <c r="AJ825" s="4">
        <v>12.50100040435791</v>
      </c>
      <c r="AK825" s="4">
        <v>5.619999885559082</v>
      </c>
      <c r="AL825" s="4">
        <v>27.091999053955078</v>
      </c>
      <c r="AM825" s="4">
        <v>6.2309999465942383</v>
      </c>
      <c r="AN825" s="4">
        <v>241.80000305175781</v>
      </c>
      <c r="AO825" s="4">
        <v>0</v>
      </c>
      <c r="AP825" s="4">
        <v>105.22499847412109</v>
      </c>
      <c r="AQ825" s="4">
        <v>38.463001251220703</v>
      </c>
      <c r="AR825" s="4">
        <v>0</v>
      </c>
      <c r="AS825" s="4">
        <v>13</v>
      </c>
      <c r="AT825" s="4">
        <v>48</v>
      </c>
      <c r="AU825" s="22">
        <v>4.4308231173380035</v>
      </c>
      <c r="AV825" s="23">
        <v>-0.4179999828338623</v>
      </c>
      <c r="AW825" s="23">
        <v>1</v>
      </c>
      <c r="AX825" s="23">
        <v>0.17472398564910918</v>
      </c>
      <c r="AY825" s="23">
        <v>1.0020018095246996</v>
      </c>
      <c r="AZ825" s="23">
        <v>1.4141413860767287</v>
      </c>
    </row>
    <row r="826" spans="1:52" ht="13.7" customHeight="1" x14ac:dyDescent="0.2">
      <c r="A826" t="str">
        <f t="shared" si="12"/>
        <v>2011^Tony Gregson^Sanfords 250</v>
      </c>
      <c r="B826" s="10" t="s">
        <v>327</v>
      </c>
      <c r="C826" s="10" t="s">
        <v>725</v>
      </c>
      <c r="D826" s="5">
        <v>2011</v>
      </c>
      <c r="E826" s="5"/>
      <c r="F826" s="9"/>
      <c r="G826" s="9"/>
      <c r="H826" s="8" t="s">
        <v>992</v>
      </c>
      <c r="I826" s="5">
        <v>3.8</v>
      </c>
      <c r="J826" s="5">
        <v>10.8</v>
      </c>
      <c r="K826" s="5"/>
      <c r="L826" s="5"/>
      <c r="M826" s="5" t="s">
        <v>428</v>
      </c>
      <c r="N826" s="5"/>
      <c r="O826" s="5"/>
      <c r="P826" s="5"/>
      <c r="Q826" s="5"/>
      <c r="R826" s="5"/>
      <c r="S826" s="5"/>
      <c r="T826" s="5"/>
      <c r="U826" s="5"/>
      <c r="V826" s="5"/>
      <c r="W826" s="5"/>
      <c r="X826" s="5"/>
      <c r="Y826" s="7" t="s">
        <v>2999</v>
      </c>
      <c r="Z826" s="7"/>
      <c r="AA826" s="7" t="s">
        <v>13</v>
      </c>
      <c r="AB826" s="7" t="s">
        <v>131</v>
      </c>
      <c r="AC826" s="7">
        <v>78077</v>
      </c>
      <c r="AD826" s="7" t="s">
        <v>874</v>
      </c>
      <c r="AE826" s="7"/>
      <c r="AF826" s="7" t="s">
        <v>3276</v>
      </c>
      <c r="AG826" s="7" t="s">
        <v>13</v>
      </c>
      <c r="AH826" s="7"/>
      <c r="AI826">
        <v>2.1159999370574951</v>
      </c>
      <c r="AJ826" s="4">
        <v>16.636999130249023</v>
      </c>
      <c r="AK826" s="4">
        <v>5.429999828338623</v>
      </c>
      <c r="AL826" s="4">
        <v>68.568000793457031</v>
      </c>
      <c r="AM826" s="4">
        <v>8.2100000381469727</v>
      </c>
      <c r="AN826" s="4">
        <v>154.30000305175781</v>
      </c>
      <c r="AO826" s="4">
        <v>0</v>
      </c>
      <c r="AP826" s="4">
        <v>94.463996887207031</v>
      </c>
      <c r="AQ826" s="4">
        <v>36.208000183105469</v>
      </c>
      <c r="AR826" s="4">
        <v>24</v>
      </c>
      <c r="AS826" s="4">
        <v>5</v>
      </c>
      <c r="AT826" s="4">
        <v>46</v>
      </c>
      <c r="AU826" s="22">
        <v>6.3249036777583187</v>
      </c>
      <c r="AV826" s="23">
        <v>1.6840000629425047</v>
      </c>
      <c r="AW826" s="23">
        <v>0</v>
      </c>
      <c r="AX826" s="23">
        <v>2.8358562119903596</v>
      </c>
      <c r="AY826" s="23">
        <v>34.070558846527845</v>
      </c>
      <c r="AZ826" s="23">
        <v>0.80085289970618934</v>
      </c>
    </row>
    <row r="827" spans="1:52" ht="13.7" customHeight="1" x14ac:dyDescent="0.2">
      <c r="A827" t="str">
        <f t="shared" si="12"/>
        <v>2011^uondo^Uondo 8 High EC</v>
      </c>
      <c r="B827" s="10" t="s">
        <v>714</v>
      </c>
      <c r="C827" s="10" t="s">
        <v>715</v>
      </c>
      <c r="D827" s="5">
        <v>2011</v>
      </c>
      <c r="E827" s="5"/>
      <c r="F827" s="9"/>
      <c r="G827" s="9"/>
      <c r="H827" s="8" t="s">
        <v>992</v>
      </c>
      <c r="I827" s="5">
        <v>2.78</v>
      </c>
      <c r="J827" s="5">
        <v>10.5</v>
      </c>
      <c r="K827" s="5"/>
      <c r="L827" s="5"/>
      <c r="M827" s="5"/>
      <c r="N827" s="5"/>
      <c r="O827" s="5"/>
      <c r="P827" s="5"/>
      <c r="Q827" s="5"/>
      <c r="R827" s="5"/>
      <c r="S827" s="5"/>
      <c r="T827" s="5"/>
      <c r="U827" s="5"/>
      <c r="V827" s="5"/>
      <c r="W827" s="5"/>
      <c r="X827" s="5"/>
      <c r="Y827" s="7" t="s">
        <v>2999</v>
      </c>
      <c r="Z827" s="7"/>
      <c r="AA827" s="7" t="s">
        <v>13</v>
      </c>
      <c r="AB827" s="7" t="s">
        <v>14</v>
      </c>
      <c r="AC827" s="7">
        <v>80024</v>
      </c>
      <c r="AD827" s="7" t="s">
        <v>841</v>
      </c>
      <c r="AE827" s="7"/>
      <c r="AF827" s="7" t="s">
        <v>3224</v>
      </c>
      <c r="AG827" s="7" t="s">
        <v>10</v>
      </c>
      <c r="AH827" s="7"/>
      <c r="AI827">
        <v>1.9179999828338623</v>
      </c>
      <c r="AJ827" s="4">
        <v>12.142999649047852</v>
      </c>
      <c r="AK827" s="4">
        <v>3.5899999141693115</v>
      </c>
      <c r="AL827" s="4">
        <v>46.627998352050781</v>
      </c>
      <c r="AM827" s="4">
        <v>32.972999572753906</v>
      </c>
      <c r="AN827" s="4">
        <v>146.80000305175781</v>
      </c>
      <c r="AO827" s="4">
        <v>0</v>
      </c>
      <c r="AP827" s="4">
        <v>59.132999420166016</v>
      </c>
      <c r="AQ827" s="4">
        <v>30.110000610351563</v>
      </c>
      <c r="AR827" s="4">
        <v>0</v>
      </c>
      <c r="AS827" s="4">
        <v>5</v>
      </c>
      <c r="AT827" s="4">
        <v>57</v>
      </c>
      <c r="AU827" s="22">
        <v>4.4986339754816109</v>
      </c>
      <c r="AV827" s="23">
        <v>0.8620000171661375</v>
      </c>
      <c r="AW827" s="23">
        <v>0</v>
      </c>
      <c r="AX827" s="23">
        <v>0.7430440295944214</v>
      </c>
      <c r="AY827" s="23">
        <v>2.6994478467713634</v>
      </c>
      <c r="AZ827" s="23">
        <v>0.82561585737688348</v>
      </c>
    </row>
    <row r="828" spans="1:52" ht="13.7" customHeight="1" x14ac:dyDescent="0.2">
      <c r="A828" t="str">
        <f t="shared" si="12"/>
        <v>2011^uondo^Uondo 8 Low EC</v>
      </c>
      <c r="B828" s="10" t="s">
        <v>714</v>
      </c>
      <c r="C828" s="10" t="s">
        <v>716</v>
      </c>
      <c r="D828" s="5">
        <v>2011</v>
      </c>
      <c r="E828" s="5"/>
      <c r="F828" s="9"/>
      <c r="G828" s="9"/>
      <c r="H828" s="8" t="s">
        <v>992</v>
      </c>
      <c r="I828" s="5">
        <v>2.78</v>
      </c>
      <c r="J828" s="5">
        <v>10.5</v>
      </c>
      <c r="K828" s="5"/>
      <c r="L828" s="5"/>
      <c r="M828" s="5"/>
      <c r="N828" s="5"/>
      <c r="O828" s="5"/>
      <c r="P828" s="5"/>
      <c r="Q828" s="5"/>
      <c r="R828" s="5"/>
      <c r="S828" s="5"/>
      <c r="T828" s="5"/>
      <c r="U828" s="5"/>
      <c r="V828" s="5"/>
      <c r="W828" s="5"/>
      <c r="X828" s="5"/>
      <c r="Y828" s="7" t="s">
        <v>2999</v>
      </c>
      <c r="Z828" s="7"/>
      <c r="AA828" s="7" t="s">
        <v>13</v>
      </c>
      <c r="AB828" s="7" t="s">
        <v>14</v>
      </c>
      <c r="AC828" s="7">
        <v>80024</v>
      </c>
      <c r="AD828" s="7" t="s">
        <v>841</v>
      </c>
      <c r="AE828" s="7"/>
      <c r="AF828" s="7" t="s">
        <v>3366</v>
      </c>
      <c r="AG828" s="7" t="s">
        <v>10</v>
      </c>
      <c r="AH828" s="7"/>
      <c r="AI828">
        <v>0.98500001430511475</v>
      </c>
      <c r="AJ828" s="4">
        <v>16.596000671386719</v>
      </c>
      <c r="AK828" s="4">
        <v>2.5199999809265137</v>
      </c>
      <c r="AL828" s="4">
        <v>0</v>
      </c>
      <c r="AM828" s="4">
        <v>15.737000465393066</v>
      </c>
      <c r="AN828" s="4">
        <v>146.80000305175781</v>
      </c>
      <c r="AO828" s="4">
        <v>0</v>
      </c>
      <c r="AP828" s="4">
        <v>34.167999267578125</v>
      </c>
      <c r="AQ828" s="4">
        <v>23.215000152587891</v>
      </c>
      <c r="AR828" s="4">
        <v>0</v>
      </c>
      <c r="AS828" s="4">
        <v>5</v>
      </c>
      <c r="AT828" s="4">
        <v>58</v>
      </c>
      <c r="AU828" s="22">
        <v>4.4986339754816109</v>
      </c>
      <c r="AV828" s="23">
        <v>1.7949999856948851</v>
      </c>
      <c r="AW828" s="23">
        <v>0</v>
      </c>
      <c r="AX828" s="23">
        <v>3.2220249486446377</v>
      </c>
      <c r="AY828" s="23">
        <v>37.161224185547326</v>
      </c>
      <c r="AZ828" s="23">
        <v>3.9149924844090607</v>
      </c>
    </row>
    <row r="829" spans="1:52" ht="13.7" customHeight="1" x14ac:dyDescent="0.2">
      <c r="A829" t="str">
        <f t="shared" si="12"/>
        <v>2011^WADALLA^Shaws west</v>
      </c>
      <c r="B829" s="10" t="s">
        <v>647</v>
      </c>
      <c r="C829" s="10" t="s">
        <v>648</v>
      </c>
      <c r="D829" s="5">
        <v>2011</v>
      </c>
      <c r="E829" s="5"/>
      <c r="F829" s="9"/>
      <c r="G829" s="9"/>
      <c r="H829" s="8" t="s">
        <v>992</v>
      </c>
      <c r="I829" s="5">
        <v>3.1</v>
      </c>
      <c r="J829" s="5">
        <v>11.3</v>
      </c>
      <c r="K829" s="5"/>
      <c r="L829" s="5"/>
      <c r="M829" s="5"/>
      <c r="N829" s="5"/>
      <c r="O829" s="5"/>
      <c r="P829" s="5"/>
      <c r="Q829" s="5"/>
      <c r="R829" s="5"/>
      <c r="S829" s="5"/>
      <c r="T829" s="5"/>
      <c r="U829" s="5"/>
      <c r="V829" s="5"/>
      <c r="W829" s="5"/>
      <c r="X829" s="5"/>
      <c r="Y829" s="7" t="s">
        <v>2999</v>
      </c>
      <c r="Z829" s="7"/>
      <c r="AA829" s="7" t="s">
        <v>13</v>
      </c>
      <c r="AB829" s="7" t="s">
        <v>54</v>
      </c>
      <c r="AC829" s="7">
        <v>80051</v>
      </c>
      <c r="AD829" s="7" t="s">
        <v>933</v>
      </c>
      <c r="AE829" s="7"/>
      <c r="AF829" s="7" t="s">
        <v>3373</v>
      </c>
      <c r="AG829" s="7" t="s">
        <v>55</v>
      </c>
      <c r="AH829" s="7"/>
      <c r="AI829">
        <v>2.5529999732971191</v>
      </c>
      <c r="AJ829" s="4">
        <v>15.491999626159668</v>
      </c>
      <c r="AK829" s="4">
        <v>6.0900001525878906</v>
      </c>
      <c r="AL829" s="4">
        <v>59.256000518798828</v>
      </c>
      <c r="AM829" s="4">
        <v>27.964000701904297</v>
      </c>
      <c r="AN829" s="4">
        <v>201.60000610351563</v>
      </c>
      <c r="AO829" s="4">
        <v>0</v>
      </c>
      <c r="AP829" s="4">
        <v>142.51199340820313</v>
      </c>
      <c r="AQ829" s="4">
        <v>31.964000701904297</v>
      </c>
      <c r="AR829" s="4">
        <v>0</v>
      </c>
      <c r="AS829" s="4">
        <v>8</v>
      </c>
      <c r="AT829" s="4">
        <v>0</v>
      </c>
      <c r="AU829" s="22">
        <v>5.3986690017513137</v>
      </c>
      <c r="AV829" s="23">
        <v>0.54700002670288095</v>
      </c>
      <c r="AW829" s="23">
        <v>0</v>
      </c>
      <c r="AX829" s="23">
        <v>0.29920902921295245</v>
      </c>
      <c r="AY829" s="23">
        <v>17.572860865722792</v>
      </c>
      <c r="AZ829" s="23">
        <v>0.47793876011702585</v>
      </c>
    </row>
    <row r="830" spans="1:52" ht="13.7" customHeight="1" x14ac:dyDescent="0.2">
      <c r="A830" t="str">
        <f t="shared" si="12"/>
        <v>2011^whitbread^Karoonda Mid slop top</v>
      </c>
      <c r="B830" s="10" t="s">
        <v>473</v>
      </c>
      <c r="C830" s="20" t="s">
        <v>474</v>
      </c>
      <c r="D830" s="5">
        <v>2011</v>
      </c>
      <c r="E830" s="5"/>
      <c r="F830" s="9"/>
      <c r="G830" s="9"/>
      <c r="H830" s="8" t="s">
        <v>992</v>
      </c>
      <c r="I830" s="5">
        <v>1.01</v>
      </c>
      <c r="J830" s="5">
        <v>9.5</v>
      </c>
      <c r="K830" s="5"/>
      <c r="L830" s="5"/>
      <c r="M830" s="5" t="s">
        <v>456</v>
      </c>
      <c r="N830" s="5"/>
      <c r="O830" s="5"/>
      <c r="P830" s="5"/>
      <c r="Q830" s="5"/>
      <c r="R830" s="5"/>
      <c r="S830" s="5"/>
      <c r="T830" s="5"/>
      <c r="U830" s="5"/>
      <c r="V830" s="5"/>
      <c r="W830" s="5"/>
      <c r="X830" s="5"/>
      <c r="Y830" s="7" t="s">
        <v>2999</v>
      </c>
      <c r="Z830" s="7"/>
      <c r="AA830" s="7" t="s">
        <v>13</v>
      </c>
      <c r="AB830" s="7" t="s">
        <v>469</v>
      </c>
      <c r="AC830" s="7">
        <v>25006</v>
      </c>
      <c r="AD830" s="7" t="s">
        <v>884</v>
      </c>
      <c r="AE830" s="7"/>
      <c r="AF830" s="7" t="s">
        <v>3393</v>
      </c>
      <c r="AG830" s="7" t="s">
        <v>13</v>
      </c>
      <c r="AH830" s="7"/>
      <c r="AI830">
        <v>1.2999999523162842</v>
      </c>
      <c r="AJ830" s="4">
        <v>7.6550002098083496</v>
      </c>
      <c r="AK830" s="4">
        <v>1.5299999713897705</v>
      </c>
      <c r="AL830" s="4">
        <v>5.1999998092651367</v>
      </c>
      <c r="AM830" s="4">
        <v>30.591999053955078</v>
      </c>
      <c r="AN830" s="4">
        <v>282.39999389648438</v>
      </c>
      <c r="AO830" s="4">
        <v>0</v>
      </c>
      <c r="AP830" s="4">
        <v>79.824996948242188</v>
      </c>
      <c r="AQ830" s="4">
        <v>36.652000427246094</v>
      </c>
      <c r="AR830" s="4"/>
      <c r="AS830" s="4">
        <v>0</v>
      </c>
      <c r="AT830" s="4">
        <v>9</v>
      </c>
      <c r="AU830" s="22">
        <v>1.4787390542907179</v>
      </c>
      <c r="AV830" s="23">
        <v>-0.28999995231628417</v>
      </c>
      <c r="AW830" s="23">
        <v>1</v>
      </c>
      <c r="AX830" s="23">
        <v>8.4099972343447099E-2</v>
      </c>
      <c r="AY830" s="23">
        <v>3.404024225807234</v>
      </c>
      <c r="AZ830" s="23">
        <v>2.6276816218359393E-3</v>
      </c>
    </row>
    <row r="831" spans="1:52" ht="13.7" customHeight="1" x14ac:dyDescent="0.2">
      <c r="A831" t="str">
        <f t="shared" si="12"/>
        <v>2011^whitbread^Karoonda_dune</v>
      </c>
      <c r="B831" s="10" t="s">
        <v>473</v>
      </c>
      <c r="C831" s="10" t="s">
        <v>475</v>
      </c>
      <c r="D831" s="5">
        <v>2011</v>
      </c>
      <c r="E831" s="5"/>
      <c r="F831" s="9"/>
      <c r="G831" s="9"/>
      <c r="H831" s="8" t="s">
        <v>992</v>
      </c>
      <c r="I831" s="5">
        <v>2.38</v>
      </c>
      <c r="J831" s="5">
        <v>9</v>
      </c>
      <c r="K831" s="5"/>
      <c r="L831" s="5"/>
      <c r="M831" s="5" t="s">
        <v>458</v>
      </c>
      <c r="N831" s="5"/>
      <c r="O831" s="5"/>
      <c r="P831" s="5"/>
      <c r="Q831" s="5"/>
      <c r="R831" s="5"/>
      <c r="S831" s="5"/>
      <c r="T831" s="5"/>
      <c r="U831" s="5"/>
      <c r="V831" s="5"/>
      <c r="W831" s="5"/>
      <c r="X831" s="5"/>
      <c r="Y831" s="7" t="s">
        <v>2999</v>
      </c>
      <c r="Z831" s="7"/>
      <c r="AA831" s="7" t="s">
        <v>13</v>
      </c>
      <c r="AB831" s="7" t="s">
        <v>469</v>
      </c>
      <c r="AC831" s="7">
        <v>25006</v>
      </c>
      <c r="AD831" s="7" t="s">
        <v>884</v>
      </c>
      <c r="AE831" s="7"/>
      <c r="AF831" s="7" t="s">
        <v>3394</v>
      </c>
      <c r="AG831" s="7" t="s">
        <v>13</v>
      </c>
      <c r="AH831" s="7"/>
      <c r="AJ831" s="4"/>
      <c r="AK831" s="4"/>
      <c r="AL831" s="4"/>
      <c r="AM831" s="4"/>
      <c r="AN831" s="4"/>
      <c r="AO831" s="4"/>
      <c r="AP831" s="4"/>
      <c r="AQ831" s="4"/>
      <c r="AR831" s="4"/>
      <c r="AS831" s="4"/>
      <c r="AT831" s="4"/>
      <c r="AU831" s="22">
        <v>3.3011558669001748</v>
      </c>
      <c r="AV831" s="23">
        <v>2.38</v>
      </c>
      <c r="AW831" s="23">
        <v>0</v>
      </c>
      <c r="AX831" s="23">
        <v>5.6643999999999997</v>
      </c>
      <c r="AY831" s="23">
        <v>81</v>
      </c>
      <c r="AZ831" s="23">
        <v>10.897630057569446</v>
      </c>
    </row>
    <row r="832" spans="1:52" ht="13.7" customHeight="1" x14ac:dyDescent="0.2">
      <c r="A832" t="str">
        <f t="shared" si="12"/>
        <v>2011^whitbread^Karoonda_flat</v>
      </c>
      <c r="B832" s="10" t="s">
        <v>473</v>
      </c>
      <c r="C832" s="10" t="s">
        <v>476</v>
      </c>
      <c r="D832" s="5">
        <v>2011</v>
      </c>
      <c r="E832" s="5"/>
      <c r="F832" s="9"/>
      <c r="G832" s="9"/>
      <c r="H832" s="8" t="s">
        <v>992</v>
      </c>
      <c r="I832" s="5">
        <v>3.01</v>
      </c>
      <c r="J832" s="5">
        <v>11.7</v>
      </c>
      <c r="K832" s="5"/>
      <c r="L832" s="5"/>
      <c r="M832" s="5" t="s">
        <v>455</v>
      </c>
      <c r="N832" s="5"/>
      <c r="O832" s="5"/>
      <c r="P832" s="5"/>
      <c r="Q832" s="5"/>
      <c r="R832" s="5"/>
      <c r="S832" s="5"/>
      <c r="T832" s="5"/>
      <c r="U832" s="5"/>
      <c r="V832" s="5"/>
      <c r="W832" s="5"/>
      <c r="X832" s="5"/>
      <c r="Y832" s="7" t="s">
        <v>2999</v>
      </c>
      <c r="Z832" s="7"/>
      <c r="AA832" s="7" t="s">
        <v>13</v>
      </c>
      <c r="AB832" s="7" t="s">
        <v>469</v>
      </c>
      <c r="AC832" s="7">
        <v>25006</v>
      </c>
      <c r="AD832" s="7" t="s">
        <v>884</v>
      </c>
      <c r="AE832" s="7"/>
      <c r="AF832" s="7" t="s">
        <v>3395</v>
      </c>
      <c r="AG832" s="7" t="s">
        <v>13</v>
      </c>
      <c r="AH832" s="7"/>
      <c r="AI832">
        <v>0.45300000905990601</v>
      </c>
      <c r="AJ832" s="4">
        <v>15.902000427246094</v>
      </c>
      <c r="AK832" s="4">
        <v>1.1100000143051147</v>
      </c>
      <c r="AL832" s="4">
        <v>6.2950000762939453</v>
      </c>
      <c r="AM832" s="4">
        <v>0</v>
      </c>
      <c r="AN832" s="4">
        <v>181.69999694824219</v>
      </c>
      <c r="AO832" s="4">
        <v>0</v>
      </c>
      <c r="AP832" s="4">
        <v>116.40499877929688</v>
      </c>
      <c r="AQ832" s="4">
        <v>83.549003601074219</v>
      </c>
      <c r="AR832" s="4">
        <v>0</v>
      </c>
      <c r="AS832" s="4">
        <v>9</v>
      </c>
      <c r="AT832" s="4">
        <v>0</v>
      </c>
      <c r="AU832" s="22">
        <v>5.4274886164623464</v>
      </c>
      <c r="AV832" s="23">
        <v>2.5569999909400938</v>
      </c>
      <c r="AW832" s="23">
        <v>0</v>
      </c>
      <c r="AX832" s="23">
        <v>6.5382489536676394</v>
      </c>
      <c r="AY832" s="23">
        <v>17.65680759057636</v>
      </c>
      <c r="AZ832" s="23">
        <v>18.640707829757606</v>
      </c>
    </row>
    <row r="833" spans="1:52" ht="13.7" customHeight="1" x14ac:dyDescent="0.2">
      <c r="A833" t="str">
        <f t="shared" si="12"/>
        <v>2011^whitbread^Karoonda_midslope</v>
      </c>
      <c r="B833" s="10" t="s">
        <v>473</v>
      </c>
      <c r="C833" s="10" t="s">
        <v>635</v>
      </c>
      <c r="D833" s="5">
        <v>2011</v>
      </c>
      <c r="E833" s="5"/>
      <c r="F833" s="9"/>
      <c r="G833" s="9"/>
      <c r="H833" s="8" t="s">
        <v>992</v>
      </c>
      <c r="I833" s="5">
        <v>3.55</v>
      </c>
      <c r="J833" s="5">
        <v>9.8000000000000007</v>
      </c>
      <c r="K833" s="5"/>
      <c r="L833" s="5"/>
      <c r="M833" s="5" t="s">
        <v>454</v>
      </c>
      <c r="N833" s="5"/>
      <c r="O833" s="5"/>
      <c r="P833" s="5"/>
      <c r="Q833" s="5"/>
      <c r="R833" s="5"/>
      <c r="S833" s="5"/>
      <c r="T833" s="5"/>
      <c r="U833" s="5"/>
      <c r="V833" s="5"/>
      <c r="W833" s="5"/>
      <c r="X833" s="5"/>
      <c r="Y833" s="7" t="s">
        <v>2999</v>
      </c>
      <c r="Z833" s="7"/>
      <c r="AA833" s="7" t="s">
        <v>13</v>
      </c>
      <c r="AB833" s="7" t="s">
        <v>469</v>
      </c>
      <c r="AC833" s="7">
        <v>25006</v>
      </c>
      <c r="AD833" s="7" t="s">
        <v>884</v>
      </c>
      <c r="AE833" s="7"/>
      <c r="AF833" s="7" t="s">
        <v>3396</v>
      </c>
      <c r="AG833" s="7" t="s">
        <v>13</v>
      </c>
      <c r="AH833" s="7"/>
      <c r="AI833">
        <v>0.57200002670288086</v>
      </c>
      <c r="AJ833" s="4">
        <v>12.357000350952148</v>
      </c>
      <c r="AK833" s="4">
        <v>1.0900000333786011</v>
      </c>
      <c r="AL833" s="4">
        <v>9.6350002288818359</v>
      </c>
      <c r="AM833" s="4">
        <v>3.0320000648498535</v>
      </c>
      <c r="AN833" s="4">
        <v>181.69999694824219</v>
      </c>
      <c r="AO833" s="4">
        <v>0</v>
      </c>
      <c r="AP833" s="4">
        <v>81.134002685546875</v>
      </c>
      <c r="AQ833" s="4">
        <v>50.436000823974609</v>
      </c>
      <c r="AR833" s="4">
        <v>0</v>
      </c>
      <c r="AS833" s="4">
        <v>9</v>
      </c>
      <c r="AT833" s="4">
        <v>0</v>
      </c>
      <c r="AU833" s="22">
        <v>5.3616812609457085</v>
      </c>
      <c r="AV833" s="23">
        <v>2.977999973297119</v>
      </c>
      <c r="AW833" s="23">
        <v>0</v>
      </c>
      <c r="AX833" s="23">
        <v>8.8684838409576408</v>
      </c>
      <c r="AY833" s="23">
        <v>6.5382507947694064</v>
      </c>
      <c r="AZ833" s="23">
        <v>18.247260509949228</v>
      </c>
    </row>
    <row r="834" spans="1:52" ht="13.7" customHeight="1" x14ac:dyDescent="0.2">
      <c r="A834" t="str">
        <f t="shared" si="12"/>
        <v>2011^wmgroup^C Block-BRS Early Bonnie Rock</v>
      </c>
      <c r="B834" s="10" t="s">
        <v>534</v>
      </c>
      <c r="C834" s="10" t="s">
        <v>535</v>
      </c>
      <c r="D834" s="5">
        <v>2011</v>
      </c>
      <c r="E834" s="5"/>
      <c r="F834" s="9"/>
      <c r="G834" s="9"/>
      <c r="H834" s="8" t="s">
        <v>992</v>
      </c>
      <c r="I834" s="5">
        <v>2.3090000000000002</v>
      </c>
      <c r="J834" s="5"/>
      <c r="K834" s="5"/>
      <c r="L834" s="5"/>
      <c r="M834" s="5" t="s">
        <v>442</v>
      </c>
      <c r="N834" s="5"/>
      <c r="O834" s="5"/>
      <c r="P834" s="5"/>
      <c r="Q834" s="5"/>
      <c r="R834" s="5"/>
      <c r="S834" s="5"/>
      <c r="T834" s="5"/>
      <c r="U834" s="5"/>
      <c r="V834" s="5"/>
      <c r="W834" s="5"/>
      <c r="X834" s="5"/>
      <c r="Y834" s="7" t="s">
        <v>2999</v>
      </c>
      <c r="Z834" s="7"/>
      <c r="AA834" s="7" t="s">
        <v>13</v>
      </c>
      <c r="AB834" s="7" t="s">
        <v>130</v>
      </c>
      <c r="AC834" s="7">
        <v>9037</v>
      </c>
      <c r="AD834" s="7" t="s">
        <v>950</v>
      </c>
      <c r="AE834" s="7"/>
      <c r="AF834" s="7" t="s">
        <v>3397</v>
      </c>
      <c r="AG834" s="7" t="s">
        <v>55</v>
      </c>
      <c r="AH834" s="7"/>
      <c r="AI834">
        <v>4.7379999160766602</v>
      </c>
      <c r="AJ834" s="4">
        <v>10.083999633789063</v>
      </c>
      <c r="AK834" s="4">
        <v>7.3600001335144043</v>
      </c>
      <c r="AL834" s="4">
        <v>71.435997009277344</v>
      </c>
      <c r="AM834" s="4">
        <v>105.53500366210938</v>
      </c>
      <c r="AN834" s="4">
        <v>411.20001220703125</v>
      </c>
      <c r="AO834" s="4">
        <v>0</v>
      </c>
      <c r="AP834" s="4">
        <v>94.634002685546875</v>
      </c>
      <c r="AQ834" s="4">
        <v>17.528999328613281</v>
      </c>
      <c r="AR834" s="4">
        <v>0</v>
      </c>
      <c r="AS834" s="4">
        <v>11</v>
      </c>
      <c r="AT834" s="4">
        <v>40</v>
      </c>
      <c r="AU834" s="22" t="e">
        <v>#N/A</v>
      </c>
      <c r="AV834" s="23">
        <v>-2.42899991607666</v>
      </c>
      <c r="AW834" s="23">
        <v>0</v>
      </c>
      <c r="AX834" s="23">
        <v>5.9000405923004209</v>
      </c>
      <c r="AY834" s="23" t="e">
        <v>#N/A</v>
      </c>
      <c r="AZ834" s="23" t="e">
        <v>#N/A</v>
      </c>
    </row>
    <row r="835" spans="1:52" ht="13.7" customHeight="1" x14ac:dyDescent="0.2">
      <c r="A835" t="str">
        <f t="shared" ref="A835:A898" si="13">_xlfn.CONCAT(D835,"^",B835,"^",C835)</f>
        <v>2011^wmgroup^C Block-BRS Early Mace</v>
      </c>
      <c r="B835" s="10" t="s">
        <v>534</v>
      </c>
      <c r="C835" s="10" t="s">
        <v>536</v>
      </c>
      <c r="D835" s="5">
        <v>2011</v>
      </c>
      <c r="E835" s="5"/>
      <c r="F835" s="9"/>
      <c r="G835" s="9"/>
      <c r="H835" s="8" t="s">
        <v>992</v>
      </c>
      <c r="I835" s="5">
        <v>2.363</v>
      </c>
      <c r="J835" s="5"/>
      <c r="K835" s="5"/>
      <c r="L835" s="5"/>
      <c r="M835" s="5" t="s">
        <v>442</v>
      </c>
      <c r="N835" s="5"/>
      <c r="O835" s="5"/>
      <c r="P835" s="5"/>
      <c r="Q835" s="5"/>
      <c r="R835" s="5"/>
      <c r="S835" s="5"/>
      <c r="T835" s="5"/>
      <c r="U835" s="5"/>
      <c r="V835" s="5"/>
      <c r="W835" s="5"/>
      <c r="X835" s="5"/>
      <c r="Y835" s="7" t="s">
        <v>2999</v>
      </c>
      <c r="Z835" s="7"/>
      <c r="AA835" s="7" t="s">
        <v>13</v>
      </c>
      <c r="AB835" s="7" t="s">
        <v>469</v>
      </c>
      <c r="AC835" s="7">
        <v>9037</v>
      </c>
      <c r="AD835" s="7" t="s">
        <v>950</v>
      </c>
      <c r="AE835" s="7"/>
      <c r="AF835" s="7" t="s">
        <v>3397</v>
      </c>
      <c r="AG835" s="7" t="s">
        <v>55</v>
      </c>
      <c r="AH835" s="7"/>
      <c r="AI835">
        <v>4.7379999160766602</v>
      </c>
      <c r="AJ835" s="4">
        <v>10.083999633789063</v>
      </c>
      <c r="AK835" s="4">
        <v>7.3600001335144043</v>
      </c>
      <c r="AL835" s="4">
        <v>71.435997009277344</v>
      </c>
      <c r="AM835" s="4">
        <v>105.53500366210938</v>
      </c>
      <c r="AN835" s="4">
        <v>411.20001220703125</v>
      </c>
      <c r="AO835" s="4">
        <v>0</v>
      </c>
      <c r="AP835" s="4">
        <v>94.634002685546875</v>
      </c>
      <c r="AQ835" s="4">
        <v>17.528999328613281</v>
      </c>
      <c r="AR835" s="4">
        <v>0</v>
      </c>
      <c r="AS835" s="4">
        <v>11</v>
      </c>
      <c r="AT835" s="4">
        <v>40</v>
      </c>
      <c r="AU835" s="22" t="e">
        <v>#N/A</v>
      </c>
      <c r="AV835" s="23">
        <v>-2.3749999160766602</v>
      </c>
      <c r="AW835" s="23">
        <v>0</v>
      </c>
      <c r="AX835" s="23">
        <v>5.6406246013641432</v>
      </c>
      <c r="AY835" s="23" t="e">
        <v>#N/A</v>
      </c>
      <c r="AZ835" s="23" t="e">
        <v>#N/A</v>
      </c>
    </row>
    <row r="836" spans="1:52" ht="13.7" customHeight="1" x14ac:dyDescent="0.2">
      <c r="A836" t="str">
        <f t="shared" si="13"/>
        <v>2011^wmgroup^C Block-BRS Mid Bonnie Rock</v>
      </c>
      <c r="B836" s="10" t="s">
        <v>534</v>
      </c>
      <c r="C836" s="10" t="s">
        <v>537</v>
      </c>
      <c r="D836" s="5">
        <v>2011</v>
      </c>
      <c r="E836" s="5"/>
      <c r="F836" s="9"/>
      <c r="G836" s="9"/>
      <c r="H836" s="8" t="s">
        <v>992</v>
      </c>
      <c r="I836" s="5">
        <v>3.8959999999999999</v>
      </c>
      <c r="J836" s="5"/>
      <c r="K836" s="5"/>
      <c r="L836" s="5"/>
      <c r="M836" s="5"/>
      <c r="N836" s="5"/>
      <c r="O836" s="5"/>
      <c r="P836" s="5"/>
      <c r="Q836" s="5"/>
      <c r="R836" s="5"/>
      <c r="S836" s="5"/>
      <c r="T836" s="5"/>
      <c r="U836" s="5"/>
      <c r="V836" s="5"/>
      <c r="W836" s="5"/>
      <c r="X836" s="5"/>
      <c r="Y836" s="7" t="s">
        <v>2999</v>
      </c>
      <c r="Z836" s="7"/>
      <c r="AA836" s="7" t="s">
        <v>13</v>
      </c>
      <c r="AB836" s="7" t="s">
        <v>130</v>
      </c>
      <c r="AC836" s="7">
        <v>9037</v>
      </c>
      <c r="AD836" s="7" t="s">
        <v>950</v>
      </c>
      <c r="AE836" s="7"/>
      <c r="AF836" s="7" t="s">
        <v>3397</v>
      </c>
      <c r="AG836" s="7" t="s">
        <v>55</v>
      </c>
      <c r="AH836" s="7"/>
      <c r="AI836">
        <v>5.1599998474121094</v>
      </c>
      <c r="AJ836" s="4">
        <v>10.352999687194824</v>
      </c>
      <c r="AK836" s="4">
        <v>8.2299995422363281</v>
      </c>
      <c r="AL836" s="4">
        <v>103.02799987792969</v>
      </c>
      <c r="AM836" s="4">
        <v>54.122001647949219</v>
      </c>
      <c r="AN836" s="4">
        <v>378.39999389648438</v>
      </c>
      <c r="AO836" s="4">
        <v>0</v>
      </c>
      <c r="AP836" s="4">
        <v>99.017997741699219</v>
      </c>
      <c r="AQ836" s="4">
        <v>20.653999328613281</v>
      </c>
      <c r="AR836" s="4">
        <v>0</v>
      </c>
      <c r="AS836" s="4">
        <v>11</v>
      </c>
      <c r="AT836" s="4">
        <v>70</v>
      </c>
      <c r="AU836" s="22" t="e">
        <v>#N/A</v>
      </c>
      <c r="AV836" s="23">
        <v>-1.2639998474121095</v>
      </c>
      <c r="AW836" s="23">
        <v>0</v>
      </c>
      <c r="AX836" s="23">
        <v>1.597695614257836</v>
      </c>
      <c r="AY836" s="23" t="e">
        <v>#N/A</v>
      </c>
      <c r="AZ836" s="23" t="e">
        <v>#N/A</v>
      </c>
    </row>
    <row r="837" spans="1:52" ht="13.7" customHeight="1" x14ac:dyDescent="0.2">
      <c r="A837" t="str">
        <f t="shared" si="13"/>
        <v>2011^wmgroup^C Block-BRS Mid Mace</v>
      </c>
      <c r="B837" s="10" t="s">
        <v>534</v>
      </c>
      <c r="C837" s="10" t="s">
        <v>538</v>
      </c>
      <c r="D837" s="5">
        <v>2011</v>
      </c>
      <c r="E837" s="5"/>
      <c r="F837" s="9"/>
      <c r="G837" s="9"/>
      <c r="H837" s="8" t="s">
        <v>992</v>
      </c>
      <c r="I837" s="5">
        <v>4.1189999999999998</v>
      </c>
      <c r="J837" s="5"/>
      <c r="K837" s="5"/>
      <c r="L837" s="5"/>
      <c r="M837" s="5"/>
      <c r="N837" s="5"/>
      <c r="O837" s="5"/>
      <c r="P837" s="5"/>
      <c r="Q837" s="5"/>
      <c r="R837" s="5"/>
      <c r="S837" s="5"/>
      <c r="T837" s="5"/>
      <c r="U837" s="5"/>
      <c r="V837" s="5"/>
      <c r="W837" s="5"/>
      <c r="X837" s="5"/>
      <c r="Y837" s="7" t="s">
        <v>2999</v>
      </c>
      <c r="Z837" s="7"/>
      <c r="AA837" s="7" t="s">
        <v>13</v>
      </c>
      <c r="AB837" s="7" t="s">
        <v>469</v>
      </c>
      <c r="AC837" s="7">
        <v>9037</v>
      </c>
      <c r="AD837" s="7" t="s">
        <v>950</v>
      </c>
      <c r="AE837" s="7"/>
      <c r="AF837" s="7" t="s">
        <v>3397</v>
      </c>
      <c r="AG837" s="7" t="s">
        <v>55</v>
      </c>
      <c r="AH837" s="7"/>
      <c r="AI837">
        <v>5.1599998474121094</v>
      </c>
      <c r="AJ837" s="4">
        <v>10.352999687194824</v>
      </c>
      <c r="AK837" s="4">
        <v>8.2299995422363281</v>
      </c>
      <c r="AL837" s="4">
        <v>103.02799987792969</v>
      </c>
      <c r="AM837" s="4">
        <v>54.122001647949219</v>
      </c>
      <c r="AN837" s="4">
        <v>378.39999389648438</v>
      </c>
      <c r="AO837" s="4">
        <v>0</v>
      </c>
      <c r="AP837" s="4">
        <v>99.017997741699219</v>
      </c>
      <c r="AQ837" s="4">
        <v>20.653999328613281</v>
      </c>
      <c r="AR837" s="4">
        <v>0</v>
      </c>
      <c r="AS837" s="4">
        <v>11</v>
      </c>
      <c r="AT837" s="4">
        <v>70</v>
      </c>
      <c r="AU837" s="22" t="e">
        <v>#N/A</v>
      </c>
      <c r="AV837" s="23">
        <v>-1.0409998474121096</v>
      </c>
      <c r="AW837" s="23">
        <v>0</v>
      </c>
      <c r="AX837" s="23">
        <v>1.0836806823120355</v>
      </c>
      <c r="AY837" s="23" t="e">
        <v>#N/A</v>
      </c>
      <c r="AZ837" s="23" t="e">
        <v>#N/A</v>
      </c>
    </row>
    <row r="838" spans="1:52" ht="13.7" customHeight="1" x14ac:dyDescent="0.2">
      <c r="A838" t="str">
        <f t="shared" si="13"/>
        <v>2012^Agnew1^Home 4</v>
      </c>
      <c r="B838" s="10" t="s">
        <v>704</v>
      </c>
      <c r="C838" s="10" t="s">
        <v>1231</v>
      </c>
      <c r="D838" s="5">
        <v>2012</v>
      </c>
      <c r="E838" s="5"/>
      <c r="F838" s="5" t="s">
        <v>987</v>
      </c>
      <c r="G838" s="5" t="s">
        <v>987</v>
      </c>
      <c r="H838" s="8" t="s">
        <v>992</v>
      </c>
      <c r="I838" s="5">
        <v>5</v>
      </c>
      <c r="J838" s="5">
        <v>10.7</v>
      </c>
      <c r="K838" s="5" t="s">
        <v>993</v>
      </c>
      <c r="L838" s="5" t="s">
        <v>994</v>
      </c>
      <c r="M838" s="5" t="s">
        <v>1232</v>
      </c>
      <c r="N838" s="5"/>
      <c r="O838" s="5"/>
      <c r="P838" s="5"/>
      <c r="Q838" s="5"/>
      <c r="R838" s="5"/>
      <c r="S838" s="5"/>
      <c r="T838" s="5"/>
      <c r="U838" s="5"/>
      <c r="V838" s="5"/>
      <c r="W838" s="5"/>
      <c r="X838" s="5"/>
      <c r="Y838" s="7" t="s">
        <v>2999</v>
      </c>
      <c r="Z838" s="7"/>
      <c r="AA838" s="7" t="s">
        <v>13</v>
      </c>
      <c r="AB838" s="7" t="s">
        <v>140</v>
      </c>
      <c r="AC838" s="7">
        <v>22003</v>
      </c>
      <c r="AD838" s="7" t="s">
        <v>955</v>
      </c>
      <c r="AE838" s="7" t="s">
        <v>2190</v>
      </c>
      <c r="AF838" s="7"/>
      <c r="AG838" s="7" t="s">
        <v>13</v>
      </c>
      <c r="AH838" s="7"/>
      <c r="AI838">
        <v>2.6740000247955322</v>
      </c>
      <c r="AJ838" s="4">
        <v>9.3649997711181641</v>
      </c>
      <c r="AK838" s="4">
        <v>3.8599998950958252</v>
      </c>
      <c r="AL838" s="4">
        <v>56.060001373291016</v>
      </c>
      <c r="AM838" s="4">
        <v>46.804000854492188</v>
      </c>
      <c r="AN838" s="4">
        <v>269</v>
      </c>
      <c r="AO838" s="4">
        <v>0</v>
      </c>
      <c r="AP838" s="4">
        <v>47.741001129150391</v>
      </c>
      <c r="AQ838" s="4">
        <v>29.646999359130859</v>
      </c>
      <c r="AR838" s="4">
        <v>0</v>
      </c>
      <c r="AS838" s="4">
        <v>18</v>
      </c>
      <c r="AT838" s="4">
        <v>82</v>
      </c>
      <c r="AU838" s="22">
        <v>8.2451838879159371</v>
      </c>
      <c r="AV838" s="23">
        <v>2.3259999752044678</v>
      </c>
      <c r="AW838" s="23">
        <v>0</v>
      </c>
      <c r="AX838" s="23">
        <v>5.4102758846511847</v>
      </c>
      <c r="AY838" s="23">
        <v>1.7822256111145525</v>
      </c>
      <c r="AZ838" s="23">
        <v>19.229838650885739</v>
      </c>
    </row>
    <row r="839" spans="1:52" ht="13.7" customHeight="1" x14ac:dyDescent="0.2">
      <c r="A839" t="str">
        <f t="shared" si="13"/>
        <v>2012^Alan Rothacker^118</v>
      </c>
      <c r="B839" s="10" t="s">
        <v>627</v>
      </c>
      <c r="C839" s="10">
        <v>118</v>
      </c>
      <c r="D839" s="5">
        <v>2012</v>
      </c>
      <c r="E839" s="5"/>
      <c r="F839" s="5" t="s">
        <v>987</v>
      </c>
      <c r="G839" s="5" t="s">
        <v>987</v>
      </c>
      <c r="H839" s="8" t="s">
        <v>992</v>
      </c>
      <c r="I839" s="5">
        <v>2.9</v>
      </c>
      <c r="J839" s="5">
        <v>11.8</v>
      </c>
      <c r="K839" s="5" t="s">
        <v>987</v>
      </c>
      <c r="L839" s="5" t="s">
        <v>995</v>
      </c>
      <c r="M839" s="5" t="s">
        <v>996</v>
      </c>
      <c r="N839" s="5"/>
      <c r="O839" s="5"/>
      <c r="P839" s="5"/>
      <c r="Q839" s="5"/>
      <c r="R839" s="5"/>
      <c r="S839" s="5"/>
      <c r="T839" s="5"/>
      <c r="U839" s="5"/>
      <c r="V839" s="5"/>
      <c r="W839" s="5"/>
      <c r="X839" s="5"/>
      <c r="Y839" s="7" t="s">
        <v>2999</v>
      </c>
      <c r="Z839" s="7"/>
      <c r="AA839" s="7" t="s">
        <v>13</v>
      </c>
      <c r="AB839" s="7" t="s">
        <v>14</v>
      </c>
      <c r="AC839" s="7">
        <v>80024</v>
      </c>
      <c r="AD839" s="7" t="s">
        <v>841</v>
      </c>
      <c r="AE839" s="7" t="s">
        <v>2113</v>
      </c>
      <c r="AF839" s="7"/>
      <c r="AG839" s="7" t="s">
        <v>946</v>
      </c>
      <c r="AH839" s="7"/>
      <c r="AI839">
        <v>2.3320000171661377</v>
      </c>
      <c r="AJ839" s="4">
        <v>8.175999641418457</v>
      </c>
      <c r="AK839" s="4">
        <v>2.940000057220459</v>
      </c>
      <c r="AL839" s="4">
        <v>107.052001953125</v>
      </c>
      <c r="AM839" s="4">
        <v>36.157001495361328</v>
      </c>
      <c r="AN839" s="4">
        <v>159.60000610351563</v>
      </c>
      <c r="AO839" s="4">
        <v>0</v>
      </c>
      <c r="AP839" s="4">
        <v>87.21099853515625</v>
      </c>
      <c r="AQ839" s="4">
        <v>43.063999176025391</v>
      </c>
      <c r="AR839" s="4">
        <v>0</v>
      </c>
      <c r="AS839" s="4">
        <v>6</v>
      </c>
      <c r="AT839" s="4">
        <v>0</v>
      </c>
      <c r="AU839" s="22">
        <v>5.2738353765324</v>
      </c>
      <c r="AV839" s="23">
        <v>0.56799998283386222</v>
      </c>
      <c r="AW839" s="23">
        <v>0</v>
      </c>
      <c r="AX839" s="23">
        <v>0.32262398049926777</v>
      </c>
      <c r="AY839" s="23">
        <v>13.133378598999156</v>
      </c>
      <c r="AZ839" s="23">
        <v>5.4467872976678695</v>
      </c>
    </row>
    <row r="840" spans="1:52" ht="13.7" customHeight="1" x14ac:dyDescent="0.2">
      <c r="A840" t="str">
        <f t="shared" si="13"/>
        <v>2012^Alan Rothacker^Adams</v>
      </c>
      <c r="B840" s="10" t="s">
        <v>627</v>
      </c>
      <c r="C840" s="10" t="s">
        <v>997</v>
      </c>
      <c r="D840" s="5">
        <v>2012</v>
      </c>
      <c r="E840" s="5"/>
      <c r="F840" s="5" t="s">
        <v>987</v>
      </c>
      <c r="G840" s="5" t="s">
        <v>987</v>
      </c>
      <c r="H840" s="8" t="s">
        <v>992</v>
      </c>
      <c r="I840" s="5">
        <v>2.6</v>
      </c>
      <c r="J840" s="5">
        <v>10</v>
      </c>
      <c r="K840" s="5" t="s">
        <v>987</v>
      </c>
      <c r="L840" s="5" t="s">
        <v>998</v>
      </c>
      <c r="M840" s="5" t="s">
        <v>999</v>
      </c>
      <c r="N840" s="5"/>
      <c r="O840" s="5"/>
      <c r="P840" s="5"/>
      <c r="Q840" s="5"/>
      <c r="R840" s="5"/>
      <c r="S840" s="5"/>
      <c r="T840" s="5"/>
      <c r="U840" s="5"/>
      <c r="V840" s="5"/>
      <c r="W840" s="5"/>
      <c r="X840" s="5"/>
      <c r="Y840" s="7" t="s">
        <v>2999</v>
      </c>
      <c r="Z840" s="7"/>
      <c r="AA840" s="7" t="s">
        <v>13</v>
      </c>
      <c r="AB840" s="7" t="s">
        <v>14</v>
      </c>
      <c r="AC840" s="7">
        <v>80024</v>
      </c>
      <c r="AD840" s="7" t="s">
        <v>841</v>
      </c>
      <c r="AE840" s="7" t="s">
        <v>2113</v>
      </c>
      <c r="AF840" s="7"/>
      <c r="AG840" s="7" t="s">
        <v>946</v>
      </c>
      <c r="AH840" s="7"/>
      <c r="AI840">
        <v>1.7319999933242798</v>
      </c>
      <c r="AJ840" s="4">
        <v>7.8930001258850098</v>
      </c>
      <c r="AK840" s="4">
        <v>2.1099998950958252</v>
      </c>
      <c r="AL840" s="4">
        <v>113.52799987792969</v>
      </c>
      <c r="AM840" s="4">
        <v>49.881999969482422</v>
      </c>
      <c r="AN840" s="4">
        <v>158.60000610351563</v>
      </c>
      <c r="AO840" s="4">
        <v>0</v>
      </c>
      <c r="AP840" s="4">
        <v>75.299003601074219</v>
      </c>
      <c r="AQ840" s="4">
        <v>44.248001098632813</v>
      </c>
      <c r="AR840" s="4">
        <v>6</v>
      </c>
      <c r="AS840" s="4">
        <v>0</v>
      </c>
      <c r="AT840" s="4">
        <v>0</v>
      </c>
      <c r="AU840" s="22">
        <v>4.0070052539404557</v>
      </c>
      <c r="AV840" s="23">
        <v>0.8680000066757203</v>
      </c>
      <c r="AW840" s="23">
        <v>0</v>
      </c>
      <c r="AX840" s="23">
        <v>0.75342401158905048</v>
      </c>
      <c r="AY840" s="23">
        <v>4.4394484695205847</v>
      </c>
      <c r="AZ840" s="23">
        <v>3.5986293314852453</v>
      </c>
    </row>
    <row r="841" spans="1:52" ht="13.7" customHeight="1" x14ac:dyDescent="0.2">
      <c r="A841" t="str">
        <f t="shared" si="13"/>
        <v>2012^Andrew Morony^04</v>
      </c>
      <c r="B841" s="10" t="s">
        <v>633</v>
      </c>
      <c r="C841" s="10" t="s">
        <v>2775</v>
      </c>
      <c r="D841" s="5">
        <v>2012</v>
      </c>
      <c r="E841" s="5"/>
      <c r="F841" s="5" t="s">
        <v>987</v>
      </c>
      <c r="G841" s="5" t="s">
        <v>987</v>
      </c>
      <c r="H841" s="8" t="s">
        <v>992</v>
      </c>
      <c r="I841" s="5">
        <v>4.3</v>
      </c>
      <c r="J841" s="5">
        <v>12.3</v>
      </c>
      <c r="K841" s="5" t="s">
        <v>993</v>
      </c>
      <c r="L841" s="5" t="s">
        <v>998</v>
      </c>
      <c r="M841" s="5" t="s">
        <v>987</v>
      </c>
      <c r="N841" s="5"/>
      <c r="O841" s="5"/>
      <c r="P841" s="5"/>
      <c r="Q841" s="5"/>
      <c r="R841" s="5"/>
      <c r="S841" s="5"/>
      <c r="T841" s="5"/>
      <c r="U841" s="5"/>
      <c r="V841" s="5"/>
      <c r="W841" s="5"/>
      <c r="X841" s="5"/>
      <c r="Y841" s="7" t="s">
        <v>2999</v>
      </c>
      <c r="Z841" s="7"/>
      <c r="AA841" s="7" t="s">
        <v>13</v>
      </c>
      <c r="AB841" s="7" t="s">
        <v>469</v>
      </c>
      <c r="AC841" s="7">
        <v>21039</v>
      </c>
      <c r="AD841" s="7" t="s">
        <v>951</v>
      </c>
      <c r="AE841" s="7" t="s">
        <v>2114</v>
      </c>
      <c r="AF841" s="7"/>
      <c r="AG841" s="7" t="s">
        <v>945</v>
      </c>
      <c r="AH841" s="7"/>
      <c r="AI841">
        <v>1.6039999723434448</v>
      </c>
      <c r="AJ841" s="4">
        <v>16.618999481201172</v>
      </c>
      <c r="AK841" s="4">
        <v>4.1100001335144043</v>
      </c>
      <c r="AL841" s="4">
        <v>35.910999298095703</v>
      </c>
      <c r="AM841" s="4">
        <v>6.9419999122619629</v>
      </c>
      <c r="AN841" s="4">
        <v>164</v>
      </c>
      <c r="AO841" s="4">
        <v>0</v>
      </c>
      <c r="AP841" s="4">
        <v>165.68499755859375</v>
      </c>
      <c r="AQ841" s="4">
        <v>44.46099853515625</v>
      </c>
      <c r="AR841" s="4">
        <v>0</v>
      </c>
      <c r="AS841" s="4">
        <v>14</v>
      </c>
      <c r="AT841" s="4">
        <v>37</v>
      </c>
      <c r="AU841" s="22">
        <v>8.1511733800350257</v>
      </c>
      <c r="AV841" s="23">
        <v>2.696000027656555</v>
      </c>
      <c r="AW841" s="23">
        <v>0</v>
      </c>
      <c r="AX841" s="23">
        <v>7.2684161491241452</v>
      </c>
      <c r="AY841" s="23">
        <v>18.653756518615985</v>
      </c>
      <c r="AZ841" s="23">
        <v>16.331081208394018</v>
      </c>
    </row>
    <row r="842" spans="1:52" ht="13.7" customHeight="1" x14ac:dyDescent="0.2">
      <c r="A842" t="str">
        <f t="shared" si="13"/>
        <v>2012^Andrew Wall^Wheat East Loddon</v>
      </c>
      <c r="B842" s="10" t="s">
        <v>1007</v>
      </c>
      <c r="C842" s="10" t="s">
        <v>1008</v>
      </c>
      <c r="D842" s="5">
        <v>2012</v>
      </c>
      <c r="E842" s="5"/>
      <c r="F842" s="5" t="s">
        <v>993</v>
      </c>
      <c r="G842" s="5" t="s">
        <v>987</v>
      </c>
      <c r="H842" s="8" t="s">
        <v>992</v>
      </c>
      <c r="I842" s="5">
        <v>2.6</v>
      </c>
      <c r="J842" s="5">
        <v>10</v>
      </c>
      <c r="K842" s="5" t="s">
        <v>993</v>
      </c>
      <c r="L842" s="5" t="s">
        <v>1009</v>
      </c>
      <c r="M842" s="5" t="s">
        <v>1010</v>
      </c>
      <c r="N842" s="5"/>
      <c r="O842" s="5"/>
      <c r="P842" s="5"/>
      <c r="Q842" s="5"/>
      <c r="R842" s="5"/>
      <c r="S842" s="5"/>
      <c r="T842" s="5"/>
      <c r="U842" s="5"/>
      <c r="V842" s="5"/>
      <c r="W842" s="5"/>
      <c r="X842" s="5"/>
      <c r="Y842" s="7" t="s">
        <v>2999</v>
      </c>
      <c r="Z842" s="7"/>
      <c r="AA842" s="7" t="s">
        <v>13</v>
      </c>
      <c r="AB842" s="7" t="s">
        <v>54</v>
      </c>
      <c r="AC842" s="7">
        <v>80053</v>
      </c>
      <c r="AD842" s="7" t="s">
        <v>2116</v>
      </c>
      <c r="AE842" s="7" t="s">
        <v>786</v>
      </c>
      <c r="AF842" s="7"/>
      <c r="AG842" s="7" t="s">
        <v>55</v>
      </c>
      <c r="AH842" s="7"/>
      <c r="AI842">
        <v>3.0699999332427979</v>
      </c>
      <c r="AJ842" s="4">
        <v>10.215000152587891</v>
      </c>
      <c r="AK842" s="4">
        <v>4.8299999237060547</v>
      </c>
      <c r="AL842" s="4">
        <v>120.99299621582031</v>
      </c>
      <c r="AM842" s="4">
        <v>31.125</v>
      </c>
      <c r="AN842" s="4">
        <v>151.39999389648438</v>
      </c>
      <c r="AO842" s="4">
        <v>0</v>
      </c>
      <c r="AP842" s="4">
        <v>84.531997680664063</v>
      </c>
      <c r="AQ842" s="4">
        <v>22.406000137329102</v>
      </c>
      <c r="AR842" s="4">
        <v>0</v>
      </c>
      <c r="AS842" s="4">
        <v>7</v>
      </c>
      <c r="AT842" s="4">
        <v>32</v>
      </c>
      <c r="AU842" s="22">
        <v>4.0070052539404557</v>
      </c>
      <c r="AV842" s="23">
        <v>-0.46999993324279776</v>
      </c>
      <c r="AW842" s="23">
        <v>1</v>
      </c>
      <c r="AX842" s="23">
        <v>0.22089993724823434</v>
      </c>
      <c r="AY842" s="23">
        <v>4.6225065612816252E-2</v>
      </c>
      <c r="AZ842" s="23">
        <v>0.67732022646258738</v>
      </c>
    </row>
    <row r="843" spans="1:52" ht="13.7" customHeight="1" x14ac:dyDescent="0.2">
      <c r="A843" t="str">
        <f t="shared" si="13"/>
        <v>2012^aplueckhahn^No 2 and 3</v>
      </c>
      <c r="B843" s="10" t="s">
        <v>1000</v>
      </c>
      <c r="C843" s="10" t="s">
        <v>1001</v>
      </c>
      <c r="D843" s="5">
        <v>2012</v>
      </c>
      <c r="E843" s="5"/>
      <c r="F843" s="5" t="s">
        <v>987</v>
      </c>
      <c r="G843" s="5" t="s">
        <v>987</v>
      </c>
      <c r="H843" s="8" t="s">
        <v>992</v>
      </c>
      <c r="I843" s="5">
        <v>4.66</v>
      </c>
      <c r="J843" s="5">
        <v>10.5</v>
      </c>
      <c r="K843" s="5" t="s">
        <v>993</v>
      </c>
      <c r="L843" s="5" t="s">
        <v>1002</v>
      </c>
      <c r="M843" s="5" t="s">
        <v>1003</v>
      </c>
      <c r="N843" s="5"/>
      <c r="O843" s="5"/>
      <c r="P843" s="5"/>
      <c r="Q843" s="5"/>
      <c r="R843" s="5"/>
      <c r="S843" s="5"/>
      <c r="T843" s="5"/>
      <c r="U843" s="5"/>
      <c r="V843" s="5"/>
      <c r="W843" s="5"/>
      <c r="X843" s="5"/>
      <c r="Y843" s="7" t="s">
        <v>2999</v>
      </c>
      <c r="Z843" s="7"/>
      <c r="AA843" s="7" t="s">
        <v>13</v>
      </c>
      <c r="AB843" s="7" t="s">
        <v>685</v>
      </c>
      <c r="AC843" s="7">
        <v>23315</v>
      </c>
      <c r="AD843" s="7" t="s">
        <v>794</v>
      </c>
      <c r="AE843" s="7" t="s">
        <v>2115</v>
      </c>
      <c r="AF843" s="7"/>
      <c r="AG843" s="7" t="s">
        <v>55</v>
      </c>
      <c r="AH843" s="7"/>
      <c r="AI843">
        <v>2.6119999885559082</v>
      </c>
      <c r="AJ843" s="4">
        <v>16.603000640869141</v>
      </c>
      <c r="AK843" s="4">
        <v>6.679999828338623</v>
      </c>
      <c r="AL843" s="4">
        <v>21.417999267578125</v>
      </c>
      <c r="AM843" s="4">
        <v>8.6630001068115234</v>
      </c>
      <c r="AN843" s="4">
        <v>240.89999389648438</v>
      </c>
      <c r="AO843" s="4">
        <v>0</v>
      </c>
      <c r="AP843" s="4">
        <v>168.781005859375</v>
      </c>
      <c r="AQ843" s="4">
        <v>50.090999603271484</v>
      </c>
      <c r="AR843" s="4">
        <v>0</v>
      </c>
      <c r="AS843" s="4">
        <v>9</v>
      </c>
      <c r="AT843" s="4">
        <v>76</v>
      </c>
      <c r="AU843" s="22">
        <v>7.540875656742557</v>
      </c>
      <c r="AV843" s="23">
        <v>2.0480000114440919</v>
      </c>
      <c r="AW843" s="23">
        <v>0</v>
      </c>
      <c r="AX843" s="23">
        <v>4.1943040468750006</v>
      </c>
      <c r="AY843" s="23">
        <v>37.246616822449141</v>
      </c>
      <c r="AZ843" s="23">
        <v>0.7411071919301595</v>
      </c>
    </row>
    <row r="844" spans="1:52" ht="13.7" customHeight="1" x14ac:dyDescent="0.2">
      <c r="A844" t="str">
        <f t="shared" si="13"/>
        <v>2012^beasley^Blair Athol</v>
      </c>
      <c r="B844" s="10" t="s">
        <v>1162</v>
      </c>
      <c r="C844" s="10" t="s">
        <v>1163</v>
      </c>
      <c r="D844" s="5">
        <v>2012</v>
      </c>
      <c r="E844" s="5"/>
      <c r="F844" s="5" t="s">
        <v>987</v>
      </c>
      <c r="G844" s="5" t="s">
        <v>987</v>
      </c>
      <c r="H844" s="8" t="s">
        <v>992</v>
      </c>
      <c r="I844" s="5">
        <v>5.3</v>
      </c>
      <c r="J844" s="5">
        <v>10</v>
      </c>
      <c r="K844" s="5" t="s">
        <v>993</v>
      </c>
      <c r="L844" s="5" t="s">
        <v>998</v>
      </c>
      <c r="M844" s="5" t="s">
        <v>1164</v>
      </c>
      <c r="N844" s="5"/>
      <c r="O844" s="5"/>
      <c r="P844" s="5"/>
      <c r="Q844" s="5"/>
      <c r="R844" s="5"/>
      <c r="S844" s="5"/>
      <c r="T844" s="5"/>
      <c r="U844" s="5"/>
      <c r="V844" s="5"/>
      <c r="W844" s="5"/>
      <c r="X844" s="5"/>
      <c r="Y844" s="7" t="s">
        <v>2999</v>
      </c>
      <c r="Z844" s="7"/>
      <c r="AA844" s="7" t="s">
        <v>13</v>
      </c>
      <c r="AB844" s="7" t="s">
        <v>469</v>
      </c>
      <c r="AC844" s="7">
        <v>9843</v>
      </c>
      <c r="AD844" s="7" t="s">
        <v>2173</v>
      </c>
      <c r="AE844" s="7" t="s">
        <v>786</v>
      </c>
      <c r="AF844" s="7"/>
      <c r="AG844" s="7" t="s">
        <v>55</v>
      </c>
      <c r="AH844" s="7"/>
      <c r="AI844">
        <v>7.2160000801086426</v>
      </c>
      <c r="AJ844" s="4">
        <v>12.734999656677246</v>
      </c>
      <c r="AK844" s="4">
        <v>14.159999847412109</v>
      </c>
      <c r="AL844" s="4">
        <v>141.06199645996094</v>
      </c>
      <c r="AM844" s="4">
        <v>45.055999755859375</v>
      </c>
      <c r="AN844" s="4">
        <v>373.20001220703125</v>
      </c>
      <c r="AO844" s="4">
        <v>0</v>
      </c>
      <c r="AP844" s="4">
        <v>285.23699951171875</v>
      </c>
      <c r="AQ844" s="4">
        <v>50.016998291015625</v>
      </c>
      <c r="AR844" s="4">
        <v>0</v>
      </c>
      <c r="AS844" s="4">
        <v>17</v>
      </c>
      <c r="AT844" s="4">
        <v>0</v>
      </c>
      <c r="AU844" s="22">
        <v>8.168126094570928</v>
      </c>
      <c r="AV844" s="23">
        <v>-1.9160000801086428</v>
      </c>
      <c r="AW844" s="23">
        <v>0</v>
      </c>
      <c r="AX844" s="23">
        <v>3.6710563069763253</v>
      </c>
      <c r="AY844" s="23">
        <v>7.480223122024654</v>
      </c>
      <c r="AZ844" s="23">
        <v>35.902551069987062</v>
      </c>
    </row>
    <row r="845" spans="1:52" ht="13.7" customHeight="1" x14ac:dyDescent="0.2">
      <c r="A845" t="str">
        <f t="shared" si="13"/>
        <v>2012^Bird^Bird</v>
      </c>
      <c r="B845" s="10" t="s">
        <v>1066</v>
      </c>
      <c r="C845" s="10" t="s">
        <v>1066</v>
      </c>
      <c r="D845" s="5">
        <v>2012</v>
      </c>
      <c r="E845" s="5"/>
      <c r="F845" s="5" t="s">
        <v>1005</v>
      </c>
      <c r="G845" s="5" t="s">
        <v>987</v>
      </c>
      <c r="H845" s="8" t="s">
        <v>992</v>
      </c>
      <c r="I845" s="5">
        <v>1.63</v>
      </c>
      <c r="J845" s="5">
        <v>13.2</v>
      </c>
      <c r="K845" s="5" t="s">
        <v>993</v>
      </c>
      <c r="L845" s="5" t="s">
        <v>1002</v>
      </c>
      <c r="M845" s="5" t="s">
        <v>993</v>
      </c>
      <c r="N845" s="5"/>
      <c r="O845" s="5"/>
      <c r="P845" s="5"/>
      <c r="Q845" s="5"/>
      <c r="R845" s="5"/>
      <c r="S845" s="5"/>
      <c r="T845" s="5"/>
      <c r="U845" s="5"/>
      <c r="V845" s="5"/>
      <c r="W845" s="5"/>
      <c r="X845" s="5"/>
      <c r="Y845" s="7" t="s">
        <v>2999</v>
      </c>
      <c r="Z845" s="7"/>
      <c r="AA845" s="7" t="s">
        <v>13</v>
      </c>
      <c r="AB845" s="7" t="s">
        <v>469</v>
      </c>
      <c r="AC845" s="7">
        <v>10646</v>
      </c>
      <c r="AD845" s="7" t="s">
        <v>2138</v>
      </c>
      <c r="AE845" s="7" t="s">
        <v>786</v>
      </c>
      <c r="AF845" s="7"/>
      <c r="AG845" s="7" t="s">
        <v>13</v>
      </c>
      <c r="AH845" s="7"/>
      <c r="AI845">
        <v>1.3830000162124634</v>
      </c>
      <c r="AJ845" s="4">
        <v>16.634000778198242</v>
      </c>
      <c r="AK845" s="4">
        <v>3.5499999523162842</v>
      </c>
      <c r="AL845" s="4">
        <v>43.817001342773438</v>
      </c>
      <c r="AM845" s="4">
        <v>7.3940000534057617</v>
      </c>
      <c r="AN845" s="4">
        <v>152.30000305175781</v>
      </c>
      <c r="AO845" s="4">
        <v>0</v>
      </c>
      <c r="AP845" s="4">
        <v>88.741996765136719</v>
      </c>
      <c r="AQ845" s="4">
        <v>19.381000518798828</v>
      </c>
      <c r="AR845" s="4">
        <v>0</v>
      </c>
      <c r="AS845" s="4">
        <v>27</v>
      </c>
      <c r="AT845" s="4">
        <v>13</v>
      </c>
      <c r="AU845" s="22">
        <v>3.3159509632224169</v>
      </c>
      <c r="AV845" s="23">
        <v>0.24699998378753651</v>
      </c>
      <c r="AW845" s="23">
        <v>1</v>
      </c>
      <c r="AX845" s="23">
        <v>6.1008991991043302E-2</v>
      </c>
      <c r="AY845" s="23">
        <v>11.792361344666137</v>
      </c>
      <c r="AZ845" s="23">
        <v>5.4778929295861208E-2</v>
      </c>
    </row>
    <row r="846" spans="1:52" ht="13.7" customHeight="1" x14ac:dyDescent="0.2">
      <c r="A846" t="str">
        <f t="shared" si="13"/>
        <v>2012^Bodallin Group^Butcher</v>
      </c>
      <c r="B846" s="10" t="s">
        <v>1025</v>
      </c>
      <c r="C846" s="10" t="s">
        <v>1026</v>
      </c>
      <c r="D846" s="5">
        <v>2012</v>
      </c>
      <c r="E846" s="5"/>
      <c r="F846" s="5" t="s">
        <v>987</v>
      </c>
      <c r="G846" s="5" t="s">
        <v>987</v>
      </c>
      <c r="H846" s="8" t="s">
        <v>992</v>
      </c>
      <c r="I846" s="5">
        <v>0.35</v>
      </c>
      <c r="J846" s="5">
        <v>16.399999999999999</v>
      </c>
      <c r="K846" s="5" t="s">
        <v>993</v>
      </c>
      <c r="L846" s="5" t="s">
        <v>1027</v>
      </c>
      <c r="M846" s="5" t="s">
        <v>1028</v>
      </c>
      <c r="N846" s="5"/>
      <c r="O846" s="5"/>
      <c r="P846" s="5"/>
      <c r="Q846" s="5"/>
      <c r="R846" s="5"/>
      <c r="S846" s="5"/>
      <c r="T846" s="5"/>
      <c r="U846" s="5"/>
      <c r="V846" s="5"/>
      <c r="W846" s="5"/>
      <c r="X846" s="5"/>
      <c r="Y846" s="7" t="s">
        <v>2999</v>
      </c>
      <c r="Z846" s="7"/>
      <c r="AA846" s="7" t="s">
        <v>13</v>
      </c>
      <c r="AB846" s="7" t="s">
        <v>469</v>
      </c>
      <c r="AC846" s="7">
        <v>12064</v>
      </c>
      <c r="AD846" s="7" t="s">
        <v>897</v>
      </c>
      <c r="AE846" s="7" t="s">
        <v>2125</v>
      </c>
      <c r="AF846" s="7"/>
      <c r="AG846" s="7" t="s">
        <v>13</v>
      </c>
      <c r="AH846" s="7"/>
      <c r="AI846">
        <v>0.55400002002716064</v>
      </c>
      <c r="AJ846" s="4">
        <v>16.613000869750977</v>
      </c>
      <c r="AK846" s="4">
        <v>1.4199999570846558</v>
      </c>
      <c r="AL846" s="4">
        <v>27.656000137329102</v>
      </c>
      <c r="AM846" s="4">
        <v>22.677000045776367</v>
      </c>
      <c r="AN846" s="4">
        <v>137.39999389648438</v>
      </c>
      <c r="AO846" s="4">
        <v>0</v>
      </c>
      <c r="AP846" s="4">
        <v>300.10800170898438</v>
      </c>
      <c r="AQ846" s="4">
        <v>223.22700500488281</v>
      </c>
      <c r="AR846" s="4">
        <v>3</v>
      </c>
      <c r="AS846" s="4">
        <v>0</v>
      </c>
      <c r="AT846" s="4">
        <v>0</v>
      </c>
      <c r="AU846" s="22">
        <v>0.88462346760070043</v>
      </c>
      <c r="AV846" s="23">
        <v>-0.20400002002716067</v>
      </c>
      <c r="AW846" s="23">
        <v>1</v>
      </c>
      <c r="AX846" s="23">
        <v>4.161600817108195E-2</v>
      </c>
      <c r="AY846" s="23">
        <v>4.5369370514673088E-2</v>
      </c>
      <c r="AZ846" s="23">
        <v>0.28662798549216373</v>
      </c>
    </row>
    <row r="847" spans="1:52" ht="13.7" customHeight="1" x14ac:dyDescent="0.2">
      <c r="A847" t="str">
        <f t="shared" si="13"/>
        <v>2012^Borden^Silo</v>
      </c>
      <c r="B847" s="10" t="s">
        <v>1227</v>
      </c>
      <c r="C847" s="10" t="s">
        <v>1229</v>
      </c>
      <c r="D847" s="5">
        <v>2012</v>
      </c>
      <c r="E847" s="5"/>
      <c r="F847" s="5" t="s">
        <v>987</v>
      </c>
      <c r="G847" s="5" t="s">
        <v>987</v>
      </c>
      <c r="H847" s="8" t="s">
        <v>992</v>
      </c>
      <c r="I847" s="5">
        <v>2.8</v>
      </c>
      <c r="J847" s="5"/>
      <c r="K847" s="5" t="s">
        <v>993</v>
      </c>
      <c r="L847" s="5" t="s">
        <v>998</v>
      </c>
      <c r="M847" s="5" t="s">
        <v>1228</v>
      </c>
      <c r="N847" s="5"/>
      <c r="O847" s="5"/>
      <c r="P847" s="5"/>
      <c r="Q847" s="5"/>
      <c r="R847" s="5"/>
      <c r="S847" s="5"/>
      <c r="T847" s="5"/>
      <c r="U847" s="5"/>
      <c r="V847" s="5"/>
      <c r="W847" s="5"/>
      <c r="X847" s="5"/>
      <c r="Y847" s="7" t="s">
        <v>2999</v>
      </c>
      <c r="Z847" s="7"/>
      <c r="AA847" s="7" t="s">
        <v>13</v>
      </c>
      <c r="AB847" s="7" t="s">
        <v>14</v>
      </c>
      <c r="AC847" s="7">
        <v>10502</v>
      </c>
      <c r="AD847" s="7" t="s">
        <v>3398</v>
      </c>
      <c r="AE847" s="7" t="s">
        <v>2188</v>
      </c>
      <c r="AF847" s="7"/>
      <c r="AG847" s="7" t="s">
        <v>934</v>
      </c>
      <c r="AH847" s="7"/>
      <c r="AI847">
        <v>2.005000114440918</v>
      </c>
      <c r="AJ847" s="4">
        <v>16.121999740600586</v>
      </c>
      <c r="AK847" s="4">
        <v>4.9800000190734863</v>
      </c>
      <c r="AL847" s="4">
        <v>80.818000793457031</v>
      </c>
      <c r="AM847" s="4">
        <v>7.8930001258850098</v>
      </c>
      <c r="AN847" s="4">
        <v>159.10000610351563</v>
      </c>
      <c r="AO847" s="4">
        <v>0</v>
      </c>
      <c r="AP847" s="4">
        <v>191.97999572753906</v>
      </c>
      <c r="AQ847" s="4">
        <v>123.50599670410156</v>
      </c>
      <c r="AR847" s="4">
        <v>0</v>
      </c>
      <c r="AS847" s="4">
        <v>10</v>
      </c>
      <c r="AT847" s="4">
        <v>28</v>
      </c>
      <c r="AU847" s="22" t="e">
        <v>#N/A</v>
      </c>
      <c r="AV847" s="23">
        <v>0.79499988555908185</v>
      </c>
      <c r="AW847" s="23">
        <v>0</v>
      </c>
      <c r="AX847" s="23">
        <v>0.63202481803895327</v>
      </c>
      <c r="AY847" s="23" t="e">
        <v>#N/A</v>
      </c>
      <c r="AZ847" s="23" t="e">
        <v>#N/A</v>
      </c>
    </row>
    <row r="848" spans="1:52" ht="13.7" customHeight="1" x14ac:dyDescent="0.2">
      <c r="A848" t="str">
        <f t="shared" si="13"/>
        <v>2012^Bruce Ley^Barndons 61</v>
      </c>
      <c r="B848" s="10" t="s">
        <v>227</v>
      </c>
      <c r="C848" s="10" t="s">
        <v>1031</v>
      </c>
      <c r="D848" s="5">
        <v>2012</v>
      </c>
      <c r="E848" s="5"/>
      <c r="F848" s="5" t="s">
        <v>987</v>
      </c>
      <c r="G848" s="5" t="s">
        <v>987</v>
      </c>
      <c r="H848" s="8" t="s">
        <v>992</v>
      </c>
      <c r="I848" s="5">
        <v>2.25</v>
      </c>
      <c r="J848" s="5">
        <v>12</v>
      </c>
      <c r="K848" s="5" t="s">
        <v>987</v>
      </c>
      <c r="L848" s="5" t="s">
        <v>1032</v>
      </c>
      <c r="M848" s="5" t="s">
        <v>987</v>
      </c>
      <c r="N848" s="5"/>
      <c r="O848" s="5"/>
      <c r="P848" s="5"/>
      <c r="Q848" s="5"/>
      <c r="R848" s="5"/>
      <c r="S848" s="5"/>
      <c r="T848" s="5"/>
      <c r="U848" s="5"/>
      <c r="V848" s="5"/>
      <c r="W848" s="5"/>
      <c r="X848" s="5"/>
      <c r="Y848" s="7" t="s">
        <v>2999</v>
      </c>
      <c r="Z848" s="7"/>
      <c r="AA848" s="7" t="s">
        <v>13</v>
      </c>
      <c r="AB848" s="7" t="s">
        <v>469</v>
      </c>
      <c r="AC848" s="7">
        <v>8200</v>
      </c>
      <c r="AD848" s="7" t="s">
        <v>910</v>
      </c>
      <c r="AE848" s="7" t="s">
        <v>2127</v>
      </c>
      <c r="AF848" s="7"/>
      <c r="AG848" s="7" t="s">
        <v>939</v>
      </c>
      <c r="AH848" s="7"/>
      <c r="AI848">
        <v>2.9409999847412109</v>
      </c>
      <c r="AJ848" s="4">
        <v>15.47599983215332</v>
      </c>
      <c r="AK848" s="4">
        <v>7.0100002288818359</v>
      </c>
      <c r="AL848" s="4">
        <v>33.599998474121094</v>
      </c>
      <c r="AM848" s="4">
        <v>7.2420001029968262</v>
      </c>
      <c r="AN848" s="4">
        <v>221.60000610351563</v>
      </c>
      <c r="AO848" s="4">
        <v>0</v>
      </c>
      <c r="AP848" s="4">
        <v>102.23600006103516</v>
      </c>
      <c r="AQ848" s="4">
        <v>27.982000350952148</v>
      </c>
      <c r="AR848" s="4">
        <v>16</v>
      </c>
      <c r="AS848" s="4">
        <v>14</v>
      </c>
      <c r="AT848" s="4">
        <v>48</v>
      </c>
      <c r="AU848" s="22">
        <v>4.1611208406304723</v>
      </c>
      <c r="AV848" s="23">
        <v>-0.69099998474121094</v>
      </c>
      <c r="AW848" s="23">
        <v>0</v>
      </c>
      <c r="AX848" s="23">
        <v>0.47748097891235375</v>
      </c>
      <c r="AY848" s="23">
        <v>12.082574833129911</v>
      </c>
      <c r="AZ848" s="23">
        <v>8.1161137688034639</v>
      </c>
    </row>
    <row r="849" spans="1:52" ht="13.7" customHeight="1" x14ac:dyDescent="0.2">
      <c r="A849" t="str">
        <f t="shared" si="13"/>
        <v>2012^Bruce Ley^No 10</v>
      </c>
      <c r="B849" s="10" t="s">
        <v>227</v>
      </c>
      <c r="C849" s="10" t="s">
        <v>228</v>
      </c>
      <c r="D849" s="5">
        <v>2012</v>
      </c>
      <c r="E849" s="5"/>
      <c r="F849" s="5" t="s">
        <v>987</v>
      </c>
      <c r="G849" s="5" t="s">
        <v>987</v>
      </c>
      <c r="H849" s="8" t="s">
        <v>992</v>
      </c>
      <c r="I849" s="5">
        <v>1.6</v>
      </c>
      <c r="J849" s="5">
        <v>12</v>
      </c>
      <c r="K849" s="5" t="s">
        <v>993</v>
      </c>
      <c r="L849" s="5" t="s">
        <v>1032</v>
      </c>
      <c r="M849" s="5" t="s">
        <v>987</v>
      </c>
      <c r="N849" s="5"/>
      <c r="O849" s="5"/>
      <c r="P849" s="5"/>
      <c r="Q849" s="5"/>
      <c r="R849" s="5"/>
      <c r="S849" s="5"/>
      <c r="T849" s="5"/>
      <c r="U849" s="5"/>
      <c r="V849" s="5"/>
      <c r="W849" s="5"/>
      <c r="X849" s="5"/>
      <c r="Y849" s="7" t="s">
        <v>2999</v>
      </c>
      <c r="Z849" s="7"/>
      <c r="AA849" s="7" t="s">
        <v>13</v>
      </c>
      <c r="AB849" s="7" t="s">
        <v>469</v>
      </c>
      <c r="AC849" s="7">
        <v>8147</v>
      </c>
      <c r="AD849" s="7" t="s">
        <v>881</v>
      </c>
      <c r="AE849" s="7" t="s">
        <v>896</v>
      </c>
      <c r="AF849" s="7"/>
      <c r="AG849" s="7" t="s">
        <v>13</v>
      </c>
      <c r="AH849" s="7"/>
      <c r="AI849">
        <v>0.67000001668930054</v>
      </c>
      <c r="AJ849" s="4">
        <v>16.590000152587891</v>
      </c>
      <c r="AK849" s="4">
        <v>1.7100000381469727</v>
      </c>
      <c r="AL849" s="4">
        <v>44.592998504638672</v>
      </c>
      <c r="AM849" s="4">
        <v>1.2630000114440918</v>
      </c>
      <c r="AN849" s="4">
        <v>83.800003051757813</v>
      </c>
      <c r="AO849" s="4">
        <v>0</v>
      </c>
      <c r="AP849" s="4">
        <v>85.343002319335938</v>
      </c>
      <c r="AQ849" s="4">
        <v>52.527000427246094</v>
      </c>
      <c r="AR849" s="4">
        <v>12</v>
      </c>
      <c r="AS849" s="4">
        <v>9</v>
      </c>
      <c r="AT849" s="4">
        <v>27</v>
      </c>
      <c r="AU849" s="22">
        <v>2.9590192644483366</v>
      </c>
      <c r="AV849" s="23">
        <v>0.92999998331069955</v>
      </c>
      <c r="AW849" s="23">
        <v>0</v>
      </c>
      <c r="AX849" s="23">
        <v>0.86489996895790144</v>
      </c>
      <c r="AY849" s="23">
        <v>21.068101400756859</v>
      </c>
      <c r="AZ849" s="23">
        <v>1.5600490276704579</v>
      </c>
    </row>
    <row r="850" spans="1:52" ht="13.7" customHeight="1" x14ac:dyDescent="0.2">
      <c r="A850" t="str">
        <f t="shared" si="13"/>
        <v>2012^Bruce Ley^Wicherina Dannys 54</v>
      </c>
      <c r="B850" s="10" t="s">
        <v>227</v>
      </c>
      <c r="C850" s="10" t="s">
        <v>498</v>
      </c>
      <c r="D850" s="5">
        <v>2012</v>
      </c>
      <c r="E850" s="5"/>
      <c r="F850" s="5" t="s">
        <v>987</v>
      </c>
      <c r="G850" s="5" t="s">
        <v>987</v>
      </c>
      <c r="H850" s="8" t="s">
        <v>992</v>
      </c>
      <c r="I850" s="5">
        <v>2.4</v>
      </c>
      <c r="J850" s="5">
        <v>12</v>
      </c>
      <c r="K850" s="5" t="s">
        <v>987</v>
      </c>
      <c r="L850" s="5" t="s">
        <v>1032</v>
      </c>
      <c r="M850" s="5" t="s">
        <v>987</v>
      </c>
      <c r="N850" s="5"/>
      <c r="O850" s="5"/>
      <c r="P850" s="5"/>
      <c r="Q850" s="5"/>
      <c r="R850" s="5"/>
      <c r="S850" s="5"/>
      <c r="T850" s="5"/>
      <c r="U850" s="5"/>
      <c r="V850" s="5"/>
      <c r="W850" s="5"/>
      <c r="X850" s="5"/>
      <c r="Y850" s="7" t="s">
        <v>2999</v>
      </c>
      <c r="Z850" s="7"/>
      <c r="AA850" s="7" t="s">
        <v>13</v>
      </c>
      <c r="AB850" s="7" t="s">
        <v>469</v>
      </c>
      <c r="AC850" s="7">
        <v>8200</v>
      </c>
      <c r="AD850" s="7" t="s">
        <v>910</v>
      </c>
      <c r="AE850" s="7" t="s">
        <v>948</v>
      </c>
      <c r="AF850" s="7"/>
      <c r="AG850" s="7" t="s">
        <v>939</v>
      </c>
      <c r="AH850" s="7"/>
      <c r="AI850">
        <v>2.5169999599456787</v>
      </c>
      <c r="AJ850" s="4">
        <v>16.607000350952148</v>
      </c>
      <c r="AK850" s="4">
        <v>6.440000057220459</v>
      </c>
      <c r="AL850" s="4">
        <v>7.750999927520752</v>
      </c>
      <c r="AM850" s="4">
        <v>3.1610000133514404</v>
      </c>
      <c r="AN850" s="4">
        <v>210.60000610351563</v>
      </c>
      <c r="AO850" s="4">
        <v>0</v>
      </c>
      <c r="AP850" s="4">
        <v>102.45700073242188</v>
      </c>
      <c r="AQ850" s="4">
        <v>47.330001831054688</v>
      </c>
      <c r="AR850" s="4">
        <v>16</v>
      </c>
      <c r="AS850" s="4">
        <v>14</v>
      </c>
      <c r="AT850" s="4">
        <v>48</v>
      </c>
      <c r="AU850" s="22">
        <v>4.4385288966725041</v>
      </c>
      <c r="AV850" s="23">
        <v>-0.1169999599456788</v>
      </c>
      <c r="AW850" s="23">
        <v>1</v>
      </c>
      <c r="AX850" s="23">
        <v>1.3688990627290443E-2</v>
      </c>
      <c r="AY850" s="23">
        <v>21.224452233673219</v>
      </c>
      <c r="AZ850" s="23">
        <v>4.0058868065051776</v>
      </c>
    </row>
    <row r="851" spans="1:52" ht="13.7" customHeight="1" x14ac:dyDescent="0.2">
      <c r="A851" t="str">
        <f t="shared" si="13"/>
        <v>2012^chamberlain^Channel</v>
      </c>
      <c r="B851" s="10" t="s">
        <v>1033</v>
      </c>
      <c r="C851" s="10" t="s">
        <v>1034</v>
      </c>
      <c r="D851" s="5">
        <v>2012</v>
      </c>
      <c r="E851" s="5"/>
      <c r="F851" s="5" t="s">
        <v>987</v>
      </c>
      <c r="G851" s="5" t="s">
        <v>987</v>
      </c>
      <c r="H851" s="8" t="s">
        <v>992</v>
      </c>
      <c r="I851" s="5">
        <v>2</v>
      </c>
      <c r="J851" s="5">
        <v>10</v>
      </c>
      <c r="K851" s="5" t="s">
        <v>993</v>
      </c>
      <c r="L851" s="5" t="s">
        <v>1035</v>
      </c>
      <c r="M851" s="5" t="s">
        <v>1036</v>
      </c>
      <c r="N851" s="5"/>
      <c r="O851" s="5"/>
      <c r="P851" s="5"/>
      <c r="Q851" s="5"/>
      <c r="R851" s="5"/>
      <c r="S851" s="5"/>
      <c r="T851" s="5"/>
      <c r="U851" s="5"/>
      <c r="V851" s="5"/>
      <c r="W851" s="5"/>
      <c r="X851" s="5"/>
      <c r="Y851" s="7" t="s">
        <v>2999</v>
      </c>
      <c r="Z851" s="7"/>
      <c r="AA851" s="7" t="s">
        <v>13</v>
      </c>
      <c r="AB851" s="7" t="s">
        <v>685</v>
      </c>
      <c r="AC851" s="7">
        <v>80024</v>
      </c>
      <c r="AD851" s="7" t="s">
        <v>841</v>
      </c>
      <c r="AE851" s="7" t="s">
        <v>2128</v>
      </c>
      <c r="AF851" s="7"/>
      <c r="AG851" s="7" t="s">
        <v>10</v>
      </c>
      <c r="AH851" s="7"/>
      <c r="AI851">
        <v>2.6359999179840088</v>
      </c>
      <c r="AJ851" s="4">
        <v>16.555999755859375</v>
      </c>
      <c r="AK851" s="4">
        <v>6.7300000190734863</v>
      </c>
      <c r="AL851" s="4">
        <v>80.358001708984375</v>
      </c>
      <c r="AM851" s="4">
        <v>9.6499996185302734</v>
      </c>
      <c r="AN851" s="4">
        <v>158.80000305175781</v>
      </c>
      <c r="AO851" s="4">
        <v>0</v>
      </c>
      <c r="AP851" s="4">
        <v>160.97099304199219</v>
      </c>
      <c r="AQ851" s="4">
        <v>26.652999877929688</v>
      </c>
      <c r="AR851" s="4">
        <v>0</v>
      </c>
      <c r="AS851" s="4">
        <v>13</v>
      </c>
      <c r="AT851" s="4">
        <v>0</v>
      </c>
      <c r="AU851" s="22">
        <v>3.0823117338003505</v>
      </c>
      <c r="AV851" s="23">
        <v>-0.63599991798400879</v>
      </c>
      <c r="AW851" s="23">
        <v>0</v>
      </c>
      <c r="AX851" s="23">
        <v>0.40449589567566591</v>
      </c>
      <c r="AY851" s="23">
        <v>42.981132798828185</v>
      </c>
      <c r="AZ851" s="23">
        <v>13.305629826518869</v>
      </c>
    </row>
    <row r="852" spans="1:52" ht="13.7" customHeight="1" x14ac:dyDescent="0.2">
      <c r="A852" t="str">
        <f t="shared" si="13"/>
        <v>2012^chamberlain^Front</v>
      </c>
      <c r="B852" s="10" t="s">
        <v>1033</v>
      </c>
      <c r="C852" s="10" t="s">
        <v>1037</v>
      </c>
      <c r="D852" s="5">
        <v>2012</v>
      </c>
      <c r="E852" s="5"/>
      <c r="F852" s="5" t="s">
        <v>987</v>
      </c>
      <c r="G852" s="5" t="s">
        <v>987</v>
      </c>
      <c r="H852" s="8" t="s">
        <v>992</v>
      </c>
      <c r="I852" s="5">
        <v>3.79</v>
      </c>
      <c r="J852" s="5">
        <v>10.6</v>
      </c>
      <c r="K852" s="5" t="s">
        <v>993</v>
      </c>
      <c r="L852" s="5" t="s">
        <v>998</v>
      </c>
      <c r="M852" s="5" t="s">
        <v>1038</v>
      </c>
      <c r="N852" s="5"/>
      <c r="O852" s="5"/>
      <c r="P852" s="5"/>
      <c r="Q852" s="5"/>
      <c r="R852" s="5"/>
      <c r="S852" s="5"/>
      <c r="T852" s="5"/>
      <c r="U852" s="5"/>
      <c r="V852" s="5"/>
      <c r="W852" s="5"/>
      <c r="X852" s="5"/>
      <c r="Y852" s="7" t="s">
        <v>2999</v>
      </c>
      <c r="Z852" s="7"/>
      <c r="AA852" s="7" t="s">
        <v>13</v>
      </c>
      <c r="AB852" s="7" t="s">
        <v>685</v>
      </c>
      <c r="AC852" s="7">
        <v>80024</v>
      </c>
      <c r="AD852" s="7" t="s">
        <v>841</v>
      </c>
      <c r="AE852" s="7" t="s">
        <v>2129</v>
      </c>
      <c r="AF852" s="7"/>
      <c r="AG852" s="7" t="s">
        <v>55</v>
      </c>
      <c r="AH852" s="7"/>
      <c r="AI852">
        <v>2.062999963760376</v>
      </c>
      <c r="AJ852" s="4">
        <v>16.604999542236328</v>
      </c>
      <c r="AK852" s="4">
        <v>5.2800002098083496</v>
      </c>
      <c r="AL852" s="4">
        <v>54.779998779296875</v>
      </c>
      <c r="AM852" s="4">
        <v>2.4000000953674316</v>
      </c>
      <c r="AN852" s="4">
        <v>158.80000305175781</v>
      </c>
      <c r="AO852" s="4">
        <v>0</v>
      </c>
      <c r="AP852" s="4">
        <v>188.06300354003906</v>
      </c>
      <c r="AQ852" s="4">
        <v>59.11199951171875</v>
      </c>
      <c r="AR852" s="4">
        <v>0</v>
      </c>
      <c r="AS852" s="4">
        <v>13</v>
      </c>
      <c r="AT852" s="4">
        <v>0</v>
      </c>
      <c r="AU852" s="22">
        <v>6.1914395796847632</v>
      </c>
      <c r="AV852" s="23">
        <v>1.7270000362396241</v>
      </c>
      <c r="AW852" s="23">
        <v>0</v>
      </c>
      <c r="AX852" s="23">
        <v>2.9825291251716628</v>
      </c>
      <c r="AY852" s="23">
        <v>36.060019502258513</v>
      </c>
      <c r="AZ852" s="23">
        <v>0.83072172496071395</v>
      </c>
    </row>
    <row r="853" spans="1:52" ht="13.7" customHeight="1" x14ac:dyDescent="0.2">
      <c r="A853" t="str">
        <f t="shared" si="13"/>
        <v>2012^charleson^Shed</v>
      </c>
      <c r="B853" s="10" t="s">
        <v>1167</v>
      </c>
      <c r="C853" s="10" t="s">
        <v>1168</v>
      </c>
      <c r="D853" s="5">
        <v>2012</v>
      </c>
      <c r="E853" s="5"/>
      <c r="F853" s="5" t="s">
        <v>993</v>
      </c>
      <c r="G853" s="5" t="s">
        <v>993</v>
      </c>
      <c r="H853" s="8" t="s">
        <v>992</v>
      </c>
      <c r="I853" s="5">
        <v>2.6</v>
      </c>
      <c r="J853" s="5">
        <v>10.5</v>
      </c>
      <c r="K853" s="5" t="s">
        <v>998</v>
      </c>
      <c r="L853" s="5" t="s">
        <v>998</v>
      </c>
      <c r="M853" s="5" t="s">
        <v>998</v>
      </c>
      <c r="N853" s="5"/>
      <c r="O853" s="5"/>
      <c r="P853" s="5"/>
      <c r="Q853" s="5"/>
      <c r="R853" s="5"/>
      <c r="S853" s="5"/>
      <c r="T853" s="5"/>
      <c r="U853" s="5"/>
      <c r="V853" s="5"/>
      <c r="W853" s="5"/>
      <c r="X853" s="5"/>
      <c r="Y853" s="7" t="s">
        <v>2999</v>
      </c>
      <c r="Z853" s="7"/>
      <c r="AA853" s="7" t="s">
        <v>13</v>
      </c>
      <c r="AB853" s="7" t="s">
        <v>14</v>
      </c>
      <c r="AC853" s="7">
        <v>80024</v>
      </c>
      <c r="AD853" s="7" t="s">
        <v>841</v>
      </c>
      <c r="AE853" s="7" t="s">
        <v>786</v>
      </c>
      <c r="AF853" s="7"/>
      <c r="AG853" s="7" t="s">
        <v>10</v>
      </c>
      <c r="AH853" s="7"/>
      <c r="AI853">
        <v>2.0569999217987061</v>
      </c>
      <c r="AJ853" s="4">
        <v>14.744000434875488</v>
      </c>
      <c r="AK853" s="4">
        <v>4.6700000762939453</v>
      </c>
      <c r="AL853" s="4">
        <v>64.863998413085938</v>
      </c>
      <c r="AM853" s="4">
        <v>5.7430000305175781</v>
      </c>
      <c r="AN853" s="4">
        <v>158.60000610351563</v>
      </c>
      <c r="AO853" s="4">
        <v>0</v>
      </c>
      <c r="AP853" s="4">
        <v>149.81700134277344</v>
      </c>
      <c r="AQ853" s="4">
        <v>62.897998809814453</v>
      </c>
      <c r="AR853" s="4">
        <v>0</v>
      </c>
      <c r="AS853" s="4">
        <v>15</v>
      </c>
      <c r="AT853" s="4">
        <v>0</v>
      </c>
      <c r="AU853" s="22">
        <v>4.2073555166374783</v>
      </c>
      <c r="AV853" s="23">
        <v>0.54300007820129403</v>
      </c>
      <c r="AW853" s="23">
        <v>0</v>
      </c>
      <c r="AX853" s="23">
        <v>0.29484908492661144</v>
      </c>
      <c r="AY853" s="23">
        <v>18.011539691223334</v>
      </c>
      <c r="AZ853" s="23">
        <v>0.21403998857972625</v>
      </c>
    </row>
    <row r="854" spans="1:52" ht="13.7" customHeight="1" x14ac:dyDescent="0.2">
      <c r="A854" t="str">
        <f t="shared" si="13"/>
        <v>2012^charleson^West</v>
      </c>
      <c r="B854" s="10" t="s">
        <v>1167</v>
      </c>
      <c r="C854" s="10" t="s">
        <v>1169</v>
      </c>
      <c r="D854" s="5">
        <v>2012</v>
      </c>
      <c r="E854" s="5"/>
      <c r="F854" s="5" t="s">
        <v>993</v>
      </c>
      <c r="G854" s="5" t="s">
        <v>993</v>
      </c>
      <c r="H854" s="8" t="s">
        <v>992</v>
      </c>
      <c r="I854" s="5">
        <v>2.2000000000000002</v>
      </c>
      <c r="J854" s="5">
        <v>10.5</v>
      </c>
      <c r="K854" s="5" t="s">
        <v>998</v>
      </c>
      <c r="L854" s="5" t="s">
        <v>998</v>
      </c>
      <c r="M854" s="5" t="s">
        <v>998</v>
      </c>
      <c r="N854" s="5"/>
      <c r="O854" s="5"/>
      <c r="P854" s="5"/>
      <c r="Q854" s="5"/>
      <c r="R854" s="5"/>
      <c r="S854" s="5"/>
      <c r="T854" s="5"/>
      <c r="U854" s="5"/>
      <c r="V854" s="5"/>
      <c r="W854" s="5"/>
      <c r="X854" s="5"/>
      <c r="Y854" s="7" t="s">
        <v>2999</v>
      </c>
      <c r="Z854" s="7"/>
      <c r="AA854" s="7" t="s">
        <v>13</v>
      </c>
      <c r="AB854" s="7" t="s">
        <v>14</v>
      </c>
      <c r="AC854" s="7">
        <v>80024</v>
      </c>
      <c r="AD854" s="7" t="s">
        <v>841</v>
      </c>
      <c r="AE854" s="7" t="s">
        <v>786</v>
      </c>
      <c r="AF854" s="7"/>
      <c r="AG854" s="7" t="s">
        <v>10</v>
      </c>
      <c r="AH854" s="7"/>
      <c r="AI854">
        <v>2.5680000782012939</v>
      </c>
      <c r="AJ854" s="4">
        <v>10.776000022888184</v>
      </c>
      <c r="AK854" s="4">
        <v>4.2699999809265137</v>
      </c>
      <c r="AL854" s="4">
        <v>85.087997436523438</v>
      </c>
      <c r="AM854" s="4">
        <v>9.6000003814697266</v>
      </c>
      <c r="AN854" s="4">
        <v>158.60000610351563</v>
      </c>
      <c r="AO854" s="4">
        <v>0</v>
      </c>
      <c r="AP854" s="4">
        <v>138.21600341796875</v>
      </c>
      <c r="AQ854" s="4">
        <v>57.145999908447266</v>
      </c>
      <c r="AR854" s="4">
        <v>0</v>
      </c>
      <c r="AS854" s="4">
        <v>15</v>
      </c>
      <c r="AT854" s="4">
        <v>0</v>
      </c>
      <c r="AU854" s="22">
        <v>3.5600700525394049</v>
      </c>
      <c r="AV854" s="23">
        <v>-0.36800007820129377</v>
      </c>
      <c r="AW854" s="23">
        <v>1</v>
      </c>
      <c r="AX854" s="23">
        <v>0.13542405755615833</v>
      </c>
      <c r="AY854" s="23">
        <v>7.6176012634277868E-2</v>
      </c>
      <c r="AZ854" s="23">
        <v>0.50400050321972545</v>
      </c>
    </row>
    <row r="855" spans="1:52" ht="13.7" customHeight="1" x14ac:dyDescent="0.2">
      <c r="A855" t="str">
        <f t="shared" si="13"/>
        <v>2012^cjayles^22</v>
      </c>
      <c r="B855" s="10" t="s">
        <v>1145</v>
      </c>
      <c r="C855" s="10">
        <v>22</v>
      </c>
      <c r="D855" s="5">
        <v>2012</v>
      </c>
      <c r="E855" s="5"/>
      <c r="F855" s="5" t="s">
        <v>987</v>
      </c>
      <c r="G855" s="5" t="s">
        <v>987</v>
      </c>
      <c r="H855" s="8" t="s">
        <v>992</v>
      </c>
      <c r="I855" s="5">
        <v>4.5</v>
      </c>
      <c r="J855" s="5">
        <v>11.2</v>
      </c>
      <c r="K855" s="5" t="s">
        <v>993</v>
      </c>
      <c r="L855" s="5" t="s">
        <v>998</v>
      </c>
      <c r="M855" s="5" t="s">
        <v>1146</v>
      </c>
      <c r="N855" s="5"/>
      <c r="O855" s="5"/>
      <c r="P855" s="5"/>
      <c r="Q855" s="5"/>
      <c r="R855" s="5"/>
      <c r="S855" s="5"/>
      <c r="T855" s="5"/>
      <c r="U855" s="5"/>
      <c r="V855" s="5"/>
      <c r="W855" s="5"/>
      <c r="X855" s="5"/>
      <c r="Y855" s="7" t="s">
        <v>2999</v>
      </c>
      <c r="Z855" s="7"/>
      <c r="AA855" s="7" t="s">
        <v>13</v>
      </c>
      <c r="AB855" s="7" t="s">
        <v>685</v>
      </c>
      <c r="AC855" s="7">
        <v>21012</v>
      </c>
      <c r="AD855" s="7" t="s">
        <v>954</v>
      </c>
      <c r="AE855" s="7" t="s">
        <v>2159</v>
      </c>
      <c r="AF855" s="7"/>
      <c r="AG855" s="7" t="s">
        <v>55</v>
      </c>
      <c r="AH855" s="7"/>
      <c r="AI855">
        <v>2.7960000038146973</v>
      </c>
      <c r="AJ855" s="4">
        <v>16.530000686645508</v>
      </c>
      <c r="AK855" s="4">
        <v>7.119999885559082</v>
      </c>
      <c r="AL855" s="4">
        <v>20.98900032043457</v>
      </c>
      <c r="AM855" s="4">
        <v>4.4099998474121094</v>
      </c>
      <c r="AN855" s="4">
        <v>190.39999389648438</v>
      </c>
      <c r="AO855" s="4">
        <v>0</v>
      </c>
      <c r="AP855" s="4">
        <v>170.19000244140625</v>
      </c>
      <c r="AQ855" s="4">
        <v>71.529998779296875</v>
      </c>
      <c r="AR855" s="4">
        <v>0</v>
      </c>
      <c r="AS855" s="4">
        <v>9</v>
      </c>
      <c r="AT855" s="4">
        <v>37</v>
      </c>
      <c r="AU855" s="22">
        <v>7.7674255691768819</v>
      </c>
      <c r="AV855" s="23">
        <v>1.7039999961853027</v>
      </c>
      <c r="AW855" s="23">
        <v>0</v>
      </c>
      <c r="AX855" s="23">
        <v>2.9036159869995117</v>
      </c>
      <c r="AY855" s="23">
        <v>28.408907319641592</v>
      </c>
      <c r="AZ855" s="23">
        <v>0.41916001580797546</v>
      </c>
    </row>
    <row r="856" spans="1:52" ht="13.7" customHeight="1" x14ac:dyDescent="0.2">
      <c r="A856" t="str">
        <f t="shared" si="13"/>
        <v>2012^Clint^Clint Della Bosca</v>
      </c>
      <c r="B856" s="10" t="s">
        <v>1043</v>
      </c>
      <c r="C856" s="10" t="s">
        <v>1044</v>
      </c>
      <c r="D856" s="5">
        <v>2012</v>
      </c>
      <c r="E856" s="5"/>
      <c r="F856" s="5" t="s">
        <v>987</v>
      </c>
      <c r="G856" s="5" t="s">
        <v>987</v>
      </c>
      <c r="H856" s="8" t="s">
        <v>992</v>
      </c>
      <c r="I856" s="5">
        <v>1.2</v>
      </c>
      <c r="J856" s="5"/>
      <c r="K856" s="5" t="s">
        <v>993</v>
      </c>
      <c r="L856" s="5" t="s">
        <v>1045</v>
      </c>
      <c r="M856" s="5" t="s">
        <v>1046</v>
      </c>
      <c r="N856" s="5"/>
      <c r="O856" s="5"/>
      <c r="P856" s="5"/>
      <c r="Q856" s="5"/>
      <c r="R856" s="5"/>
      <c r="S856" s="5"/>
      <c r="T856" s="5"/>
      <c r="U856" s="5"/>
      <c r="V856" s="5"/>
      <c r="W856" s="5"/>
      <c r="X856" s="5"/>
      <c r="Y856" s="7" t="s">
        <v>2999</v>
      </c>
      <c r="Z856" s="7"/>
      <c r="AA856" s="7" t="s">
        <v>13</v>
      </c>
      <c r="AB856" s="7" t="s">
        <v>469</v>
      </c>
      <c r="AC856" s="7">
        <v>12056</v>
      </c>
      <c r="AD856" s="7" t="s">
        <v>2131</v>
      </c>
      <c r="AE856" s="7" t="s">
        <v>2132</v>
      </c>
      <c r="AF856" s="7"/>
      <c r="AG856" s="7" t="s">
        <v>55</v>
      </c>
      <c r="AH856" s="7"/>
      <c r="AI856">
        <v>1.1130000352859497</v>
      </c>
      <c r="AJ856" s="4">
        <v>16.631000518798828</v>
      </c>
      <c r="AK856" s="4">
        <v>2.8499999046325684</v>
      </c>
      <c r="AL856" s="4">
        <v>43.945999145507813</v>
      </c>
      <c r="AM856" s="4">
        <v>28.358999252319336</v>
      </c>
      <c r="AN856" s="4">
        <v>134.60000610351563</v>
      </c>
      <c r="AO856" s="4">
        <v>0</v>
      </c>
      <c r="AP856" s="4">
        <v>154.21400451660156</v>
      </c>
      <c r="AQ856" s="4">
        <v>69.825996398925781</v>
      </c>
      <c r="AR856" s="4">
        <v>0</v>
      </c>
      <c r="AS856" s="4">
        <v>16</v>
      </c>
      <c r="AT856" s="4">
        <v>10</v>
      </c>
      <c r="AU856" s="22" t="e">
        <v>#N/A</v>
      </c>
      <c r="AV856" s="23">
        <v>8.6999964714050249E-2</v>
      </c>
      <c r="AW856" s="23">
        <v>1</v>
      </c>
      <c r="AX856" s="23">
        <v>7.5689938602459886E-3</v>
      </c>
      <c r="AY856" s="23" t="e">
        <v>#N/A</v>
      </c>
      <c r="AZ856" s="23" t="e">
        <v>#N/A</v>
      </c>
    </row>
    <row r="857" spans="1:52" ht="13.7" customHeight="1" x14ac:dyDescent="0.2">
      <c r="A857" t="str">
        <f t="shared" si="13"/>
        <v>2012^connell^R6</v>
      </c>
      <c r="B857" s="10" t="s">
        <v>586</v>
      </c>
      <c r="C857" s="10" t="s">
        <v>1206</v>
      </c>
      <c r="D857" s="5">
        <v>2012</v>
      </c>
      <c r="E857" s="5"/>
      <c r="F857" s="5" t="s">
        <v>987</v>
      </c>
      <c r="G857" s="5" t="s">
        <v>987</v>
      </c>
      <c r="H857" s="8" t="s">
        <v>992</v>
      </c>
      <c r="I857" s="5">
        <v>4.8</v>
      </c>
      <c r="J857" s="5">
        <v>11.8</v>
      </c>
      <c r="K857" s="5" t="s">
        <v>993</v>
      </c>
      <c r="L857" s="5" t="s">
        <v>1207</v>
      </c>
      <c r="M857" s="5" t="s">
        <v>1208</v>
      </c>
      <c r="N857" s="5"/>
      <c r="O857" s="5"/>
      <c r="P857" s="5"/>
      <c r="Q857" s="5"/>
      <c r="R857" s="5"/>
      <c r="S857" s="5"/>
      <c r="T857" s="5"/>
      <c r="U857" s="5"/>
      <c r="V857" s="5"/>
      <c r="W857" s="5"/>
      <c r="X857" s="5"/>
      <c r="Y857" s="7" t="s">
        <v>2999</v>
      </c>
      <c r="Z857" s="7"/>
      <c r="AA857" s="7" t="s">
        <v>13</v>
      </c>
      <c r="AB857" s="7" t="s">
        <v>685</v>
      </c>
      <c r="AC857" s="7">
        <v>23314</v>
      </c>
      <c r="AD857" s="7" t="s">
        <v>3155</v>
      </c>
      <c r="AE857" s="7" t="s">
        <v>895</v>
      </c>
      <c r="AF857" s="7"/>
      <c r="AG857" s="7" t="s">
        <v>13</v>
      </c>
      <c r="AH857" s="7"/>
      <c r="AI857">
        <v>5.5720000267028809</v>
      </c>
      <c r="AJ857" s="4">
        <v>14.998000144958496</v>
      </c>
      <c r="AK857" s="4">
        <v>12.880000114440918</v>
      </c>
      <c r="AL857" s="4">
        <v>85.613998413085938</v>
      </c>
      <c r="AM857" s="4">
        <v>9.0279998779296875</v>
      </c>
      <c r="AN857" s="4">
        <v>273</v>
      </c>
      <c r="AO857" s="4">
        <v>0</v>
      </c>
      <c r="AP857" s="4">
        <v>134.593994140625</v>
      </c>
      <c r="AQ857" s="4">
        <v>52.702999114990234</v>
      </c>
      <c r="AR857" s="4">
        <v>0</v>
      </c>
      <c r="AS857" s="4">
        <v>8</v>
      </c>
      <c r="AT857" s="4">
        <v>92</v>
      </c>
      <c r="AU857" s="22">
        <v>8.7291068301225927</v>
      </c>
      <c r="AV857" s="23">
        <v>-0.77200002670288104</v>
      </c>
      <c r="AW857" s="23">
        <v>0</v>
      </c>
      <c r="AX857" s="23">
        <v>0.59598404122924908</v>
      </c>
      <c r="AY857" s="23">
        <v>10.227204927154558</v>
      </c>
      <c r="AZ857" s="23">
        <v>17.229915057798973</v>
      </c>
    </row>
    <row r="858" spans="1:52" ht="13.7" customHeight="1" x14ac:dyDescent="0.2">
      <c r="A858" t="str">
        <f t="shared" si="13"/>
        <v>2012^consultag^CanMan</v>
      </c>
      <c r="B858" s="10" t="s">
        <v>507</v>
      </c>
      <c r="C858" s="10" t="s">
        <v>1047</v>
      </c>
      <c r="D858" s="5">
        <v>2012</v>
      </c>
      <c r="E858" s="5"/>
      <c r="F858" s="5" t="s">
        <v>987</v>
      </c>
      <c r="G858" s="5" t="s">
        <v>987</v>
      </c>
      <c r="H858" s="8" t="s">
        <v>992</v>
      </c>
      <c r="I858" s="5">
        <v>1.6</v>
      </c>
      <c r="J858" s="5">
        <v>11.56</v>
      </c>
      <c r="K858" s="5" t="s">
        <v>987</v>
      </c>
      <c r="L858" s="5" t="s">
        <v>998</v>
      </c>
      <c r="M858" s="5" t="s">
        <v>987</v>
      </c>
      <c r="N858" s="5"/>
      <c r="O858" s="5"/>
      <c r="P858" s="5"/>
      <c r="Q858" s="5"/>
      <c r="R858" s="5"/>
      <c r="S858" s="5"/>
      <c r="T858" s="5"/>
      <c r="U858" s="5"/>
      <c r="V858" s="5"/>
      <c r="W858" s="5"/>
      <c r="X858" s="5"/>
      <c r="Y858" s="7" t="s">
        <v>2999</v>
      </c>
      <c r="Z858" s="7"/>
      <c r="AA858" s="7" t="s">
        <v>13</v>
      </c>
      <c r="AB858" s="7" t="s">
        <v>469</v>
      </c>
      <c r="AC858" s="7">
        <v>10040</v>
      </c>
      <c r="AD858" s="7" t="s">
        <v>892</v>
      </c>
      <c r="AE858" s="7" t="s">
        <v>2133</v>
      </c>
      <c r="AF858" s="7"/>
      <c r="AG858" s="7" t="s">
        <v>55</v>
      </c>
      <c r="AH858" s="7"/>
      <c r="AI858">
        <v>1.0690000057220459</v>
      </c>
      <c r="AJ858" s="4">
        <v>16.652999877929688</v>
      </c>
      <c r="AK858" s="4">
        <v>2.7400000095367432</v>
      </c>
      <c r="AL858" s="4">
        <v>44.935001373291016</v>
      </c>
      <c r="AM858" s="4">
        <v>29.11400032043457</v>
      </c>
      <c r="AN858" s="4">
        <v>154.10000610351563</v>
      </c>
      <c r="AO858" s="4">
        <v>0</v>
      </c>
      <c r="AP858" s="4">
        <v>151.468994140625</v>
      </c>
      <c r="AQ858" s="4">
        <v>84.327003479003906</v>
      </c>
      <c r="AR858" s="4">
        <v>0</v>
      </c>
      <c r="AS858" s="4">
        <v>40</v>
      </c>
      <c r="AT858" s="4">
        <v>0</v>
      </c>
      <c r="AU858" s="22">
        <v>2.8505218914185644</v>
      </c>
      <c r="AV858" s="23">
        <v>0.53099999427795419</v>
      </c>
      <c r="AW858" s="23">
        <v>0</v>
      </c>
      <c r="AX858" s="23">
        <v>0.28196099392318741</v>
      </c>
      <c r="AY858" s="23">
        <v>25.938647756591806</v>
      </c>
      <c r="AZ858" s="23">
        <v>1.221508637469924E-2</v>
      </c>
    </row>
    <row r="859" spans="1:52" ht="13.7" customHeight="1" x14ac:dyDescent="0.2">
      <c r="A859" t="str">
        <f t="shared" si="13"/>
        <v>2012^consultag^P3</v>
      </c>
      <c r="B859" s="10" t="s">
        <v>507</v>
      </c>
      <c r="C859" s="10" t="s">
        <v>511</v>
      </c>
      <c r="D859" s="5">
        <v>2012</v>
      </c>
      <c r="E859" s="5"/>
      <c r="F859" s="5" t="s">
        <v>987</v>
      </c>
      <c r="G859" s="5" t="s">
        <v>987</v>
      </c>
      <c r="H859" s="8" t="s">
        <v>992</v>
      </c>
      <c r="I859" s="5">
        <v>1.3</v>
      </c>
      <c r="J859" s="5">
        <v>12.2</v>
      </c>
      <c r="K859" s="5" t="s">
        <v>987</v>
      </c>
      <c r="L859" s="5" t="s">
        <v>998</v>
      </c>
      <c r="M859" s="5" t="s">
        <v>987</v>
      </c>
      <c r="N859" s="5"/>
      <c r="O859" s="5"/>
      <c r="P859" s="5"/>
      <c r="Q859" s="5"/>
      <c r="R859" s="5"/>
      <c r="S859" s="5"/>
      <c r="T859" s="5"/>
      <c r="U859" s="5"/>
      <c r="V859" s="5"/>
      <c r="W859" s="5"/>
      <c r="X859" s="5"/>
      <c r="Y859" s="7" t="s">
        <v>2999</v>
      </c>
      <c r="Z859" s="7"/>
      <c r="AA859" s="7" t="s">
        <v>13</v>
      </c>
      <c r="AB859" s="7" t="s">
        <v>472</v>
      </c>
      <c r="AC859" s="7">
        <v>10040</v>
      </c>
      <c r="AD859" s="7" t="s">
        <v>892</v>
      </c>
      <c r="AE859" s="7" t="s">
        <v>2133</v>
      </c>
      <c r="AF859" s="7"/>
      <c r="AG859" s="7" t="s">
        <v>13</v>
      </c>
      <c r="AH859" s="7"/>
      <c r="AI859">
        <v>0.92199999094009399</v>
      </c>
      <c r="AJ859" s="4">
        <v>16.663999557495117</v>
      </c>
      <c r="AK859" s="4">
        <v>2.369999885559082</v>
      </c>
      <c r="AL859" s="4">
        <v>34.893001556396484</v>
      </c>
      <c r="AM859" s="4">
        <v>26.617000579833984</v>
      </c>
      <c r="AN859" s="4">
        <v>154.10000610351563</v>
      </c>
      <c r="AO859" s="4">
        <v>0</v>
      </c>
      <c r="AP859" s="4">
        <v>133.24699401855469</v>
      </c>
      <c r="AQ859" s="4">
        <v>44.992000579833984</v>
      </c>
      <c r="AR859" s="4">
        <v>0</v>
      </c>
      <c r="AS859" s="4">
        <v>22</v>
      </c>
      <c r="AT859" s="4">
        <v>0</v>
      </c>
      <c r="AU859" s="22">
        <v>2.4442732049036779</v>
      </c>
      <c r="AV859" s="23">
        <v>0.37800000905990605</v>
      </c>
      <c r="AW859" s="23">
        <v>1</v>
      </c>
      <c r="AX859" s="23">
        <v>0.14288400684928906</v>
      </c>
      <c r="AY859" s="23">
        <v>19.927292049316609</v>
      </c>
      <c r="AZ859" s="23">
        <v>5.5165259664643257E-3</v>
      </c>
    </row>
    <row r="860" spans="1:52" ht="13.7" customHeight="1" x14ac:dyDescent="0.2">
      <c r="A860" t="str">
        <f t="shared" si="13"/>
        <v>2012^ConsultagLG^Brown</v>
      </c>
      <c r="B860" s="10" t="s">
        <v>1011</v>
      </c>
      <c r="C860" s="10" t="s">
        <v>1012</v>
      </c>
      <c r="D860" s="5">
        <v>2012</v>
      </c>
      <c r="E860" s="5"/>
      <c r="F860" s="5" t="s">
        <v>1005</v>
      </c>
      <c r="G860" s="5" t="s">
        <v>987</v>
      </c>
      <c r="H860" s="8" t="s">
        <v>992</v>
      </c>
      <c r="I860" s="5">
        <v>1</v>
      </c>
      <c r="J860" s="5"/>
      <c r="K860" s="5" t="s">
        <v>987</v>
      </c>
      <c r="L860" s="5" t="s">
        <v>1013</v>
      </c>
      <c r="M860" s="5" t="s">
        <v>1014</v>
      </c>
      <c r="N860" s="5"/>
      <c r="O860" s="5"/>
      <c r="P860" s="5"/>
      <c r="Q860" s="5"/>
      <c r="R860" s="5"/>
      <c r="S860" s="5"/>
      <c r="T860" s="5"/>
      <c r="U860" s="5"/>
      <c r="V860" s="5"/>
      <c r="W860" s="5"/>
      <c r="X860" s="5"/>
      <c r="Y860" s="7" t="s">
        <v>2999</v>
      </c>
      <c r="Z860" s="7"/>
      <c r="AA860" s="7" t="s">
        <v>13</v>
      </c>
      <c r="AB860" s="7" t="s">
        <v>9</v>
      </c>
      <c r="AC860" s="7">
        <v>10707</v>
      </c>
      <c r="AD860" s="7" t="s">
        <v>846</v>
      </c>
      <c r="AE860" s="7" t="s">
        <v>786</v>
      </c>
      <c r="AF860" s="7"/>
      <c r="AG860" s="7" t="s">
        <v>13</v>
      </c>
      <c r="AH860" s="7"/>
      <c r="AI860">
        <v>1.0889999866485596</v>
      </c>
      <c r="AJ860" s="4">
        <v>16.691999435424805</v>
      </c>
      <c r="AK860" s="4">
        <v>2.7999999523162842</v>
      </c>
      <c r="AL860" s="4">
        <v>41.321998596191406</v>
      </c>
      <c r="AM860" s="4">
        <v>1.9110000133514404</v>
      </c>
      <c r="AN860" s="4">
        <v>174</v>
      </c>
      <c r="AO860" s="4">
        <v>0</v>
      </c>
      <c r="AP860" s="4">
        <v>372.95098876953125</v>
      </c>
      <c r="AQ860" s="4">
        <v>242.10000610351563</v>
      </c>
      <c r="AR860" s="4">
        <v>0</v>
      </c>
      <c r="AS860" s="4">
        <v>25</v>
      </c>
      <c r="AT860" s="4">
        <v>0</v>
      </c>
      <c r="AU860" s="22" t="e">
        <v>#N/A</v>
      </c>
      <c r="AV860" s="23">
        <v>-8.899998664855957E-2</v>
      </c>
      <c r="AW860" s="23">
        <v>1</v>
      </c>
      <c r="AX860" s="23">
        <v>7.9209976234437818E-3</v>
      </c>
      <c r="AY860" s="23" t="e">
        <v>#N/A</v>
      </c>
      <c r="AZ860" s="23" t="e">
        <v>#N/A</v>
      </c>
    </row>
    <row r="861" spans="1:52" ht="13.7" customHeight="1" x14ac:dyDescent="0.2">
      <c r="A861" t="str">
        <f t="shared" si="13"/>
        <v>2012^ConsultagLG^Duckworth</v>
      </c>
      <c r="B861" s="10" t="s">
        <v>1011</v>
      </c>
      <c r="C861" s="10" t="s">
        <v>1015</v>
      </c>
      <c r="D861" s="5">
        <v>2012</v>
      </c>
      <c r="E861" s="5"/>
      <c r="F861" s="5" t="s">
        <v>987</v>
      </c>
      <c r="G861" s="5" t="s">
        <v>987</v>
      </c>
      <c r="H861" s="8" t="s">
        <v>992</v>
      </c>
      <c r="I861" s="5">
        <v>1.2</v>
      </c>
      <c r="J861" s="5">
        <v>10.1</v>
      </c>
      <c r="K861" s="5" t="s">
        <v>987</v>
      </c>
      <c r="L861" s="5" t="s">
        <v>998</v>
      </c>
      <c r="M861" s="5" t="s">
        <v>1016</v>
      </c>
      <c r="N861" s="5"/>
      <c r="O861" s="5"/>
      <c r="P861" s="5"/>
      <c r="Q861" s="5"/>
      <c r="R861" s="5"/>
      <c r="S861" s="5"/>
      <c r="T861" s="5"/>
      <c r="U861" s="5"/>
      <c r="V861" s="5"/>
      <c r="W861" s="5"/>
      <c r="X861" s="5"/>
      <c r="Y861" s="7" t="s">
        <v>2999</v>
      </c>
      <c r="Z861" s="7"/>
      <c r="AA861" s="7" t="s">
        <v>13</v>
      </c>
      <c r="AB861" s="7" t="s">
        <v>469</v>
      </c>
      <c r="AC861" s="7">
        <v>10592</v>
      </c>
      <c r="AD861" s="7" t="s">
        <v>2117</v>
      </c>
      <c r="AE861" s="7" t="s">
        <v>2118</v>
      </c>
      <c r="AF861" s="7"/>
      <c r="AG861" s="7" t="s">
        <v>13</v>
      </c>
      <c r="AH861" s="7"/>
      <c r="AI861">
        <v>1.1799999475479126</v>
      </c>
      <c r="AJ861" s="4">
        <v>15.420000076293945</v>
      </c>
      <c r="AK861" s="4">
        <v>2.7999999523162842</v>
      </c>
      <c r="AL861" s="4">
        <v>113.61199951171875</v>
      </c>
      <c r="AM861" s="4">
        <v>58.948001861572266</v>
      </c>
      <c r="AN861" s="4">
        <v>125.09999847412109</v>
      </c>
      <c r="AO861" s="4">
        <v>0</v>
      </c>
      <c r="AP861" s="4">
        <v>118.80300140380859</v>
      </c>
      <c r="AQ861" s="4">
        <v>61.893001556396484</v>
      </c>
      <c r="AR861" s="4">
        <v>0</v>
      </c>
      <c r="AS861" s="4">
        <v>18</v>
      </c>
      <c r="AT861" s="4">
        <v>0</v>
      </c>
      <c r="AU861" s="22">
        <v>1.8678809106830121</v>
      </c>
      <c r="AV861" s="23">
        <v>2.0000052452087358E-2</v>
      </c>
      <c r="AW861" s="23">
        <v>1</v>
      </c>
      <c r="AX861" s="23">
        <v>4.0000209808624556E-4</v>
      </c>
      <c r="AY861" s="23">
        <v>28.302400811767587</v>
      </c>
      <c r="AZ861" s="23">
        <v>0.86884590777532966</v>
      </c>
    </row>
    <row r="862" spans="1:52" ht="13.7" customHeight="1" x14ac:dyDescent="0.2">
      <c r="A862" t="str">
        <f t="shared" si="13"/>
        <v>2012^ConsultagLG^Hislop</v>
      </c>
      <c r="B862" s="10" t="s">
        <v>1011</v>
      </c>
      <c r="C862" s="10" t="s">
        <v>1017</v>
      </c>
      <c r="D862" s="5">
        <v>2012</v>
      </c>
      <c r="E862" s="5"/>
      <c r="F862" s="5" t="s">
        <v>987</v>
      </c>
      <c r="G862" s="5" t="s">
        <v>987</v>
      </c>
      <c r="H862" s="8" t="s">
        <v>992</v>
      </c>
      <c r="I862" s="5">
        <v>1.5</v>
      </c>
      <c r="J862" s="5">
        <v>13.9</v>
      </c>
      <c r="K862" s="5" t="s">
        <v>993</v>
      </c>
      <c r="L862" s="5" t="s">
        <v>1018</v>
      </c>
      <c r="M862" s="5" t="s">
        <v>1019</v>
      </c>
      <c r="N862" s="5"/>
      <c r="O862" s="5"/>
      <c r="P862" s="5"/>
      <c r="Q862" s="5"/>
      <c r="R862" s="5"/>
      <c r="S862" s="5"/>
      <c r="T862" s="5"/>
      <c r="U862" s="5"/>
      <c r="V862" s="5"/>
      <c r="W862" s="5"/>
      <c r="X862" s="5"/>
      <c r="Y862" s="7" t="s">
        <v>2999</v>
      </c>
      <c r="Z862" s="7"/>
      <c r="AA862" s="7" t="s">
        <v>13</v>
      </c>
      <c r="AB862" s="7" t="s">
        <v>20</v>
      </c>
      <c r="AC862" s="7">
        <v>10541</v>
      </c>
      <c r="AD862" s="7" t="s">
        <v>2119</v>
      </c>
      <c r="AE862" s="7" t="s">
        <v>2120</v>
      </c>
      <c r="AF862" s="7"/>
      <c r="AG862" s="7" t="s">
        <v>10</v>
      </c>
      <c r="AH862" s="7"/>
      <c r="AI862">
        <v>1.9149999618530273</v>
      </c>
      <c r="AJ862" s="4">
        <v>16.621999740600586</v>
      </c>
      <c r="AK862" s="4">
        <v>4.9099998474121094</v>
      </c>
      <c r="AL862" s="4">
        <v>73.661003112792969</v>
      </c>
      <c r="AM862" s="4">
        <v>1.9630000591278076</v>
      </c>
      <c r="AN862" s="4">
        <v>164.80000305175781</v>
      </c>
      <c r="AO862" s="4">
        <v>0</v>
      </c>
      <c r="AP862" s="4">
        <v>201.02200317382813</v>
      </c>
      <c r="AQ862" s="4">
        <v>82.010002136230469</v>
      </c>
      <c r="AR862" s="4">
        <v>0</v>
      </c>
      <c r="AS862" s="4">
        <v>38</v>
      </c>
      <c r="AT862" s="4">
        <v>0</v>
      </c>
      <c r="AU862" s="22">
        <v>3.2133099824868654</v>
      </c>
      <c r="AV862" s="23">
        <v>-0.41499996185302734</v>
      </c>
      <c r="AW862" s="23">
        <v>1</v>
      </c>
      <c r="AX862" s="23">
        <v>0.17222496833801415</v>
      </c>
      <c r="AY862" s="23">
        <v>7.4092825878296553</v>
      </c>
      <c r="AZ862" s="23">
        <v>2.8787564977400426</v>
      </c>
    </row>
    <row r="863" spans="1:52" ht="13.7" customHeight="1" x14ac:dyDescent="0.2">
      <c r="A863" t="str">
        <f t="shared" si="13"/>
        <v>2012^ConsultagLG^Naisbitt</v>
      </c>
      <c r="B863" s="10" t="s">
        <v>1011</v>
      </c>
      <c r="C863" s="10" t="s">
        <v>1020</v>
      </c>
      <c r="D863" s="5">
        <v>2012</v>
      </c>
      <c r="E863" s="5"/>
      <c r="F863" s="5" t="s">
        <v>993</v>
      </c>
      <c r="G863" s="5" t="s">
        <v>987</v>
      </c>
      <c r="H863" s="8" t="s">
        <v>992</v>
      </c>
      <c r="I863" s="5">
        <v>1.45</v>
      </c>
      <c r="J863" s="5">
        <v>9.6999999999999993</v>
      </c>
      <c r="K863" s="5" t="s">
        <v>993</v>
      </c>
      <c r="L863" s="5" t="s">
        <v>998</v>
      </c>
      <c r="M863" s="5" t="s">
        <v>987</v>
      </c>
      <c r="N863" s="5"/>
      <c r="O863" s="5"/>
      <c r="P863" s="5"/>
      <c r="Q863" s="5"/>
      <c r="R863" s="5"/>
      <c r="S863" s="5"/>
      <c r="T863" s="5"/>
      <c r="U863" s="5"/>
      <c r="V863" s="5"/>
      <c r="W863" s="5"/>
      <c r="X863" s="5"/>
      <c r="Y863" s="7" t="s">
        <v>2999</v>
      </c>
      <c r="Z863" s="7"/>
      <c r="AA863" s="7" t="s">
        <v>13</v>
      </c>
      <c r="AB863" s="7" t="s">
        <v>15</v>
      </c>
      <c r="AC863" s="7">
        <v>10562</v>
      </c>
      <c r="AD863" s="7" t="s">
        <v>2121</v>
      </c>
      <c r="AE863" s="7" t="s">
        <v>2122</v>
      </c>
      <c r="AF863" s="7"/>
      <c r="AG863" s="7" t="s">
        <v>13</v>
      </c>
      <c r="AH863" s="7"/>
      <c r="AI863">
        <v>1.3059999942779541</v>
      </c>
      <c r="AJ863" s="4">
        <v>16.573999404907227</v>
      </c>
      <c r="AK863" s="4">
        <v>3.3299999237060547</v>
      </c>
      <c r="AL863" s="4">
        <v>54.653999328613281</v>
      </c>
      <c r="AM863" s="4">
        <v>18.749000549316406</v>
      </c>
      <c r="AN863" s="4">
        <v>123.30000305175781</v>
      </c>
      <c r="AO863" s="4">
        <v>0</v>
      </c>
      <c r="AP863" s="4">
        <v>193.42500305175781</v>
      </c>
      <c r="AQ863" s="4">
        <v>115.39900207519531</v>
      </c>
      <c r="AR863" s="4">
        <v>0</v>
      </c>
      <c r="AS863" s="4">
        <v>10</v>
      </c>
      <c r="AT863" s="4">
        <v>0</v>
      </c>
      <c r="AU863" s="22">
        <v>2.1676357267950959</v>
      </c>
      <c r="AV863" s="23">
        <v>0.14400000572204585</v>
      </c>
      <c r="AW863" s="23">
        <v>1</v>
      </c>
      <c r="AX863" s="23">
        <v>2.073600164794924E-2</v>
      </c>
      <c r="AY863" s="23">
        <v>47.251867818664913</v>
      </c>
      <c r="AZ863" s="23">
        <v>1.3510905262604582</v>
      </c>
    </row>
    <row r="864" spans="1:52" ht="13.7" customHeight="1" x14ac:dyDescent="0.2">
      <c r="A864" t="str">
        <f t="shared" si="13"/>
        <v>2012^craig^IMO 5</v>
      </c>
      <c r="B864" s="10" t="s">
        <v>1048</v>
      </c>
      <c r="C864" s="10" t="s">
        <v>1049</v>
      </c>
      <c r="D864" s="5">
        <v>2012</v>
      </c>
      <c r="E864" s="5"/>
      <c r="F864" s="5" t="s">
        <v>987</v>
      </c>
      <c r="G864" s="5" t="s">
        <v>987</v>
      </c>
      <c r="H864" s="8" t="s">
        <v>992</v>
      </c>
      <c r="I864" s="5">
        <v>3.2</v>
      </c>
      <c r="J864" s="5">
        <v>9.8000000000000007</v>
      </c>
      <c r="K864" s="5" t="s">
        <v>993</v>
      </c>
      <c r="L864" s="5" t="s">
        <v>998</v>
      </c>
      <c r="M864" s="5" t="s">
        <v>993</v>
      </c>
      <c r="N864" s="5"/>
      <c r="O864" s="5"/>
      <c r="P864" s="5"/>
      <c r="Q864" s="5"/>
      <c r="R864" s="5"/>
      <c r="S864" s="5"/>
      <c r="T864" s="5"/>
      <c r="U864" s="5"/>
      <c r="V864" s="5"/>
      <c r="W864" s="5"/>
      <c r="X864" s="5"/>
      <c r="Y864" s="7" t="s">
        <v>2999</v>
      </c>
      <c r="Z864" s="7"/>
      <c r="AA864" s="7" t="s">
        <v>13</v>
      </c>
      <c r="AB864" s="7" t="s">
        <v>472</v>
      </c>
      <c r="AC864" s="7">
        <v>79075</v>
      </c>
      <c r="AD864" s="7" t="s">
        <v>785</v>
      </c>
      <c r="AE864" s="7" t="s">
        <v>2134</v>
      </c>
      <c r="AF864" s="7"/>
      <c r="AG864" s="7" t="s">
        <v>55</v>
      </c>
      <c r="AH864" s="7"/>
      <c r="AI864">
        <v>2.7320001125335693</v>
      </c>
      <c r="AJ864" s="4">
        <v>9.5340003967285156</v>
      </c>
      <c r="AK864" s="4">
        <v>4.0100002288818359</v>
      </c>
      <c r="AL864" s="4">
        <v>36.304000854492188</v>
      </c>
      <c r="AM864" s="4">
        <v>13.954000473022461</v>
      </c>
      <c r="AN864" s="4">
        <v>252</v>
      </c>
      <c r="AO864" s="4">
        <v>0</v>
      </c>
      <c r="AP864" s="4">
        <v>67.344001770019531</v>
      </c>
      <c r="AQ864" s="4">
        <v>17.37700080871582</v>
      </c>
      <c r="AR864" s="4">
        <v>0</v>
      </c>
      <c r="AS864" s="4">
        <v>5</v>
      </c>
      <c r="AT864" s="4">
        <v>44</v>
      </c>
      <c r="AU864" s="22">
        <v>4.8330647985989499</v>
      </c>
      <c r="AV864" s="23">
        <v>0.46799988746643084</v>
      </c>
      <c r="AW864" s="23">
        <v>1</v>
      </c>
      <c r="AX864" s="23">
        <v>0.21902389466859193</v>
      </c>
      <c r="AY864" s="23">
        <v>7.0755788940587455E-2</v>
      </c>
      <c r="AZ864" s="23">
        <v>0.6774352859236179</v>
      </c>
    </row>
    <row r="865" spans="1:52" ht="13.7" customHeight="1" x14ac:dyDescent="0.2">
      <c r="A865" t="str">
        <f t="shared" si="13"/>
        <v>2012^CSIRO PI^E2P1 Wheat NGSR</v>
      </c>
      <c r="B865" s="10" t="s">
        <v>657</v>
      </c>
      <c r="C865" s="10" t="s">
        <v>658</v>
      </c>
      <c r="D865" s="5">
        <v>2012</v>
      </c>
      <c r="E865" s="5"/>
      <c r="F865" s="5" t="s">
        <v>1005</v>
      </c>
      <c r="G865" s="5" t="s">
        <v>987</v>
      </c>
      <c r="H865" s="8" t="s">
        <v>992</v>
      </c>
      <c r="I865" s="5">
        <v>4.4000000000000004</v>
      </c>
      <c r="J865" s="5"/>
      <c r="K865" s="5" t="s">
        <v>987</v>
      </c>
      <c r="L865" s="5" t="s">
        <v>1050</v>
      </c>
      <c r="M865" s="5" t="s">
        <v>1051</v>
      </c>
      <c r="N865" s="5"/>
      <c r="O865" s="5"/>
      <c r="P865" s="5"/>
      <c r="Q865" s="5"/>
      <c r="R865" s="5"/>
      <c r="S865" s="5"/>
      <c r="T865" s="5"/>
      <c r="U865" s="5"/>
      <c r="V865" s="5"/>
      <c r="W865" s="5"/>
      <c r="X865" s="5"/>
      <c r="Y865" s="7" t="s">
        <v>2999</v>
      </c>
      <c r="Z865" s="7"/>
      <c r="AA865" s="7" t="s">
        <v>13</v>
      </c>
      <c r="AB865" s="7" t="s">
        <v>43</v>
      </c>
      <c r="AC865" s="7">
        <v>73038</v>
      </c>
      <c r="AD865" s="7" t="s">
        <v>838</v>
      </c>
      <c r="AE865" s="7" t="s">
        <v>786</v>
      </c>
      <c r="AF865" s="7"/>
      <c r="AG865" s="7" t="s">
        <v>13</v>
      </c>
      <c r="AH865" s="7"/>
      <c r="AI865">
        <v>3.5920000076293945</v>
      </c>
      <c r="AJ865" s="4">
        <v>9.449000358581543</v>
      </c>
      <c r="AK865" s="4">
        <v>5.2300000190734863</v>
      </c>
      <c r="AL865" s="4">
        <v>163.36900329589844</v>
      </c>
      <c r="AM865" s="4">
        <v>35.214000701904297</v>
      </c>
      <c r="AN865" s="4">
        <v>213.69999694824219</v>
      </c>
      <c r="AO865" s="4">
        <v>0</v>
      </c>
      <c r="AP865" s="4">
        <v>86.935997009277344</v>
      </c>
      <c r="AQ865" s="4">
        <v>14.447999954223633</v>
      </c>
      <c r="AR865" s="4">
        <v>0</v>
      </c>
      <c r="AS865" s="4">
        <v>5</v>
      </c>
      <c r="AT865" s="4">
        <v>48</v>
      </c>
      <c r="AU865" s="22" t="e">
        <v>#N/A</v>
      </c>
      <c r="AV865" s="23">
        <v>0.80799999237060582</v>
      </c>
      <c r="AW865" s="23">
        <v>0</v>
      </c>
      <c r="AX865" s="23">
        <v>0.65286398767089904</v>
      </c>
      <c r="AY865" s="23" t="e">
        <v>#N/A</v>
      </c>
      <c r="AZ865" s="23" t="e">
        <v>#N/A</v>
      </c>
    </row>
    <row r="866" spans="1:52" ht="13.7" customHeight="1" x14ac:dyDescent="0.2">
      <c r="A866" t="str">
        <f t="shared" si="13"/>
        <v>2012^CSIRO PI^E2P2 Wheat NGSR</v>
      </c>
      <c r="B866" s="10" t="s">
        <v>657</v>
      </c>
      <c r="C866" s="10" t="s">
        <v>1052</v>
      </c>
      <c r="D866" s="5">
        <v>2012</v>
      </c>
      <c r="E866" s="5"/>
      <c r="F866" s="5" t="s">
        <v>1005</v>
      </c>
      <c r="G866" s="5" t="s">
        <v>987</v>
      </c>
      <c r="H866" s="8" t="s">
        <v>992</v>
      </c>
      <c r="I866" s="5">
        <v>4.7</v>
      </c>
      <c r="J866" s="5"/>
      <c r="K866" s="5" t="s">
        <v>993</v>
      </c>
      <c r="L866" s="5" t="s">
        <v>998</v>
      </c>
      <c r="M866" s="5" t="s">
        <v>1053</v>
      </c>
      <c r="N866" s="5"/>
      <c r="O866" s="5"/>
      <c r="P866" s="5"/>
      <c r="Q866" s="5"/>
      <c r="R866" s="5"/>
      <c r="S866" s="5"/>
      <c r="T866" s="5"/>
      <c r="U866" s="5"/>
      <c r="V866" s="5"/>
      <c r="W866" s="5"/>
      <c r="X866" s="5"/>
      <c r="Y866" s="7" t="s">
        <v>2999</v>
      </c>
      <c r="Z866" s="7"/>
      <c r="AA866" s="7" t="s">
        <v>13</v>
      </c>
      <c r="AB866" s="7" t="s">
        <v>146</v>
      </c>
      <c r="AC866" s="7">
        <v>73038</v>
      </c>
      <c r="AD866" s="7" t="s">
        <v>838</v>
      </c>
      <c r="AE866" s="7" t="s">
        <v>786</v>
      </c>
      <c r="AF866" s="7"/>
      <c r="AG866" s="7" t="s">
        <v>55</v>
      </c>
      <c r="AH866" s="7"/>
      <c r="AI866">
        <v>3.3640000820159912</v>
      </c>
      <c r="AJ866" s="4">
        <v>9.0229997634887695</v>
      </c>
      <c r="AK866" s="4">
        <v>4.679999828338623</v>
      </c>
      <c r="AL866" s="4">
        <v>166.89399719238281</v>
      </c>
      <c r="AM866" s="4">
        <v>31.978000640869141</v>
      </c>
      <c r="AN866" s="4">
        <v>197.30000305175781</v>
      </c>
      <c r="AO866" s="4">
        <v>0</v>
      </c>
      <c r="AP866" s="4">
        <v>79.707000732421875</v>
      </c>
      <c r="AQ866" s="4">
        <v>18.431999206542969</v>
      </c>
      <c r="AR866" s="4">
        <v>0</v>
      </c>
      <c r="AS866" s="4">
        <v>5</v>
      </c>
      <c r="AT866" s="4">
        <v>48</v>
      </c>
      <c r="AU866" s="22" t="e">
        <v>#N/A</v>
      </c>
      <c r="AV866" s="23">
        <v>1.335999917984009</v>
      </c>
      <c r="AW866" s="23">
        <v>0</v>
      </c>
      <c r="AX866" s="23">
        <v>1.7848957808532786</v>
      </c>
      <c r="AY866" s="23" t="e">
        <v>#N/A</v>
      </c>
      <c r="AZ866" s="23" t="e">
        <v>#N/A</v>
      </c>
    </row>
    <row r="867" spans="1:52" ht="13.7" customHeight="1" x14ac:dyDescent="0.2">
      <c r="A867" t="str">
        <f t="shared" si="13"/>
        <v>2012^CSIRO PI^Eurongilly CSP</v>
      </c>
      <c r="B867" s="10" t="s">
        <v>657</v>
      </c>
      <c r="C867" s="10" t="s">
        <v>1054</v>
      </c>
      <c r="D867" s="5">
        <v>2012</v>
      </c>
      <c r="E867" s="5"/>
      <c r="F867" s="5" t="s">
        <v>1005</v>
      </c>
      <c r="G867" s="5" t="s">
        <v>987</v>
      </c>
      <c r="H867" s="8" t="s">
        <v>992</v>
      </c>
      <c r="I867" s="5">
        <v>3.2</v>
      </c>
      <c r="J867" s="5"/>
      <c r="K867" s="5" t="s">
        <v>987</v>
      </c>
      <c r="L867" s="5" t="s">
        <v>1055</v>
      </c>
      <c r="M867" s="5" t="s">
        <v>987</v>
      </c>
      <c r="N867" s="5"/>
      <c r="O867" s="5"/>
      <c r="P867" s="5"/>
      <c r="Q867" s="5"/>
      <c r="R867" s="5"/>
      <c r="S867" s="5"/>
      <c r="T867" s="5"/>
      <c r="U867" s="5"/>
      <c r="V867" s="5"/>
      <c r="W867" s="5"/>
      <c r="X867" s="5"/>
      <c r="Y867" s="7" t="s">
        <v>2999</v>
      </c>
      <c r="Z867" s="7"/>
      <c r="AA867" s="7" t="s">
        <v>13</v>
      </c>
      <c r="AB867" s="7" t="s">
        <v>2135</v>
      </c>
      <c r="AC867" s="7">
        <v>73019</v>
      </c>
      <c r="AD867" s="7" t="s">
        <v>960</v>
      </c>
      <c r="AE867" s="7" t="s">
        <v>786</v>
      </c>
      <c r="AF867" s="7"/>
      <c r="AG867" s="7" t="s">
        <v>13</v>
      </c>
      <c r="AH867" s="7"/>
      <c r="AI867">
        <v>3.5980000495910645</v>
      </c>
      <c r="AJ867" s="4">
        <v>9.0600004196166992</v>
      </c>
      <c r="AK867" s="4">
        <v>5.0199999809265137</v>
      </c>
      <c r="AL867" s="4">
        <v>140.05900573730469</v>
      </c>
      <c r="AM867" s="4">
        <v>58.472999572753906</v>
      </c>
      <c r="AN867" s="4">
        <v>224.80000305175781</v>
      </c>
      <c r="AO867" s="4">
        <v>0</v>
      </c>
      <c r="AP867" s="4">
        <v>101.07099914550781</v>
      </c>
      <c r="AQ867" s="4">
        <v>24.256999969482422</v>
      </c>
      <c r="AR867" s="4">
        <v>3</v>
      </c>
      <c r="AS867" s="4">
        <v>0</v>
      </c>
      <c r="AT867" s="4">
        <v>0</v>
      </c>
      <c r="AU867" s="22" t="e">
        <v>#N/A</v>
      </c>
      <c r="AV867" s="23">
        <v>-0.39800004959106428</v>
      </c>
      <c r="AW867" s="23">
        <v>1</v>
      </c>
      <c r="AX867" s="23">
        <v>0.15840403947448961</v>
      </c>
      <c r="AY867" s="23" t="e">
        <v>#N/A</v>
      </c>
      <c r="AZ867" s="23" t="e">
        <v>#N/A</v>
      </c>
    </row>
    <row r="868" spans="1:52" ht="13.7" customHeight="1" x14ac:dyDescent="0.2">
      <c r="A868" t="str">
        <f t="shared" si="13"/>
        <v>2012^CSIRO PI^Harden</v>
      </c>
      <c r="B868" s="10" t="s">
        <v>657</v>
      </c>
      <c r="C868" s="10" t="s">
        <v>1056</v>
      </c>
      <c r="D868" s="5">
        <v>2012</v>
      </c>
      <c r="E868" s="5"/>
      <c r="F868" s="5" t="s">
        <v>1005</v>
      </c>
      <c r="G868" s="5" t="s">
        <v>987</v>
      </c>
      <c r="H868" s="8" t="s">
        <v>992</v>
      </c>
      <c r="I868" s="5">
        <v>7</v>
      </c>
      <c r="J868" s="5"/>
      <c r="K868" s="5" t="s">
        <v>987</v>
      </c>
      <c r="L868" s="5" t="s">
        <v>1057</v>
      </c>
      <c r="M868" s="5" t="s">
        <v>1058</v>
      </c>
      <c r="N868" s="5"/>
      <c r="O868" s="5"/>
      <c r="P868" s="5"/>
      <c r="Q868" s="5"/>
      <c r="R868" s="5"/>
      <c r="S868" s="5"/>
      <c r="T868" s="5"/>
      <c r="U868" s="5"/>
      <c r="V868" s="5"/>
      <c r="W868" s="5"/>
      <c r="X868" s="5"/>
      <c r="Y868" s="7" t="s">
        <v>2999</v>
      </c>
      <c r="Z868" s="7"/>
      <c r="AA868" s="7" t="s">
        <v>13</v>
      </c>
      <c r="AB868" s="7" t="s">
        <v>21</v>
      </c>
      <c r="AC868" s="7">
        <v>73016</v>
      </c>
      <c r="AD868" s="7" t="s">
        <v>2136</v>
      </c>
      <c r="AE868" s="7" t="s">
        <v>786</v>
      </c>
      <c r="AF868" s="7"/>
      <c r="AG868" s="7" t="s">
        <v>13</v>
      </c>
      <c r="AH868" s="7"/>
      <c r="AI868">
        <v>6.5219998359680176</v>
      </c>
      <c r="AJ868" s="4">
        <v>12.010000228881836</v>
      </c>
      <c r="AK868" s="4">
        <v>12.069999694824219</v>
      </c>
      <c r="AL868" s="4">
        <v>192.76600646972656</v>
      </c>
      <c r="AM868" s="4">
        <v>60.959999084472656</v>
      </c>
      <c r="AN868" s="4">
        <v>285.20001220703125</v>
      </c>
      <c r="AO868" s="4">
        <v>0</v>
      </c>
      <c r="AP868" s="4">
        <v>66.626998901367188</v>
      </c>
      <c r="AQ868" s="4">
        <v>27.341999053955078</v>
      </c>
      <c r="AR868" s="4">
        <v>0</v>
      </c>
      <c r="AS868" s="4">
        <v>15</v>
      </c>
      <c r="AT868" s="4">
        <v>167</v>
      </c>
      <c r="AU868" s="22" t="e">
        <v>#N/A</v>
      </c>
      <c r="AV868" s="23">
        <v>0.47800016403198242</v>
      </c>
      <c r="AW868" s="23">
        <v>1</v>
      </c>
      <c r="AX868" s="23">
        <v>0.2284841568146021</v>
      </c>
      <c r="AY868" s="23" t="e">
        <v>#N/A</v>
      </c>
      <c r="AZ868" s="23" t="e">
        <v>#N/A</v>
      </c>
    </row>
    <row r="869" spans="1:52" ht="13.7" customHeight="1" x14ac:dyDescent="0.2">
      <c r="A869" t="str">
        <f t="shared" si="13"/>
        <v>2012^CSIRO PI^Nat WUE 17 May</v>
      </c>
      <c r="B869" s="10" t="s">
        <v>657</v>
      </c>
      <c r="C869" s="10" t="s">
        <v>1059</v>
      </c>
      <c r="D869" s="5">
        <v>2012</v>
      </c>
      <c r="E869" s="5"/>
      <c r="F869" s="5" t="s">
        <v>987</v>
      </c>
      <c r="G869" s="5" t="s">
        <v>987</v>
      </c>
      <c r="H869" s="8" t="s">
        <v>992</v>
      </c>
      <c r="I869" s="5">
        <v>4.2</v>
      </c>
      <c r="J869" s="5"/>
      <c r="K869" s="5" t="s">
        <v>993</v>
      </c>
      <c r="L869" s="5" t="s">
        <v>1060</v>
      </c>
      <c r="M869" s="5" t="s">
        <v>987</v>
      </c>
      <c r="N869" s="5"/>
      <c r="O869" s="5"/>
      <c r="P869" s="5"/>
      <c r="Q869" s="5"/>
      <c r="R869" s="5"/>
      <c r="S869" s="5"/>
      <c r="T869" s="5"/>
      <c r="U869" s="5"/>
      <c r="V869" s="5"/>
      <c r="W869" s="5"/>
      <c r="X869" s="5"/>
      <c r="Y869" s="7" t="s">
        <v>2999</v>
      </c>
      <c r="Z869" s="7"/>
      <c r="AA869" s="7" t="s">
        <v>13</v>
      </c>
      <c r="AB869" s="7" t="s">
        <v>393</v>
      </c>
      <c r="AC869" s="7">
        <v>73019</v>
      </c>
      <c r="AD869" s="7" t="s">
        <v>960</v>
      </c>
      <c r="AE869" s="7" t="s">
        <v>2137</v>
      </c>
      <c r="AF869" s="7"/>
      <c r="AG869" s="7" t="s">
        <v>55</v>
      </c>
      <c r="AH869" s="7"/>
      <c r="AI869">
        <v>5.4730000495910645</v>
      </c>
      <c r="AJ869" s="4">
        <v>14.901000022888184</v>
      </c>
      <c r="AK869" s="4">
        <v>12.569999694824219</v>
      </c>
      <c r="AL869" s="4">
        <v>173.37199401855469</v>
      </c>
      <c r="AM869" s="4">
        <v>61.541000366210938</v>
      </c>
      <c r="AN869" s="4">
        <v>224.80000305175781</v>
      </c>
      <c r="AO869" s="4">
        <v>0</v>
      </c>
      <c r="AP869" s="4">
        <v>62.88800048828125</v>
      </c>
      <c r="AQ869" s="4">
        <v>34.108001708984375</v>
      </c>
      <c r="AR869" s="4">
        <v>0</v>
      </c>
      <c r="AS869" s="4">
        <v>5</v>
      </c>
      <c r="AT869" s="4">
        <v>171</v>
      </c>
      <c r="AU869" s="22" t="e">
        <v>#N/A</v>
      </c>
      <c r="AV869" s="23">
        <v>-1.2730000495910643</v>
      </c>
      <c r="AW869" s="23">
        <v>0</v>
      </c>
      <c r="AX869" s="23">
        <v>1.6205291262588521</v>
      </c>
      <c r="AY869" s="23" t="e">
        <v>#N/A</v>
      </c>
      <c r="AZ869" s="23" t="e">
        <v>#N/A</v>
      </c>
    </row>
    <row r="870" spans="1:52" ht="13.7" customHeight="1" x14ac:dyDescent="0.2">
      <c r="A870" t="str">
        <f t="shared" si="13"/>
        <v>2012^CSIRO PI^Nat WUE 18 April</v>
      </c>
      <c r="B870" s="10" t="s">
        <v>657</v>
      </c>
      <c r="C870" s="10" t="s">
        <v>1061</v>
      </c>
      <c r="D870" s="5">
        <v>2012</v>
      </c>
      <c r="E870" s="5"/>
      <c r="F870" s="5" t="s">
        <v>987</v>
      </c>
      <c r="G870" s="5" t="s">
        <v>987</v>
      </c>
      <c r="H870" s="8" t="s">
        <v>992</v>
      </c>
      <c r="I870" s="5">
        <v>6.1</v>
      </c>
      <c r="J870" s="5"/>
      <c r="K870" s="5" t="s">
        <v>987</v>
      </c>
      <c r="L870" s="5" t="s">
        <v>998</v>
      </c>
      <c r="M870" s="5" t="s">
        <v>987</v>
      </c>
      <c r="N870" s="5"/>
      <c r="O870" s="5"/>
      <c r="P870" s="5"/>
      <c r="Q870" s="5"/>
      <c r="R870" s="5"/>
      <c r="S870" s="5"/>
      <c r="T870" s="5"/>
      <c r="U870" s="5"/>
      <c r="V870" s="5"/>
      <c r="W870" s="5"/>
      <c r="X870" s="5"/>
      <c r="Y870" s="7" t="s">
        <v>2999</v>
      </c>
      <c r="Z870" s="7"/>
      <c r="AA870" s="7" t="s">
        <v>13</v>
      </c>
      <c r="AB870" s="7" t="s">
        <v>43</v>
      </c>
      <c r="AC870" s="7">
        <v>73019</v>
      </c>
      <c r="AD870" s="7" t="s">
        <v>960</v>
      </c>
      <c r="AE870" s="7" t="s">
        <v>2137</v>
      </c>
      <c r="AF870" s="7"/>
      <c r="AG870" s="7" t="s">
        <v>55</v>
      </c>
      <c r="AH870" s="7"/>
      <c r="AI870">
        <v>5.4200000762939453</v>
      </c>
      <c r="AJ870" s="4">
        <v>14.652000427246094</v>
      </c>
      <c r="AK870" s="4">
        <v>12.239999771118164</v>
      </c>
      <c r="AL870" s="4">
        <v>168.0780029296875</v>
      </c>
      <c r="AM870" s="4">
        <v>64.101997375488281</v>
      </c>
      <c r="AN870" s="4">
        <v>244.10000610351563</v>
      </c>
      <c r="AO870" s="4">
        <v>0</v>
      </c>
      <c r="AP870" s="4">
        <v>64.757003784179688</v>
      </c>
      <c r="AQ870" s="4">
        <v>16.090999603271484</v>
      </c>
      <c r="AR870" s="4">
        <v>0</v>
      </c>
      <c r="AS870" s="4">
        <v>5</v>
      </c>
      <c r="AT870" s="4">
        <v>171</v>
      </c>
      <c r="AU870" s="22" t="e">
        <v>#N/A</v>
      </c>
      <c r="AV870" s="23">
        <v>0.67999992370605433</v>
      </c>
      <c r="AW870" s="23">
        <v>0</v>
      </c>
      <c r="AX870" s="23">
        <v>0.46239989624023969</v>
      </c>
      <c r="AY870" s="23" t="e">
        <v>#N/A</v>
      </c>
      <c r="AZ870" s="23" t="e">
        <v>#N/A</v>
      </c>
    </row>
    <row r="871" spans="1:52" ht="13.7" customHeight="1" x14ac:dyDescent="0.2">
      <c r="A871" t="str">
        <f t="shared" si="13"/>
        <v>2012^CSIRO PI^Nat WUE 26 April</v>
      </c>
      <c r="B871" s="10" t="s">
        <v>657</v>
      </c>
      <c r="C871" s="10" t="s">
        <v>1062</v>
      </c>
      <c r="D871" s="5">
        <v>2012</v>
      </c>
      <c r="E871" s="5"/>
      <c r="F871" s="5" t="s">
        <v>987</v>
      </c>
      <c r="G871" s="5" t="s">
        <v>987</v>
      </c>
      <c r="H871" s="8" t="s">
        <v>992</v>
      </c>
      <c r="I871" s="5">
        <v>5.5</v>
      </c>
      <c r="J871" s="5"/>
      <c r="K871" s="5" t="s">
        <v>987</v>
      </c>
      <c r="L871" s="5" t="s">
        <v>998</v>
      </c>
      <c r="M871" s="5" t="s">
        <v>987</v>
      </c>
      <c r="N871" s="5"/>
      <c r="O871" s="5"/>
      <c r="P871" s="5"/>
      <c r="Q871" s="5"/>
      <c r="R871" s="5"/>
      <c r="S871" s="5"/>
      <c r="T871" s="5"/>
      <c r="U871" s="5"/>
      <c r="V871" s="5"/>
      <c r="W871" s="5"/>
      <c r="X871" s="5"/>
      <c r="Y871" s="7" t="s">
        <v>2999</v>
      </c>
      <c r="Z871" s="7"/>
      <c r="AA871" s="7" t="s">
        <v>13</v>
      </c>
      <c r="AB871" s="7" t="s">
        <v>146</v>
      </c>
      <c r="AC871" s="7">
        <v>73019</v>
      </c>
      <c r="AD871" s="7" t="s">
        <v>960</v>
      </c>
      <c r="AE871" s="7" t="s">
        <v>2137</v>
      </c>
      <c r="AF871" s="7"/>
      <c r="AG871" s="7" t="s">
        <v>55</v>
      </c>
      <c r="AH871" s="7"/>
      <c r="AI871">
        <v>6.0159997940063477</v>
      </c>
      <c r="AJ871" s="4">
        <v>13.765999794006348</v>
      </c>
      <c r="AK871" s="4">
        <v>12.760000228881836</v>
      </c>
      <c r="AL871" s="4">
        <v>172.98599243164063</v>
      </c>
      <c r="AM871" s="4">
        <v>71.628997802734375</v>
      </c>
      <c r="AN871" s="4">
        <v>235.39999389648438</v>
      </c>
      <c r="AO871" s="4">
        <v>0</v>
      </c>
      <c r="AP871" s="4">
        <v>61.185001373291016</v>
      </c>
      <c r="AQ871" s="4">
        <v>22.295000076293945</v>
      </c>
      <c r="AR871" s="4">
        <v>0</v>
      </c>
      <c r="AS871" s="4">
        <v>5</v>
      </c>
      <c r="AT871" s="4">
        <v>171</v>
      </c>
      <c r="AU871" s="22" t="e">
        <v>#N/A</v>
      </c>
      <c r="AV871" s="23">
        <v>-0.51599979400634766</v>
      </c>
      <c r="AW871" s="23">
        <v>0</v>
      </c>
      <c r="AX871" s="23">
        <v>0.26625578741459321</v>
      </c>
      <c r="AY871" s="23" t="e">
        <v>#N/A</v>
      </c>
      <c r="AZ871" s="23" t="e">
        <v>#N/A</v>
      </c>
    </row>
    <row r="872" spans="1:52" ht="13.7" customHeight="1" x14ac:dyDescent="0.2">
      <c r="A872" t="str">
        <f t="shared" si="13"/>
        <v>2012^CSIRO PI^Nat WUE 8 May</v>
      </c>
      <c r="B872" s="10" t="s">
        <v>657</v>
      </c>
      <c r="C872" s="10" t="s">
        <v>1063</v>
      </c>
      <c r="D872" s="5">
        <v>2012</v>
      </c>
      <c r="E872" s="5"/>
      <c r="F872" s="5" t="s">
        <v>987</v>
      </c>
      <c r="G872" s="5" t="s">
        <v>987</v>
      </c>
      <c r="H872" s="8" t="s">
        <v>992</v>
      </c>
      <c r="I872" s="5">
        <v>5.2</v>
      </c>
      <c r="J872" s="5"/>
      <c r="K872" s="5" t="s">
        <v>987</v>
      </c>
      <c r="L872" s="5" t="s">
        <v>998</v>
      </c>
      <c r="M872" s="5" t="s">
        <v>1064</v>
      </c>
      <c r="N872" s="5"/>
      <c r="O872" s="5"/>
      <c r="P872" s="5"/>
      <c r="Q872" s="5"/>
      <c r="R872" s="5"/>
      <c r="S872" s="5"/>
      <c r="T872" s="5"/>
      <c r="U872" s="5"/>
      <c r="V872" s="5"/>
      <c r="W872" s="5"/>
      <c r="X872" s="5"/>
      <c r="Y872" s="7" t="s">
        <v>2999</v>
      </c>
      <c r="Z872" s="7"/>
      <c r="AA872" s="7" t="s">
        <v>13</v>
      </c>
      <c r="AB872" s="7" t="s">
        <v>145</v>
      </c>
      <c r="AC872" s="7">
        <v>73019</v>
      </c>
      <c r="AD872" s="7" t="s">
        <v>960</v>
      </c>
      <c r="AE872" s="7" t="s">
        <v>2137</v>
      </c>
      <c r="AF872" s="7"/>
      <c r="AG872" s="7" t="s">
        <v>55</v>
      </c>
      <c r="AH872" s="7"/>
      <c r="AI872">
        <v>4.8390002250671387</v>
      </c>
      <c r="AJ872" s="4">
        <v>16.538000106811523</v>
      </c>
      <c r="AK872" s="4">
        <v>12.329999923706055</v>
      </c>
      <c r="AL872" s="4">
        <v>176.77099609375</v>
      </c>
      <c r="AM872" s="4">
        <v>52.680999755859375</v>
      </c>
      <c r="AN872" s="4">
        <v>226.10000610351563</v>
      </c>
      <c r="AO872" s="4">
        <v>0</v>
      </c>
      <c r="AP872" s="4">
        <v>62.076999664306641</v>
      </c>
      <c r="AQ872" s="4">
        <v>22.452999114990234</v>
      </c>
      <c r="AR872" s="4">
        <v>0</v>
      </c>
      <c r="AS872" s="4">
        <v>5</v>
      </c>
      <c r="AT872" s="4">
        <v>171</v>
      </c>
      <c r="AU872" s="22" t="e">
        <v>#N/A</v>
      </c>
      <c r="AV872" s="23">
        <v>0.36099977493286151</v>
      </c>
      <c r="AW872" s="23">
        <v>1</v>
      </c>
      <c r="AX872" s="23">
        <v>0.13032083750157666</v>
      </c>
      <c r="AY872" s="23" t="e">
        <v>#N/A</v>
      </c>
      <c r="AZ872" s="23" t="e">
        <v>#N/A</v>
      </c>
    </row>
    <row r="873" spans="1:52" ht="13.7" customHeight="1" x14ac:dyDescent="0.2">
      <c r="A873" t="str">
        <f t="shared" si="13"/>
        <v>2012^DAVEWILSON^Geoffs</v>
      </c>
      <c r="B873" s="10" t="s">
        <v>1083</v>
      </c>
      <c r="C873" s="10" t="s">
        <v>1084</v>
      </c>
      <c r="D873" s="5">
        <v>2012</v>
      </c>
      <c r="E873" s="5"/>
      <c r="F873" s="5" t="s">
        <v>1005</v>
      </c>
      <c r="G873" s="5" t="s">
        <v>987</v>
      </c>
      <c r="H873" s="8" t="s">
        <v>992</v>
      </c>
      <c r="I873" s="5">
        <v>2.5</v>
      </c>
      <c r="J873" s="5">
        <v>9.6999999999999993</v>
      </c>
      <c r="K873" s="5" t="s">
        <v>987</v>
      </c>
      <c r="L873" s="5" t="s">
        <v>1085</v>
      </c>
      <c r="M873" s="5" t="s">
        <v>993</v>
      </c>
      <c r="N873" s="5"/>
      <c r="O873" s="5"/>
      <c r="P873" s="5"/>
      <c r="Q873" s="5"/>
      <c r="R873" s="5"/>
      <c r="S873" s="5"/>
      <c r="T873" s="5"/>
      <c r="U873" s="5"/>
      <c r="V873" s="5"/>
      <c r="W873" s="5"/>
      <c r="X873" s="5"/>
      <c r="Y873" s="7" t="s">
        <v>2999</v>
      </c>
      <c r="Z873" s="7"/>
      <c r="AA873" s="7" t="s">
        <v>13</v>
      </c>
      <c r="AB873" s="7" t="s">
        <v>54</v>
      </c>
      <c r="AC873" s="7">
        <v>81058</v>
      </c>
      <c r="AD873" s="7" t="s">
        <v>882</v>
      </c>
      <c r="AE873" s="7" t="s">
        <v>786</v>
      </c>
      <c r="AF873" s="7"/>
      <c r="AG873" s="7" t="s">
        <v>13</v>
      </c>
      <c r="AH873" s="7"/>
      <c r="AI873">
        <v>2.6140000820159912</v>
      </c>
      <c r="AJ873" s="4">
        <v>8.255000114440918</v>
      </c>
      <c r="AK873" s="4">
        <v>3.3299999237060547</v>
      </c>
      <c r="AL873" s="4">
        <v>136.531005859375</v>
      </c>
      <c r="AM873" s="4">
        <v>46.787998199462891</v>
      </c>
      <c r="AN873" s="4">
        <v>188</v>
      </c>
      <c r="AO873" s="4">
        <v>0</v>
      </c>
      <c r="AP873" s="4">
        <v>62.298999786376953</v>
      </c>
      <c r="AQ873" s="4">
        <v>16.718999862670898</v>
      </c>
      <c r="AR873" s="4">
        <v>8</v>
      </c>
      <c r="AS873" s="4">
        <v>0</v>
      </c>
      <c r="AT873" s="4">
        <v>23</v>
      </c>
      <c r="AU873" s="22">
        <v>3.737302977232924</v>
      </c>
      <c r="AV873" s="23">
        <v>-0.11400008201599121</v>
      </c>
      <c r="AW873" s="23">
        <v>1</v>
      </c>
      <c r="AX873" s="23">
        <v>1.2996018699652723E-2</v>
      </c>
      <c r="AY873" s="23">
        <v>2.0880246692657582</v>
      </c>
      <c r="AZ873" s="23">
        <v>0.16589577741231179</v>
      </c>
    </row>
    <row r="874" spans="1:52" ht="13.7" customHeight="1" x14ac:dyDescent="0.2">
      <c r="A874" t="str">
        <f t="shared" si="13"/>
        <v>2012^David Smith^23 - Plot</v>
      </c>
      <c r="B874" s="10" t="s">
        <v>240</v>
      </c>
      <c r="C874" s="10" t="s">
        <v>1076</v>
      </c>
      <c r="D874" s="5">
        <v>2012</v>
      </c>
      <c r="E874" s="5"/>
      <c r="F874" s="5" t="s">
        <v>987</v>
      </c>
      <c r="G874" s="5" t="s">
        <v>987</v>
      </c>
      <c r="H874" s="8" t="s">
        <v>992</v>
      </c>
      <c r="I874" s="5">
        <v>2.4</v>
      </c>
      <c r="J874" s="5">
        <v>12.5</v>
      </c>
      <c r="K874" s="5" t="s">
        <v>998</v>
      </c>
      <c r="L874" s="5" t="s">
        <v>998</v>
      </c>
      <c r="M874" s="5" t="s">
        <v>987</v>
      </c>
      <c r="N874" s="5"/>
      <c r="O874" s="5"/>
      <c r="P874" s="5"/>
      <c r="Q874" s="5"/>
      <c r="R874" s="5"/>
      <c r="S874" s="5"/>
      <c r="T874" s="5"/>
      <c r="U874" s="5"/>
      <c r="V874" s="5"/>
      <c r="W874" s="5"/>
      <c r="X874" s="5"/>
      <c r="Y874" s="7" t="s">
        <v>2999</v>
      </c>
      <c r="Z874" s="7"/>
      <c r="AA874" s="7" t="s">
        <v>13</v>
      </c>
      <c r="AB874" s="7" t="s">
        <v>14</v>
      </c>
      <c r="AC874" s="7">
        <v>77008</v>
      </c>
      <c r="AD874" s="7" t="s">
        <v>835</v>
      </c>
      <c r="AE874" s="7" t="s">
        <v>2143</v>
      </c>
      <c r="AF874" s="7"/>
      <c r="AG874" s="7" t="s">
        <v>55</v>
      </c>
      <c r="AH874" s="7"/>
      <c r="AI874">
        <v>3.0399999618530273</v>
      </c>
      <c r="AJ874" s="4">
        <v>12.295999526977539</v>
      </c>
      <c r="AK874" s="4">
        <v>5.7600002288818359</v>
      </c>
      <c r="AL874" s="4">
        <v>125.81900024414063</v>
      </c>
      <c r="AM874" s="4">
        <v>29.542999267578125</v>
      </c>
      <c r="AN874" s="4">
        <v>172.80000305175781</v>
      </c>
      <c r="AO874" s="4">
        <v>0</v>
      </c>
      <c r="AP874" s="4">
        <v>82.633003234863281</v>
      </c>
      <c r="AQ874" s="4">
        <v>14.626999855041504</v>
      </c>
      <c r="AR874" s="4">
        <v>0</v>
      </c>
      <c r="AS874" s="4">
        <v>0</v>
      </c>
      <c r="AT874" s="4">
        <v>46</v>
      </c>
      <c r="AU874" s="22">
        <v>4.6234676007005255</v>
      </c>
      <c r="AV874" s="23">
        <v>-0.63999996185302743</v>
      </c>
      <c r="AW874" s="23">
        <v>0</v>
      </c>
      <c r="AX874" s="23">
        <v>0.40959995117187659</v>
      </c>
      <c r="AY874" s="23">
        <v>4.1616192993387813E-2</v>
      </c>
      <c r="AZ874" s="23">
        <v>1.2917064149207167</v>
      </c>
    </row>
    <row r="875" spans="1:52" ht="13.7" customHeight="1" x14ac:dyDescent="0.2">
      <c r="A875" t="str">
        <f t="shared" si="13"/>
        <v>2012^David Smith^Paddock 27</v>
      </c>
      <c r="B875" s="10" t="s">
        <v>240</v>
      </c>
      <c r="C875" s="10" t="s">
        <v>1077</v>
      </c>
      <c r="D875" s="5">
        <v>2012</v>
      </c>
      <c r="E875" s="5"/>
      <c r="F875" s="5" t="s">
        <v>987</v>
      </c>
      <c r="G875" s="5" t="s">
        <v>987</v>
      </c>
      <c r="H875" s="8" t="s">
        <v>992</v>
      </c>
      <c r="I875" s="5">
        <v>2.6</v>
      </c>
      <c r="J875" s="5">
        <v>10.5</v>
      </c>
      <c r="K875" s="5" t="s">
        <v>998</v>
      </c>
      <c r="L875" s="5" t="s">
        <v>998</v>
      </c>
      <c r="M875" s="5" t="s">
        <v>987</v>
      </c>
      <c r="N875" s="5"/>
      <c r="O875" s="5"/>
      <c r="P875" s="5"/>
      <c r="Q875" s="5"/>
      <c r="R875" s="5"/>
      <c r="S875" s="5"/>
      <c r="T875" s="5"/>
      <c r="U875" s="5"/>
      <c r="V875" s="5"/>
      <c r="W875" s="5"/>
      <c r="X875" s="5"/>
      <c r="Y875" s="7" t="s">
        <v>2999</v>
      </c>
      <c r="Z875" s="7"/>
      <c r="AA875" s="7" t="s">
        <v>13</v>
      </c>
      <c r="AB875" s="7" t="s">
        <v>14</v>
      </c>
      <c r="AC875" s="7">
        <v>77008</v>
      </c>
      <c r="AD875" s="7" t="s">
        <v>835</v>
      </c>
      <c r="AE875" s="7" t="s">
        <v>2143</v>
      </c>
      <c r="AF875" s="7"/>
      <c r="AG875" s="7" t="s">
        <v>10</v>
      </c>
      <c r="AH875" s="7"/>
      <c r="AI875">
        <v>1.9960000514984131</v>
      </c>
      <c r="AJ875" s="4">
        <v>9.5830001831054688</v>
      </c>
      <c r="AK875" s="4">
        <v>2.9500000476837158</v>
      </c>
      <c r="AL875" s="4">
        <v>74.75</v>
      </c>
      <c r="AM875" s="4">
        <v>27.832000732421875</v>
      </c>
      <c r="AN875" s="4">
        <v>172.80000305175781</v>
      </c>
      <c r="AO875" s="4">
        <v>0</v>
      </c>
      <c r="AP875" s="4">
        <v>86.6510009765625</v>
      </c>
      <c r="AQ875" s="4">
        <v>33.858001708984375</v>
      </c>
      <c r="AR875" s="4">
        <v>0</v>
      </c>
      <c r="AS875" s="4">
        <v>0</v>
      </c>
      <c r="AT875" s="4">
        <v>0</v>
      </c>
      <c r="AU875" s="22">
        <v>4.2073555166374783</v>
      </c>
      <c r="AV875" s="23">
        <v>0.603999948501587</v>
      </c>
      <c r="AW875" s="23">
        <v>0</v>
      </c>
      <c r="AX875" s="23">
        <v>0.36481593778991978</v>
      </c>
      <c r="AY875" s="23">
        <v>0.84088866418460384</v>
      </c>
      <c r="AZ875" s="23">
        <v>1.5809427753079359</v>
      </c>
    </row>
    <row r="876" spans="1:52" ht="13.7" customHeight="1" x14ac:dyDescent="0.2">
      <c r="A876" t="str">
        <f t="shared" si="13"/>
        <v>2012^David Smith^Paddock 5</v>
      </c>
      <c r="B876" s="10" t="s">
        <v>240</v>
      </c>
      <c r="C876" s="10" t="s">
        <v>1078</v>
      </c>
      <c r="D876" s="5">
        <v>2012</v>
      </c>
      <c r="E876" s="5"/>
      <c r="F876" s="5" t="s">
        <v>987</v>
      </c>
      <c r="G876" s="5" t="s">
        <v>987</v>
      </c>
      <c r="H876" s="8" t="s">
        <v>992</v>
      </c>
      <c r="I876" s="5">
        <v>2.8</v>
      </c>
      <c r="J876" s="5">
        <v>11</v>
      </c>
      <c r="K876" s="5" t="s">
        <v>998</v>
      </c>
      <c r="L876" s="5" t="s">
        <v>998</v>
      </c>
      <c r="M876" s="5" t="s">
        <v>987</v>
      </c>
      <c r="N876" s="5"/>
      <c r="O876" s="5"/>
      <c r="P876" s="5"/>
      <c r="Q876" s="5"/>
      <c r="R876" s="5"/>
      <c r="S876" s="5"/>
      <c r="T876" s="5"/>
      <c r="U876" s="5"/>
      <c r="V876" s="5"/>
      <c r="W876" s="5"/>
      <c r="X876" s="5"/>
      <c r="Y876" s="7" t="s">
        <v>2999</v>
      </c>
      <c r="Z876" s="7"/>
      <c r="AA876" s="7" t="s">
        <v>13</v>
      </c>
      <c r="AB876" s="7" t="s">
        <v>14</v>
      </c>
      <c r="AC876" s="7">
        <v>77008</v>
      </c>
      <c r="AD876" s="7" t="s">
        <v>835</v>
      </c>
      <c r="AE876" s="7" t="s">
        <v>2143</v>
      </c>
      <c r="AF876" s="7"/>
      <c r="AG876" s="7" t="s">
        <v>13</v>
      </c>
      <c r="AH876" s="7"/>
      <c r="AI876">
        <v>2.062999963760376</v>
      </c>
      <c r="AJ876" s="4">
        <v>15.057000160217285</v>
      </c>
      <c r="AK876" s="4">
        <v>4.7899999618530273</v>
      </c>
      <c r="AL876" s="4">
        <v>53.395000457763672</v>
      </c>
      <c r="AM876" s="4">
        <v>7.7239999771118164</v>
      </c>
      <c r="AN876" s="4">
        <v>172.80000305175781</v>
      </c>
      <c r="AO876" s="4">
        <v>0</v>
      </c>
      <c r="AP876" s="4">
        <v>103.70700073242188</v>
      </c>
      <c r="AQ876" s="4">
        <v>46.36199951171875</v>
      </c>
      <c r="AR876" s="4">
        <v>0</v>
      </c>
      <c r="AS876" s="4">
        <v>0</v>
      </c>
      <c r="AT876" s="4">
        <v>23</v>
      </c>
      <c r="AU876" s="22">
        <v>4.746760070052539</v>
      </c>
      <c r="AV876" s="23">
        <v>0.73700003623962385</v>
      </c>
      <c r="AW876" s="23">
        <v>0</v>
      </c>
      <c r="AX876" s="23">
        <v>0.54316905341720689</v>
      </c>
      <c r="AY876" s="23">
        <v>16.459250300003077</v>
      </c>
      <c r="AZ876" s="23">
        <v>1.8696882429179416E-3</v>
      </c>
    </row>
    <row r="877" spans="1:52" ht="13.7" customHeight="1" x14ac:dyDescent="0.2">
      <c r="A877" t="str">
        <f t="shared" si="13"/>
        <v>2012^David Stead^Clarke</v>
      </c>
      <c r="B877" s="10" t="s">
        <v>1079</v>
      </c>
      <c r="C877" s="10" t="s">
        <v>1080</v>
      </c>
      <c r="D877" s="5">
        <v>2012</v>
      </c>
      <c r="E877" s="5"/>
      <c r="F877" s="5" t="s">
        <v>987</v>
      </c>
      <c r="G877" s="5" t="s">
        <v>987</v>
      </c>
      <c r="H877" s="8" t="s">
        <v>992</v>
      </c>
      <c r="I877" s="5">
        <v>1.4</v>
      </c>
      <c r="J877" s="5">
        <v>9.9</v>
      </c>
      <c r="K877" s="5" t="s">
        <v>987</v>
      </c>
      <c r="L877" s="5" t="s">
        <v>1081</v>
      </c>
      <c r="M877" s="5" t="s">
        <v>1082</v>
      </c>
      <c r="N877" s="5"/>
      <c r="O877" s="5"/>
      <c r="P877" s="5"/>
      <c r="Q877" s="5"/>
      <c r="R877" s="5"/>
      <c r="S877" s="5"/>
      <c r="T877" s="5"/>
      <c r="U877" s="5"/>
      <c r="V877" s="5"/>
      <c r="W877" s="5"/>
      <c r="X877" s="5"/>
      <c r="Y877" s="7" t="s">
        <v>2999</v>
      </c>
      <c r="Z877" s="7"/>
      <c r="AA877" s="7" t="s">
        <v>13</v>
      </c>
      <c r="AB877" s="7" t="s">
        <v>469</v>
      </c>
      <c r="AC877" s="7">
        <v>10097</v>
      </c>
      <c r="AD877" s="7" t="s">
        <v>1332</v>
      </c>
      <c r="AE877" s="7" t="s">
        <v>2144</v>
      </c>
      <c r="AF877" s="7"/>
      <c r="AG877" s="7" t="s">
        <v>13</v>
      </c>
      <c r="AH877" s="7"/>
      <c r="AI877">
        <v>0.91200000047683716</v>
      </c>
      <c r="AJ877" s="4">
        <v>16.709999084472656</v>
      </c>
      <c r="AK877" s="4">
        <v>2.3499999046325684</v>
      </c>
      <c r="AL877" s="4">
        <v>97.168998718261719</v>
      </c>
      <c r="AM877" s="4">
        <v>40.875</v>
      </c>
      <c r="AN877" s="4">
        <v>104.69999694824219</v>
      </c>
      <c r="AO877" s="4">
        <v>0</v>
      </c>
      <c r="AP877" s="4">
        <v>142.24400329589844</v>
      </c>
      <c r="AQ877" s="4">
        <v>70.488998413085938</v>
      </c>
      <c r="AR877" s="4">
        <v>0</v>
      </c>
      <c r="AS877" s="4">
        <v>10</v>
      </c>
      <c r="AT877" s="4">
        <v>13</v>
      </c>
      <c r="AU877" s="22">
        <v>2.136042031523643</v>
      </c>
      <c r="AV877" s="23">
        <v>0.48799999952316275</v>
      </c>
      <c r="AW877" s="23">
        <v>1</v>
      </c>
      <c r="AX877" s="23">
        <v>0.23814399953460685</v>
      </c>
      <c r="AY877" s="23">
        <v>46.376087530518411</v>
      </c>
      <c r="AZ877" s="23">
        <v>4.5777971465294998E-2</v>
      </c>
    </row>
    <row r="878" spans="1:52" ht="13.7" customHeight="1" x14ac:dyDescent="0.2">
      <c r="A878" t="str">
        <f t="shared" si="13"/>
        <v>2012^davidc^03 Perns</v>
      </c>
      <c r="B878" s="10" t="s">
        <v>1067</v>
      </c>
      <c r="C878" s="10" t="s">
        <v>1068</v>
      </c>
      <c r="D878" s="5">
        <v>2012</v>
      </c>
      <c r="E878" s="5"/>
      <c r="F878" s="5" t="s">
        <v>987</v>
      </c>
      <c r="G878" s="5" t="s">
        <v>987</v>
      </c>
      <c r="H878" s="8" t="s">
        <v>992</v>
      </c>
      <c r="I878" s="5">
        <v>2.8</v>
      </c>
      <c r="J878" s="5">
        <v>9.6999999999999993</v>
      </c>
      <c r="K878" s="5" t="s">
        <v>987</v>
      </c>
      <c r="L878" s="5" t="s">
        <v>998</v>
      </c>
      <c r="M878" s="5" t="s">
        <v>987</v>
      </c>
      <c r="N878" s="5"/>
      <c r="O878" s="5"/>
      <c r="P878" s="5"/>
      <c r="Q878" s="5"/>
      <c r="R878" s="5"/>
      <c r="S878" s="5"/>
      <c r="T878" s="5"/>
      <c r="U878" s="5"/>
      <c r="V878" s="5"/>
      <c r="W878" s="5"/>
      <c r="X878" s="5"/>
      <c r="Y878" s="7" t="s">
        <v>2999</v>
      </c>
      <c r="Z878" s="25"/>
      <c r="AA878" s="7" t="s">
        <v>13</v>
      </c>
      <c r="AB878" s="7" t="s">
        <v>131</v>
      </c>
      <c r="AC878" s="7">
        <v>77007</v>
      </c>
      <c r="AD878" s="7" t="s">
        <v>804</v>
      </c>
      <c r="AE878" s="7" t="s">
        <v>2139</v>
      </c>
      <c r="AF878" s="7"/>
      <c r="AG878" s="7" t="s">
        <v>13</v>
      </c>
      <c r="AH878" s="7"/>
      <c r="AI878">
        <v>2.502000093460083</v>
      </c>
      <c r="AJ878" s="4">
        <v>16.628999710083008</v>
      </c>
      <c r="AK878" s="4">
        <v>6.4099998474121094</v>
      </c>
      <c r="AL878" s="4">
        <v>78.038002014160156</v>
      </c>
      <c r="AM878" s="4">
        <v>11.47700023651123</v>
      </c>
      <c r="AN878" s="4">
        <v>167.69999694824219</v>
      </c>
      <c r="AO878" s="4">
        <v>0</v>
      </c>
      <c r="AP878" s="4">
        <v>131.33999633789063</v>
      </c>
      <c r="AQ878" s="4">
        <v>28.726999282836914</v>
      </c>
      <c r="AR878" s="4">
        <v>0</v>
      </c>
      <c r="AS878" s="4">
        <v>4</v>
      </c>
      <c r="AT878" s="4">
        <v>0</v>
      </c>
      <c r="AU878" s="22">
        <v>4.1857793345008751</v>
      </c>
      <c r="AV878" s="23">
        <v>0.29799990653991681</v>
      </c>
      <c r="AW878" s="23">
        <v>1</v>
      </c>
      <c r="AX878" s="23">
        <v>8.8803944297799156E-2</v>
      </c>
      <c r="AY878" s="23">
        <v>48.011036982330417</v>
      </c>
      <c r="AZ878" s="23">
        <v>4.9471568900551137</v>
      </c>
    </row>
    <row r="879" spans="1:52" ht="13.7" customHeight="1" x14ac:dyDescent="0.2">
      <c r="A879" t="str">
        <f t="shared" si="13"/>
        <v>2012^dmichael^Dons</v>
      </c>
      <c r="B879" s="10" t="s">
        <v>1069</v>
      </c>
      <c r="C879" s="10" t="s">
        <v>1070</v>
      </c>
      <c r="D879" s="5">
        <v>2012</v>
      </c>
      <c r="E879" s="5"/>
      <c r="F879" s="5" t="s">
        <v>987</v>
      </c>
      <c r="G879" s="5" t="s">
        <v>987</v>
      </c>
      <c r="H879" s="8" t="s">
        <v>992</v>
      </c>
      <c r="I879" s="5">
        <v>4.8</v>
      </c>
      <c r="J879" s="5">
        <v>10.7</v>
      </c>
      <c r="K879" s="5" t="s">
        <v>993</v>
      </c>
      <c r="L879" s="5" t="s">
        <v>998</v>
      </c>
      <c r="M879" s="5" t="s">
        <v>993</v>
      </c>
      <c r="N879" s="5"/>
      <c r="O879" s="5"/>
      <c r="P879" s="5"/>
      <c r="Q879" s="5"/>
      <c r="R879" s="5"/>
      <c r="S879" s="5"/>
      <c r="T879" s="5"/>
      <c r="U879" s="5"/>
      <c r="V879" s="5"/>
      <c r="W879" s="5"/>
      <c r="X879" s="5"/>
      <c r="Y879" s="7" t="s">
        <v>2999</v>
      </c>
      <c r="Z879" s="7"/>
      <c r="AA879" s="7" t="s">
        <v>13</v>
      </c>
      <c r="AB879" s="7" t="s">
        <v>469</v>
      </c>
      <c r="AC879" s="7">
        <v>21059</v>
      </c>
      <c r="AD879" s="7" t="s">
        <v>823</v>
      </c>
      <c r="AE879" s="7" t="s">
        <v>2140</v>
      </c>
      <c r="AF879" s="7"/>
      <c r="AG879" s="7" t="s">
        <v>936</v>
      </c>
      <c r="AH879" s="7"/>
      <c r="AI879">
        <v>2.7179999351501465</v>
      </c>
      <c r="AJ879" s="4">
        <v>16.677999496459961</v>
      </c>
      <c r="AK879" s="4">
        <v>6.9899997711181641</v>
      </c>
      <c r="AL879" s="4">
        <v>43.354000091552734</v>
      </c>
      <c r="AM879" s="4">
        <v>6.3039999008178711</v>
      </c>
      <c r="AN879" s="4">
        <v>218.89999389648438</v>
      </c>
      <c r="AO879" s="4">
        <v>0</v>
      </c>
      <c r="AP879" s="4">
        <v>164.7550048828125</v>
      </c>
      <c r="AQ879" s="4">
        <v>31.333999633789063</v>
      </c>
      <c r="AR879" s="4">
        <v>0</v>
      </c>
      <c r="AS879" s="4">
        <v>7</v>
      </c>
      <c r="AT879" s="4">
        <v>46</v>
      </c>
      <c r="AU879" s="22">
        <v>7.9153765323992991</v>
      </c>
      <c r="AV879" s="23">
        <v>2.0820000648498533</v>
      </c>
      <c r="AW879" s="23">
        <v>0</v>
      </c>
      <c r="AX879" s="23">
        <v>4.3347242700347932</v>
      </c>
      <c r="AY879" s="23">
        <v>35.736477979675556</v>
      </c>
      <c r="AZ879" s="23">
        <v>0.8563221503191627</v>
      </c>
    </row>
    <row r="880" spans="1:52" ht="13.7" customHeight="1" x14ac:dyDescent="0.2">
      <c r="A880" t="str">
        <f t="shared" si="13"/>
        <v>2012^dparker^laffers</v>
      </c>
      <c r="B880" s="10" t="s">
        <v>517</v>
      </c>
      <c r="C880" s="10" t="s">
        <v>1071</v>
      </c>
      <c r="D880" s="5">
        <v>2012</v>
      </c>
      <c r="E880" s="5"/>
      <c r="F880" s="5" t="s">
        <v>993</v>
      </c>
      <c r="G880" s="5" t="s">
        <v>987</v>
      </c>
      <c r="H880" s="8" t="s">
        <v>992</v>
      </c>
      <c r="I880" s="5">
        <v>3.25</v>
      </c>
      <c r="J880" s="5">
        <v>11.3</v>
      </c>
      <c r="K880" s="5" t="s">
        <v>993</v>
      </c>
      <c r="L880" s="5" t="s">
        <v>1072</v>
      </c>
      <c r="M880" s="5" t="s">
        <v>987</v>
      </c>
      <c r="N880" s="5"/>
      <c r="O880" s="5"/>
      <c r="P880" s="5"/>
      <c r="Q880" s="5"/>
      <c r="R880" s="5"/>
      <c r="S880" s="5"/>
      <c r="T880" s="5"/>
      <c r="U880" s="5"/>
      <c r="V880" s="5"/>
      <c r="W880" s="5"/>
      <c r="X880" s="5"/>
      <c r="Y880" s="7" t="s">
        <v>2999</v>
      </c>
      <c r="Z880" s="7"/>
      <c r="AA880" s="7" t="s">
        <v>13</v>
      </c>
      <c r="AB880" s="7" t="s">
        <v>469</v>
      </c>
      <c r="AC880" s="7">
        <v>21002</v>
      </c>
      <c r="AD880" s="7" t="s">
        <v>834</v>
      </c>
      <c r="AE880" s="7" t="s">
        <v>2141</v>
      </c>
      <c r="AF880" s="7"/>
      <c r="AG880" s="7" t="s">
        <v>55</v>
      </c>
      <c r="AH880" s="7"/>
      <c r="AI880">
        <v>0.96700000762939453</v>
      </c>
      <c r="AJ880" s="4">
        <v>16.666000366210938</v>
      </c>
      <c r="AK880" s="4">
        <v>2.4800000190734863</v>
      </c>
      <c r="AL880" s="4">
        <v>1.0099999904632568</v>
      </c>
      <c r="AM880" s="4">
        <v>2.875999927520752</v>
      </c>
      <c r="AN880" s="4">
        <v>178.19999694824219</v>
      </c>
      <c r="AO880" s="4">
        <v>0</v>
      </c>
      <c r="AP880" s="4">
        <v>77.958999633789063</v>
      </c>
      <c r="AQ880" s="4">
        <v>26.268999099731445</v>
      </c>
      <c r="AR880" s="4">
        <v>0</v>
      </c>
      <c r="AS880" s="4">
        <v>15</v>
      </c>
      <c r="AT880" s="4">
        <v>46</v>
      </c>
      <c r="AU880" s="22">
        <v>5.6598949211908929</v>
      </c>
      <c r="AV880" s="23">
        <v>2.2829999923706055</v>
      </c>
      <c r="AW880" s="23">
        <v>0</v>
      </c>
      <c r="AX880" s="23">
        <v>5.2120889651641846</v>
      </c>
      <c r="AY880" s="23">
        <v>28.793959930175909</v>
      </c>
      <c r="AZ880" s="23">
        <v>10.111731588512271</v>
      </c>
    </row>
    <row r="881" spans="1:52" ht="13.7" customHeight="1" x14ac:dyDescent="0.2">
      <c r="A881" t="str">
        <f t="shared" si="13"/>
        <v>2012^DPI^Brim Soil moisture monitoring</v>
      </c>
      <c r="B881" s="10" t="s">
        <v>1086</v>
      </c>
      <c r="C881" s="10" t="s">
        <v>1087</v>
      </c>
      <c r="D881" s="5">
        <v>2012</v>
      </c>
      <c r="E881" s="5"/>
      <c r="F881" s="5" t="s">
        <v>987</v>
      </c>
      <c r="G881" s="5" t="s">
        <v>987</v>
      </c>
      <c r="H881" s="8" t="s">
        <v>992</v>
      </c>
      <c r="I881" s="5">
        <v>2.2000000000000002</v>
      </c>
      <c r="J881" s="5">
        <v>9.5</v>
      </c>
      <c r="K881" s="5" t="s">
        <v>993</v>
      </c>
      <c r="L881" s="5" t="s">
        <v>998</v>
      </c>
      <c r="M881" s="5" t="s">
        <v>1088</v>
      </c>
      <c r="N881" s="5"/>
      <c r="O881" s="5"/>
      <c r="P881" s="5"/>
      <c r="Q881" s="5"/>
      <c r="R881" s="5"/>
      <c r="S881" s="5"/>
      <c r="T881" s="5"/>
      <c r="U881" s="5"/>
      <c r="V881" s="5"/>
      <c r="W881" s="5"/>
      <c r="X881" s="5"/>
      <c r="Y881" s="7" t="s">
        <v>2999</v>
      </c>
      <c r="Z881" s="7"/>
      <c r="AA881" s="7" t="s">
        <v>13</v>
      </c>
      <c r="AB881" s="7" t="s">
        <v>14</v>
      </c>
      <c r="AC881" s="7">
        <v>78005</v>
      </c>
      <c r="AD881" s="7" t="s">
        <v>2145</v>
      </c>
      <c r="AE881" s="7" t="s">
        <v>786</v>
      </c>
      <c r="AF881" s="7"/>
      <c r="AG881" s="7" t="s">
        <v>13</v>
      </c>
      <c r="AH881" s="7"/>
      <c r="AI881">
        <v>1.2330000400543213</v>
      </c>
      <c r="AJ881" s="4">
        <v>14.671999931335449</v>
      </c>
      <c r="AK881" s="4">
        <v>2.7899999618530273</v>
      </c>
      <c r="AL881" s="4">
        <v>32.373001098632813</v>
      </c>
      <c r="AM881" s="4">
        <v>7.380000114440918</v>
      </c>
      <c r="AN881" s="4">
        <v>143.39999389648438</v>
      </c>
      <c r="AO881" s="4">
        <v>0</v>
      </c>
      <c r="AP881" s="4">
        <v>72.488998413085938</v>
      </c>
      <c r="AQ881" s="4">
        <v>22.629999160766602</v>
      </c>
      <c r="AR881" s="4">
        <v>0</v>
      </c>
      <c r="AS881" s="4">
        <v>3</v>
      </c>
      <c r="AT881" s="4">
        <v>0</v>
      </c>
      <c r="AU881" s="22">
        <v>3.2210157618213664</v>
      </c>
      <c r="AV881" s="23">
        <v>0.96699995994567889</v>
      </c>
      <c r="AW881" s="23">
        <v>0</v>
      </c>
      <c r="AX881" s="23">
        <v>0.93508892253494458</v>
      </c>
      <c r="AY881" s="23">
        <v>26.749583289733891</v>
      </c>
      <c r="AZ881" s="23">
        <v>0.18577461982234728</v>
      </c>
    </row>
    <row r="882" spans="1:52" ht="13.7" customHeight="1" x14ac:dyDescent="0.2">
      <c r="A882" t="str">
        <f t="shared" si="13"/>
        <v>2012^DPI^Speed soil moisture monitoring</v>
      </c>
      <c r="B882" s="10" t="s">
        <v>1086</v>
      </c>
      <c r="C882" s="10" t="s">
        <v>1089</v>
      </c>
      <c r="D882" s="5">
        <v>2012</v>
      </c>
      <c r="E882" s="5"/>
      <c r="F882" s="5" t="s">
        <v>987</v>
      </c>
      <c r="G882" s="5" t="s">
        <v>987</v>
      </c>
      <c r="H882" s="8" t="s">
        <v>992</v>
      </c>
      <c r="I882" s="5">
        <v>1.8</v>
      </c>
      <c r="J882" s="5">
        <v>10.5</v>
      </c>
      <c r="K882" s="5" t="s">
        <v>987</v>
      </c>
      <c r="L882" s="5" t="s">
        <v>998</v>
      </c>
      <c r="M882" s="5" t="s">
        <v>1090</v>
      </c>
      <c r="N882" s="5"/>
      <c r="O882" s="5"/>
      <c r="P882" s="5"/>
      <c r="Q882" s="5"/>
      <c r="R882" s="5"/>
      <c r="S882" s="5"/>
      <c r="T882" s="5"/>
      <c r="U882" s="5"/>
      <c r="V882" s="5"/>
      <c r="W882" s="5"/>
      <c r="X882" s="5"/>
      <c r="Y882" s="7" t="s">
        <v>2999</v>
      </c>
      <c r="Z882" s="7"/>
      <c r="AA882" s="7" t="s">
        <v>13</v>
      </c>
      <c r="AB882" s="7" t="s">
        <v>14</v>
      </c>
      <c r="AC882" s="7">
        <v>77041</v>
      </c>
      <c r="AD882" s="7" t="s">
        <v>2146</v>
      </c>
      <c r="AE882" s="7" t="s">
        <v>786</v>
      </c>
      <c r="AF882" s="7"/>
      <c r="AG882" s="7" t="s">
        <v>13</v>
      </c>
      <c r="AH882" s="7"/>
      <c r="AI882">
        <v>1.3819999694824219</v>
      </c>
      <c r="AJ882" s="4">
        <v>16.579000473022461</v>
      </c>
      <c r="AK882" s="4">
        <v>3.5299999713897705</v>
      </c>
      <c r="AL882" s="4">
        <v>16.385000228881836</v>
      </c>
      <c r="AM882" s="4">
        <v>0.56999999284744263</v>
      </c>
      <c r="AN882" s="4">
        <v>134</v>
      </c>
      <c r="AO882" s="4">
        <v>0</v>
      </c>
      <c r="AP882" s="4">
        <v>147.30000305175781</v>
      </c>
      <c r="AQ882" s="4">
        <v>78.805999755859375</v>
      </c>
      <c r="AR882" s="4">
        <v>0</v>
      </c>
      <c r="AS882" s="4">
        <v>18</v>
      </c>
      <c r="AT882" s="4">
        <v>0</v>
      </c>
      <c r="AU882" s="22">
        <v>2.9127845884413315</v>
      </c>
      <c r="AV882" s="23">
        <v>0.41800003051757817</v>
      </c>
      <c r="AW882" s="23">
        <v>1</v>
      </c>
      <c r="AX882" s="23">
        <v>0.17472402551269628</v>
      </c>
      <c r="AY882" s="23">
        <v>36.954246751007304</v>
      </c>
      <c r="AZ882" s="23">
        <v>0.38095482894818822</v>
      </c>
    </row>
    <row r="883" spans="1:52" ht="13.7" customHeight="1" x14ac:dyDescent="0.2">
      <c r="A883" t="str">
        <f t="shared" si="13"/>
        <v>2012^DPI^Youanmite soil moisture monitoring</v>
      </c>
      <c r="B883" s="10" t="s">
        <v>1086</v>
      </c>
      <c r="C883" s="10" t="s">
        <v>1091</v>
      </c>
      <c r="D883" s="5">
        <v>2012</v>
      </c>
      <c r="E883" s="5"/>
      <c r="F883" s="5" t="s">
        <v>987</v>
      </c>
      <c r="G883" s="5" t="s">
        <v>987</v>
      </c>
      <c r="H883" s="8" t="s">
        <v>992</v>
      </c>
      <c r="I883" s="5">
        <v>4.5</v>
      </c>
      <c r="J883" s="5">
        <v>10.7</v>
      </c>
      <c r="K883" s="5" t="s">
        <v>987</v>
      </c>
      <c r="L883" s="5" t="s">
        <v>1032</v>
      </c>
      <c r="M883" s="5" t="s">
        <v>1092</v>
      </c>
      <c r="N883" s="5"/>
      <c r="O883" s="5"/>
      <c r="P883" s="5"/>
      <c r="Q883" s="5"/>
      <c r="R883" s="5"/>
      <c r="S883" s="5"/>
      <c r="T883" s="5"/>
      <c r="U883" s="5"/>
      <c r="V883" s="5"/>
      <c r="W883" s="5"/>
      <c r="X883" s="5"/>
      <c r="Y883" s="7" t="s">
        <v>2999</v>
      </c>
      <c r="Z883" s="7"/>
      <c r="AA883" s="7" t="s">
        <v>13</v>
      </c>
      <c r="AB883" s="7" t="s">
        <v>145</v>
      </c>
      <c r="AC883" s="7">
        <v>81051</v>
      </c>
      <c r="AD883" s="7" t="s">
        <v>842</v>
      </c>
      <c r="AE883" s="7" t="s">
        <v>786</v>
      </c>
      <c r="AF883" s="7"/>
      <c r="AG883" s="7" t="s">
        <v>13</v>
      </c>
      <c r="AH883" s="7"/>
      <c r="AI883">
        <v>5.2930002212524414</v>
      </c>
      <c r="AJ883" s="4">
        <v>13.211000442504883</v>
      </c>
      <c r="AK883" s="4">
        <v>10.779999732971191</v>
      </c>
      <c r="AL883" s="4">
        <v>135.53799438476563</v>
      </c>
      <c r="AM883" s="4">
        <v>20.615999221801758</v>
      </c>
      <c r="AN883" s="4">
        <v>199.80000305175781</v>
      </c>
      <c r="AO883" s="4">
        <v>0</v>
      </c>
      <c r="AP883" s="4">
        <v>105.25399780273438</v>
      </c>
      <c r="AQ883" s="4">
        <v>17.854000091552734</v>
      </c>
      <c r="AR883" s="4">
        <v>0</v>
      </c>
      <c r="AS883" s="4">
        <v>8</v>
      </c>
      <c r="AT883" s="4">
        <v>88</v>
      </c>
      <c r="AU883" s="22">
        <v>7.4206654991243433</v>
      </c>
      <c r="AV883" s="23">
        <v>-0.79300022125244141</v>
      </c>
      <c r="AW883" s="23">
        <v>0</v>
      </c>
      <c r="AX883" s="23">
        <v>0.62884935090642102</v>
      </c>
      <c r="AY883" s="23">
        <v>6.3051232222597209</v>
      </c>
      <c r="AZ883" s="23">
        <v>11.28512649469539</v>
      </c>
    </row>
    <row r="884" spans="1:52" ht="13.7" customHeight="1" x14ac:dyDescent="0.2">
      <c r="A884" t="str">
        <f t="shared" si="13"/>
        <v>2012^dshepherd^Home 7</v>
      </c>
      <c r="B884" s="10" t="s">
        <v>1073</v>
      </c>
      <c r="C884" s="10" t="s">
        <v>1074</v>
      </c>
      <c r="D884" s="5">
        <v>2012</v>
      </c>
      <c r="E884" s="5"/>
      <c r="F884" s="5" t="s">
        <v>987</v>
      </c>
      <c r="G884" s="5" t="s">
        <v>987</v>
      </c>
      <c r="H884" s="8" t="s">
        <v>992</v>
      </c>
      <c r="I884" s="5">
        <v>2.7</v>
      </c>
      <c r="J884" s="5">
        <v>9.8000000000000007</v>
      </c>
      <c r="K884" s="5" t="s">
        <v>993</v>
      </c>
      <c r="L884" s="5" t="s">
        <v>1013</v>
      </c>
      <c r="M884" s="5" t="s">
        <v>1075</v>
      </c>
      <c r="N884" s="5"/>
      <c r="O884" s="5"/>
      <c r="P884" s="5"/>
      <c r="Q884" s="5"/>
      <c r="R884" s="5"/>
      <c r="S884" s="5"/>
      <c r="T884" s="5"/>
      <c r="U884" s="5"/>
      <c r="V884" s="5"/>
      <c r="W884" s="5"/>
      <c r="X884" s="5"/>
      <c r="Y884" s="7" t="s">
        <v>2999</v>
      </c>
      <c r="Z884" s="7"/>
      <c r="AA884" s="7" t="s">
        <v>13</v>
      </c>
      <c r="AB884" s="7" t="s">
        <v>469</v>
      </c>
      <c r="AC884" s="7">
        <v>21002</v>
      </c>
      <c r="AD884" s="7" t="s">
        <v>834</v>
      </c>
      <c r="AE884" s="7" t="s">
        <v>2142</v>
      </c>
      <c r="AF884" s="7"/>
      <c r="AG884" s="7" t="s">
        <v>945</v>
      </c>
      <c r="AH884" s="7"/>
      <c r="AI884">
        <v>1.2749999761581421</v>
      </c>
      <c r="AJ884" s="4">
        <v>16.673999786376953</v>
      </c>
      <c r="AK884" s="4">
        <v>3.2799999713897705</v>
      </c>
      <c r="AL884" s="4">
        <v>11.616000175476074</v>
      </c>
      <c r="AM884" s="4">
        <v>3.3710000514984131</v>
      </c>
      <c r="AN884" s="4">
        <v>179.19999694824219</v>
      </c>
      <c r="AO884" s="4">
        <v>0</v>
      </c>
      <c r="AP884" s="4">
        <v>129.94000244140625</v>
      </c>
      <c r="AQ884" s="4">
        <v>40.560001373291016</v>
      </c>
      <c r="AR884" s="4">
        <v>0</v>
      </c>
      <c r="AS884" s="4">
        <v>5</v>
      </c>
      <c r="AT884" s="4">
        <v>27</v>
      </c>
      <c r="AU884" s="22">
        <v>4.0778984238178637</v>
      </c>
      <c r="AV884" s="23">
        <v>1.4250000238418581</v>
      </c>
      <c r="AW884" s="23">
        <v>0</v>
      </c>
      <c r="AX884" s="23">
        <v>2.0306250679492961</v>
      </c>
      <c r="AY884" s="23">
        <v>47.251873063110388</v>
      </c>
      <c r="AZ884" s="23">
        <v>0.63664194038714617</v>
      </c>
    </row>
    <row r="885" spans="1:52" ht="13.7" customHeight="1" x14ac:dyDescent="0.2">
      <c r="A885" t="str">
        <f t="shared" si="13"/>
        <v>2012^EH Graham Centre^Block 501W</v>
      </c>
      <c r="B885" s="10" t="s">
        <v>611</v>
      </c>
      <c r="C885" s="10" t="s">
        <v>612</v>
      </c>
      <c r="D885" s="5">
        <v>2012</v>
      </c>
      <c r="E885" s="5"/>
      <c r="F885" s="5" t="s">
        <v>1005</v>
      </c>
      <c r="G885" s="5" t="s">
        <v>987</v>
      </c>
      <c r="H885" s="8" t="s">
        <v>992</v>
      </c>
      <c r="I885" s="5">
        <v>3.32</v>
      </c>
      <c r="J885" s="5"/>
      <c r="K885" s="5" t="s">
        <v>993</v>
      </c>
      <c r="L885" s="5" t="s">
        <v>998</v>
      </c>
      <c r="M885" s="5" t="s">
        <v>987</v>
      </c>
      <c r="N885" s="5"/>
      <c r="O885" s="5"/>
      <c r="P885" s="5"/>
      <c r="Q885" s="5"/>
      <c r="R885" s="5"/>
      <c r="S885" s="5"/>
      <c r="T885" s="5"/>
      <c r="U885" s="5"/>
      <c r="V885" s="5"/>
      <c r="W885" s="5"/>
      <c r="X885" s="5"/>
      <c r="Y885" s="7" t="s">
        <v>2999</v>
      </c>
      <c r="Z885" s="7"/>
      <c r="AA885" s="7" t="s">
        <v>13</v>
      </c>
      <c r="AB885" s="7" t="s">
        <v>43</v>
      </c>
      <c r="AC885" s="7">
        <v>73127</v>
      </c>
      <c r="AD885" s="7" t="s">
        <v>2204</v>
      </c>
      <c r="AE885" s="7" t="s">
        <v>786</v>
      </c>
      <c r="AF885" s="7"/>
      <c r="AG885" s="7" t="s">
        <v>55</v>
      </c>
      <c r="AH885" s="7"/>
      <c r="AI885">
        <v>3.7019999027252197</v>
      </c>
      <c r="AJ885" s="4">
        <v>16.514999389648438</v>
      </c>
      <c r="AK885" s="4">
        <v>9.4200000762939453</v>
      </c>
      <c r="AL885" s="4">
        <v>168.42399597167969</v>
      </c>
      <c r="AM885" s="4">
        <v>52.958999633789063</v>
      </c>
      <c r="AN885" s="4">
        <v>182.60000610351563</v>
      </c>
      <c r="AO885" s="4">
        <v>0</v>
      </c>
      <c r="AP885" s="4">
        <v>179.70899963378906</v>
      </c>
      <c r="AQ885" s="4">
        <v>12.031000137329102</v>
      </c>
      <c r="AR885" s="4">
        <v>0</v>
      </c>
      <c r="AS885" s="4">
        <v>0</v>
      </c>
      <c r="AT885" s="4">
        <v>0</v>
      </c>
      <c r="AU885" s="22" t="e">
        <v>#N/A</v>
      </c>
      <c r="AV885" s="23">
        <v>-0.38199990272521989</v>
      </c>
      <c r="AW885" s="23">
        <v>1</v>
      </c>
      <c r="AX885" s="23">
        <v>0.14592392568207746</v>
      </c>
      <c r="AY885" s="23" t="e">
        <v>#N/A</v>
      </c>
      <c r="AZ885" s="23" t="e">
        <v>#N/A</v>
      </c>
    </row>
    <row r="886" spans="1:52" ht="13.7" customHeight="1" x14ac:dyDescent="0.2">
      <c r="A886" t="str">
        <f t="shared" si="13"/>
        <v>2012^farmlink^Ardlethan wheat 2012</v>
      </c>
      <c r="B886" s="10" t="s">
        <v>251</v>
      </c>
      <c r="C886" s="10" t="s">
        <v>1093</v>
      </c>
      <c r="D886" s="5">
        <v>2012</v>
      </c>
      <c r="E886" s="5"/>
      <c r="F886" s="5" t="s">
        <v>987</v>
      </c>
      <c r="G886" s="5" t="s">
        <v>987</v>
      </c>
      <c r="H886" s="8" t="s">
        <v>992</v>
      </c>
      <c r="I886" s="5">
        <v>2.8</v>
      </c>
      <c r="J886" s="5"/>
      <c r="K886" s="5" t="s">
        <v>993</v>
      </c>
      <c r="L886" s="5" t="s">
        <v>998</v>
      </c>
      <c r="M886" s="5" t="s">
        <v>993</v>
      </c>
      <c r="N886" s="5"/>
      <c r="O886" s="5"/>
      <c r="P886" s="5"/>
      <c r="Q886" s="5"/>
      <c r="R886" s="5"/>
      <c r="S886" s="5"/>
      <c r="T886" s="5"/>
      <c r="U886" s="5"/>
      <c r="V886" s="5"/>
      <c r="W886" s="5"/>
      <c r="X886" s="5"/>
      <c r="Y886" s="7" t="s">
        <v>2999</v>
      </c>
      <c r="Z886" s="7"/>
      <c r="AA886" s="7" t="s">
        <v>13</v>
      </c>
      <c r="AB886" s="7" t="s">
        <v>145</v>
      </c>
      <c r="AC886" s="7">
        <v>74006</v>
      </c>
      <c r="AD886" s="7" t="s">
        <v>837</v>
      </c>
      <c r="AE886" s="7" t="s">
        <v>2148</v>
      </c>
      <c r="AF886" s="7"/>
      <c r="AG886" s="7" t="s">
        <v>55</v>
      </c>
      <c r="AH886" s="7"/>
      <c r="AI886">
        <v>2.1470000743865967</v>
      </c>
      <c r="AJ886" s="4">
        <v>15.418999671936035</v>
      </c>
      <c r="AK886" s="4">
        <v>5.0999999046325684</v>
      </c>
      <c r="AL886" s="4">
        <v>80.932998657226563</v>
      </c>
      <c r="AM886" s="4">
        <v>48.742000579833984</v>
      </c>
      <c r="AN886" s="4">
        <v>193.19999694824219</v>
      </c>
      <c r="AO886" s="4">
        <v>0</v>
      </c>
      <c r="AP886" s="4">
        <v>104.94000244140625</v>
      </c>
      <c r="AQ886" s="4">
        <v>55.459999084472656</v>
      </c>
      <c r="AR886" s="4">
        <v>0</v>
      </c>
      <c r="AS886" s="4">
        <v>9</v>
      </c>
      <c r="AT886" s="4">
        <v>46</v>
      </c>
      <c r="AU886" s="22" t="e">
        <v>#N/A</v>
      </c>
      <c r="AV886" s="23">
        <v>0.65299992561340314</v>
      </c>
      <c r="AW886" s="23">
        <v>0</v>
      </c>
      <c r="AX886" s="23">
        <v>0.42640890285111005</v>
      </c>
      <c r="AY886" s="23" t="e">
        <v>#N/A</v>
      </c>
      <c r="AZ886" s="23" t="e">
        <v>#N/A</v>
      </c>
    </row>
    <row r="887" spans="1:52" ht="13.7" customHeight="1" x14ac:dyDescent="0.2">
      <c r="A887" t="str">
        <f t="shared" si="13"/>
        <v>2012^farmlink^DAFF carbon trial</v>
      </c>
      <c r="B887" s="10" t="s">
        <v>251</v>
      </c>
      <c r="C887" s="10" t="s">
        <v>1094</v>
      </c>
      <c r="D887" s="5">
        <v>2012</v>
      </c>
      <c r="E887" s="5"/>
      <c r="F887" s="5" t="s">
        <v>987</v>
      </c>
      <c r="G887" s="5" t="s">
        <v>987</v>
      </c>
      <c r="H887" s="8" t="s">
        <v>992</v>
      </c>
      <c r="I887" s="5">
        <v>2.8</v>
      </c>
      <c r="J887" s="5"/>
      <c r="K887" s="5" t="s">
        <v>987</v>
      </c>
      <c r="L887" s="5" t="s">
        <v>998</v>
      </c>
      <c r="M887" s="5" t="s">
        <v>987</v>
      </c>
      <c r="N887" s="5"/>
      <c r="O887" s="5"/>
      <c r="P887" s="5"/>
      <c r="Q887" s="5"/>
      <c r="R887" s="5"/>
      <c r="S887" s="5"/>
      <c r="T887" s="5"/>
      <c r="U887" s="5"/>
      <c r="V887" s="5"/>
      <c r="W887" s="5"/>
      <c r="X887" s="5"/>
      <c r="Y887" s="7" t="s">
        <v>2999</v>
      </c>
      <c r="Z887" s="7"/>
      <c r="AA887" s="7" t="s">
        <v>13</v>
      </c>
      <c r="AB887" s="7" t="s">
        <v>2135</v>
      </c>
      <c r="AC887" s="7">
        <v>73038</v>
      </c>
      <c r="AD887" s="7" t="s">
        <v>838</v>
      </c>
      <c r="AE887" s="7" t="s">
        <v>2149</v>
      </c>
      <c r="AF887" s="7"/>
      <c r="AG887" s="7" t="s">
        <v>55</v>
      </c>
      <c r="AH887" s="7"/>
      <c r="AI887">
        <v>2.744999885559082</v>
      </c>
      <c r="AJ887" s="4">
        <v>13.670000076293945</v>
      </c>
      <c r="AK887" s="4">
        <v>5.7800002098083496</v>
      </c>
      <c r="AL887" s="4">
        <v>127.10199737548828</v>
      </c>
      <c r="AM887" s="4">
        <v>19.306999206542969</v>
      </c>
      <c r="AN887" s="4">
        <v>180.5</v>
      </c>
      <c r="AO887" s="4">
        <v>0</v>
      </c>
      <c r="AP887" s="4">
        <v>82.668998718261719</v>
      </c>
      <c r="AQ887" s="4">
        <v>26.246000289916992</v>
      </c>
      <c r="AR887" s="4">
        <v>6</v>
      </c>
      <c r="AS887" s="4">
        <v>0</v>
      </c>
      <c r="AT887" s="4">
        <v>48</v>
      </c>
      <c r="AU887" s="22" t="e">
        <v>#N/A</v>
      </c>
      <c r="AV887" s="23">
        <v>5.5000114440917791E-2</v>
      </c>
      <c r="AW887" s="23">
        <v>1</v>
      </c>
      <c r="AX887" s="23">
        <v>3.0250125885140536E-3</v>
      </c>
      <c r="AY887" s="23" t="e">
        <v>#N/A</v>
      </c>
      <c r="AZ887" s="23" t="e">
        <v>#N/A</v>
      </c>
    </row>
    <row r="888" spans="1:52" ht="13.7" customHeight="1" x14ac:dyDescent="0.2">
      <c r="A888" t="str">
        <f t="shared" si="13"/>
        <v>2012^farmlink^Dirnaseer Wheat 2012</v>
      </c>
      <c r="B888" s="10" t="s">
        <v>251</v>
      </c>
      <c r="C888" s="10" t="s">
        <v>1095</v>
      </c>
      <c r="D888" s="5">
        <v>2012</v>
      </c>
      <c r="E888" s="5"/>
      <c r="F888" s="5" t="s">
        <v>987</v>
      </c>
      <c r="G888" s="5" t="s">
        <v>987</v>
      </c>
      <c r="H888" s="8" t="s">
        <v>992</v>
      </c>
      <c r="I888" s="5">
        <v>4.3</v>
      </c>
      <c r="J888" s="5"/>
      <c r="K888" s="5" t="s">
        <v>993</v>
      </c>
      <c r="L888" s="5" t="s">
        <v>1002</v>
      </c>
      <c r="M888" s="5" t="s">
        <v>987</v>
      </c>
      <c r="N888" s="5"/>
      <c r="O888" s="5"/>
      <c r="P888" s="5"/>
      <c r="Q888" s="5"/>
      <c r="R888" s="5"/>
      <c r="S888" s="5"/>
      <c r="T888" s="5"/>
      <c r="U888" s="5"/>
      <c r="V888" s="5"/>
      <c r="W888" s="5"/>
      <c r="X888" s="5"/>
      <c r="Y888" s="7" t="s">
        <v>2999</v>
      </c>
      <c r="Z888" s="7"/>
      <c r="AA888" s="7" t="s">
        <v>13</v>
      </c>
      <c r="AB888" s="7" t="s">
        <v>22</v>
      </c>
      <c r="AC888" s="7">
        <v>73037</v>
      </c>
      <c r="AD888" s="7" t="s">
        <v>2150</v>
      </c>
      <c r="AE888" s="7" t="s">
        <v>2151</v>
      </c>
      <c r="AF888" s="7"/>
      <c r="AG888" s="7" t="s">
        <v>55</v>
      </c>
      <c r="AH888" s="7"/>
      <c r="AI888">
        <v>3.1429998874664307</v>
      </c>
      <c r="AJ888" s="4">
        <v>15.053999900817871</v>
      </c>
      <c r="AK888" s="4">
        <v>7.2899999618530273</v>
      </c>
      <c r="AL888" s="4">
        <v>113.88800048828125</v>
      </c>
      <c r="AM888" s="4">
        <v>22.617000579833984</v>
      </c>
      <c r="AN888" s="4">
        <v>204</v>
      </c>
      <c r="AO888" s="4">
        <v>0</v>
      </c>
      <c r="AP888" s="4">
        <v>117.09100341796875</v>
      </c>
      <c r="AQ888" s="4">
        <v>31.825000762939453</v>
      </c>
      <c r="AR888" s="4">
        <v>0</v>
      </c>
      <c r="AS888" s="4">
        <v>8</v>
      </c>
      <c r="AT888" s="4">
        <v>50</v>
      </c>
      <c r="AU888" s="22" t="e">
        <v>#N/A</v>
      </c>
      <c r="AV888" s="23">
        <v>1.1570001125335692</v>
      </c>
      <c r="AW888" s="23">
        <v>0</v>
      </c>
      <c r="AX888" s="23">
        <v>1.3386492604026916</v>
      </c>
      <c r="AY888" s="23" t="e">
        <v>#N/A</v>
      </c>
      <c r="AZ888" s="23" t="e">
        <v>#N/A</v>
      </c>
    </row>
    <row r="889" spans="1:52" ht="13.7" customHeight="1" x14ac:dyDescent="0.2">
      <c r="A889" t="str">
        <f t="shared" si="13"/>
        <v>2012^farmlink^Greenethorpe Wheat 2012</v>
      </c>
      <c r="B889" s="10" t="s">
        <v>251</v>
      </c>
      <c r="C889" s="10" t="s">
        <v>1096</v>
      </c>
      <c r="D889" s="5">
        <v>2012</v>
      </c>
      <c r="E889" s="5"/>
      <c r="F889" s="5" t="s">
        <v>987</v>
      </c>
      <c r="G889" s="5" t="s">
        <v>987</v>
      </c>
      <c r="H889" s="8" t="s">
        <v>992</v>
      </c>
      <c r="I889" s="5">
        <v>4.5</v>
      </c>
      <c r="J889" s="5">
        <v>11</v>
      </c>
      <c r="K889" s="5" t="s">
        <v>993</v>
      </c>
      <c r="L889" s="5" t="s">
        <v>1002</v>
      </c>
      <c r="M889" s="5" t="s">
        <v>987</v>
      </c>
      <c r="N889" s="5"/>
      <c r="O889" s="5"/>
      <c r="P889" s="5"/>
      <c r="Q889" s="5"/>
      <c r="R889" s="5"/>
      <c r="S889" s="5"/>
      <c r="T889" s="5"/>
      <c r="U889" s="5"/>
      <c r="V889" s="5"/>
      <c r="W889" s="5"/>
      <c r="X889" s="5"/>
      <c r="Y889" s="7" t="s">
        <v>2999</v>
      </c>
      <c r="Z889" s="7"/>
      <c r="AA889" s="7" t="s">
        <v>13</v>
      </c>
      <c r="AB889" s="7" t="s">
        <v>2135</v>
      </c>
      <c r="AC889" s="7">
        <v>73017</v>
      </c>
      <c r="AD889" s="7" t="s">
        <v>839</v>
      </c>
      <c r="AE889" s="7" t="s">
        <v>2152</v>
      </c>
      <c r="AF889" s="7"/>
      <c r="AG889" s="7" t="s">
        <v>55</v>
      </c>
      <c r="AH889" s="7"/>
      <c r="AJ889" s="4"/>
      <c r="AK889" s="4"/>
      <c r="AL889" s="4"/>
      <c r="AM889" s="4"/>
      <c r="AN889" s="4"/>
      <c r="AO889" s="4"/>
      <c r="AP889" s="4"/>
      <c r="AQ889" s="4"/>
      <c r="AR889" s="4"/>
      <c r="AS889" s="4"/>
      <c r="AT889" s="4"/>
      <c r="AU889" s="22">
        <v>7.6287215411558673</v>
      </c>
      <c r="AV889" s="23">
        <v>4.5</v>
      </c>
      <c r="AW889" s="23">
        <v>0</v>
      </c>
      <c r="AX889" s="23">
        <v>20.25</v>
      </c>
      <c r="AY889" s="23">
        <v>121</v>
      </c>
      <c r="AZ889" s="23">
        <v>58.197392352495548</v>
      </c>
    </row>
    <row r="890" spans="1:52" ht="13.7" customHeight="1" x14ac:dyDescent="0.2">
      <c r="A890" t="str">
        <f t="shared" si="13"/>
        <v>2012^farmlink^Lockhart Wheat 2012</v>
      </c>
      <c r="B890" s="10" t="s">
        <v>251</v>
      </c>
      <c r="C890" s="10" t="s">
        <v>1097</v>
      </c>
      <c r="D890" s="5">
        <v>2012</v>
      </c>
      <c r="E890" s="5"/>
      <c r="F890" s="5" t="s">
        <v>987</v>
      </c>
      <c r="G890" s="5" t="s">
        <v>987</v>
      </c>
      <c r="H890" s="8" t="s">
        <v>992</v>
      </c>
      <c r="I890" s="5">
        <v>3.15</v>
      </c>
      <c r="J890" s="5"/>
      <c r="K890" s="5" t="s">
        <v>993</v>
      </c>
      <c r="L890" s="5" t="s">
        <v>998</v>
      </c>
      <c r="M890" s="5" t="s">
        <v>987</v>
      </c>
      <c r="N890" s="5"/>
      <c r="O890" s="5"/>
      <c r="P890" s="5"/>
      <c r="Q890" s="5"/>
      <c r="R890" s="5"/>
      <c r="S890" s="5"/>
      <c r="T890" s="5"/>
      <c r="U890" s="5"/>
      <c r="V890" s="5"/>
      <c r="W890" s="5"/>
      <c r="X890" s="5"/>
      <c r="Y890" s="7" t="s">
        <v>2999</v>
      </c>
      <c r="Z890" s="7"/>
      <c r="AA890" s="7" t="s">
        <v>13</v>
      </c>
      <c r="AB890" s="7" t="s">
        <v>393</v>
      </c>
      <c r="AC890" s="7">
        <v>74064</v>
      </c>
      <c r="AD890" s="7" t="s">
        <v>840</v>
      </c>
      <c r="AE890" s="7" t="s">
        <v>2153</v>
      </c>
      <c r="AF890" s="7"/>
      <c r="AG890" s="7" t="s">
        <v>13</v>
      </c>
      <c r="AH890" s="7"/>
      <c r="AI890">
        <v>3.6689999103546143</v>
      </c>
      <c r="AJ890" s="4">
        <v>11.361000061035156</v>
      </c>
      <c r="AK890" s="4">
        <v>6.4200000762939453</v>
      </c>
      <c r="AL890" s="4">
        <v>127.91799926757813</v>
      </c>
      <c r="AM890" s="4">
        <v>35.775001525878906</v>
      </c>
      <c r="AN890" s="4">
        <v>145.60000610351563</v>
      </c>
      <c r="AO890" s="4">
        <v>0</v>
      </c>
      <c r="AP890" s="4">
        <v>117.40399932861328</v>
      </c>
      <c r="AQ890" s="4">
        <v>38.270999908447266</v>
      </c>
      <c r="AR890" s="4">
        <v>0</v>
      </c>
      <c r="AS890" s="4">
        <v>6</v>
      </c>
      <c r="AT890" s="4">
        <v>27</v>
      </c>
      <c r="AU890" s="22" t="e">
        <v>#N/A</v>
      </c>
      <c r="AV890" s="23">
        <v>-0.51899991035461435</v>
      </c>
      <c r="AW890" s="23">
        <v>0</v>
      </c>
      <c r="AX890" s="23">
        <v>0.26936090694809772</v>
      </c>
      <c r="AY890" s="23" t="e">
        <v>#N/A</v>
      </c>
      <c r="AZ890" s="23" t="e">
        <v>#N/A</v>
      </c>
    </row>
    <row r="891" spans="1:52" ht="13.7" customHeight="1" x14ac:dyDescent="0.2">
      <c r="A891" t="str">
        <f t="shared" si="13"/>
        <v>2012^fharrop^Goondiwindi</v>
      </c>
      <c r="B891" s="10" t="s">
        <v>1098</v>
      </c>
      <c r="C891" s="10" t="s">
        <v>1021</v>
      </c>
      <c r="D891" s="5">
        <v>2012</v>
      </c>
      <c r="E891" s="5"/>
      <c r="F891" s="5" t="s">
        <v>998</v>
      </c>
      <c r="G891" s="5" t="s">
        <v>998</v>
      </c>
      <c r="H891" s="8" t="s">
        <v>992</v>
      </c>
      <c r="I891" s="5">
        <v>3</v>
      </c>
      <c r="J891" s="5">
        <v>12</v>
      </c>
      <c r="K891" s="5" t="s">
        <v>998</v>
      </c>
      <c r="L891" s="5" t="s">
        <v>998</v>
      </c>
      <c r="M891" s="5" t="s">
        <v>998</v>
      </c>
      <c r="N891" s="5"/>
      <c r="O891" s="5"/>
      <c r="P891" s="5"/>
      <c r="Q891" s="5"/>
      <c r="R891" s="5"/>
      <c r="S891" s="5"/>
      <c r="T891" s="5"/>
      <c r="U891" s="5"/>
      <c r="V891" s="5"/>
      <c r="W891" s="5"/>
      <c r="X891" s="5"/>
      <c r="Y891" s="7" t="s">
        <v>2999</v>
      </c>
      <c r="Z891" s="25"/>
      <c r="AA891" s="7" t="s">
        <v>13</v>
      </c>
      <c r="AB891" s="7" t="s">
        <v>2154</v>
      </c>
      <c r="AC891" s="7">
        <v>55202</v>
      </c>
      <c r="AD891" s="7" t="s">
        <v>2155</v>
      </c>
      <c r="AE891" s="7" t="s">
        <v>786</v>
      </c>
      <c r="AF891" s="7"/>
      <c r="AG891" s="7" t="s">
        <v>953</v>
      </c>
      <c r="AH891" s="7"/>
      <c r="AI891">
        <v>2.0299999713897705</v>
      </c>
      <c r="AJ891" s="4">
        <v>7.6989998817443848</v>
      </c>
      <c r="AK891" s="4">
        <v>2.4100000858306885</v>
      </c>
      <c r="AL891" s="4">
        <v>180.53300476074219</v>
      </c>
      <c r="AM891" s="4">
        <v>51.652999877929688</v>
      </c>
      <c r="AN891" s="4">
        <v>185.60000610351563</v>
      </c>
      <c r="AO891" s="4">
        <v>0</v>
      </c>
      <c r="AP891" s="4">
        <v>60.979999542236328</v>
      </c>
      <c r="AQ891" s="4">
        <v>29.104000091552734</v>
      </c>
      <c r="AR891" s="4">
        <v>0</v>
      </c>
      <c r="AS891" s="4">
        <v>0</v>
      </c>
      <c r="AT891" s="4">
        <v>10</v>
      </c>
      <c r="AU891" s="22">
        <v>5.5481611208406303</v>
      </c>
      <c r="AV891" s="23">
        <v>0.97000002861022949</v>
      </c>
      <c r="AW891" s="23">
        <v>0</v>
      </c>
      <c r="AX891" s="23">
        <v>0.94090005550384603</v>
      </c>
      <c r="AY891" s="23">
        <v>18.498602017234816</v>
      </c>
      <c r="AZ891" s="23">
        <v>9.8480546816546699</v>
      </c>
    </row>
    <row r="892" spans="1:52" ht="13.7" customHeight="1" x14ac:dyDescent="0.2">
      <c r="A892" t="str">
        <f t="shared" si="13"/>
        <v>2012^fharrop^Lockhart Wheat 2012</v>
      </c>
      <c r="B892" s="10" t="s">
        <v>1098</v>
      </c>
      <c r="C892" s="10" t="s">
        <v>1097</v>
      </c>
      <c r="D892" s="5">
        <v>2012</v>
      </c>
      <c r="E892" s="5"/>
      <c r="F892" s="5" t="s">
        <v>987</v>
      </c>
      <c r="G892" s="5" t="s">
        <v>987</v>
      </c>
      <c r="H892" s="8" t="s">
        <v>992</v>
      </c>
      <c r="I892" s="5">
        <v>3.15</v>
      </c>
      <c r="J892" s="5"/>
      <c r="K892" s="5" t="s">
        <v>993</v>
      </c>
      <c r="L892" s="5" t="s">
        <v>998</v>
      </c>
      <c r="M892" s="5" t="s">
        <v>987</v>
      </c>
      <c r="N892" s="5"/>
      <c r="O892" s="5"/>
      <c r="P892" s="5"/>
      <c r="Q892" s="5"/>
      <c r="R892" s="5"/>
      <c r="S892" s="5"/>
      <c r="T892" s="5"/>
      <c r="U892" s="5"/>
      <c r="V892" s="5"/>
      <c r="W892" s="5"/>
      <c r="X892" s="5"/>
      <c r="Y892" s="7" t="s">
        <v>2999</v>
      </c>
      <c r="Z892" s="7"/>
      <c r="AA892" s="7" t="s">
        <v>13</v>
      </c>
      <c r="AB892" s="7" t="s">
        <v>393</v>
      </c>
      <c r="AC892" s="7">
        <v>74064</v>
      </c>
      <c r="AD892" s="7" t="s">
        <v>840</v>
      </c>
      <c r="AE892" s="7" t="s">
        <v>2153</v>
      </c>
      <c r="AF892" s="7"/>
      <c r="AG892" s="7" t="s">
        <v>13</v>
      </c>
      <c r="AH892" s="7"/>
      <c r="AI892">
        <v>3.6689999103546143</v>
      </c>
      <c r="AJ892" s="4">
        <v>11.361000061035156</v>
      </c>
      <c r="AK892" s="4">
        <v>6.4200000762939453</v>
      </c>
      <c r="AL892" s="4">
        <v>127.91799926757813</v>
      </c>
      <c r="AM892" s="4">
        <v>35.775001525878906</v>
      </c>
      <c r="AN892" s="4">
        <v>145.60000610351563</v>
      </c>
      <c r="AO892" s="4">
        <v>0</v>
      </c>
      <c r="AP892" s="4">
        <v>117.40399932861328</v>
      </c>
      <c r="AQ892" s="4">
        <v>38.270999908447266</v>
      </c>
      <c r="AR892" s="4">
        <v>0</v>
      </c>
      <c r="AS892" s="4">
        <v>6</v>
      </c>
      <c r="AT892" s="4">
        <v>27</v>
      </c>
      <c r="AU892" s="22" t="e">
        <v>#N/A</v>
      </c>
      <c r="AV892" s="23">
        <v>-0.51899991035461435</v>
      </c>
      <c r="AW892" s="23">
        <v>0</v>
      </c>
      <c r="AX892" s="23">
        <v>0.26936090694809772</v>
      </c>
      <c r="AY892" s="23" t="e">
        <v>#N/A</v>
      </c>
      <c r="AZ892" s="23" t="e">
        <v>#N/A</v>
      </c>
    </row>
    <row r="893" spans="1:52" ht="13.7" customHeight="1" x14ac:dyDescent="0.2">
      <c r="A893" t="str">
        <f t="shared" si="13"/>
        <v>2012^G and B Hunt^08</v>
      </c>
      <c r="B893" s="10" t="s">
        <v>259</v>
      </c>
      <c r="C893" s="10" t="s">
        <v>2777</v>
      </c>
      <c r="D893" s="5">
        <v>2012</v>
      </c>
      <c r="E893" s="5"/>
      <c r="F893" s="5" t="s">
        <v>987</v>
      </c>
      <c r="G893" s="5" t="s">
        <v>987</v>
      </c>
      <c r="H893" s="8" t="s">
        <v>992</v>
      </c>
      <c r="I893" s="5">
        <v>3.26</v>
      </c>
      <c r="J893" s="5">
        <v>9.1999999999999993</v>
      </c>
      <c r="K893" s="5" t="s">
        <v>987</v>
      </c>
      <c r="L893" s="5" t="s">
        <v>1099</v>
      </c>
      <c r="M893" s="5" t="s">
        <v>987</v>
      </c>
      <c r="N893" s="5"/>
      <c r="O893" s="5"/>
      <c r="P893" s="5"/>
      <c r="Q893" s="5"/>
      <c r="R893" s="5"/>
      <c r="S893" s="5"/>
      <c r="T893" s="5"/>
      <c r="U893" s="5"/>
      <c r="V893" s="5"/>
      <c r="W893" s="5"/>
      <c r="X893" s="5"/>
      <c r="Y893" s="7" t="s">
        <v>2999</v>
      </c>
      <c r="Z893" s="7"/>
      <c r="AA893" s="7" t="s">
        <v>13</v>
      </c>
      <c r="AB893" s="7" t="s">
        <v>2156</v>
      </c>
      <c r="AC893" s="7">
        <v>80024</v>
      </c>
      <c r="AD893" s="7" t="s">
        <v>841</v>
      </c>
      <c r="AE893" s="7" t="s">
        <v>920</v>
      </c>
      <c r="AF893" s="7"/>
      <c r="AG893" s="7" t="s">
        <v>55</v>
      </c>
      <c r="AH893" s="7"/>
      <c r="AI893">
        <v>2.5</v>
      </c>
      <c r="AJ893" s="4">
        <v>8.7189998626708984</v>
      </c>
      <c r="AK893" s="4">
        <v>3.3599998950958252</v>
      </c>
      <c r="AL893" s="4">
        <v>119.60399627685547</v>
      </c>
      <c r="AM893" s="4">
        <v>29.46299934387207</v>
      </c>
      <c r="AN893" s="4">
        <v>159.60000610351563</v>
      </c>
      <c r="AO893" s="4">
        <v>0</v>
      </c>
      <c r="AP893" s="4">
        <v>129.51300048828125</v>
      </c>
      <c r="AQ893" s="4">
        <v>67.83599853515625</v>
      </c>
      <c r="AR893" s="4">
        <v>0</v>
      </c>
      <c r="AS893" s="4">
        <v>13</v>
      </c>
      <c r="AT893" s="4">
        <v>0</v>
      </c>
      <c r="AU893" s="22">
        <v>4.6222346760070048</v>
      </c>
      <c r="AV893" s="23">
        <v>0.75999999999999979</v>
      </c>
      <c r="AW893" s="23">
        <v>0</v>
      </c>
      <c r="AX893" s="23">
        <v>0.57759999999999967</v>
      </c>
      <c r="AY893" s="23">
        <v>0.23136113211061388</v>
      </c>
      <c r="AZ893" s="23">
        <v>1.5932366421418935</v>
      </c>
    </row>
    <row r="894" spans="1:52" ht="13.7" customHeight="1" x14ac:dyDescent="0.2">
      <c r="A894" t="str">
        <f t="shared" si="13"/>
        <v>2012^G and B Hunt^10</v>
      </c>
      <c r="B894" s="10" t="s">
        <v>259</v>
      </c>
      <c r="C894" s="10">
        <v>10</v>
      </c>
      <c r="D894" s="5">
        <v>2012</v>
      </c>
      <c r="E894" s="5"/>
      <c r="F894" s="5" t="s">
        <v>987</v>
      </c>
      <c r="G894" s="5" t="s">
        <v>987</v>
      </c>
      <c r="H894" s="8" t="s">
        <v>992</v>
      </c>
      <c r="I894" s="5">
        <v>2.74</v>
      </c>
      <c r="J894" s="5">
        <v>10.1</v>
      </c>
      <c r="K894" s="5" t="s">
        <v>987</v>
      </c>
      <c r="L894" s="5" t="s">
        <v>1100</v>
      </c>
      <c r="M894" s="5" t="s">
        <v>987</v>
      </c>
      <c r="N894" s="5"/>
      <c r="O894" s="5"/>
      <c r="P894" s="5"/>
      <c r="Q894" s="5"/>
      <c r="R894" s="5"/>
      <c r="S894" s="5"/>
      <c r="T894" s="5"/>
      <c r="U894" s="5"/>
      <c r="V894" s="5"/>
      <c r="W894" s="5"/>
      <c r="X894" s="5"/>
      <c r="Y894" s="7" t="s">
        <v>2999</v>
      </c>
      <c r="Z894" s="7"/>
      <c r="AA894" s="7" t="s">
        <v>13</v>
      </c>
      <c r="AB894" s="7" t="s">
        <v>2156</v>
      </c>
      <c r="AC894" s="7">
        <v>80024</v>
      </c>
      <c r="AD894" s="7" t="s">
        <v>841</v>
      </c>
      <c r="AE894" s="7" t="s">
        <v>920</v>
      </c>
      <c r="AF894" s="7"/>
      <c r="AG894" s="7" t="s">
        <v>10</v>
      </c>
      <c r="AH894" s="7"/>
      <c r="AI894">
        <v>2.3420000076293945</v>
      </c>
      <c r="AJ894" s="4">
        <v>8.3439998626708984</v>
      </c>
      <c r="AK894" s="4">
        <v>3.0099999904632568</v>
      </c>
      <c r="AL894" s="4">
        <v>117.51200103759766</v>
      </c>
      <c r="AM894" s="4">
        <v>31.507999420166016</v>
      </c>
      <c r="AN894" s="4">
        <v>158.60000610351563</v>
      </c>
      <c r="AO894" s="4">
        <v>0</v>
      </c>
      <c r="AP894" s="4">
        <v>80.462997436523438</v>
      </c>
      <c r="AQ894" s="4">
        <v>38.737998962402344</v>
      </c>
      <c r="AR894" s="4">
        <v>13</v>
      </c>
      <c r="AS894" s="4">
        <v>0</v>
      </c>
      <c r="AT894" s="4">
        <v>30</v>
      </c>
      <c r="AU894" s="22">
        <v>4.2649947460595445</v>
      </c>
      <c r="AV894" s="23">
        <v>0.39799999237060568</v>
      </c>
      <c r="AW894" s="23">
        <v>1</v>
      </c>
      <c r="AX894" s="23">
        <v>0.15840399392700219</v>
      </c>
      <c r="AY894" s="23">
        <v>3.0835364822998224</v>
      </c>
      <c r="AZ894" s="23">
        <v>1.5750118365741859</v>
      </c>
    </row>
    <row r="895" spans="1:52" ht="13.7" customHeight="1" x14ac:dyDescent="0.2">
      <c r="A895" t="str">
        <f t="shared" si="13"/>
        <v>2012^G and B Hunt^12</v>
      </c>
      <c r="B895" s="10" t="s">
        <v>259</v>
      </c>
      <c r="C895" s="10">
        <v>12</v>
      </c>
      <c r="D895" s="5">
        <v>2012</v>
      </c>
      <c r="E895" s="5"/>
      <c r="F895" s="5" t="s">
        <v>987</v>
      </c>
      <c r="G895" s="5" t="s">
        <v>987</v>
      </c>
      <c r="H895" s="8" t="s">
        <v>998</v>
      </c>
      <c r="I895" s="5">
        <v>3.34</v>
      </c>
      <c r="J895" s="5">
        <v>9.1</v>
      </c>
      <c r="K895" s="5" t="s">
        <v>987</v>
      </c>
      <c r="L895" s="5" t="s">
        <v>1013</v>
      </c>
      <c r="M895" s="5" t="s">
        <v>1101</v>
      </c>
      <c r="N895" s="5"/>
      <c r="O895" s="5"/>
      <c r="P895" s="5"/>
      <c r="Q895" s="5"/>
      <c r="R895" s="5"/>
      <c r="S895" s="5"/>
      <c r="T895" s="5"/>
      <c r="U895" s="5"/>
      <c r="V895" s="5"/>
      <c r="W895" s="5"/>
      <c r="X895" s="5"/>
      <c r="Y895" s="7" t="s">
        <v>2999</v>
      </c>
      <c r="Z895" s="7"/>
      <c r="AA895" s="7" t="s">
        <v>13</v>
      </c>
      <c r="AB895" s="7" t="s">
        <v>131</v>
      </c>
      <c r="AC895" s="7">
        <v>80024</v>
      </c>
      <c r="AD895" s="7" t="s">
        <v>841</v>
      </c>
      <c r="AE895" s="7" t="s">
        <v>920</v>
      </c>
      <c r="AF895" s="7"/>
      <c r="AG895" s="7" t="s">
        <v>10</v>
      </c>
      <c r="AH895" s="7"/>
      <c r="AI895">
        <v>2.4040000438690186</v>
      </c>
      <c r="AJ895" s="4">
        <v>8.4200000762939453</v>
      </c>
      <c r="AK895" s="4">
        <v>3.119999885559082</v>
      </c>
      <c r="AL895" s="4">
        <v>116.92400360107422</v>
      </c>
      <c r="AM895" s="4">
        <v>29.646999359130859</v>
      </c>
      <c r="AN895" s="4">
        <v>159.39999389648438</v>
      </c>
      <c r="AO895" s="4">
        <v>0</v>
      </c>
      <c r="AP895" s="4">
        <v>83.021003723144531</v>
      </c>
      <c r="AQ895" s="4">
        <v>39.020999908447266</v>
      </c>
      <c r="AR895" s="4">
        <v>0</v>
      </c>
      <c r="AS895" s="4">
        <v>13</v>
      </c>
      <c r="AT895" s="4">
        <v>30</v>
      </c>
      <c r="AU895" s="22">
        <v>4.6841891418563923</v>
      </c>
      <c r="AV895" s="23">
        <v>0.9359999561309813</v>
      </c>
      <c r="AW895" s="23">
        <v>0</v>
      </c>
      <c r="AX895" s="23">
        <v>0.87609591787719887</v>
      </c>
      <c r="AY895" s="23">
        <v>0.46239989624023969</v>
      </c>
      <c r="AZ895" s="23">
        <v>2.4466880295159328</v>
      </c>
    </row>
    <row r="896" spans="1:52" ht="13.7" customHeight="1" x14ac:dyDescent="0.2">
      <c r="A896" t="str">
        <f t="shared" si="13"/>
        <v>2012^G and B Hunt^18</v>
      </c>
      <c r="B896" s="10" t="s">
        <v>259</v>
      </c>
      <c r="C896" s="10">
        <v>18</v>
      </c>
      <c r="D896" s="5">
        <v>2012</v>
      </c>
      <c r="E896" s="5"/>
      <c r="F896" s="5" t="s">
        <v>987</v>
      </c>
      <c r="G896" s="5" t="s">
        <v>987</v>
      </c>
      <c r="H896" s="8" t="s">
        <v>992</v>
      </c>
      <c r="I896" s="5">
        <v>2.9</v>
      </c>
      <c r="J896" s="5">
        <v>10.6</v>
      </c>
      <c r="K896" s="5" t="s">
        <v>987</v>
      </c>
      <c r="L896" s="5" t="s">
        <v>1102</v>
      </c>
      <c r="M896" s="5" t="s">
        <v>987</v>
      </c>
      <c r="N896" s="5"/>
      <c r="O896" s="5"/>
      <c r="P896" s="5"/>
      <c r="Q896" s="5"/>
      <c r="R896" s="5"/>
      <c r="S896" s="5"/>
      <c r="T896" s="5"/>
      <c r="U896" s="5"/>
      <c r="V896" s="5"/>
      <c r="W896" s="5"/>
      <c r="X896" s="5"/>
      <c r="Y896" s="7" t="s">
        <v>2999</v>
      </c>
      <c r="Z896" s="7"/>
      <c r="AA896" s="7" t="s">
        <v>13</v>
      </c>
      <c r="AB896" s="7" t="s">
        <v>2157</v>
      </c>
      <c r="AC896" s="7">
        <v>80024</v>
      </c>
      <c r="AD896" s="7" t="s">
        <v>841</v>
      </c>
      <c r="AE896" s="7" t="s">
        <v>920</v>
      </c>
      <c r="AF896" s="7"/>
      <c r="AG896" s="7" t="s">
        <v>13</v>
      </c>
      <c r="AH896" s="7"/>
      <c r="AI896">
        <v>2.1659998893737793</v>
      </c>
      <c r="AJ896" s="4">
        <v>8.9549999237060547</v>
      </c>
      <c r="AK896" s="4">
        <v>2.9900000095367432</v>
      </c>
      <c r="AL896" s="4">
        <v>125.18900299072266</v>
      </c>
      <c r="AM896" s="4">
        <v>58.631000518798828</v>
      </c>
      <c r="AN896" s="4">
        <v>158.60000610351563</v>
      </c>
      <c r="AO896" s="4">
        <v>0</v>
      </c>
      <c r="AP896" s="4">
        <v>73.206001281738281</v>
      </c>
      <c r="AQ896" s="4">
        <v>33.108001708984375</v>
      </c>
      <c r="AR896" s="4">
        <v>0</v>
      </c>
      <c r="AS896" s="4">
        <v>13</v>
      </c>
      <c r="AT896" s="4">
        <v>30</v>
      </c>
      <c r="AU896" s="22">
        <v>4.7375131348511381</v>
      </c>
      <c r="AV896" s="23">
        <v>0.73400011062622061</v>
      </c>
      <c r="AW896" s="23">
        <v>0</v>
      </c>
      <c r="AX896" s="23">
        <v>0.53875616239930413</v>
      </c>
      <c r="AY896" s="23">
        <v>2.7060252510070848</v>
      </c>
      <c r="AZ896" s="23">
        <v>3.0538021231460841</v>
      </c>
    </row>
    <row r="897" spans="1:52" ht="13.7" customHeight="1" x14ac:dyDescent="0.2">
      <c r="A897" t="str">
        <f t="shared" si="13"/>
        <v>2012^g speirs^Speirs</v>
      </c>
      <c r="B897" s="10" t="s">
        <v>1253</v>
      </c>
      <c r="C897" s="10" t="s">
        <v>1254</v>
      </c>
      <c r="D897" s="5">
        <v>2012</v>
      </c>
      <c r="E897" s="5"/>
      <c r="F897" s="5" t="s">
        <v>1005</v>
      </c>
      <c r="G897" s="5" t="s">
        <v>987</v>
      </c>
      <c r="H897" s="8" t="s">
        <v>992</v>
      </c>
      <c r="I897" s="5">
        <v>4.9000000000000004</v>
      </c>
      <c r="J897" s="5"/>
      <c r="K897" s="5" t="s">
        <v>993</v>
      </c>
      <c r="L897" s="5" t="s">
        <v>998</v>
      </c>
      <c r="M897" s="5" t="s">
        <v>987</v>
      </c>
      <c r="N897" s="5"/>
      <c r="O897" s="5"/>
      <c r="P897" s="5"/>
      <c r="Q897" s="5"/>
      <c r="R897" s="5"/>
      <c r="S897" s="5"/>
      <c r="T897" s="5"/>
      <c r="U897" s="5"/>
      <c r="V897" s="5"/>
      <c r="W897" s="5"/>
      <c r="X897" s="5"/>
      <c r="Y897" s="7" t="s">
        <v>2999</v>
      </c>
      <c r="Z897" s="7"/>
      <c r="AA897" s="7" t="s">
        <v>13</v>
      </c>
      <c r="AB897" s="7" t="s">
        <v>18</v>
      </c>
      <c r="AC897" s="7">
        <v>79049</v>
      </c>
      <c r="AD897" s="7" t="s">
        <v>2200</v>
      </c>
      <c r="AE897" s="7" t="s">
        <v>786</v>
      </c>
      <c r="AF897" s="7"/>
      <c r="AG897" s="7" t="s">
        <v>13</v>
      </c>
      <c r="AH897" s="7"/>
      <c r="AI897">
        <v>3.5869998931884766</v>
      </c>
      <c r="AJ897" s="4">
        <v>10.670999526977539</v>
      </c>
      <c r="AK897" s="4">
        <v>5.9000000953674316</v>
      </c>
      <c r="AL897" s="4">
        <v>65.410003662109375</v>
      </c>
      <c r="AM897" s="4">
        <v>18.118999481201172</v>
      </c>
      <c r="AN897" s="4">
        <v>257.60000610351563</v>
      </c>
      <c r="AO897" s="4">
        <v>0</v>
      </c>
      <c r="AP897" s="4">
        <v>77.457000732421875</v>
      </c>
      <c r="AQ897" s="4">
        <v>15.409999847412109</v>
      </c>
      <c r="AR897" s="4">
        <v>0</v>
      </c>
      <c r="AS897" s="4">
        <v>14</v>
      </c>
      <c r="AT897" s="4">
        <v>47</v>
      </c>
      <c r="AU897" s="22" t="e">
        <v>#N/A</v>
      </c>
      <c r="AV897" s="23">
        <v>1.3130001068115238</v>
      </c>
      <c r="AW897" s="23">
        <v>0</v>
      </c>
      <c r="AX897" s="23">
        <v>1.723969280487073</v>
      </c>
      <c r="AY897" s="23" t="e">
        <v>#N/A</v>
      </c>
      <c r="AZ897" s="23" t="e">
        <v>#N/A</v>
      </c>
    </row>
    <row r="898" spans="1:52" ht="13.7" customHeight="1" x14ac:dyDescent="0.2">
      <c r="A898" t="str">
        <f t="shared" si="13"/>
        <v>2012^gcreasy^17</v>
      </c>
      <c r="B898" s="10" t="s">
        <v>745</v>
      </c>
      <c r="C898" s="10">
        <v>17</v>
      </c>
      <c r="D898" s="5">
        <v>2012</v>
      </c>
      <c r="E898" s="5"/>
      <c r="F898" s="5" t="s">
        <v>987</v>
      </c>
      <c r="G898" s="5" t="s">
        <v>987</v>
      </c>
      <c r="H898" s="8" t="s">
        <v>992</v>
      </c>
      <c r="I898" s="5">
        <v>2</v>
      </c>
      <c r="J898" s="5"/>
      <c r="K898" s="5" t="s">
        <v>987</v>
      </c>
      <c r="L898" s="5" t="s">
        <v>1115</v>
      </c>
      <c r="M898" s="5" t="s">
        <v>987</v>
      </c>
      <c r="N898" s="5"/>
      <c r="O898" s="5"/>
      <c r="P898" s="5"/>
      <c r="Q898" s="5"/>
      <c r="R898" s="5"/>
      <c r="S898" s="5"/>
      <c r="T898" s="5"/>
      <c r="U898" s="5"/>
      <c r="V898" s="5"/>
      <c r="W898" s="5"/>
      <c r="X898" s="5"/>
      <c r="Y898" s="7" t="s">
        <v>2999</v>
      </c>
      <c r="Z898" s="7"/>
      <c r="AA898" s="7" t="s">
        <v>13</v>
      </c>
      <c r="AB898" s="7" t="s">
        <v>469</v>
      </c>
      <c r="AC898" s="7">
        <v>8095</v>
      </c>
      <c r="AD898" s="7" t="s">
        <v>901</v>
      </c>
      <c r="AE898" s="7" t="s">
        <v>899</v>
      </c>
      <c r="AF898" s="7"/>
      <c r="AG898" s="7" t="s">
        <v>13</v>
      </c>
      <c r="AH898" s="7"/>
      <c r="AI898">
        <v>1.3530000448226929</v>
      </c>
      <c r="AJ898" s="4">
        <v>16.709999084472656</v>
      </c>
      <c r="AK898" s="4">
        <v>3.4800000190734863</v>
      </c>
      <c r="AL898" s="4">
        <v>49.227001190185547</v>
      </c>
      <c r="AM898" s="4">
        <v>1.3919999599456787</v>
      </c>
      <c r="AN898" s="4">
        <v>142</v>
      </c>
      <c r="AO898" s="4">
        <v>0</v>
      </c>
      <c r="AP898" s="4">
        <v>163.43800354003906</v>
      </c>
      <c r="AQ898" s="4">
        <v>46.314998626708984</v>
      </c>
      <c r="AR898" s="4">
        <v>0</v>
      </c>
      <c r="AS898" s="4">
        <v>30</v>
      </c>
      <c r="AT898" s="4">
        <v>0</v>
      </c>
      <c r="AU898" s="22" t="e">
        <v>#N/A</v>
      </c>
      <c r="AV898" s="23">
        <v>0.64699995517730713</v>
      </c>
      <c r="AW898" s="23">
        <v>0</v>
      </c>
      <c r="AX898" s="23">
        <v>0.41860894199943743</v>
      </c>
      <c r="AY898" s="23" t="e">
        <v>#N/A</v>
      </c>
      <c r="AZ898" s="23" t="e">
        <v>#N/A</v>
      </c>
    </row>
    <row r="899" spans="1:52" ht="13.7" customHeight="1" x14ac:dyDescent="0.2">
      <c r="A899" t="str">
        <f t="shared" ref="A899:A962" si="14">_xlfn.CONCAT(D899,"^",B899,"^",C899)</f>
        <v>2012^gcreasy^22</v>
      </c>
      <c r="B899" s="10" t="s">
        <v>745</v>
      </c>
      <c r="C899" s="10">
        <v>22</v>
      </c>
      <c r="D899" s="5">
        <v>2012</v>
      </c>
      <c r="E899" s="5"/>
      <c r="F899" s="5" t="s">
        <v>987</v>
      </c>
      <c r="G899" s="5" t="s">
        <v>987</v>
      </c>
      <c r="H899" s="8" t="s">
        <v>992</v>
      </c>
      <c r="I899" s="5">
        <v>1.1000000000000001</v>
      </c>
      <c r="J899" s="5"/>
      <c r="K899" s="5" t="s">
        <v>987</v>
      </c>
      <c r="L899" s="5" t="s">
        <v>1115</v>
      </c>
      <c r="M899" s="5" t="s">
        <v>987</v>
      </c>
      <c r="N899" s="5"/>
      <c r="O899" s="5"/>
      <c r="P899" s="5"/>
      <c r="Q899" s="5"/>
      <c r="R899" s="5"/>
      <c r="S899" s="5"/>
      <c r="T899" s="5"/>
      <c r="U899" s="5"/>
      <c r="V899" s="5"/>
      <c r="W899" s="5"/>
      <c r="X899" s="5"/>
      <c r="Y899" s="7" t="s">
        <v>2999</v>
      </c>
      <c r="Z899" s="7"/>
      <c r="AA899" s="7" t="s">
        <v>13</v>
      </c>
      <c r="AB899" s="7" t="s">
        <v>469</v>
      </c>
      <c r="AC899" s="7">
        <v>8095</v>
      </c>
      <c r="AD899" s="7" t="s">
        <v>901</v>
      </c>
      <c r="AE899" s="7" t="s">
        <v>2159</v>
      </c>
      <c r="AF899" s="7"/>
      <c r="AG899" s="7" t="s">
        <v>13</v>
      </c>
      <c r="AH899" s="7"/>
      <c r="AI899">
        <v>0.89300000667572021</v>
      </c>
      <c r="AJ899" s="4">
        <v>16.648000717163086</v>
      </c>
      <c r="AK899" s="4">
        <v>2.2899999618530273</v>
      </c>
      <c r="AL899" s="4">
        <v>23.099000930786133</v>
      </c>
      <c r="AM899" s="4">
        <v>1.4809999465942383</v>
      </c>
      <c r="AN899" s="4">
        <v>140.60000610351563</v>
      </c>
      <c r="AO899" s="4">
        <v>0</v>
      </c>
      <c r="AP899" s="4">
        <v>122.15799713134766</v>
      </c>
      <c r="AQ899" s="4">
        <v>36.077999114990234</v>
      </c>
      <c r="AR899" s="4">
        <v>0</v>
      </c>
      <c r="AS899" s="4">
        <v>30</v>
      </c>
      <c r="AT899" s="4">
        <v>0</v>
      </c>
      <c r="AU899" s="22" t="e">
        <v>#N/A</v>
      </c>
      <c r="AV899" s="23">
        <v>0.20699999332427987</v>
      </c>
      <c r="AW899" s="23">
        <v>1</v>
      </c>
      <c r="AX899" s="23">
        <v>4.2848997236251914E-2</v>
      </c>
      <c r="AY899" s="23" t="e">
        <v>#N/A</v>
      </c>
      <c r="AZ899" s="23" t="e">
        <v>#N/A</v>
      </c>
    </row>
    <row r="900" spans="1:52" ht="13.7" customHeight="1" x14ac:dyDescent="0.2">
      <c r="A900" t="str">
        <f t="shared" si="14"/>
        <v>2012^Geister^Airstrip</v>
      </c>
      <c r="B900" s="10" t="s">
        <v>1268</v>
      </c>
      <c r="C900" s="10" t="s">
        <v>247</v>
      </c>
      <c r="D900" s="5">
        <v>2012</v>
      </c>
      <c r="E900" s="5"/>
      <c r="F900" s="5" t="s">
        <v>1005</v>
      </c>
      <c r="G900" s="5" t="s">
        <v>987</v>
      </c>
      <c r="H900" s="8" t="s">
        <v>992</v>
      </c>
      <c r="I900" s="5">
        <v>2.6</v>
      </c>
      <c r="J900" s="5">
        <v>13</v>
      </c>
      <c r="K900" s="5" t="s">
        <v>987</v>
      </c>
      <c r="L900" s="5" t="s">
        <v>998</v>
      </c>
      <c r="M900" s="5" t="s">
        <v>993</v>
      </c>
      <c r="N900" s="5"/>
      <c r="O900" s="5"/>
      <c r="P900" s="5"/>
      <c r="Q900" s="5"/>
      <c r="R900" s="5"/>
      <c r="S900" s="5"/>
      <c r="T900" s="5"/>
      <c r="U900" s="5"/>
      <c r="V900" s="5"/>
      <c r="W900" s="5"/>
      <c r="X900" s="5"/>
      <c r="Y900" s="7" t="s">
        <v>2999</v>
      </c>
      <c r="Z900" s="7"/>
      <c r="AA900" s="7" t="s">
        <v>13</v>
      </c>
      <c r="AB900" s="7" t="s">
        <v>2156</v>
      </c>
      <c r="AC900" s="7">
        <v>24511</v>
      </c>
      <c r="AD900" s="7" t="s">
        <v>2206</v>
      </c>
      <c r="AE900" s="7" t="s">
        <v>786</v>
      </c>
      <c r="AF900" s="7"/>
      <c r="AG900" s="7" t="s">
        <v>55</v>
      </c>
      <c r="AH900" s="7"/>
      <c r="AI900">
        <v>2.9749999046325684</v>
      </c>
      <c r="AJ900" s="4">
        <v>13.173000335693359</v>
      </c>
      <c r="AK900" s="4">
        <v>6.0399999618530273</v>
      </c>
      <c r="AL900" s="4">
        <v>44.488998413085938</v>
      </c>
      <c r="AM900" s="4">
        <v>3.6029999256134033</v>
      </c>
      <c r="AN900" s="4">
        <v>202.39999389648438</v>
      </c>
      <c r="AO900" s="4">
        <v>0</v>
      </c>
      <c r="AP900" s="4">
        <v>93.816001892089844</v>
      </c>
      <c r="AQ900" s="4">
        <v>17.443000793457031</v>
      </c>
      <c r="AR900" s="4">
        <v>0</v>
      </c>
      <c r="AS900" s="4">
        <v>46</v>
      </c>
      <c r="AT900" s="4">
        <v>50</v>
      </c>
      <c r="AU900" s="22">
        <v>5.2091068301225922</v>
      </c>
      <c r="AV900" s="23">
        <v>-0.37499990463256827</v>
      </c>
      <c r="AW900" s="23">
        <v>1</v>
      </c>
      <c r="AX900" s="23">
        <v>0.14062492847443531</v>
      </c>
      <c r="AY900" s="23">
        <v>2.9929116150015034E-2</v>
      </c>
      <c r="AZ900" s="23">
        <v>0.69038339635681023</v>
      </c>
    </row>
    <row r="901" spans="1:52" ht="13.7" customHeight="1" x14ac:dyDescent="0.2">
      <c r="A901" t="str">
        <f t="shared" si="14"/>
        <v>2012^geoff rethus^s4</v>
      </c>
      <c r="B901" s="10" t="s">
        <v>1103</v>
      </c>
      <c r="C901" s="10" t="s">
        <v>1104</v>
      </c>
      <c r="D901" s="5">
        <v>2012</v>
      </c>
      <c r="E901" s="5"/>
      <c r="F901" s="5" t="s">
        <v>998</v>
      </c>
      <c r="G901" s="5" t="s">
        <v>998</v>
      </c>
      <c r="H901" s="8" t="s">
        <v>992</v>
      </c>
      <c r="I901" s="5">
        <v>4</v>
      </c>
      <c r="J901" s="5">
        <v>10.5</v>
      </c>
      <c r="K901" s="5" t="s">
        <v>998</v>
      </c>
      <c r="L901" s="5" t="s">
        <v>998</v>
      </c>
      <c r="M901" s="5" t="s">
        <v>998</v>
      </c>
      <c r="N901" s="5"/>
      <c r="O901" s="5"/>
      <c r="P901" s="5"/>
      <c r="Q901" s="5"/>
      <c r="R901" s="5"/>
      <c r="S901" s="5"/>
      <c r="T901" s="5"/>
      <c r="U901" s="5"/>
      <c r="V901" s="5"/>
      <c r="W901" s="5"/>
      <c r="X901" s="5"/>
      <c r="Y901" s="7" t="s">
        <v>2999</v>
      </c>
      <c r="Z901" s="7"/>
      <c r="AA901" s="7" t="s">
        <v>13</v>
      </c>
      <c r="AB901" s="7" t="s">
        <v>141</v>
      </c>
      <c r="AC901" s="7">
        <v>79028</v>
      </c>
      <c r="AD901" s="7" t="s">
        <v>799</v>
      </c>
      <c r="AE901" s="7" t="s">
        <v>786</v>
      </c>
      <c r="AF901" s="7"/>
      <c r="AG901" s="7" t="s">
        <v>13</v>
      </c>
      <c r="AH901" s="7"/>
      <c r="AI901">
        <v>2.3239998817443848</v>
      </c>
      <c r="AJ901" s="4">
        <v>9.0989999771118164</v>
      </c>
      <c r="AK901" s="4">
        <v>3.2599999904632568</v>
      </c>
      <c r="AL901" s="4">
        <v>18.600000381469727</v>
      </c>
      <c r="AM901" s="4">
        <v>7.0859999656677246</v>
      </c>
      <c r="AN901" s="4">
        <v>230.39999389648438</v>
      </c>
      <c r="AO901" s="4">
        <v>0</v>
      </c>
      <c r="AP901" s="4">
        <v>72.142997741699219</v>
      </c>
      <c r="AQ901" s="4">
        <v>21.868000030517578</v>
      </c>
      <c r="AR901" s="4">
        <v>0</v>
      </c>
      <c r="AS901" s="4">
        <v>11</v>
      </c>
      <c r="AT901" s="4">
        <v>29</v>
      </c>
      <c r="AU901" s="22">
        <v>6.4728546409807359</v>
      </c>
      <c r="AV901" s="23">
        <v>1.6760001182556152</v>
      </c>
      <c r="AW901" s="23">
        <v>0</v>
      </c>
      <c r="AX901" s="23">
        <v>2.8089763963928363</v>
      </c>
      <c r="AY901" s="23">
        <v>1.962801064132691</v>
      </c>
      <c r="AZ901" s="23">
        <v>10.322435005351792</v>
      </c>
    </row>
    <row r="902" spans="1:52" ht="13.7" customHeight="1" x14ac:dyDescent="0.2">
      <c r="A902" t="str">
        <f t="shared" si="14"/>
        <v>2012^gmengler^paddock 1 loam</v>
      </c>
      <c r="B902" s="10" t="s">
        <v>674</v>
      </c>
      <c r="C902" s="10" t="s">
        <v>1118</v>
      </c>
      <c r="D902" s="5">
        <v>2012</v>
      </c>
      <c r="E902" s="5"/>
      <c r="F902" s="5" t="s">
        <v>987</v>
      </c>
      <c r="G902" s="5" t="s">
        <v>987</v>
      </c>
      <c r="H902" s="8" t="s">
        <v>992</v>
      </c>
      <c r="I902" s="5">
        <v>3.9</v>
      </c>
      <c r="J902" s="5">
        <v>8.6999999999999993</v>
      </c>
      <c r="K902" s="5" t="s">
        <v>993</v>
      </c>
      <c r="L902" s="5" t="s">
        <v>998</v>
      </c>
      <c r="M902" s="5" t="s">
        <v>1119</v>
      </c>
      <c r="N902" s="5"/>
      <c r="O902" s="5"/>
      <c r="P902" s="5"/>
      <c r="Q902" s="5"/>
      <c r="R902" s="5"/>
      <c r="S902" s="5"/>
      <c r="T902" s="5"/>
      <c r="U902" s="5"/>
      <c r="V902" s="5"/>
      <c r="W902" s="5"/>
      <c r="X902" s="5"/>
      <c r="Y902" s="7" t="s">
        <v>2999</v>
      </c>
      <c r="Z902" s="7"/>
      <c r="AA902" s="7" t="s">
        <v>13</v>
      </c>
      <c r="AB902" s="7" t="s">
        <v>469</v>
      </c>
      <c r="AC902" s="7">
        <v>10537</v>
      </c>
      <c r="AD902" s="7" t="s">
        <v>974</v>
      </c>
      <c r="AE902" s="7" t="s">
        <v>2162</v>
      </c>
      <c r="AF902" s="7"/>
      <c r="AG902" s="7" t="s">
        <v>55</v>
      </c>
      <c r="AH902" s="7"/>
      <c r="AI902">
        <v>5.9270000457763672</v>
      </c>
      <c r="AJ902" s="4">
        <v>13.23900032043457</v>
      </c>
      <c r="AK902" s="4">
        <v>12.090000152587891</v>
      </c>
      <c r="AL902" s="4">
        <v>103.11000061035156</v>
      </c>
      <c r="AM902" s="4">
        <v>28.393999099731445</v>
      </c>
      <c r="AN902" s="4">
        <v>250.60000610351563</v>
      </c>
      <c r="AO902" s="4">
        <v>0</v>
      </c>
      <c r="AP902" s="4">
        <v>249.33700561523438</v>
      </c>
      <c r="AQ902" s="4">
        <v>59.449001312255859</v>
      </c>
      <c r="AR902" s="4">
        <v>0</v>
      </c>
      <c r="AS902" s="4">
        <v>8</v>
      </c>
      <c r="AT902" s="4">
        <v>23</v>
      </c>
      <c r="AU902" s="22">
        <v>5.2291418563922933</v>
      </c>
      <c r="AV902" s="23">
        <v>-2.0270000457763673</v>
      </c>
      <c r="AW902" s="23">
        <v>0</v>
      </c>
      <c r="AX902" s="23">
        <v>4.1087291855773946</v>
      </c>
      <c r="AY902" s="23">
        <v>20.602523908905138</v>
      </c>
      <c r="AZ902" s="23">
        <v>47.071376560475954</v>
      </c>
    </row>
    <row r="903" spans="1:52" ht="13.7" customHeight="1" x14ac:dyDescent="0.2">
      <c r="A903" t="str">
        <f t="shared" si="14"/>
        <v>2012^gmengler^paddock 1 sand</v>
      </c>
      <c r="B903" s="10" t="s">
        <v>674</v>
      </c>
      <c r="C903" s="10" t="s">
        <v>1120</v>
      </c>
      <c r="D903" s="5">
        <v>2012</v>
      </c>
      <c r="E903" s="5"/>
      <c r="F903" s="5" t="s">
        <v>987</v>
      </c>
      <c r="G903" s="5" t="s">
        <v>987</v>
      </c>
      <c r="H903" s="8" t="s">
        <v>992</v>
      </c>
      <c r="I903" s="5">
        <v>3.76</v>
      </c>
      <c r="J903" s="5">
        <v>8.6999999999999993</v>
      </c>
      <c r="K903" s="5" t="s">
        <v>993</v>
      </c>
      <c r="L903" s="5" t="s">
        <v>998</v>
      </c>
      <c r="M903" s="5" t="s">
        <v>1121</v>
      </c>
      <c r="N903" s="5"/>
      <c r="O903" s="5"/>
      <c r="P903" s="5"/>
      <c r="Q903" s="5"/>
      <c r="R903" s="5"/>
      <c r="S903" s="5"/>
      <c r="T903" s="5"/>
      <c r="U903" s="5"/>
      <c r="V903" s="5"/>
      <c r="W903" s="5"/>
      <c r="X903" s="5"/>
      <c r="Y903" s="7" t="s">
        <v>2999</v>
      </c>
      <c r="Z903" s="7"/>
      <c r="AA903" s="7" t="s">
        <v>13</v>
      </c>
      <c r="AB903" s="7" t="s">
        <v>469</v>
      </c>
      <c r="AC903" s="7">
        <v>10537</v>
      </c>
      <c r="AD903" s="7" t="s">
        <v>974</v>
      </c>
      <c r="AE903" s="7" t="s">
        <v>2162</v>
      </c>
      <c r="AF903" s="7"/>
      <c r="AG903" s="7" t="s">
        <v>55</v>
      </c>
      <c r="AH903" s="7"/>
      <c r="AI903">
        <v>3.994999885559082</v>
      </c>
      <c r="AJ903" s="4">
        <v>16.194999694824219</v>
      </c>
      <c r="AK903" s="4">
        <v>9.9700002670288086</v>
      </c>
      <c r="AL903" s="4">
        <v>67.596000671386719</v>
      </c>
      <c r="AM903" s="4">
        <v>5.3210000991821289</v>
      </c>
      <c r="AN903" s="4">
        <v>250.60000610351563</v>
      </c>
      <c r="AO903" s="4">
        <v>0</v>
      </c>
      <c r="AP903" s="4">
        <v>173.08099365234375</v>
      </c>
      <c r="AQ903" s="4">
        <v>29.721000671386719</v>
      </c>
      <c r="AR903" s="4">
        <v>0</v>
      </c>
      <c r="AS903" s="4">
        <v>7</v>
      </c>
      <c r="AT903" s="4">
        <v>23</v>
      </c>
      <c r="AU903" s="22">
        <v>5.0414290718038526</v>
      </c>
      <c r="AV903" s="23">
        <v>-0.23499988555908224</v>
      </c>
      <c r="AW903" s="23">
        <v>1</v>
      </c>
      <c r="AX903" s="23">
        <v>5.5224946212781754E-2</v>
      </c>
      <c r="AY903" s="23">
        <v>56.175020425415141</v>
      </c>
      <c r="AZ903" s="23">
        <v>24.290814026401151</v>
      </c>
    </row>
    <row r="904" spans="1:52" ht="13.7" customHeight="1" x14ac:dyDescent="0.2">
      <c r="A904" t="str">
        <f t="shared" si="14"/>
        <v>2012^Grant Marshall^Marshall</v>
      </c>
      <c r="B904" s="10" t="s">
        <v>1113</v>
      </c>
      <c r="C904" s="10" t="s">
        <v>1114</v>
      </c>
      <c r="D904" s="5">
        <v>2012</v>
      </c>
      <c r="E904" s="5"/>
      <c r="F904" s="5" t="s">
        <v>1005</v>
      </c>
      <c r="G904" s="5" t="s">
        <v>987</v>
      </c>
      <c r="H904" s="8" t="s">
        <v>992</v>
      </c>
      <c r="I904" s="5">
        <v>1.4</v>
      </c>
      <c r="J904" s="5"/>
      <c r="K904" s="5" t="s">
        <v>987</v>
      </c>
      <c r="L904" s="5" t="s">
        <v>998</v>
      </c>
      <c r="M904" s="5" t="s">
        <v>987</v>
      </c>
      <c r="N904" s="5"/>
      <c r="O904" s="5"/>
      <c r="P904" s="5"/>
      <c r="Q904" s="5"/>
      <c r="R904" s="5"/>
      <c r="S904" s="5"/>
      <c r="T904" s="5"/>
      <c r="U904" s="5"/>
      <c r="V904" s="5"/>
      <c r="W904" s="5"/>
      <c r="X904" s="5"/>
      <c r="Y904" s="7" t="s">
        <v>2999</v>
      </c>
      <c r="Z904" s="7"/>
      <c r="AA904" s="7" t="s">
        <v>13</v>
      </c>
      <c r="AB904" s="7" t="s">
        <v>14</v>
      </c>
      <c r="AC904" s="7">
        <v>10592</v>
      </c>
      <c r="AD904" s="7" t="s">
        <v>2117</v>
      </c>
      <c r="AE904" s="7" t="s">
        <v>786</v>
      </c>
      <c r="AF904" s="7"/>
      <c r="AG904" s="7" t="s">
        <v>13</v>
      </c>
      <c r="AH904" s="7"/>
      <c r="AI904">
        <v>1.1310000419616699</v>
      </c>
      <c r="AJ904" s="4">
        <v>16.646999359130859</v>
      </c>
      <c r="AK904" s="4">
        <v>2.9000000953674316</v>
      </c>
      <c r="AL904" s="4">
        <v>62.333000183105469</v>
      </c>
      <c r="AM904" s="4">
        <v>21.221000671386719</v>
      </c>
      <c r="AN904" s="4">
        <v>113.19999694824219</v>
      </c>
      <c r="AO904" s="4">
        <v>0</v>
      </c>
      <c r="AP904" s="4">
        <v>181.18600463867188</v>
      </c>
      <c r="AQ904" s="4">
        <v>109.72200012207031</v>
      </c>
      <c r="AR904" s="4">
        <v>0</v>
      </c>
      <c r="AS904" s="4">
        <v>6</v>
      </c>
      <c r="AT904" s="4">
        <v>23</v>
      </c>
      <c r="AU904" s="22" t="e">
        <v>#N/A</v>
      </c>
      <c r="AV904" s="23">
        <v>0.26899995803832999</v>
      </c>
      <c r="AW904" s="23">
        <v>1</v>
      </c>
      <c r="AX904" s="23">
        <v>7.2360977424623302E-2</v>
      </c>
      <c r="AY904" s="23" t="e">
        <v>#N/A</v>
      </c>
      <c r="AZ904" s="23" t="e">
        <v>#N/A</v>
      </c>
    </row>
    <row r="905" spans="1:52" ht="13.7" customHeight="1" x14ac:dyDescent="0.2">
      <c r="A905" t="str">
        <f t="shared" si="14"/>
        <v>2012^Greg Evans^Evans</v>
      </c>
      <c r="B905" s="10" t="s">
        <v>1116</v>
      </c>
      <c r="C905" s="10" t="s">
        <v>1117</v>
      </c>
      <c r="D905" s="5">
        <v>2012</v>
      </c>
      <c r="E905" s="5"/>
      <c r="F905" s="5" t="s">
        <v>987</v>
      </c>
      <c r="G905" s="5" t="s">
        <v>987</v>
      </c>
      <c r="H905" s="8" t="s">
        <v>992</v>
      </c>
      <c r="I905" s="5">
        <v>2.2999999999999998</v>
      </c>
      <c r="J905" s="5">
        <v>13.3</v>
      </c>
      <c r="K905" s="5" t="s">
        <v>993</v>
      </c>
      <c r="L905" s="5" t="s">
        <v>1002</v>
      </c>
      <c r="M905" s="5" t="s">
        <v>987</v>
      </c>
      <c r="N905" s="5"/>
      <c r="O905" s="5"/>
      <c r="P905" s="5"/>
      <c r="Q905" s="5"/>
      <c r="R905" s="5"/>
      <c r="S905" s="5"/>
      <c r="T905" s="5"/>
      <c r="U905" s="5"/>
      <c r="V905" s="5"/>
      <c r="W905" s="5"/>
      <c r="X905" s="5"/>
      <c r="Y905" s="7" t="s">
        <v>2999</v>
      </c>
      <c r="Z905" s="7"/>
      <c r="AA905" s="7" t="s">
        <v>13</v>
      </c>
      <c r="AB905" s="7" t="s">
        <v>469</v>
      </c>
      <c r="AC905" s="7">
        <v>10534</v>
      </c>
      <c r="AD905" s="7" t="s">
        <v>2160</v>
      </c>
      <c r="AE905" s="7" t="s">
        <v>2161</v>
      </c>
      <c r="AF905" s="7"/>
      <c r="AG905" s="7" t="s">
        <v>946</v>
      </c>
      <c r="AH905" s="7"/>
      <c r="AI905">
        <v>0.98100000619888306</v>
      </c>
      <c r="AJ905" s="4">
        <v>16.722000122070313</v>
      </c>
      <c r="AK905" s="4">
        <v>2.5299999713897705</v>
      </c>
      <c r="AL905" s="4">
        <v>45.680999755859375</v>
      </c>
      <c r="AM905" s="4">
        <v>20.186000823974609</v>
      </c>
      <c r="AN905" s="4">
        <v>148.80000305175781</v>
      </c>
      <c r="AO905" s="4">
        <v>0</v>
      </c>
      <c r="AP905" s="4">
        <v>278.43798828125</v>
      </c>
      <c r="AQ905" s="4">
        <v>186.30299377441406</v>
      </c>
      <c r="AR905" s="4">
        <v>0</v>
      </c>
      <c r="AS905" s="4">
        <v>24</v>
      </c>
      <c r="AT905" s="4">
        <v>0</v>
      </c>
      <c r="AU905" s="22">
        <v>4.7143957968476355</v>
      </c>
      <c r="AV905" s="23">
        <v>1.3189999938011168</v>
      </c>
      <c r="AW905" s="23">
        <v>0</v>
      </c>
      <c r="AX905" s="23">
        <v>1.739760983647346</v>
      </c>
      <c r="AY905" s="23">
        <v>11.710084835449228</v>
      </c>
      <c r="AZ905" s="23">
        <v>4.7715851222777479</v>
      </c>
    </row>
    <row r="906" spans="1:52" ht="13.7" customHeight="1" x14ac:dyDescent="0.2">
      <c r="A906" t="str">
        <f t="shared" si="14"/>
        <v>2012^hilder^Windrow loam</v>
      </c>
      <c r="B906" s="10" t="s">
        <v>1241</v>
      </c>
      <c r="C906" s="10" t="s">
        <v>1242</v>
      </c>
      <c r="D906" s="5">
        <v>2012</v>
      </c>
      <c r="E906" s="5"/>
      <c r="F906" s="5" t="s">
        <v>987</v>
      </c>
      <c r="G906" s="5" t="s">
        <v>987</v>
      </c>
      <c r="H906" s="8" t="s">
        <v>992</v>
      </c>
      <c r="I906" s="5">
        <v>4.9000000000000004</v>
      </c>
      <c r="J906" s="5">
        <v>9.3000000000000007</v>
      </c>
      <c r="K906" s="5" t="s">
        <v>993</v>
      </c>
      <c r="L906" s="5" t="s">
        <v>998</v>
      </c>
      <c r="M906" s="5" t="s">
        <v>1243</v>
      </c>
      <c r="N906" s="5"/>
      <c r="O906" s="5"/>
      <c r="P906" s="5"/>
      <c r="Q906" s="5"/>
      <c r="R906" s="5"/>
      <c r="S906" s="5"/>
      <c r="T906" s="5"/>
      <c r="U906" s="5"/>
      <c r="V906" s="5"/>
      <c r="W906" s="5"/>
      <c r="X906" s="5"/>
      <c r="Y906" s="7" t="s">
        <v>2999</v>
      </c>
      <c r="Z906" s="7"/>
      <c r="AA906" s="7" t="s">
        <v>13</v>
      </c>
      <c r="AB906" s="7" t="s">
        <v>469</v>
      </c>
      <c r="AC906" s="7">
        <v>9843</v>
      </c>
      <c r="AD906" s="7" t="s">
        <v>2173</v>
      </c>
      <c r="AE906" s="7" t="s">
        <v>2195</v>
      </c>
      <c r="AF906" s="7"/>
      <c r="AG906" s="7" t="s">
        <v>55</v>
      </c>
      <c r="AH906" s="7"/>
      <c r="AI906">
        <v>7.190000057220459</v>
      </c>
      <c r="AJ906" s="4">
        <v>16.165000915527344</v>
      </c>
      <c r="AK906" s="4">
        <v>17.909999847412109</v>
      </c>
      <c r="AL906" s="4">
        <v>113.29299926757813</v>
      </c>
      <c r="AM906" s="4">
        <v>42.444999694824219</v>
      </c>
      <c r="AN906" s="4">
        <v>380.5</v>
      </c>
      <c r="AO906" s="4">
        <v>0</v>
      </c>
      <c r="AP906" s="4">
        <v>279.60299682617188</v>
      </c>
      <c r="AQ906" s="4">
        <v>47.536998748779297</v>
      </c>
      <c r="AR906" s="4">
        <v>0</v>
      </c>
      <c r="AS906" s="4">
        <v>10</v>
      </c>
      <c r="AT906" s="4">
        <v>56</v>
      </c>
      <c r="AU906" s="22">
        <v>7.0230472854641004</v>
      </c>
      <c r="AV906" s="23">
        <v>-2.2900000572204586</v>
      </c>
      <c r="AW906" s="23">
        <v>0</v>
      </c>
      <c r="AX906" s="23">
        <v>5.2441002620697041</v>
      </c>
      <c r="AY906" s="23">
        <v>47.12823757019126</v>
      </c>
      <c r="AZ906" s="23">
        <v>118.52573608610632</v>
      </c>
    </row>
    <row r="907" spans="1:52" ht="13.7" customHeight="1" x14ac:dyDescent="0.2">
      <c r="A907" t="str">
        <f t="shared" si="14"/>
        <v>2012^Ian McClelland^03 Perns</v>
      </c>
      <c r="B907" s="10" t="s">
        <v>261</v>
      </c>
      <c r="C907" s="10" t="s">
        <v>1068</v>
      </c>
      <c r="D907" s="5">
        <v>2012</v>
      </c>
      <c r="E907" s="5"/>
      <c r="F907" s="5" t="s">
        <v>987</v>
      </c>
      <c r="G907" s="5" t="s">
        <v>987</v>
      </c>
      <c r="H907" s="8" t="s">
        <v>992</v>
      </c>
      <c r="I907" s="5">
        <v>2.8</v>
      </c>
      <c r="J907" s="5">
        <v>9.6999999999999993</v>
      </c>
      <c r="K907" s="5" t="s">
        <v>987</v>
      </c>
      <c r="L907" s="5" t="s">
        <v>998</v>
      </c>
      <c r="M907" s="5" t="s">
        <v>987</v>
      </c>
      <c r="N907" s="5"/>
      <c r="O907" s="5"/>
      <c r="P907" s="5"/>
      <c r="Q907" s="5"/>
      <c r="R907" s="5"/>
      <c r="S907" s="5"/>
      <c r="T907" s="5"/>
      <c r="U907" s="5"/>
      <c r="V907" s="5"/>
      <c r="W907" s="5"/>
      <c r="X907" s="5"/>
      <c r="Y907" s="7" t="s">
        <v>2999</v>
      </c>
      <c r="Z907" s="7"/>
      <c r="AA907" s="7" t="s">
        <v>13</v>
      </c>
      <c r="AB907" s="7" t="s">
        <v>131</v>
      </c>
      <c r="AC907" s="7">
        <v>77007</v>
      </c>
      <c r="AD907" s="7" t="s">
        <v>804</v>
      </c>
      <c r="AE907" s="7" t="s">
        <v>2139</v>
      </c>
      <c r="AF907" s="7"/>
      <c r="AG907" s="7" t="s">
        <v>13</v>
      </c>
      <c r="AH907" s="7"/>
      <c r="AI907">
        <v>2.502000093460083</v>
      </c>
      <c r="AJ907" s="4">
        <v>16.628999710083008</v>
      </c>
      <c r="AK907" s="4">
        <v>6.4099998474121094</v>
      </c>
      <c r="AL907" s="4">
        <v>78.038002014160156</v>
      </c>
      <c r="AM907" s="4">
        <v>11.479999542236328</v>
      </c>
      <c r="AN907" s="4">
        <v>167.69999694824219</v>
      </c>
      <c r="AO907" s="4">
        <v>0</v>
      </c>
      <c r="AP907" s="4">
        <v>131.33999633789063</v>
      </c>
      <c r="AQ907" s="4">
        <v>28.767000198364258</v>
      </c>
      <c r="AR907" s="4">
        <v>0</v>
      </c>
      <c r="AS907" s="4">
        <v>4</v>
      </c>
      <c r="AT907" s="4">
        <v>0</v>
      </c>
      <c r="AU907" s="22">
        <v>4.1857793345008751</v>
      </c>
      <c r="AV907" s="23">
        <v>0.29799990653991681</v>
      </c>
      <c r="AW907" s="23">
        <v>1</v>
      </c>
      <c r="AX907" s="23">
        <v>8.8803944297799156E-2</v>
      </c>
      <c r="AY907" s="23">
        <v>48.011036982330417</v>
      </c>
      <c r="AZ907" s="23">
        <v>4.9471568900551137</v>
      </c>
    </row>
    <row r="908" spans="1:52" ht="13.7" customHeight="1" x14ac:dyDescent="0.2">
      <c r="A908" t="str">
        <f t="shared" si="14"/>
        <v>2012^Ian McClelland^05 Rogers</v>
      </c>
      <c r="B908" s="10" t="s">
        <v>261</v>
      </c>
      <c r="C908" s="10" t="s">
        <v>1123</v>
      </c>
      <c r="D908" s="5">
        <v>2012</v>
      </c>
      <c r="E908" s="5"/>
      <c r="F908" s="5" t="s">
        <v>987</v>
      </c>
      <c r="G908" s="5" t="s">
        <v>987</v>
      </c>
      <c r="H908" s="8" t="s">
        <v>992</v>
      </c>
      <c r="I908" s="5">
        <v>3.3</v>
      </c>
      <c r="J908" s="5">
        <v>10.01</v>
      </c>
      <c r="K908" s="5" t="s">
        <v>993</v>
      </c>
      <c r="L908" s="5" t="s">
        <v>998</v>
      </c>
      <c r="M908" s="5" t="s">
        <v>1124</v>
      </c>
      <c r="N908" s="5"/>
      <c r="O908" s="5"/>
      <c r="P908" s="5"/>
      <c r="Q908" s="5"/>
      <c r="R908" s="5"/>
      <c r="S908" s="5"/>
      <c r="T908" s="5"/>
      <c r="U908" s="5"/>
      <c r="V908" s="5"/>
      <c r="W908" s="5"/>
      <c r="X908" s="5"/>
      <c r="Y908" s="7" t="s">
        <v>2999</v>
      </c>
      <c r="Z908" s="7"/>
      <c r="AA908" s="7" t="s">
        <v>13</v>
      </c>
      <c r="AB908" s="7" t="s">
        <v>131</v>
      </c>
      <c r="AC908" s="7">
        <v>77007</v>
      </c>
      <c r="AD908" s="7" t="s">
        <v>804</v>
      </c>
      <c r="AE908" s="7" t="s">
        <v>2165</v>
      </c>
      <c r="AF908" s="7"/>
      <c r="AG908" s="7" t="s">
        <v>13</v>
      </c>
      <c r="AH908" s="7"/>
      <c r="AI908">
        <v>1.9259999990463257</v>
      </c>
      <c r="AJ908" s="4">
        <v>10.46399974822998</v>
      </c>
      <c r="AK908" s="4">
        <v>3.1099998950958252</v>
      </c>
      <c r="AL908" s="4">
        <v>47.729999542236328</v>
      </c>
      <c r="AM908" s="4">
        <v>10.003999710083008</v>
      </c>
      <c r="AN908" s="4">
        <v>167.69999694824219</v>
      </c>
      <c r="AO908" s="4">
        <v>0</v>
      </c>
      <c r="AP908" s="4">
        <v>94.311996459960938</v>
      </c>
      <c r="AQ908" s="4">
        <v>38.279998779296875</v>
      </c>
      <c r="AR908" s="4">
        <v>0</v>
      </c>
      <c r="AS908" s="4">
        <v>4</v>
      </c>
      <c r="AT908" s="4">
        <v>0</v>
      </c>
      <c r="AU908" s="22">
        <v>5.0909001751313481</v>
      </c>
      <c r="AV908" s="23">
        <v>1.3740000009536741</v>
      </c>
      <c r="AW908" s="23">
        <v>0</v>
      </c>
      <c r="AX908" s="23">
        <v>1.8878760026206964</v>
      </c>
      <c r="AY908" s="23">
        <v>0.20611577139288584</v>
      </c>
      <c r="AZ908" s="23">
        <v>3.9239659194448131</v>
      </c>
    </row>
    <row r="909" spans="1:52" ht="13.7" customHeight="1" x14ac:dyDescent="0.2">
      <c r="A909" t="str">
        <f t="shared" si="14"/>
        <v>2012^Ian McClelland^06 Langs</v>
      </c>
      <c r="B909" s="10" t="s">
        <v>261</v>
      </c>
      <c r="C909" s="10" t="s">
        <v>1125</v>
      </c>
      <c r="D909" s="5">
        <v>2012</v>
      </c>
      <c r="E909" s="5"/>
      <c r="F909" s="5" t="s">
        <v>987</v>
      </c>
      <c r="G909" s="5" t="s">
        <v>987</v>
      </c>
      <c r="H909" s="8" t="s">
        <v>992</v>
      </c>
      <c r="I909" s="5">
        <v>2.6</v>
      </c>
      <c r="J909" s="5">
        <v>10.01</v>
      </c>
      <c r="K909" s="5" t="s">
        <v>993</v>
      </c>
      <c r="L909" s="5" t="s">
        <v>998</v>
      </c>
      <c r="M909" s="5" t="s">
        <v>1126</v>
      </c>
      <c r="N909" s="5"/>
      <c r="O909" s="5"/>
      <c r="P909" s="5"/>
      <c r="Q909" s="5"/>
      <c r="R909" s="5"/>
      <c r="S909" s="5"/>
      <c r="T909" s="5"/>
      <c r="U909" s="5"/>
      <c r="V909" s="5"/>
      <c r="W909" s="5"/>
      <c r="X909" s="5"/>
      <c r="Y909" s="7" t="s">
        <v>2999</v>
      </c>
      <c r="Z909" s="7"/>
      <c r="AA909" s="7" t="s">
        <v>13</v>
      </c>
      <c r="AB909" s="7" t="s">
        <v>14</v>
      </c>
      <c r="AC909" s="7">
        <v>77007</v>
      </c>
      <c r="AD909" s="7" t="s">
        <v>804</v>
      </c>
      <c r="AE909" s="7" t="s">
        <v>2166</v>
      </c>
      <c r="AF909" s="7"/>
      <c r="AG909" s="7" t="s">
        <v>13</v>
      </c>
      <c r="AH909" s="7"/>
      <c r="AI909">
        <v>1.8259999752044678</v>
      </c>
      <c r="AJ909" s="4">
        <v>12.581999778747559</v>
      </c>
      <c r="AK909" s="4">
        <v>3.5399999618530273</v>
      </c>
      <c r="AL909" s="4">
        <v>55.245998382568359</v>
      </c>
      <c r="AM909" s="4">
        <v>6.4010000228881836</v>
      </c>
      <c r="AN909" s="4">
        <v>167.69999694824219</v>
      </c>
      <c r="AO909" s="4">
        <v>0</v>
      </c>
      <c r="AP909" s="4">
        <v>100.77999877929688</v>
      </c>
      <c r="AQ909" s="4">
        <v>37.13800048828125</v>
      </c>
      <c r="AR909" s="4">
        <v>0</v>
      </c>
      <c r="AS909" s="4">
        <v>4</v>
      </c>
      <c r="AT909" s="4">
        <v>0</v>
      </c>
      <c r="AU909" s="22">
        <v>4.0110122591943957</v>
      </c>
      <c r="AV909" s="23">
        <v>0.77400002479553232</v>
      </c>
      <c r="AW909" s="23">
        <v>0</v>
      </c>
      <c r="AX909" s="23">
        <v>0.59907603838348467</v>
      </c>
      <c r="AY909" s="23">
        <v>6.615182861877491</v>
      </c>
      <c r="AZ909" s="23">
        <v>0.22185258424679363</v>
      </c>
    </row>
    <row r="910" spans="1:52" ht="13.7" customHeight="1" x14ac:dyDescent="0.2">
      <c r="A910" t="str">
        <f t="shared" si="14"/>
        <v>2012^Ian McClelland^07 Spittles</v>
      </c>
      <c r="B910" s="10" t="s">
        <v>261</v>
      </c>
      <c r="C910" s="10" t="s">
        <v>1127</v>
      </c>
      <c r="D910" s="5">
        <v>2012</v>
      </c>
      <c r="E910" s="5"/>
      <c r="F910" s="5" t="s">
        <v>987</v>
      </c>
      <c r="G910" s="5" t="s">
        <v>987</v>
      </c>
      <c r="H910" s="8" t="s">
        <v>992</v>
      </c>
      <c r="I910" s="5">
        <v>2.6</v>
      </c>
      <c r="J910" s="5">
        <v>10.93</v>
      </c>
      <c r="K910" s="5" t="s">
        <v>993</v>
      </c>
      <c r="L910" s="5" t="s">
        <v>1128</v>
      </c>
      <c r="M910" s="5" t="s">
        <v>1129</v>
      </c>
      <c r="N910" s="5"/>
      <c r="O910" s="5"/>
      <c r="P910" s="5"/>
      <c r="Q910" s="5"/>
      <c r="R910" s="5"/>
      <c r="S910" s="5"/>
      <c r="T910" s="5"/>
      <c r="U910" s="5"/>
      <c r="V910" s="5"/>
      <c r="W910" s="5"/>
      <c r="X910" s="5"/>
      <c r="Y910" s="7" t="s">
        <v>2999</v>
      </c>
      <c r="Z910" s="7"/>
      <c r="AA910" s="7" t="s">
        <v>13</v>
      </c>
      <c r="AB910" s="7" t="s">
        <v>14</v>
      </c>
      <c r="AC910" s="7">
        <v>77007</v>
      </c>
      <c r="AD910" s="7" t="s">
        <v>804</v>
      </c>
      <c r="AE910" s="7" t="s">
        <v>2166</v>
      </c>
      <c r="AF910" s="7"/>
      <c r="AG910" s="7" t="s">
        <v>13</v>
      </c>
      <c r="AH910" s="7"/>
      <c r="AI910">
        <v>1.7130000591278076</v>
      </c>
      <c r="AJ910" s="4">
        <v>12.550000190734863</v>
      </c>
      <c r="AK910" s="4">
        <v>3.309999942779541</v>
      </c>
      <c r="AL910" s="4">
        <v>61.601001739501953</v>
      </c>
      <c r="AM910" s="4">
        <v>11.968000411987305</v>
      </c>
      <c r="AN910" s="4">
        <v>167.69999694824219</v>
      </c>
      <c r="AO910" s="4">
        <v>0</v>
      </c>
      <c r="AP910" s="4">
        <v>103.55899810791016</v>
      </c>
      <c r="AQ910" s="4">
        <v>47.570999145507813</v>
      </c>
      <c r="AR910" s="4">
        <v>0</v>
      </c>
      <c r="AS910" s="4">
        <v>4</v>
      </c>
      <c r="AT910" s="4">
        <v>0</v>
      </c>
      <c r="AU910" s="22">
        <v>4.3796567425569179</v>
      </c>
      <c r="AV910" s="23">
        <v>0.88699994087219247</v>
      </c>
      <c r="AW910" s="23">
        <v>0</v>
      </c>
      <c r="AX910" s="23">
        <v>0.78676889510727299</v>
      </c>
      <c r="AY910" s="23">
        <v>2.6244006179809944</v>
      </c>
      <c r="AZ910" s="23">
        <v>1.1441656693099795</v>
      </c>
    </row>
    <row r="911" spans="1:52" ht="13.7" customHeight="1" x14ac:dyDescent="0.2">
      <c r="A911" t="str">
        <f t="shared" si="14"/>
        <v>2012^Ian McClelland^09 Bennets</v>
      </c>
      <c r="B911" s="10" t="s">
        <v>261</v>
      </c>
      <c r="C911" s="10" t="s">
        <v>1130</v>
      </c>
      <c r="D911" s="5">
        <v>2012</v>
      </c>
      <c r="E911" s="5"/>
      <c r="F911" s="5" t="s">
        <v>987</v>
      </c>
      <c r="G911" s="5" t="s">
        <v>987</v>
      </c>
      <c r="H911" s="8" t="s">
        <v>992</v>
      </c>
      <c r="I911" s="5">
        <v>2</v>
      </c>
      <c r="J911" s="5">
        <v>9.92</v>
      </c>
      <c r="K911" s="5" t="s">
        <v>987</v>
      </c>
      <c r="L911" s="5" t="s">
        <v>998</v>
      </c>
      <c r="M911" s="5" t="s">
        <v>987</v>
      </c>
      <c r="N911" s="5"/>
      <c r="O911" s="5"/>
      <c r="P911" s="5"/>
      <c r="Q911" s="5"/>
      <c r="R911" s="5"/>
      <c r="S911" s="5"/>
      <c r="T911" s="5"/>
      <c r="U911" s="5"/>
      <c r="V911" s="5"/>
      <c r="W911" s="5"/>
      <c r="X911" s="5"/>
      <c r="Y911" s="7" t="s">
        <v>2999</v>
      </c>
      <c r="Z911" s="7"/>
      <c r="AA911" s="7" t="s">
        <v>13</v>
      </c>
      <c r="AB911" s="7" t="s">
        <v>14</v>
      </c>
      <c r="AC911" s="7">
        <v>77007</v>
      </c>
      <c r="AD911" s="7" t="s">
        <v>804</v>
      </c>
      <c r="AE911" s="7" t="s">
        <v>2166</v>
      </c>
      <c r="AF911" s="7"/>
      <c r="AG911" s="7" t="s">
        <v>13</v>
      </c>
      <c r="AH911" s="7"/>
      <c r="AI911">
        <v>1.1319999694824219</v>
      </c>
      <c r="AJ911" s="4">
        <v>16.440999984741211</v>
      </c>
      <c r="AK911" s="4">
        <v>2.869999885559082</v>
      </c>
      <c r="AL911" s="4">
        <v>36.694999694824219</v>
      </c>
      <c r="AM911" s="4">
        <v>15.446000099182129</v>
      </c>
      <c r="AN911" s="4">
        <v>151</v>
      </c>
      <c r="AO911" s="4">
        <v>0</v>
      </c>
      <c r="AP911" s="4">
        <v>96.771003723144531</v>
      </c>
      <c r="AQ911" s="4">
        <v>37.568000793457031</v>
      </c>
      <c r="AR911" s="4">
        <v>0</v>
      </c>
      <c r="AS911" s="4">
        <v>20</v>
      </c>
      <c r="AT911" s="4">
        <v>0</v>
      </c>
      <c r="AU911" s="22">
        <v>3.0576532399299472</v>
      </c>
      <c r="AV911" s="23">
        <v>0.86800003051757813</v>
      </c>
      <c r="AW911" s="23">
        <v>0</v>
      </c>
      <c r="AX911" s="23">
        <v>0.75342405297851656</v>
      </c>
      <c r="AY911" s="23">
        <v>42.523440800994877</v>
      </c>
      <c r="AZ911" s="23">
        <v>3.5213781406637501E-2</v>
      </c>
    </row>
    <row r="912" spans="1:52" ht="13.7" customHeight="1" x14ac:dyDescent="0.2">
      <c r="A912" t="str">
        <f t="shared" si="14"/>
        <v>2012^Ian McClelland^12 McKenzies North</v>
      </c>
      <c r="B912" s="10" t="s">
        <v>261</v>
      </c>
      <c r="C912" s="10" t="s">
        <v>1131</v>
      </c>
      <c r="D912" s="5">
        <v>2012</v>
      </c>
      <c r="E912" s="5"/>
      <c r="F912" s="5" t="s">
        <v>987</v>
      </c>
      <c r="G912" s="5" t="s">
        <v>987</v>
      </c>
      <c r="H912" s="8" t="s">
        <v>992</v>
      </c>
      <c r="I912" s="5">
        <v>2</v>
      </c>
      <c r="J912" s="5">
        <v>11.25</v>
      </c>
      <c r="K912" s="5" t="s">
        <v>987</v>
      </c>
      <c r="L912" s="5" t="s">
        <v>998</v>
      </c>
      <c r="M912" s="5" t="s">
        <v>987</v>
      </c>
      <c r="N912" s="5"/>
      <c r="O912" s="5"/>
      <c r="P912" s="5"/>
      <c r="Q912" s="5"/>
      <c r="R912" s="5"/>
      <c r="S912" s="5"/>
      <c r="T912" s="5"/>
      <c r="U912" s="5"/>
      <c r="V912" s="5"/>
      <c r="W912" s="5"/>
      <c r="X912" s="5"/>
      <c r="Y912" s="7" t="s">
        <v>2999</v>
      </c>
      <c r="Z912" s="7"/>
      <c r="AA912" s="7" t="s">
        <v>13</v>
      </c>
      <c r="AB912" s="7" t="s">
        <v>14</v>
      </c>
      <c r="AC912" s="7">
        <v>77007</v>
      </c>
      <c r="AD912" s="7" t="s">
        <v>804</v>
      </c>
      <c r="AE912" s="7" t="s">
        <v>2165</v>
      </c>
      <c r="AF912" s="7"/>
      <c r="AG912" s="7" t="s">
        <v>13</v>
      </c>
      <c r="AH912" s="7"/>
      <c r="AI912">
        <v>1.6649999618530273</v>
      </c>
      <c r="AJ912" s="4">
        <v>16.63599967956543</v>
      </c>
      <c r="AK912" s="4">
        <v>4.2699999809265137</v>
      </c>
      <c r="AL912" s="4">
        <v>29.403999328613281</v>
      </c>
      <c r="AM912" s="4">
        <v>3.1099998950958252</v>
      </c>
      <c r="AN912" s="4">
        <v>167.69999694824219</v>
      </c>
      <c r="AO912" s="4">
        <v>0</v>
      </c>
      <c r="AP912" s="4">
        <v>162.24000549316406</v>
      </c>
      <c r="AQ912" s="4">
        <v>67.129997253417969</v>
      </c>
      <c r="AR912" s="4">
        <v>0</v>
      </c>
      <c r="AS912" s="4">
        <v>4</v>
      </c>
      <c r="AT912" s="4">
        <v>0</v>
      </c>
      <c r="AU912" s="22">
        <v>3.4676007005253942</v>
      </c>
      <c r="AV912" s="23">
        <v>0.33500003814697266</v>
      </c>
      <c r="AW912" s="23">
        <v>1</v>
      </c>
      <c r="AX912" s="23">
        <v>0.11222502555847313</v>
      </c>
      <c r="AY912" s="23">
        <v>29.008992548278911</v>
      </c>
      <c r="AZ912" s="23">
        <v>0.64384460518823439</v>
      </c>
    </row>
    <row r="913" spans="1:52" ht="13.7" customHeight="1" x14ac:dyDescent="0.2">
      <c r="A913" t="str">
        <f t="shared" si="14"/>
        <v>2012^Ian McClelland^13 Billabong</v>
      </c>
      <c r="B913" s="10" t="s">
        <v>261</v>
      </c>
      <c r="C913" s="10" t="s">
        <v>1132</v>
      </c>
      <c r="D913" s="5">
        <v>2012</v>
      </c>
      <c r="E913" s="5"/>
      <c r="F913" s="5" t="s">
        <v>987</v>
      </c>
      <c r="G913" s="5" t="s">
        <v>987</v>
      </c>
      <c r="H913" s="8" t="s">
        <v>992</v>
      </c>
      <c r="I913" s="5">
        <v>2.4</v>
      </c>
      <c r="J913" s="5">
        <v>11.06</v>
      </c>
      <c r="K913" s="5" t="s">
        <v>987</v>
      </c>
      <c r="L913" s="5" t="s">
        <v>998</v>
      </c>
      <c r="M913" s="5" t="s">
        <v>987</v>
      </c>
      <c r="N913" s="5"/>
      <c r="O913" s="5"/>
      <c r="P913" s="5"/>
      <c r="Q913" s="5"/>
      <c r="R913" s="5"/>
      <c r="S913" s="5"/>
      <c r="T913" s="5"/>
      <c r="U913" s="5"/>
      <c r="V913" s="5"/>
      <c r="W913" s="5"/>
      <c r="X913" s="5"/>
      <c r="Y913" s="7" t="s">
        <v>2999</v>
      </c>
      <c r="Z913" s="7"/>
      <c r="AA913" s="7" t="s">
        <v>13</v>
      </c>
      <c r="AB913" s="7" t="s">
        <v>14</v>
      </c>
      <c r="AC913" s="7">
        <v>77007</v>
      </c>
      <c r="AD913" s="7" t="s">
        <v>804</v>
      </c>
      <c r="AE913" s="7" t="s">
        <v>2165</v>
      </c>
      <c r="AF913" s="7"/>
      <c r="AG913" s="7" t="s">
        <v>13</v>
      </c>
      <c r="AH913" s="7"/>
      <c r="AI913">
        <v>1.6160000562667847</v>
      </c>
      <c r="AJ913" s="4">
        <v>14.899999618530273</v>
      </c>
      <c r="AK913" s="4">
        <v>3.7100000381469727</v>
      </c>
      <c r="AL913" s="4">
        <v>33.502998352050781</v>
      </c>
      <c r="AM913" s="4">
        <v>2.4530000686645508</v>
      </c>
      <c r="AN913" s="4">
        <v>167.69999694824219</v>
      </c>
      <c r="AO913" s="4">
        <v>0</v>
      </c>
      <c r="AP913" s="4">
        <v>73.821998596191406</v>
      </c>
      <c r="AQ913" s="4">
        <v>34.347000122070313</v>
      </c>
      <c r="AR913" s="4">
        <v>0</v>
      </c>
      <c r="AS913" s="4">
        <v>4</v>
      </c>
      <c r="AT913" s="4">
        <v>26</v>
      </c>
      <c r="AU913" s="22">
        <v>4.0908441330998242</v>
      </c>
      <c r="AV913" s="23">
        <v>0.78399994373321524</v>
      </c>
      <c r="AW913" s="23">
        <v>0</v>
      </c>
      <c r="AX913" s="23">
        <v>0.61465591177368462</v>
      </c>
      <c r="AY913" s="23">
        <v>14.745597070312641</v>
      </c>
      <c r="AZ913" s="23">
        <v>0.1450422246604566</v>
      </c>
    </row>
    <row r="914" spans="1:52" ht="13.7" customHeight="1" x14ac:dyDescent="0.2">
      <c r="A914" t="str">
        <f t="shared" si="14"/>
        <v>2012^Ian McClelland^16 Bishes East</v>
      </c>
      <c r="B914" s="10" t="s">
        <v>261</v>
      </c>
      <c r="C914" s="10" t="s">
        <v>1133</v>
      </c>
      <c r="D914" s="5">
        <v>2012</v>
      </c>
      <c r="E914" s="5"/>
      <c r="F914" s="5" t="s">
        <v>987</v>
      </c>
      <c r="G914" s="5" t="s">
        <v>987</v>
      </c>
      <c r="H914" s="8" t="s">
        <v>992</v>
      </c>
      <c r="I914" s="5">
        <v>2.6</v>
      </c>
      <c r="J914" s="5">
        <v>11.2</v>
      </c>
      <c r="K914" s="5" t="s">
        <v>987</v>
      </c>
      <c r="L914" s="5" t="s">
        <v>998</v>
      </c>
      <c r="M914" s="5" t="s">
        <v>987</v>
      </c>
      <c r="N914" s="5"/>
      <c r="O914" s="5"/>
      <c r="P914" s="5"/>
      <c r="Q914" s="5"/>
      <c r="R914" s="5"/>
      <c r="S914" s="5"/>
      <c r="T914" s="5"/>
      <c r="U914" s="5"/>
      <c r="V914" s="5"/>
      <c r="W914" s="5"/>
      <c r="X914" s="5"/>
      <c r="Y914" s="7" t="s">
        <v>2999</v>
      </c>
      <c r="Z914" s="7"/>
      <c r="AA914" s="7" t="s">
        <v>13</v>
      </c>
      <c r="AB914" s="7" t="s">
        <v>14</v>
      </c>
      <c r="AC914" s="7">
        <v>77007</v>
      </c>
      <c r="AD914" s="7" t="s">
        <v>804</v>
      </c>
      <c r="AE914" s="7" t="s">
        <v>2167</v>
      </c>
      <c r="AF914" s="7"/>
      <c r="AG914" s="7" t="s">
        <v>934</v>
      </c>
      <c r="AH914" s="7"/>
      <c r="AI914">
        <v>1.878000020980835</v>
      </c>
      <c r="AJ914" s="4">
        <v>16.596000671386719</v>
      </c>
      <c r="AK914" s="4">
        <v>4.8000001907348633</v>
      </c>
      <c r="AL914" s="4">
        <v>59.095001220703125</v>
      </c>
      <c r="AM914" s="4">
        <v>2.1189999580383301</v>
      </c>
      <c r="AN914" s="4">
        <v>151</v>
      </c>
      <c r="AO914" s="4">
        <v>0</v>
      </c>
      <c r="AP914" s="4">
        <v>130.13699340820313</v>
      </c>
      <c r="AQ914" s="4">
        <v>37.758998870849609</v>
      </c>
      <c r="AR914" s="4">
        <v>0</v>
      </c>
      <c r="AS914" s="4">
        <v>13</v>
      </c>
      <c r="AT914" s="4">
        <v>13</v>
      </c>
      <c r="AU914" s="22">
        <v>4.4878458844133098</v>
      </c>
      <c r="AV914" s="23">
        <v>0.72199997901916513</v>
      </c>
      <c r="AW914" s="23">
        <v>0</v>
      </c>
      <c r="AX914" s="23">
        <v>0.52128396970367485</v>
      </c>
      <c r="AY914" s="23">
        <v>29.116823245605929</v>
      </c>
      <c r="AZ914" s="23">
        <v>9.7440310955090259E-2</v>
      </c>
    </row>
    <row r="915" spans="1:52" ht="13.7" customHeight="1" x14ac:dyDescent="0.2">
      <c r="A915" t="str">
        <f t="shared" si="14"/>
        <v>2012^Ian McClelland^20 Clovers South</v>
      </c>
      <c r="B915" s="10" t="s">
        <v>261</v>
      </c>
      <c r="C915" s="10" t="s">
        <v>1134</v>
      </c>
      <c r="D915" s="5">
        <v>2012</v>
      </c>
      <c r="E915" s="5"/>
      <c r="F915" s="5" t="s">
        <v>987</v>
      </c>
      <c r="G915" s="5" t="s">
        <v>987</v>
      </c>
      <c r="H915" s="8" t="s">
        <v>992</v>
      </c>
      <c r="I915" s="5">
        <v>2.8</v>
      </c>
      <c r="J915" s="5">
        <v>11.47</v>
      </c>
      <c r="K915" s="5" t="s">
        <v>987</v>
      </c>
      <c r="L915" s="5" t="s">
        <v>998</v>
      </c>
      <c r="M915" s="5" t="s">
        <v>987</v>
      </c>
      <c r="N915" s="5"/>
      <c r="O915" s="5"/>
      <c r="P915" s="5"/>
      <c r="Q915" s="5"/>
      <c r="R915" s="5"/>
      <c r="S915" s="5"/>
      <c r="T915" s="5"/>
      <c r="U915" s="5"/>
      <c r="V915" s="5"/>
      <c r="W915" s="5"/>
      <c r="X915" s="5"/>
      <c r="Y915" s="7" t="s">
        <v>2999</v>
      </c>
      <c r="Z915" s="7"/>
      <c r="AA915" s="7" t="s">
        <v>13</v>
      </c>
      <c r="AB915" s="7" t="s">
        <v>14</v>
      </c>
      <c r="AC915" s="7">
        <v>77007</v>
      </c>
      <c r="AD915" s="7" t="s">
        <v>804</v>
      </c>
      <c r="AE915" s="7" t="s">
        <v>2166</v>
      </c>
      <c r="AF915" s="7"/>
      <c r="AG915" s="7" t="s">
        <v>13</v>
      </c>
      <c r="AH915" s="7"/>
      <c r="AI915">
        <v>1.9570000171661377</v>
      </c>
      <c r="AJ915" s="4">
        <v>16.646999359130859</v>
      </c>
      <c r="AK915" s="4">
        <v>5.0199999809265137</v>
      </c>
      <c r="AL915" s="4">
        <v>63.050998687744141</v>
      </c>
      <c r="AM915" s="4">
        <v>20.75</v>
      </c>
      <c r="AN915" s="4">
        <v>167.69999694824219</v>
      </c>
      <c r="AO915" s="4">
        <v>0</v>
      </c>
      <c r="AP915" s="4">
        <v>151.48300170898438</v>
      </c>
      <c r="AQ915" s="4">
        <v>59.200000762939453</v>
      </c>
      <c r="AR915" s="4">
        <v>0</v>
      </c>
      <c r="AS915" s="4">
        <v>4</v>
      </c>
      <c r="AT915" s="4">
        <v>0</v>
      </c>
      <c r="AU915" s="22">
        <v>4.9495761821366031</v>
      </c>
      <c r="AV915" s="23">
        <v>0.84299998283386213</v>
      </c>
      <c r="AW915" s="23">
        <v>0</v>
      </c>
      <c r="AX915" s="23">
        <v>0.71064897105789182</v>
      </c>
      <c r="AY915" s="23">
        <v>26.801322364441322</v>
      </c>
      <c r="AZ915" s="23">
        <v>4.9595114360018082E-3</v>
      </c>
    </row>
    <row r="916" spans="1:52" ht="13.7" customHeight="1" x14ac:dyDescent="0.2">
      <c r="A916" t="str">
        <f t="shared" si="14"/>
        <v>2012^Ian McClelland^26 Whirily</v>
      </c>
      <c r="B916" s="10" t="s">
        <v>261</v>
      </c>
      <c r="C916" s="10" t="s">
        <v>1135</v>
      </c>
      <c r="D916" s="5">
        <v>2012</v>
      </c>
      <c r="E916" s="5"/>
      <c r="F916" s="5" t="s">
        <v>987</v>
      </c>
      <c r="G916" s="5" t="s">
        <v>987</v>
      </c>
      <c r="H916" s="8" t="s">
        <v>992</v>
      </c>
      <c r="I916" s="5">
        <v>2.6</v>
      </c>
      <c r="J916" s="5">
        <v>9.98</v>
      </c>
      <c r="K916" s="5" t="s">
        <v>987</v>
      </c>
      <c r="L916" s="5" t="s">
        <v>998</v>
      </c>
      <c r="M916" s="5" t="s">
        <v>1136</v>
      </c>
      <c r="N916" s="5"/>
      <c r="O916" s="5"/>
      <c r="P916" s="5"/>
      <c r="Q916" s="5"/>
      <c r="R916" s="5"/>
      <c r="S916" s="5"/>
      <c r="T916" s="5"/>
      <c r="U916" s="5"/>
      <c r="V916" s="5"/>
      <c r="W916" s="5"/>
      <c r="X916" s="5"/>
      <c r="Y916" s="7" t="s">
        <v>2999</v>
      </c>
      <c r="Z916" s="7"/>
      <c r="AA916" s="7" t="s">
        <v>13</v>
      </c>
      <c r="AB916" s="7" t="s">
        <v>14</v>
      </c>
      <c r="AC916" s="7">
        <v>77007</v>
      </c>
      <c r="AD916" s="7" t="s">
        <v>804</v>
      </c>
      <c r="AE916" s="7" t="s">
        <v>2168</v>
      </c>
      <c r="AF916" s="7"/>
      <c r="AG916" s="7" t="s">
        <v>13</v>
      </c>
      <c r="AH916" s="7"/>
      <c r="AI916">
        <v>1.6160000562667847</v>
      </c>
      <c r="AJ916" s="4">
        <v>16.568000793457031</v>
      </c>
      <c r="AK916" s="4">
        <v>4.130000114440918</v>
      </c>
      <c r="AL916" s="4">
        <v>39.485000610351563</v>
      </c>
      <c r="AM916" s="4">
        <v>0.77799999713897705</v>
      </c>
      <c r="AN916" s="4">
        <v>167.69999694824219</v>
      </c>
      <c r="AO916" s="4">
        <v>0</v>
      </c>
      <c r="AP916" s="4">
        <v>106.52899932861328</v>
      </c>
      <c r="AQ916" s="4">
        <v>31.892000198364258</v>
      </c>
      <c r="AR916" s="4">
        <v>0</v>
      </c>
      <c r="AS916" s="4">
        <v>4</v>
      </c>
      <c r="AT916" s="4">
        <v>0</v>
      </c>
      <c r="AU916" s="22">
        <v>3.9989912434325747</v>
      </c>
      <c r="AV916" s="23">
        <v>0.98399994373321542</v>
      </c>
      <c r="AW916" s="23">
        <v>0</v>
      </c>
      <c r="AX916" s="23">
        <v>0.96825588926697115</v>
      </c>
      <c r="AY916" s="23">
        <v>43.401754454590467</v>
      </c>
      <c r="AZ916" s="23">
        <v>1.7163324282880719E-2</v>
      </c>
    </row>
    <row r="917" spans="1:52" ht="13.7" customHeight="1" x14ac:dyDescent="0.2">
      <c r="A917" t="str">
        <f t="shared" si="14"/>
        <v>2012^Ian McClelland^29 Hancocks</v>
      </c>
      <c r="B917" s="10" t="s">
        <v>261</v>
      </c>
      <c r="C917" s="10" t="s">
        <v>1137</v>
      </c>
      <c r="D917" s="5">
        <v>2012</v>
      </c>
      <c r="E917" s="5"/>
      <c r="F917" s="5" t="s">
        <v>987</v>
      </c>
      <c r="G917" s="5" t="s">
        <v>987</v>
      </c>
      <c r="H917" s="8" t="s">
        <v>998</v>
      </c>
      <c r="I917" s="5">
        <v>2.1</v>
      </c>
      <c r="J917" s="5">
        <v>10.3</v>
      </c>
      <c r="K917" s="5" t="s">
        <v>987</v>
      </c>
      <c r="L917" s="5" t="s">
        <v>998</v>
      </c>
      <c r="M917" s="5" t="s">
        <v>987</v>
      </c>
      <c r="N917" s="5"/>
      <c r="O917" s="5"/>
      <c r="P917" s="5"/>
      <c r="Q917" s="5"/>
      <c r="R917" s="5"/>
      <c r="S917" s="5"/>
      <c r="T917" s="5"/>
      <c r="U917" s="5"/>
      <c r="V917" s="5"/>
      <c r="W917" s="5"/>
      <c r="X917" s="5"/>
      <c r="Y917" s="7" t="s">
        <v>2999</v>
      </c>
      <c r="Z917" s="7"/>
      <c r="AA917" s="7" t="s">
        <v>13</v>
      </c>
      <c r="AB917" s="7" t="s">
        <v>14</v>
      </c>
      <c r="AC917" s="7">
        <v>77007</v>
      </c>
      <c r="AD917" s="7" t="s">
        <v>804</v>
      </c>
      <c r="AE917" s="7" t="s">
        <v>2167</v>
      </c>
      <c r="AF917" s="7"/>
      <c r="AG917" s="7" t="s">
        <v>55</v>
      </c>
      <c r="AH917" s="7"/>
      <c r="AI917">
        <v>1.3589999675750732</v>
      </c>
      <c r="AJ917" s="4">
        <v>13.576999664306641</v>
      </c>
      <c r="AK917" s="4">
        <v>2.8399999141693115</v>
      </c>
      <c r="AL917" s="4">
        <v>45.826999664306641</v>
      </c>
      <c r="AM917" s="4">
        <v>2.4670000076293945</v>
      </c>
      <c r="AN917" s="4">
        <v>151</v>
      </c>
      <c r="AO917" s="4">
        <v>0</v>
      </c>
      <c r="AP917" s="4">
        <v>98.543998718261719</v>
      </c>
      <c r="AQ917" s="4">
        <v>47.868999481201172</v>
      </c>
      <c r="AR917" s="4">
        <v>0</v>
      </c>
      <c r="AS917" s="4">
        <v>3</v>
      </c>
      <c r="AT917" s="4">
        <v>0</v>
      </c>
      <c r="AU917" s="22">
        <v>3.3335201401050791</v>
      </c>
      <c r="AV917" s="23">
        <v>0.74100003242492685</v>
      </c>
      <c r="AW917" s="23">
        <v>0</v>
      </c>
      <c r="AX917" s="23">
        <v>0.54908104805374269</v>
      </c>
      <c r="AY917" s="23">
        <v>10.73872679986583</v>
      </c>
      <c r="AZ917" s="23">
        <v>0.2435622134076911</v>
      </c>
    </row>
    <row r="918" spans="1:52" ht="13.7" customHeight="1" x14ac:dyDescent="0.2">
      <c r="A918" t="str">
        <f t="shared" si="14"/>
        <v>2012^Ian McClelland^35 Jil Jil West</v>
      </c>
      <c r="B918" s="10" t="s">
        <v>261</v>
      </c>
      <c r="C918" s="10" t="s">
        <v>1138</v>
      </c>
      <c r="D918" s="5">
        <v>2012</v>
      </c>
      <c r="E918" s="5"/>
      <c r="F918" s="5" t="s">
        <v>987</v>
      </c>
      <c r="G918" s="5" t="s">
        <v>987</v>
      </c>
      <c r="H918" s="8" t="s">
        <v>992</v>
      </c>
      <c r="I918" s="5">
        <v>2.4</v>
      </c>
      <c r="J918" s="5">
        <v>10.83</v>
      </c>
      <c r="K918" s="5" t="s">
        <v>987</v>
      </c>
      <c r="L918" s="5" t="s">
        <v>998</v>
      </c>
      <c r="M918" s="5" t="s">
        <v>987</v>
      </c>
      <c r="N918" s="5"/>
      <c r="O918" s="5"/>
      <c r="P918" s="5"/>
      <c r="Q918" s="5"/>
      <c r="R918" s="5"/>
      <c r="S918" s="5"/>
      <c r="T918" s="5"/>
      <c r="U918" s="5"/>
      <c r="V918" s="5"/>
      <c r="W918" s="5"/>
      <c r="X918" s="5"/>
      <c r="Y918" s="7" t="s">
        <v>2999</v>
      </c>
      <c r="Z918" s="7"/>
      <c r="AA918" s="7" t="s">
        <v>13</v>
      </c>
      <c r="AB918" s="7" t="s">
        <v>685</v>
      </c>
      <c r="AC918" s="7">
        <v>77007</v>
      </c>
      <c r="AD918" s="7" t="s">
        <v>804</v>
      </c>
      <c r="AE918" s="7" t="s">
        <v>2167</v>
      </c>
      <c r="AF918" s="7"/>
      <c r="AG918" s="7" t="s">
        <v>55</v>
      </c>
      <c r="AH918" s="7"/>
      <c r="AI918">
        <v>1.9600000381469727</v>
      </c>
      <c r="AJ918" s="4">
        <v>12.890000343322754</v>
      </c>
      <c r="AK918" s="4">
        <v>3.8900001049041748</v>
      </c>
      <c r="AL918" s="4">
        <v>84.342002868652344</v>
      </c>
      <c r="AM918" s="4">
        <v>8.6630001068115234</v>
      </c>
      <c r="AN918" s="4">
        <v>155</v>
      </c>
      <c r="AO918" s="4">
        <v>0</v>
      </c>
      <c r="AP918" s="4">
        <v>73.474998474121094</v>
      </c>
      <c r="AQ918" s="4">
        <v>26.51099967956543</v>
      </c>
      <c r="AR918" s="4">
        <v>0</v>
      </c>
      <c r="AS918" s="4">
        <v>13</v>
      </c>
      <c r="AT918" s="4">
        <v>25</v>
      </c>
      <c r="AU918" s="22">
        <v>4.0057723292469349</v>
      </c>
      <c r="AV918" s="23">
        <v>0.43999996185302725</v>
      </c>
      <c r="AW918" s="23">
        <v>1</v>
      </c>
      <c r="AX918" s="23">
        <v>0.19359996643066543</v>
      </c>
      <c r="AY918" s="23">
        <v>4.2436014144898637</v>
      </c>
      <c r="AZ918" s="23">
        <v>1.3403207929270381E-2</v>
      </c>
    </row>
    <row r="919" spans="1:52" ht="13.7" customHeight="1" x14ac:dyDescent="0.2">
      <c r="A919" t="str">
        <f t="shared" si="14"/>
        <v>2012^Ian McClelland^40 Watsons</v>
      </c>
      <c r="B919" s="10" t="s">
        <v>261</v>
      </c>
      <c r="C919" s="10" t="s">
        <v>1139</v>
      </c>
      <c r="D919" s="5">
        <v>2012</v>
      </c>
      <c r="E919" s="5"/>
      <c r="F919" s="5" t="s">
        <v>987</v>
      </c>
      <c r="G919" s="5" t="s">
        <v>987</v>
      </c>
      <c r="H919" s="8" t="s">
        <v>992</v>
      </c>
      <c r="I919" s="5">
        <v>1.6</v>
      </c>
      <c r="J919" s="5">
        <v>11.16</v>
      </c>
      <c r="K919" s="5" t="s">
        <v>987</v>
      </c>
      <c r="L919" s="5" t="s">
        <v>998</v>
      </c>
      <c r="M919" s="5" t="s">
        <v>987</v>
      </c>
      <c r="N919" s="5"/>
      <c r="O919" s="5"/>
      <c r="P919" s="5"/>
      <c r="Q919" s="5"/>
      <c r="R919" s="5"/>
      <c r="S919" s="5"/>
      <c r="T919" s="5"/>
      <c r="U919" s="5"/>
      <c r="V919" s="5"/>
      <c r="W919" s="5"/>
      <c r="X919" s="5"/>
      <c r="Y919" s="7" t="s">
        <v>2999</v>
      </c>
      <c r="Z919" s="7"/>
      <c r="AA919" s="7" t="s">
        <v>13</v>
      </c>
      <c r="AB919" s="7" t="s">
        <v>685</v>
      </c>
      <c r="AC919" s="7">
        <v>77007</v>
      </c>
      <c r="AD919" s="7" t="s">
        <v>804</v>
      </c>
      <c r="AE919" s="7" t="s">
        <v>2139</v>
      </c>
      <c r="AF919" s="7"/>
      <c r="AG919" s="7" t="s">
        <v>13</v>
      </c>
      <c r="AH919" s="7"/>
      <c r="AI919">
        <v>1.3380000591278076</v>
      </c>
      <c r="AJ919" s="4">
        <v>11.821999549865723</v>
      </c>
      <c r="AK919" s="4">
        <v>2.440000057220459</v>
      </c>
      <c r="AL919" s="4">
        <v>45.283000946044922</v>
      </c>
      <c r="AM919" s="4">
        <v>3.6099998950958252</v>
      </c>
      <c r="AN919" s="4">
        <v>155</v>
      </c>
      <c r="AO919" s="4">
        <v>0</v>
      </c>
      <c r="AP919" s="4">
        <v>71.791999816894531</v>
      </c>
      <c r="AQ919" s="4">
        <v>37.777000427246094</v>
      </c>
      <c r="AR919" s="4">
        <v>0</v>
      </c>
      <c r="AS919" s="4">
        <v>20</v>
      </c>
      <c r="AT919" s="4">
        <v>0</v>
      </c>
      <c r="AU919" s="22">
        <v>2.7518879159369534</v>
      </c>
      <c r="AV919" s="23">
        <v>0.26199994087219247</v>
      </c>
      <c r="AW919" s="23">
        <v>1</v>
      </c>
      <c r="AX919" s="23">
        <v>6.8643969017032347E-2</v>
      </c>
      <c r="AY919" s="23">
        <v>0.43824340402241924</v>
      </c>
      <c r="AZ919" s="23">
        <v>9.7274036414759957E-2</v>
      </c>
    </row>
    <row r="920" spans="1:52" ht="13.7" customHeight="1" x14ac:dyDescent="0.2">
      <c r="A920" t="str">
        <f t="shared" si="14"/>
        <v>2012^Ian McClelland^41 Front</v>
      </c>
      <c r="B920" s="10" t="s">
        <v>261</v>
      </c>
      <c r="C920" s="10" t="s">
        <v>1140</v>
      </c>
      <c r="D920" s="5">
        <v>2012</v>
      </c>
      <c r="E920" s="5"/>
      <c r="F920" s="5" t="s">
        <v>987</v>
      </c>
      <c r="G920" s="5" t="s">
        <v>987</v>
      </c>
      <c r="H920" s="8" t="s">
        <v>992</v>
      </c>
      <c r="I920" s="5">
        <v>2.4</v>
      </c>
      <c r="J920" s="5">
        <v>9.1</v>
      </c>
      <c r="K920" s="5" t="s">
        <v>987</v>
      </c>
      <c r="L920" s="5" t="s">
        <v>998</v>
      </c>
      <c r="M920" s="5" t="s">
        <v>987</v>
      </c>
      <c r="N920" s="5"/>
      <c r="O920" s="5"/>
      <c r="P920" s="5"/>
      <c r="Q920" s="5"/>
      <c r="R920" s="5"/>
      <c r="S920" s="5"/>
      <c r="T920" s="5"/>
      <c r="U920" s="5"/>
      <c r="V920" s="5"/>
      <c r="W920" s="5"/>
      <c r="X920" s="5"/>
      <c r="Y920" s="7" t="s">
        <v>2999</v>
      </c>
      <c r="Z920" s="7"/>
      <c r="AA920" s="7" t="s">
        <v>13</v>
      </c>
      <c r="AB920" s="7" t="s">
        <v>131</v>
      </c>
      <c r="AC920" s="7">
        <v>77007</v>
      </c>
      <c r="AD920" s="7" t="s">
        <v>804</v>
      </c>
      <c r="AE920" s="7" t="s">
        <v>2139</v>
      </c>
      <c r="AF920" s="7"/>
      <c r="AG920" s="7" t="s">
        <v>13</v>
      </c>
      <c r="AH920" s="7"/>
      <c r="AI920">
        <v>1.8020000457763672</v>
      </c>
      <c r="AJ920" s="4">
        <v>7.755000114440918</v>
      </c>
      <c r="AK920" s="4">
        <v>2.1500000953674316</v>
      </c>
      <c r="AL920" s="4">
        <v>92.731002807617188</v>
      </c>
      <c r="AM920" s="4">
        <v>35.912998199462891</v>
      </c>
      <c r="AN920" s="4">
        <v>167.69999694824219</v>
      </c>
      <c r="AO920" s="4">
        <v>0</v>
      </c>
      <c r="AP920" s="4">
        <v>88.032997131347656</v>
      </c>
      <c r="AQ920" s="4">
        <v>67.721000671386719</v>
      </c>
      <c r="AR920" s="4">
        <v>0</v>
      </c>
      <c r="AS920" s="4">
        <v>4</v>
      </c>
      <c r="AT920" s="4">
        <v>0</v>
      </c>
      <c r="AU920" s="22">
        <v>3.3658844133099821</v>
      </c>
      <c r="AV920" s="23">
        <v>0.59799995422363272</v>
      </c>
      <c r="AW920" s="23">
        <v>0</v>
      </c>
      <c r="AX920" s="23">
        <v>0.35760394525146683</v>
      </c>
      <c r="AY920" s="23">
        <v>1.8090246921539428</v>
      </c>
      <c r="AZ920" s="23">
        <v>1.4783746746186213</v>
      </c>
    </row>
    <row r="921" spans="1:52" ht="13.7" customHeight="1" x14ac:dyDescent="0.2">
      <c r="A921" t="str">
        <f t="shared" si="14"/>
        <v>2012^Ian McClelland^44 Windmill</v>
      </c>
      <c r="B921" s="10" t="s">
        <v>261</v>
      </c>
      <c r="C921" s="10" t="s">
        <v>1141</v>
      </c>
      <c r="D921" s="5">
        <v>2012</v>
      </c>
      <c r="E921" s="5"/>
      <c r="F921" s="5" t="s">
        <v>987</v>
      </c>
      <c r="G921" s="5" t="s">
        <v>987</v>
      </c>
      <c r="H921" s="8" t="s">
        <v>992</v>
      </c>
      <c r="I921" s="5">
        <v>1.9</v>
      </c>
      <c r="J921" s="5">
        <v>11.31</v>
      </c>
      <c r="K921" s="5" t="s">
        <v>987</v>
      </c>
      <c r="L921" s="5" t="s">
        <v>998</v>
      </c>
      <c r="M921" s="5" t="s">
        <v>987</v>
      </c>
      <c r="N921" s="5"/>
      <c r="O921" s="5"/>
      <c r="P921" s="5"/>
      <c r="Q921" s="5"/>
      <c r="R921" s="5"/>
      <c r="S921" s="5"/>
      <c r="T921" s="5"/>
      <c r="U921" s="5"/>
      <c r="V921" s="5"/>
      <c r="W921" s="5"/>
      <c r="X921" s="5"/>
      <c r="Y921" s="7" t="s">
        <v>2999</v>
      </c>
      <c r="Z921" s="7"/>
      <c r="AA921" s="7" t="s">
        <v>13</v>
      </c>
      <c r="AB921" s="7" t="s">
        <v>131</v>
      </c>
      <c r="AC921" s="7">
        <v>77007</v>
      </c>
      <c r="AD921" s="7" t="s">
        <v>804</v>
      </c>
      <c r="AE921" s="7" t="s">
        <v>2139</v>
      </c>
      <c r="AF921" s="7"/>
      <c r="AG921" s="7" t="s">
        <v>55</v>
      </c>
      <c r="AH921" s="7"/>
      <c r="AI921">
        <v>1.6000000238418579</v>
      </c>
      <c r="AJ921" s="4">
        <v>15.041999816894531</v>
      </c>
      <c r="AK921" s="4">
        <v>3.7100000381469727</v>
      </c>
      <c r="AL921" s="4">
        <v>73.323997497558594</v>
      </c>
      <c r="AM921" s="4">
        <v>5.184999942779541</v>
      </c>
      <c r="AN921" s="4">
        <v>151</v>
      </c>
      <c r="AO921" s="4">
        <v>0</v>
      </c>
      <c r="AP921" s="4">
        <v>154.7550048828125</v>
      </c>
      <c r="AQ921" s="4">
        <v>84.021003723144531</v>
      </c>
      <c r="AR921" s="4">
        <v>0</v>
      </c>
      <c r="AS921" s="4">
        <v>3</v>
      </c>
      <c r="AT921" s="4">
        <v>0</v>
      </c>
      <c r="AU921" s="22">
        <v>3.3117898423817862</v>
      </c>
      <c r="AV921" s="23">
        <v>0.299999976158142</v>
      </c>
      <c r="AW921" s="23">
        <v>1</v>
      </c>
      <c r="AX921" s="23">
        <v>8.9999985694885765E-2</v>
      </c>
      <c r="AY921" s="23">
        <v>13.927822633300812</v>
      </c>
      <c r="AZ921" s="23">
        <v>0.15857136001134811</v>
      </c>
    </row>
    <row r="922" spans="1:52" ht="13.7" customHeight="1" x14ac:dyDescent="0.2">
      <c r="A922" t="str">
        <f t="shared" si="14"/>
        <v>2012^itaylor^Pdk 1</v>
      </c>
      <c r="B922" s="10" t="s">
        <v>542</v>
      </c>
      <c r="C922" s="10" t="s">
        <v>543</v>
      </c>
      <c r="D922" s="5">
        <v>2012</v>
      </c>
      <c r="E922" s="5"/>
      <c r="F922" s="5" t="s">
        <v>987</v>
      </c>
      <c r="G922" s="5" t="s">
        <v>987</v>
      </c>
      <c r="H922" s="8" t="s">
        <v>992</v>
      </c>
      <c r="I922" s="5">
        <v>4.05</v>
      </c>
      <c r="J922" s="5">
        <v>9.9</v>
      </c>
      <c r="K922" s="5" t="s">
        <v>993</v>
      </c>
      <c r="L922" s="5" t="s">
        <v>998</v>
      </c>
      <c r="M922" s="5" t="s">
        <v>1142</v>
      </c>
      <c r="N922" s="5"/>
      <c r="O922" s="5"/>
      <c r="P922" s="5"/>
      <c r="Q922" s="5"/>
      <c r="R922" s="5"/>
      <c r="S922" s="5"/>
      <c r="T922" s="5"/>
      <c r="U922" s="5"/>
      <c r="V922" s="5"/>
      <c r="W922" s="5"/>
      <c r="X922" s="5"/>
      <c r="Y922" s="7" t="s">
        <v>2999</v>
      </c>
      <c r="Z922" s="7"/>
      <c r="AA922" s="7" t="s">
        <v>13</v>
      </c>
      <c r="AB922" s="7" t="s">
        <v>469</v>
      </c>
      <c r="AC922" s="7">
        <v>21039</v>
      </c>
      <c r="AD922" s="7" t="s">
        <v>951</v>
      </c>
      <c r="AE922" s="7" t="s">
        <v>952</v>
      </c>
      <c r="AF922" s="7"/>
      <c r="AG922" s="7" t="s">
        <v>945</v>
      </c>
      <c r="AH922" s="7"/>
      <c r="AI922">
        <v>2.3589999675750732</v>
      </c>
      <c r="AJ922" s="4">
        <v>16.684999465942383</v>
      </c>
      <c r="AK922" s="4">
        <v>6.070000171661377</v>
      </c>
      <c r="AL922" s="4">
        <v>57.999000549316406</v>
      </c>
      <c r="AM922" s="4">
        <v>4.5139999389648438</v>
      </c>
      <c r="AN922" s="4">
        <v>178.80000305175781</v>
      </c>
      <c r="AO922" s="4">
        <v>0</v>
      </c>
      <c r="AP922" s="4">
        <v>180.6719970703125</v>
      </c>
      <c r="AQ922" s="4">
        <v>33.694000244140625</v>
      </c>
      <c r="AR922" s="4">
        <v>0</v>
      </c>
      <c r="AS922" s="4">
        <v>13</v>
      </c>
      <c r="AT922" s="4">
        <v>23</v>
      </c>
      <c r="AU922" s="22">
        <v>6.1792644483362524</v>
      </c>
      <c r="AV922" s="23">
        <v>1.6910000324249266</v>
      </c>
      <c r="AW922" s="23">
        <v>0</v>
      </c>
      <c r="AX922" s="23">
        <v>2.8594811096611026</v>
      </c>
      <c r="AY922" s="23">
        <v>46.036217752838418</v>
      </c>
      <c r="AZ922" s="23">
        <v>1.1938682157283739E-2</v>
      </c>
    </row>
    <row r="923" spans="1:52" ht="13.7" customHeight="1" x14ac:dyDescent="0.2">
      <c r="A923" t="str">
        <f t="shared" si="14"/>
        <v>2012^John^8</v>
      </c>
      <c r="B923" s="10" t="s">
        <v>1158</v>
      </c>
      <c r="C923" s="10">
        <v>8</v>
      </c>
      <c r="D923" s="5">
        <v>2012</v>
      </c>
      <c r="E923" s="5"/>
      <c r="F923" s="5" t="s">
        <v>1005</v>
      </c>
      <c r="G923" s="5" t="s">
        <v>987</v>
      </c>
      <c r="H923" s="8" t="s">
        <v>992</v>
      </c>
      <c r="I923" s="5">
        <v>1.6</v>
      </c>
      <c r="J923" s="5">
        <v>11.6</v>
      </c>
      <c r="K923" s="5" t="s">
        <v>998</v>
      </c>
      <c r="L923" s="5" t="s">
        <v>998</v>
      </c>
      <c r="M923" s="5" t="s">
        <v>998</v>
      </c>
      <c r="N923" s="5"/>
      <c r="O923" s="5"/>
      <c r="P923" s="5"/>
      <c r="Q923" s="5"/>
      <c r="R923" s="5"/>
      <c r="S923" s="5"/>
      <c r="T923" s="5"/>
      <c r="U923" s="5"/>
      <c r="V923" s="5"/>
      <c r="W923" s="5"/>
      <c r="X923" s="5"/>
      <c r="Y923" s="7" t="s">
        <v>2999</v>
      </c>
      <c r="Z923" s="7"/>
      <c r="AA923" s="7" t="s">
        <v>13</v>
      </c>
      <c r="AB923" s="7" t="s">
        <v>14</v>
      </c>
      <c r="AC923" s="7">
        <v>80024</v>
      </c>
      <c r="AD923" s="7" t="s">
        <v>841</v>
      </c>
      <c r="AE923" s="7" t="s">
        <v>786</v>
      </c>
      <c r="AF923" s="7"/>
      <c r="AG923" s="7" t="s">
        <v>13</v>
      </c>
      <c r="AH923" s="7"/>
      <c r="AI923">
        <v>2.3789999485015869</v>
      </c>
      <c r="AJ923" s="4">
        <v>9.4429998397827148</v>
      </c>
      <c r="AK923" s="4">
        <v>3.4600000381469727</v>
      </c>
      <c r="AL923" s="4">
        <v>62.715999603271484</v>
      </c>
      <c r="AM923" s="4">
        <v>10.680000305175781</v>
      </c>
      <c r="AN923" s="4">
        <v>158.60000610351563</v>
      </c>
      <c r="AO923" s="4">
        <v>0</v>
      </c>
      <c r="AP923" s="4">
        <v>89.773002624511719</v>
      </c>
      <c r="AQ923" s="4">
        <v>30.584999084472656</v>
      </c>
      <c r="AR923" s="4">
        <v>0</v>
      </c>
      <c r="AS923" s="4">
        <v>24</v>
      </c>
      <c r="AT923" s="4">
        <v>0</v>
      </c>
      <c r="AU923" s="22">
        <v>2.8603852889667247</v>
      </c>
      <c r="AV923" s="23">
        <v>-0.77899994850158683</v>
      </c>
      <c r="AW923" s="23">
        <v>0</v>
      </c>
      <c r="AX923" s="23">
        <v>0.60684091976547494</v>
      </c>
      <c r="AY923" s="23">
        <v>4.652649691177392</v>
      </c>
      <c r="AZ923" s="23">
        <v>0.35953784743449163</v>
      </c>
    </row>
    <row r="924" spans="1:52" ht="13.7" customHeight="1" x14ac:dyDescent="0.2">
      <c r="A924" t="str">
        <f t="shared" si="14"/>
        <v>2012^John Ferrier^21 Jims</v>
      </c>
      <c r="B924" s="10" t="s">
        <v>273</v>
      </c>
      <c r="C924" s="10" t="s">
        <v>1151</v>
      </c>
      <c r="D924" s="5">
        <v>2012</v>
      </c>
      <c r="E924" s="5"/>
      <c r="F924" s="5" t="s">
        <v>987</v>
      </c>
      <c r="G924" s="5" t="s">
        <v>987</v>
      </c>
      <c r="H924" s="8" t="s">
        <v>992</v>
      </c>
      <c r="I924" s="5">
        <v>3.6</v>
      </c>
      <c r="J924" s="5">
        <v>11</v>
      </c>
      <c r="K924" s="5" t="s">
        <v>998</v>
      </c>
      <c r="L924" s="5" t="s">
        <v>998</v>
      </c>
      <c r="M924" s="5" t="s">
        <v>987</v>
      </c>
      <c r="N924" s="5"/>
      <c r="O924" s="5"/>
      <c r="P924" s="5"/>
      <c r="Q924" s="5"/>
      <c r="R924" s="5"/>
      <c r="S924" s="5"/>
      <c r="T924" s="5"/>
      <c r="U924" s="5"/>
      <c r="V924" s="5"/>
      <c r="W924" s="5"/>
      <c r="X924" s="5"/>
      <c r="Y924" s="7" t="s">
        <v>2999</v>
      </c>
      <c r="Z924" s="7"/>
      <c r="AA924" s="7" t="s">
        <v>13</v>
      </c>
      <c r="AB924" s="7" t="s">
        <v>14</v>
      </c>
      <c r="AC924" s="7">
        <v>77008</v>
      </c>
      <c r="AD924" s="7" t="s">
        <v>835</v>
      </c>
      <c r="AE924" s="7" t="s">
        <v>2170</v>
      </c>
      <c r="AF924" s="7"/>
      <c r="AG924" s="7" t="s">
        <v>13</v>
      </c>
      <c r="AH924" s="7"/>
      <c r="AI924">
        <v>1.8040000200271606</v>
      </c>
      <c r="AJ924" s="4">
        <v>16.674999237060547</v>
      </c>
      <c r="AK924" s="4">
        <v>4.6399998664855957</v>
      </c>
      <c r="AL924" s="4">
        <v>70.758003234863281</v>
      </c>
      <c r="AM924" s="4">
        <v>37.203998565673828</v>
      </c>
      <c r="AN924" s="4">
        <v>172.69999694824219</v>
      </c>
      <c r="AO924" s="4">
        <v>0</v>
      </c>
      <c r="AP924" s="4">
        <v>113.72899627685547</v>
      </c>
      <c r="AQ924" s="4">
        <v>31.48699951171875</v>
      </c>
      <c r="AR924" s="4">
        <v>0</v>
      </c>
      <c r="AS924" s="4">
        <v>3</v>
      </c>
      <c r="AT924" s="4">
        <v>0</v>
      </c>
      <c r="AU924" s="22">
        <v>6.102977232924693</v>
      </c>
      <c r="AV924" s="23">
        <v>1.7959999799728394</v>
      </c>
      <c r="AW924" s="23">
        <v>0</v>
      </c>
      <c r="AX924" s="23">
        <v>3.2256159280624397</v>
      </c>
      <c r="AY924" s="23">
        <v>32.205616340637789</v>
      </c>
      <c r="AZ924" s="23">
        <v>2.1403027747130765</v>
      </c>
    </row>
    <row r="925" spans="1:52" ht="13.7" customHeight="1" x14ac:dyDescent="0.2">
      <c r="A925" t="str">
        <f t="shared" si="14"/>
        <v>2012^John Ferrier^35 Toms Tin Hut</v>
      </c>
      <c r="B925" s="10" t="s">
        <v>273</v>
      </c>
      <c r="C925" s="10" t="s">
        <v>1152</v>
      </c>
      <c r="D925" s="5">
        <v>2012</v>
      </c>
      <c r="E925" s="5"/>
      <c r="F925" s="5" t="s">
        <v>987</v>
      </c>
      <c r="G925" s="5" t="s">
        <v>987</v>
      </c>
      <c r="H925" s="8" t="s">
        <v>992</v>
      </c>
      <c r="I925" s="5">
        <v>2.2000000000000002</v>
      </c>
      <c r="J925" s="5"/>
      <c r="K925" s="5" t="s">
        <v>998</v>
      </c>
      <c r="L925" s="5" t="s">
        <v>998</v>
      </c>
      <c r="M925" s="5" t="s">
        <v>987</v>
      </c>
      <c r="N925" s="5"/>
      <c r="O925" s="5"/>
      <c r="P925" s="5"/>
      <c r="Q925" s="5"/>
      <c r="R925" s="5"/>
      <c r="S925" s="5"/>
      <c r="T925" s="5"/>
      <c r="U925" s="5"/>
      <c r="V925" s="5"/>
      <c r="W925" s="5"/>
      <c r="X925" s="5"/>
      <c r="Y925" s="7" t="s">
        <v>2999</v>
      </c>
      <c r="Z925" s="7"/>
      <c r="AA925" s="7" t="s">
        <v>13</v>
      </c>
      <c r="AB925" s="7" t="s">
        <v>14</v>
      </c>
      <c r="AC925" s="7">
        <v>77008</v>
      </c>
      <c r="AD925" s="7" t="s">
        <v>835</v>
      </c>
      <c r="AE925" s="7" t="s">
        <v>2170</v>
      </c>
      <c r="AF925" s="7"/>
      <c r="AG925" s="7" t="s">
        <v>13</v>
      </c>
      <c r="AH925" s="7"/>
      <c r="AI925">
        <v>1.9199999570846558</v>
      </c>
      <c r="AJ925" s="4">
        <v>10.585000038146973</v>
      </c>
      <c r="AK925" s="4">
        <v>3.130000114440918</v>
      </c>
      <c r="AL925" s="4">
        <v>68.699996948242188</v>
      </c>
      <c r="AM925" s="4">
        <v>7.1420001983642578</v>
      </c>
      <c r="AN925" s="4">
        <v>160.89999389648438</v>
      </c>
      <c r="AO925" s="4">
        <v>0</v>
      </c>
      <c r="AP925" s="4">
        <v>87.247001647949219</v>
      </c>
      <c r="AQ925" s="4">
        <v>58.355998992919922</v>
      </c>
      <c r="AR925" s="4">
        <v>0</v>
      </c>
      <c r="AS925" s="4">
        <v>0</v>
      </c>
      <c r="AT925" s="4">
        <v>26</v>
      </c>
      <c r="AU925" s="22" t="e">
        <v>#N/A</v>
      </c>
      <c r="AV925" s="23">
        <v>0.28000004291534442</v>
      </c>
      <c r="AW925" s="23">
        <v>1</v>
      </c>
      <c r="AX925" s="23">
        <v>7.8400024032594717E-2</v>
      </c>
      <c r="AY925" s="23" t="e">
        <v>#N/A</v>
      </c>
      <c r="AZ925" s="23" t="e">
        <v>#N/A</v>
      </c>
    </row>
    <row r="926" spans="1:52" ht="13.7" customHeight="1" x14ac:dyDescent="0.2">
      <c r="A926" t="str">
        <f t="shared" si="14"/>
        <v>2012^John Ferrier^57 letchers</v>
      </c>
      <c r="B926" s="10" t="s">
        <v>273</v>
      </c>
      <c r="C926" s="10" t="s">
        <v>1153</v>
      </c>
      <c r="D926" s="5">
        <v>2012</v>
      </c>
      <c r="E926" s="5"/>
      <c r="F926" s="5" t="s">
        <v>987</v>
      </c>
      <c r="G926" s="5" t="s">
        <v>987</v>
      </c>
      <c r="H926" s="8" t="s">
        <v>992</v>
      </c>
      <c r="I926" s="5">
        <v>2.8</v>
      </c>
      <c r="J926" s="5"/>
      <c r="K926" s="5" t="s">
        <v>998</v>
      </c>
      <c r="L926" s="5" t="s">
        <v>998</v>
      </c>
      <c r="M926" s="5" t="s">
        <v>987</v>
      </c>
      <c r="N926" s="5"/>
      <c r="O926" s="5"/>
      <c r="P926" s="5"/>
      <c r="Q926" s="5"/>
      <c r="R926" s="5"/>
      <c r="S926" s="5"/>
      <c r="T926" s="5"/>
      <c r="U926" s="5"/>
      <c r="V926" s="5"/>
      <c r="W926" s="5"/>
      <c r="X926" s="5"/>
      <c r="Y926" s="7" t="s">
        <v>2999</v>
      </c>
      <c r="Z926" s="7"/>
      <c r="AA926" s="7" t="s">
        <v>13</v>
      </c>
      <c r="AB926" s="7" t="s">
        <v>14</v>
      </c>
      <c r="AC926" s="7">
        <v>77008</v>
      </c>
      <c r="AD926" s="7" t="s">
        <v>835</v>
      </c>
      <c r="AE926" s="7" t="s">
        <v>2170</v>
      </c>
      <c r="AF926" s="7"/>
      <c r="AG926" s="7" t="s">
        <v>13</v>
      </c>
      <c r="AH926" s="7"/>
      <c r="AI926">
        <v>3.130000114440918</v>
      </c>
      <c r="AJ926" s="4">
        <v>12.130999565124512</v>
      </c>
      <c r="AK926" s="4">
        <v>5.8499999046325684</v>
      </c>
      <c r="AL926" s="4">
        <v>95.28900146484375</v>
      </c>
      <c r="AM926" s="4">
        <v>15.255999565124512</v>
      </c>
      <c r="AN926" s="4">
        <v>172.69999694824219</v>
      </c>
      <c r="AO926" s="4">
        <v>0</v>
      </c>
      <c r="AP926" s="4">
        <v>131.49200439453125</v>
      </c>
      <c r="AQ926" s="4">
        <v>33.321998596191406</v>
      </c>
      <c r="AR926" s="4">
        <v>0</v>
      </c>
      <c r="AS926" s="4">
        <v>3</v>
      </c>
      <c r="AT926" s="4">
        <v>0</v>
      </c>
      <c r="AU926" s="22" t="e">
        <v>#N/A</v>
      </c>
      <c r="AV926" s="23">
        <v>-0.33000011444091815</v>
      </c>
      <c r="AW926" s="23">
        <v>1</v>
      </c>
      <c r="AX926" s="23">
        <v>0.10890007553101907</v>
      </c>
      <c r="AY926" s="23" t="e">
        <v>#N/A</v>
      </c>
      <c r="AZ926" s="23" t="e">
        <v>#N/A</v>
      </c>
    </row>
    <row r="927" spans="1:52" ht="13.7" customHeight="1" x14ac:dyDescent="0.2">
      <c r="A927" t="str">
        <f t="shared" si="14"/>
        <v>2012^John Ferrier^61 Lenrich Top</v>
      </c>
      <c r="B927" s="10" t="s">
        <v>273</v>
      </c>
      <c r="C927" s="10" t="s">
        <v>1154</v>
      </c>
      <c r="D927" s="5">
        <v>2012</v>
      </c>
      <c r="E927" s="5"/>
      <c r="F927" s="5" t="s">
        <v>987</v>
      </c>
      <c r="G927" s="5" t="s">
        <v>987</v>
      </c>
      <c r="H927" s="8" t="s">
        <v>992</v>
      </c>
      <c r="I927" s="5">
        <v>2</v>
      </c>
      <c r="J927" s="5">
        <v>11.5</v>
      </c>
      <c r="K927" s="5" t="s">
        <v>998</v>
      </c>
      <c r="L927" s="5" t="s">
        <v>998</v>
      </c>
      <c r="M927" s="5" t="s">
        <v>987</v>
      </c>
      <c r="N927" s="5"/>
      <c r="O927" s="5"/>
      <c r="P927" s="5"/>
      <c r="Q927" s="5"/>
      <c r="R927" s="5"/>
      <c r="S927" s="5"/>
      <c r="T927" s="5"/>
      <c r="U927" s="5"/>
      <c r="V927" s="5"/>
      <c r="W927" s="5"/>
      <c r="X927" s="5"/>
      <c r="Y927" s="7" t="s">
        <v>2999</v>
      </c>
      <c r="Z927" s="7"/>
      <c r="AA927" s="7" t="s">
        <v>13</v>
      </c>
      <c r="AB927" s="7" t="s">
        <v>469</v>
      </c>
      <c r="AC927" s="7">
        <v>77008</v>
      </c>
      <c r="AD927" s="7" t="s">
        <v>835</v>
      </c>
      <c r="AE927" s="7" t="s">
        <v>2170</v>
      </c>
      <c r="AF927" s="7"/>
      <c r="AG927" s="7" t="s">
        <v>13</v>
      </c>
      <c r="AH927" s="7"/>
      <c r="AI927">
        <v>2.2279999256134033</v>
      </c>
      <c r="AJ927" s="4">
        <v>9.6099996566772461</v>
      </c>
      <c r="AK927" s="4">
        <v>3.2999999523162842</v>
      </c>
      <c r="AL927" s="4">
        <v>59.334999084472656</v>
      </c>
      <c r="AM927" s="4">
        <v>11.58899974822998</v>
      </c>
      <c r="AN927" s="4">
        <v>172.69999694824219</v>
      </c>
      <c r="AO927" s="4">
        <v>0</v>
      </c>
      <c r="AP927" s="4">
        <v>68.475997924804688</v>
      </c>
      <c r="AQ927" s="4">
        <v>28.052000045776367</v>
      </c>
      <c r="AR927" s="4">
        <v>0</v>
      </c>
      <c r="AS927" s="4">
        <v>16</v>
      </c>
      <c r="AT927" s="4">
        <v>27</v>
      </c>
      <c r="AU927" s="22">
        <v>3.5446584938704033</v>
      </c>
      <c r="AV927" s="23">
        <v>-0.22799992561340332</v>
      </c>
      <c r="AW927" s="23">
        <v>1</v>
      </c>
      <c r="AX927" s="23">
        <v>5.1983966079717447E-2</v>
      </c>
      <c r="AY927" s="23">
        <v>3.5721012977601276</v>
      </c>
      <c r="AZ927" s="23">
        <v>5.9857801955388645E-2</v>
      </c>
    </row>
    <row r="928" spans="1:52" ht="13.7" customHeight="1" x14ac:dyDescent="0.2">
      <c r="A928" t="str">
        <f t="shared" si="14"/>
        <v>2012^John Ferrier^65 66 Mill Paddock</v>
      </c>
      <c r="B928" s="10" t="s">
        <v>273</v>
      </c>
      <c r="C928" s="10" t="s">
        <v>1155</v>
      </c>
      <c r="D928" s="5">
        <v>2012</v>
      </c>
      <c r="E928" s="5"/>
      <c r="F928" s="5" t="s">
        <v>987</v>
      </c>
      <c r="G928" s="5" t="s">
        <v>987</v>
      </c>
      <c r="H928" s="8" t="s">
        <v>992</v>
      </c>
      <c r="I928" s="5">
        <v>2.5</v>
      </c>
      <c r="J928" s="5"/>
      <c r="K928" s="5" t="s">
        <v>998</v>
      </c>
      <c r="L928" s="5" t="s">
        <v>998</v>
      </c>
      <c r="M928" s="5" t="s">
        <v>987</v>
      </c>
      <c r="N928" s="5"/>
      <c r="O928" s="5"/>
      <c r="P928" s="5"/>
      <c r="Q928" s="5"/>
      <c r="R928" s="5"/>
      <c r="S928" s="5"/>
      <c r="T928" s="5"/>
      <c r="U928" s="5"/>
      <c r="V928" s="5"/>
      <c r="W928" s="5"/>
      <c r="X928" s="5"/>
      <c r="Y928" s="7" t="s">
        <v>2999</v>
      </c>
      <c r="Z928" s="7"/>
      <c r="AA928" s="7" t="s">
        <v>13</v>
      </c>
      <c r="AB928" s="7" t="s">
        <v>14</v>
      </c>
      <c r="AC928" s="7">
        <v>77008</v>
      </c>
      <c r="AD928" s="7" t="s">
        <v>835</v>
      </c>
      <c r="AE928" s="7" t="s">
        <v>2170</v>
      </c>
      <c r="AF928" s="7"/>
      <c r="AG928" s="7" t="s">
        <v>13</v>
      </c>
      <c r="AH928" s="7"/>
      <c r="AI928">
        <v>2.8010001182556152</v>
      </c>
      <c r="AJ928" s="4">
        <v>10.720999717712402</v>
      </c>
      <c r="AK928" s="4">
        <v>4.630000114440918</v>
      </c>
      <c r="AL928" s="4">
        <v>141.68699645996094</v>
      </c>
      <c r="AM928" s="4">
        <v>30.21299934387207</v>
      </c>
      <c r="AN928" s="4">
        <v>172.69999694824219</v>
      </c>
      <c r="AO928" s="4">
        <v>0</v>
      </c>
      <c r="AP928" s="4">
        <v>119.05500030517578</v>
      </c>
      <c r="AQ928" s="4">
        <v>41.833999633789063</v>
      </c>
      <c r="AR928" s="4">
        <v>0</v>
      </c>
      <c r="AS928" s="4">
        <v>3</v>
      </c>
      <c r="AT928" s="4">
        <v>0</v>
      </c>
      <c r="AU928" s="22" t="e">
        <v>#N/A</v>
      </c>
      <c r="AV928" s="23">
        <v>-0.30100011825561523</v>
      </c>
      <c r="AW928" s="23">
        <v>1</v>
      </c>
      <c r="AX928" s="23">
        <v>9.0601071189894355E-2</v>
      </c>
      <c r="AY928" s="23" t="e">
        <v>#N/A</v>
      </c>
      <c r="AZ928" s="23" t="e">
        <v>#N/A</v>
      </c>
    </row>
    <row r="929" spans="1:52" ht="13.7" customHeight="1" x14ac:dyDescent="0.2">
      <c r="A929" t="str">
        <f t="shared" si="14"/>
        <v>2012^John Ferrier^72 Davids Box</v>
      </c>
      <c r="B929" s="10" t="s">
        <v>273</v>
      </c>
      <c r="C929" s="10" t="s">
        <v>1156</v>
      </c>
      <c r="D929" s="5">
        <v>2012</v>
      </c>
      <c r="E929" s="5"/>
      <c r="F929" s="5" t="s">
        <v>987</v>
      </c>
      <c r="G929" s="5" t="s">
        <v>987</v>
      </c>
      <c r="H929" s="8" t="s">
        <v>992</v>
      </c>
      <c r="I929" s="5">
        <v>2.2000000000000002</v>
      </c>
      <c r="J929" s="5"/>
      <c r="K929" s="5" t="s">
        <v>998</v>
      </c>
      <c r="L929" s="5" t="s">
        <v>998</v>
      </c>
      <c r="M929" s="5" t="s">
        <v>987</v>
      </c>
      <c r="N929" s="5"/>
      <c r="O929" s="5"/>
      <c r="P929" s="5"/>
      <c r="Q929" s="5"/>
      <c r="R929" s="5"/>
      <c r="S929" s="5"/>
      <c r="T929" s="5"/>
      <c r="U929" s="5"/>
      <c r="V929" s="5"/>
      <c r="W929" s="5"/>
      <c r="X929" s="5"/>
      <c r="Y929" s="7" t="s">
        <v>2999</v>
      </c>
      <c r="Z929" s="7"/>
      <c r="AA929" s="7" t="s">
        <v>13</v>
      </c>
      <c r="AB929" s="7" t="s">
        <v>14</v>
      </c>
      <c r="AC929" s="7">
        <v>77008</v>
      </c>
      <c r="AD929" s="7" t="s">
        <v>835</v>
      </c>
      <c r="AE929" s="7" t="s">
        <v>2170</v>
      </c>
      <c r="AF929" s="7"/>
      <c r="AG929" s="7" t="s">
        <v>934</v>
      </c>
      <c r="AH929" s="7"/>
      <c r="AI929">
        <v>1.5679999589920044</v>
      </c>
      <c r="AJ929" s="4">
        <v>16.548000335693359</v>
      </c>
      <c r="AK929" s="4">
        <v>4</v>
      </c>
      <c r="AL929" s="4">
        <v>30.072999954223633</v>
      </c>
      <c r="AM929" s="4">
        <v>0.28499999642372131</v>
      </c>
      <c r="AN929" s="4">
        <v>172.69999694824219</v>
      </c>
      <c r="AO929" s="4">
        <v>0</v>
      </c>
      <c r="AP929" s="4">
        <v>122.55100250244141</v>
      </c>
      <c r="AQ929" s="4">
        <v>53.896999359130859</v>
      </c>
      <c r="AR929" s="4">
        <v>0</v>
      </c>
      <c r="AS929" s="4">
        <v>3</v>
      </c>
      <c r="AT929" s="4">
        <v>0</v>
      </c>
      <c r="AU929" s="22" t="e">
        <v>#N/A</v>
      </c>
      <c r="AV929" s="23">
        <v>0.63200004100799578</v>
      </c>
      <c r="AW929" s="23">
        <v>0</v>
      </c>
      <c r="AX929" s="23">
        <v>0.39942405183410834</v>
      </c>
      <c r="AY929" s="23" t="e">
        <v>#N/A</v>
      </c>
      <c r="AZ929" s="23" t="e">
        <v>#N/A</v>
      </c>
    </row>
    <row r="930" spans="1:52" ht="13.7" customHeight="1" x14ac:dyDescent="0.2">
      <c r="A930" t="str">
        <f t="shared" si="14"/>
        <v>2012^John Ferrier^76 Prattys Old House</v>
      </c>
      <c r="B930" s="10" t="s">
        <v>273</v>
      </c>
      <c r="C930" s="10" t="s">
        <v>1157</v>
      </c>
      <c r="D930" s="5">
        <v>2012</v>
      </c>
      <c r="E930" s="5"/>
      <c r="F930" s="5" t="s">
        <v>987</v>
      </c>
      <c r="G930" s="5" t="s">
        <v>987</v>
      </c>
      <c r="H930" s="8" t="s">
        <v>992</v>
      </c>
      <c r="I930" s="5">
        <v>2.5</v>
      </c>
      <c r="J930" s="5"/>
      <c r="K930" s="5" t="s">
        <v>998</v>
      </c>
      <c r="L930" s="5" t="s">
        <v>998</v>
      </c>
      <c r="M930" s="5" t="s">
        <v>987</v>
      </c>
      <c r="N930" s="5"/>
      <c r="O930" s="5"/>
      <c r="P930" s="5"/>
      <c r="Q930" s="5"/>
      <c r="R930" s="5"/>
      <c r="S930" s="5"/>
      <c r="T930" s="5"/>
      <c r="U930" s="5"/>
      <c r="V930" s="5"/>
      <c r="W930" s="5"/>
      <c r="X930" s="5"/>
      <c r="Y930" s="7" t="s">
        <v>2999</v>
      </c>
      <c r="Z930" s="7"/>
      <c r="AA930" s="7" t="s">
        <v>13</v>
      </c>
      <c r="AB930" s="7" t="s">
        <v>14</v>
      </c>
      <c r="AC930" s="7">
        <v>77008</v>
      </c>
      <c r="AD930" s="7" t="s">
        <v>835</v>
      </c>
      <c r="AE930" s="7" t="s">
        <v>2170</v>
      </c>
      <c r="AF930" s="7"/>
      <c r="AG930" s="7" t="s">
        <v>13</v>
      </c>
      <c r="AH930" s="7"/>
      <c r="AI930">
        <v>2.6180000305175781</v>
      </c>
      <c r="AJ930" s="4">
        <v>10.911999702453613</v>
      </c>
      <c r="AK930" s="4">
        <v>4.4000000953674316</v>
      </c>
      <c r="AL930" s="4">
        <v>70.847000122070313</v>
      </c>
      <c r="AM930" s="4">
        <v>5.445000171661377</v>
      </c>
      <c r="AN930" s="4">
        <v>172.69999694824219</v>
      </c>
      <c r="AO930" s="4">
        <v>0</v>
      </c>
      <c r="AP930" s="4">
        <v>83.357002258300781</v>
      </c>
      <c r="AQ930" s="4">
        <v>34.272998809814453</v>
      </c>
      <c r="AR930" s="4">
        <v>0</v>
      </c>
      <c r="AS930" s="4">
        <v>16</v>
      </c>
      <c r="AT930" s="4">
        <v>23</v>
      </c>
      <c r="AU930" s="22" t="e">
        <v>#N/A</v>
      </c>
      <c r="AV930" s="23">
        <v>-0.11800003051757813</v>
      </c>
      <c r="AW930" s="23">
        <v>1</v>
      </c>
      <c r="AX930" s="23">
        <v>1.3924007202149369E-2</v>
      </c>
      <c r="AY930" s="23" t="e">
        <v>#N/A</v>
      </c>
      <c r="AZ930" s="23" t="e">
        <v>#N/A</v>
      </c>
    </row>
    <row r="931" spans="1:52" ht="13.7" customHeight="1" x14ac:dyDescent="0.2">
      <c r="A931" t="str">
        <f t="shared" si="14"/>
        <v>2012^jwundke^Nth Alms</v>
      </c>
      <c r="B931" s="10" t="s">
        <v>1165</v>
      </c>
      <c r="C931" s="10" t="s">
        <v>1166</v>
      </c>
      <c r="D931" s="5">
        <v>2012</v>
      </c>
      <c r="E931" s="5"/>
      <c r="F931" s="5" t="s">
        <v>993</v>
      </c>
      <c r="G931" s="5" t="s">
        <v>987</v>
      </c>
      <c r="H931" s="8" t="s">
        <v>992</v>
      </c>
      <c r="I931" s="5">
        <v>1.73</v>
      </c>
      <c r="J931" s="5">
        <v>11.5</v>
      </c>
      <c r="K931" s="5" t="s">
        <v>998</v>
      </c>
      <c r="L931" s="5" t="s">
        <v>998</v>
      </c>
      <c r="M931" s="5" t="s">
        <v>987</v>
      </c>
      <c r="N931" s="5"/>
      <c r="O931" s="5"/>
      <c r="P931" s="5"/>
      <c r="Q931" s="5"/>
      <c r="R931" s="5"/>
      <c r="S931" s="5"/>
      <c r="T931" s="5"/>
      <c r="U931" s="5"/>
      <c r="V931" s="5"/>
      <c r="W931" s="5"/>
      <c r="X931" s="5"/>
      <c r="Y931" s="7" t="s">
        <v>2999</v>
      </c>
      <c r="Z931" s="7"/>
      <c r="AA931" s="7" t="s">
        <v>13</v>
      </c>
      <c r="AB931" s="7" t="s">
        <v>685</v>
      </c>
      <c r="AC931" s="7">
        <v>21015</v>
      </c>
      <c r="AD931" s="7" t="s">
        <v>921</v>
      </c>
      <c r="AE931" s="7" t="s">
        <v>2174</v>
      </c>
      <c r="AF931" s="7"/>
      <c r="AG931" s="7" t="s">
        <v>13</v>
      </c>
      <c r="AH931" s="7"/>
      <c r="AI931">
        <v>1.5980000495910645</v>
      </c>
      <c r="AJ931" s="4">
        <v>16.665000915527344</v>
      </c>
      <c r="AK931" s="4">
        <v>4.0999999046325684</v>
      </c>
      <c r="AL931" s="4">
        <v>70.014999389648438</v>
      </c>
      <c r="AM931" s="4">
        <v>20.042999267578125</v>
      </c>
      <c r="AN931" s="4">
        <v>139.39999389648438</v>
      </c>
      <c r="AO931" s="4">
        <v>0</v>
      </c>
      <c r="AP931" s="4">
        <v>153.33299255371094</v>
      </c>
      <c r="AQ931" s="4">
        <v>20.055999755859375</v>
      </c>
      <c r="AR931" s="4">
        <v>0</v>
      </c>
      <c r="AS931" s="4">
        <v>25</v>
      </c>
      <c r="AT931" s="4">
        <v>0</v>
      </c>
      <c r="AU931" s="22">
        <v>3.0661295971978983</v>
      </c>
      <c r="AV931" s="23">
        <v>0.13199995040893553</v>
      </c>
      <c r="AW931" s="23">
        <v>1</v>
      </c>
      <c r="AX931" s="23">
        <v>1.7423986907961438E-2</v>
      </c>
      <c r="AY931" s="23">
        <v>26.677234457398299</v>
      </c>
      <c r="AZ931" s="23">
        <v>1.0688878125950592</v>
      </c>
    </row>
    <row r="932" spans="1:52" ht="13.7" customHeight="1" x14ac:dyDescent="0.2">
      <c r="A932" t="str">
        <f t="shared" si="14"/>
        <v>2012^Lang^Lang</v>
      </c>
      <c r="B932" s="20" t="s">
        <v>94</v>
      </c>
      <c r="C932" s="20" t="s">
        <v>94</v>
      </c>
      <c r="D932" s="5">
        <v>2012</v>
      </c>
      <c r="E932" s="5"/>
      <c r="F932" s="5" t="s">
        <v>1005</v>
      </c>
      <c r="G932" s="5" t="s">
        <v>987</v>
      </c>
      <c r="H932" s="8" t="s">
        <v>992</v>
      </c>
      <c r="I932" s="5">
        <v>0.14000000000000001</v>
      </c>
      <c r="J932" s="5"/>
      <c r="K932" s="5" t="s">
        <v>987</v>
      </c>
      <c r="L932" s="5" t="s">
        <v>1002</v>
      </c>
      <c r="M932" s="5" t="s">
        <v>987</v>
      </c>
      <c r="N932" s="5"/>
      <c r="O932" s="5"/>
      <c r="P932" s="5"/>
      <c r="Q932" s="5"/>
      <c r="R932" s="5"/>
      <c r="S932" s="5"/>
      <c r="T932" s="5"/>
      <c r="U932" s="5"/>
      <c r="V932" s="5"/>
      <c r="W932" s="5"/>
      <c r="X932" s="5"/>
      <c r="Y932" s="7" t="s">
        <v>2999</v>
      </c>
      <c r="Z932" s="7"/>
      <c r="AA932" s="7" t="s">
        <v>13</v>
      </c>
      <c r="AB932" s="7" t="s">
        <v>472</v>
      </c>
      <c r="AC932" s="7">
        <v>10654</v>
      </c>
      <c r="AD932" s="7" t="s">
        <v>2158</v>
      </c>
      <c r="AE932" s="7" t="s">
        <v>786</v>
      </c>
      <c r="AF932" s="7"/>
      <c r="AG932" s="7" t="s">
        <v>939</v>
      </c>
      <c r="AH932" s="7"/>
      <c r="AI932">
        <v>1.2430000305175781</v>
      </c>
      <c r="AJ932" s="4">
        <v>16.683000564575195</v>
      </c>
      <c r="AK932" s="4">
        <v>3.2000000476837158</v>
      </c>
      <c r="AL932" s="4">
        <v>55.051998138427734</v>
      </c>
      <c r="AM932" s="4">
        <v>19.896999359130859</v>
      </c>
      <c r="AN932" s="4">
        <v>156.30000305175781</v>
      </c>
      <c r="AO932" s="4">
        <v>0</v>
      </c>
      <c r="AP932" s="4">
        <v>195.58599853515625</v>
      </c>
      <c r="AQ932" s="4">
        <v>82.180000305175781</v>
      </c>
      <c r="AR932" s="4">
        <v>0</v>
      </c>
      <c r="AS932" s="4">
        <v>12</v>
      </c>
      <c r="AT932" s="4">
        <v>0</v>
      </c>
      <c r="AU932" s="22" t="e">
        <v>#N/A</v>
      </c>
      <c r="AV932" s="23">
        <v>-1.103000030517578</v>
      </c>
      <c r="AW932" s="23">
        <v>0</v>
      </c>
      <c r="AX932" s="23">
        <v>1.216609067321778</v>
      </c>
      <c r="AY932" s="23" t="e">
        <v>#N/A</v>
      </c>
      <c r="AZ932" s="23" t="e">
        <v>#N/A</v>
      </c>
    </row>
    <row r="933" spans="1:52" ht="13.7" customHeight="1" x14ac:dyDescent="0.2">
      <c r="A933" t="str">
        <f t="shared" si="14"/>
        <v>2012^LEADA^Butler</v>
      </c>
      <c r="B933" s="10" t="s">
        <v>1171</v>
      </c>
      <c r="C933" s="10" t="s">
        <v>719</v>
      </c>
      <c r="D933" s="5">
        <v>2012</v>
      </c>
      <c r="E933" s="5"/>
      <c r="F933" s="5" t="s">
        <v>987</v>
      </c>
      <c r="G933" s="5" t="s">
        <v>987</v>
      </c>
      <c r="H933" s="8" t="s">
        <v>992</v>
      </c>
      <c r="I933" s="5">
        <v>2.4500000000000002</v>
      </c>
      <c r="J933" s="5">
        <v>9.9</v>
      </c>
      <c r="K933" s="5" t="s">
        <v>998</v>
      </c>
      <c r="L933" s="5" t="s">
        <v>998</v>
      </c>
      <c r="M933" s="5" t="s">
        <v>998</v>
      </c>
      <c r="N933" s="5"/>
      <c r="O933" s="5"/>
      <c r="P933" s="5"/>
      <c r="Q933" s="5"/>
      <c r="R933" s="5"/>
      <c r="S933" s="5"/>
      <c r="T933" s="5"/>
      <c r="U933" s="5"/>
      <c r="V933" s="5"/>
      <c r="W933" s="5"/>
      <c r="X933" s="5"/>
      <c r="Y933" s="7" t="s">
        <v>2999</v>
      </c>
      <c r="Z933" s="7"/>
      <c r="AA933" s="7" t="s">
        <v>13</v>
      </c>
      <c r="AB933" s="7" t="s">
        <v>469</v>
      </c>
      <c r="AC933" s="7">
        <v>18091</v>
      </c>
      <c r="AD933" s="7" t="s">
        <v>2176</v>
      </c>
      <c r="AE933" s="7" t="s">
        <v>979</v>
      </c>
      <c r="AF933" s="7"/>
      <c r="AG933" s="7" t="s">
        <v>13</v>
      </c>
      <c r="AH933" s="7"/>
      <c r="AI933">
        <v>1.7640000581741333</v>
      </c>
      <c r="AJ933" s="4">
        <v>10.319000244140625</v>
      </c>
      <c r="AK933" s="4">
        <v>2.7999999523162842</v>
      </c>
      <c r="AL933" s="4">
        <v>58.1510009765625</v>
      </c>
      <c r="AM933" s="4">
        <v>3.3180000782012939</v>
      </c>
      <c r="AN933" s="4">
        <v>193.89999389648438</v>
      </c>
      <c r="AO933" s="4">
        <v>0</v>
      </c>
      <c r="AP933" s="4">
        <v>72.411003112792969</v>
      </c>
      <c r="AQ933" s="4">
        <v>17.666000366210938</v>
      </c>
      <c r="AR933" s="4">
        <v>0</v>
      </c>
      <c r="AS933" s="4">
        <v>10</v>
      </c>
      <c r="AT933" s="4">
        <v>0</v>
      </c>
      <c r="AU933" s="22">
        <v>3.7380735551663755</v>
      </c>
      <c r="AV933" s="23">
        <v>0.68599994182586688</v>
      </c>
      <c r="AW933" s="23">
        <v>0</v>
      </c>
      <c r="AX933" s="23">
        <v>0.47059592018509272</v>
      </c>
      <c r="AY933" s="23">
        <v>0.17556120458990307</v>
      </c>
      <c r="AZ933" s="23">
        <v>0.87998208436415093</v>
      </c>
    </row>
    <row r="934" spans="1:52" ht="13.7" customHeight="1" x14ac:dyDescent="0.2">
      <c r="A934" t="str">
        <f t="shared" si="14"/>
        <v>2012^lemac^Forsters Tank</v>
      </c>
      <c r="B934" s="10" t="s">
        <v>1172</v>
      </c>
      <c r="C934" s="10" t="s">
        <v>1173</v>
      </c>
      <c r="D934" s="5">
        <v>2012</v>
      </c>
      <c r="E934" s="5"/>
      <c r="F934" s="5" t="s">
        <v>993</v>
      </c>
      <c r="G934" s="5" t="s">
        <v>987</v>
      </c>
      <c r="H934" s="8" t="s">
        <v>992</v>
      </c>
      <c r="I934" s="5">
        <v>1.9</v>
      </c>
      <c r="J934" s="5">
        <v>11</v>
      </c>
      <c r="K934" s="5" t="s">
        <v>987</v>
      </c>
      <c r="L934" s="5" t="s">
        <v>998</v>
      </c>
      <c r="M934" s="5" t="s">
        <v>987</v>
      </c>
      <c r="N934" s="5"/>
      <c r="O934" s="5"/>
      <c r="P934" s="5"/>
      <c r="Q934" s="5"/>
      <c r="R934" s="5"/>
      <c r="S934" s="5"/>
      <c r="T934" s="5"/>
      <c r="U934" s="5"/>
      <c r="V934" s="5"/>
      <c r="W934" s="5"/>
      <c r="X934" s="5"/>
      <c r="Y934" s="7" t="s">
        <v>2999</v>
      </c>
      <c r="Z934" s="7"/>
      <c r="AA934" s="7" t="s">
        <v>13</v>
      </c>
      <c r="AB934" s="7" t="s">
        <v>685</v>
      </c>
      <c r="AC934" s="7">
        <v>76000</v>
      </c>
      <c r="AD934" s="7" t="s">
        <v>17</v>
      </c>
      <c r="AE934" s="7" t="s">
        <v>2177</v>
      </c>
      <c r="AF934" s="7"/>
      <c r="AG934" s="7" t="s">
        <v>55</v>
      </c>
      <c r="AH934" s="7"/>
      <c r="AI934">
        <v>1.1749999523162842</v>
      </c>
      <c r="AJ934" s="4">
        <v>16.604000091552734</v>
      </c>
      <c r="AK934" s="4">
        <v>3.0099999904632568</v>
      </c>
      <c r="AL934" s="4">
        <v>53.5989990234375</v>
      </c>
      <c r="AM934" s="4">
        <v>0.66299998760223389</v>
      </c>
      <c r="AN934" s="4">
        <v>91.599998474121094</v>
      </c>
      <c r="AO934" s="4">
        <v>0</v>
      </c>
      <c r="AP934" s="4">
        <v>107.58300018310547</v>
      </c>
      <c r="AQ934" s="4">
        <v>26.784000396728516</v>
      </c>
      <c r="AR934" s="4">
        <v>0</v>
      </c>
      <c r="AS934" s="4">
        <v>17</v>
      </c>
      <c r="AT934" s="4">
        <v>0</v>
      </c>
      <c r="AU934" s="22">
        <v>3.221015761821366</v>
      </c>
      <c r="AV934" s="23">
        <v>0.72500004768371573</v>
      </c>
      <c r="AW934" s="23">
        <v>0</v>
      </c>
      <c r="AX934" s="23">
        <v>0.52562506914139007</v>
      </c>
      <c r="AY934" s="23">
        <v>31.404817026123055</v>
      </c>
      <c r="AZ934" s="23">
        <v>4.4527655761857785E-2</v>
      </c>
    </row>
    <row r="935" spans="1:52" ht="13.7" customHeight="1" x14ac:dyDescent="0.2">
      <c r="A935" t="str">
        <f t="shared" si="14"/>
        <v>2012^Leon Clarke^Clarke</v>
      </c>
      <c r="B935" s="10" t="s">
        <v>1174</v>
      </c>
      <c r="C935" s="10" t="s">
        <v>1080</v>
      </c>
      <c r="D935" s="5">
        <v>2012</v>
      </c>
      <c r="E935" s="5"/>
      <c r="F935" s="5" t="s">
        <v>987</v>
      </c>
      <c r="G935" s="5" t="s">
        <v>987</v>
      </c>
      <c r="H935" s="8" t="s">
        <v>992</v>
      </c>
      <c r="I935" s="5">
        <v>1.5</v>
      </c>
      <c r="J935" s="5">
        <v>12.8</v>
      </c>
      <c r="K935" s="5" t="s">
        <v>987</v>
      </c>
      <c r="L935" s="5" t="s">
        <v>1002</v>
      </c>
      <c r="M935" s="5" t="s">
        <v>987</v>
      </c>
      <c r="N935" s="5"/>
      <c r="O935" s="5"/>
      <c r="P935" s="5"/>
      <c r="Q935" s="5"/>
      <c r="R935" s="5"/>
      <c r="S935" s="5"/>
      <c r="T935" s="5"/>
      <c r="U935" s="5"/>
      <c r="V935" s="5"/>
      <c r="W935" s="5"/>
      <c r="X935" s="5"/>
      <c r="Y935" s="7" t="s">
        <v>2999</v>
      </c>
      <c r="Z935" s="7"/>
      <c r="AA935" s="7" t="s">
        <v>13</v>
      </c>
      <c r="AB935" s="7" t="s">
        <v>14</v>
      </c>
      <c r="AC935" s="7">
        <v>10617</v>
      </c>
      <c r="AD935" s="7" t="s">
        <v>2178</v>
      </c>
      <c r="AE935" s="7" t="s">
        <v>2144</v>
      </c>
      <c r="AF935" s="7"/>
      <c r="AG935" s="7" t="s">
        <v>13</v>
      </c>
      <c r="AH935" s="7"/>
      <c r="AI935">
        <v>1.2400000095367432</v>
      </c>
      <c r="AJ935" s="4">
        <v>16.617000579833984</v>
      </c>
      <c r="AK935" s="4">
        <v>3.1700000762939453</v>
      </c>
      <c r="AL935" s="4">
        <v>118.11699676513672</v>
      </c>
      <c r="AM935" s="4">
        <v>86.948997497558594</v>
      </c>
      <c r="AN935" s="4">
        <v>144.39999389648438</v>
      </c>
      <c r="AO935" s="4">
        <v>0</v>
      </c>
      <c r="AP935" s="4">
        <v>175.68400573730469</v>
      </c>
      <c r="AQ935" s="4">
        <v>87.264999389648438</v>
      </c>
      <c r="AR935" s="4">
        <v>0</v>
      </c>
      <c r="AS935" s="4">
        <v>3</v>
      </c>
      <c r="AT935" s="4">
        <v>0</v>
      </c>
      <c r="AU935" s="22">
        <v>2.9590192644483366</v>
      </c>
      <c r="AV935" s="23">
        <v>0.25999999046325684</v>
      </c>
      <c r="AW935" s="23">
        <v>1</v>
      </c>
      <c r="AX935" s="23">
        <v>6.7599995040893646E-2</v>
      </c>
      <c r="AY935" s="23">
        <v>14.569493426452967</v>
      </c>
      <c r="AZ935" s="23">
        <v>4.4512902967032135E-2</v>
      </c>
    </row>
    <row r="936" spans="1:52" ht="13.7" customHeight="1" x14ac:dyDescent="0.2">
      <c r="A936" t="str">
        <f t="shared" si="14"/>
        <v>2012^llehmann^Spittle No 2</v>
      </c>
      <c r="B936" s="10" t="s">
        <v>1175</v>
      </c>
      <c r="C936" s="10" t="s">
        <v>1176</v>
      </c>
      <c r="D936" s="5">
        <v>2012</v>
      </c>
      <c r="E936" s="5"/>
      <c r="F936" s="5" t="s">
        <v>993</v>
      </c>
      <c r="G936" s="5" t="s">
        <v>987</v>
      </c>
      <c r="H936" s="8" t="s">
        <v>992</v>
      </c>
      <c r="I936" s="5">
        <v>2.8</v>
      </c>
      <c r="J936" s="5">
        <v>12</v>
      </c>
      <c r="K936" s="5" t="s">
        <v>987</v>
      </c>
      <c r="L936" s="5" t="s">
        <v>998</v>
      </c>
      <c r="M936" s="5" t="s">
        <v>987</v>
      </c>
      <c r="N936" s="5"/>
      <c r="O936" s="5"/>
      <c r="P936" s="5"/>
      <c r="Q936" s="5"/>
      <c r="R936" s="5"/>
      <c r="S936" s="5"/>
      <c r="T936" s="5"/>
      <c r="U936" s="5"/>
      <c r="V936" s="5"/>
      <c r="W936" s="5"/>
      <c r="X936" s="5"/>
      <c r="Y936" s="7" t="s">
        <v>2999</v>
      </c>
      <c r="Z936" s="7"/>
      <c r="AA936" s="7" t="s">
        <v>13</v>
      </c>
      <c r="AB936" s="7" t="s">
        <v>14</v>
      </c>
      <c r="AC936" s="7">
        <v>77020</v>
      </c>
      <c r="AD936" s="7" t="s">
        <v>2179</v>
      </c>
      <c r="AE936" s="7" t="s">
        <v>2180</v>
      </c>
      <c r="AF936" s="7"/>
      <c r="AG936" s="7" t="s">
        <v>55</v>
      </c>
      <c r="AH936" s="7"/>
      <c r="AI936">
        <v>2.496999979019165</v>
      </c>
      <c r="AJ936" s="4">
        <v>11.770999908447266</v>
      </c>
      <c r="AK936" s="4">
        <v>4.5300002098083496</v>
      </c>
      <c r="AL936" s="4">
        <v>79.706001281738281</v>
      </c>
      <c r="AM936" s="4">
        <v>12.444999694824219</v>
      </c>
      <c r="AN936" s="4">
        <v>153</v>
      </c>
      <c r="AO936" s="4">
        <v>0</v>
      </c>
      <c r="AP936" s="4">
        <v>75.928001403808594</v>
      </c>
      <c r="AQ936" s="4">
        <v>22.378999710083008</v>
      </c>
      <c r="AR936" s="4">
        <v>0</v>
      </c>
      <c r="AS936" s="4">
        <v>16</v>
      </c>
      <c r="AT936" s="4">
        <v>41</v>
      </c>
      <c r="AU936" s="22">
        <v>5.1782837127845882</v>
      </c>
      <c r="AV936" s="23">
        <v>0.30300002098083478</v>
      </c>
      <c r="AW936" s="23">
        <v>1</v>
      </c>
      <c r="AX936" s="23">
        <v>9.1809012714386323E-2</v>
      </c>
      <c r="AY936" s="23">
        <v>5.2441041931160726E-2</v>
      </c>
      <c r="AZ936" s="23">
        <v>0.42027150023114274</v>
      </c>
    </row>
    <row r="937" spans="1:52" ht="13.7" customHeight="1" x14ac:dyDescent="0.2">
      <c r="A937" t="str">
        <f t="shared" si="14"/>
        <v>2012^llehmann^Swamp No 3</v>
      </c>
      <c r="B937" s="10" t="s">
        <v>1175</v>
      </c>
      <c r="C937" s="10" t="s">
        <v>1177</v>
      </c>
      <c r="D937" s="5">
        <v>2012</v>
      </c>
      <c r="E937" s="5"/>
      <c r="F937" s="5" t="s">
        <v>993</v>
      </c>
      <c r="G937" s="5" t="s">
        <v>987</v>
      </c>
      <c r="H937" s="8" t="s">
        <v>992</v>
      </c>
      <c r="I937" s="5">
        <v>2.6</v>
      </c>
      <c r="J937" s="5"/>
      <c r="K937" s="5" t="s">
        <v>987</v>
      </c>
      <c r="L937" s="5" t="s">
        <v>998</v>
      </c>
      <c r="M937" s="5" t="s">
        <v>987</v>
      </c>
      <c r="N937" s="5"/>
      <c r="O937" s="5"/>
      <c r="P937" s="5"/>
      <c r="Q937" s="5"/>
      <c r="R937" s="5"/>
      <c r="S937" s="5"/>
      <c r="T937" s="5"/>
      <c r="U937" s="5"/>
      <c r="V937" s="5"/>
      <c r="W937" s="5"/>
      <c r="X937" s="5"/>
      <c r="Y937" s="7" t="s">
        <v>2999</v>
      </c>
      <c r="Z937" s="7"/>
      <c r="AA937" s="7" t="s">
        <v>13</v>
      </c>
      <c r="AB937" s="7" t="s">
        <v>2181</v>
      </c>
      <c r="AC937" s="7">
        <v>77020</v>
      </c>
      <c r="AD937" s="7" t="s">
        <v>2179</v>
      </c>
      <c r="AE937" s="7" t="s">
        <v>2180</v>
      </c>
      <c r="AF937" s="7"/>
      <c r="AG937" s="7" t="s">
        <v>10</v>
      </c>
      <c r="AH937" s="7"/>
      <c r="AI937">
        <v>1.9869999885559082</v>
      </c>
      <c r="AJ937" s="4">
        <v>10.368000030517578</v>
      </c>
      <c r="AK937" s="4">
        <v>3.1700000762939453</v>
      </c>
      <c r="AL937" s="4">
        <v>62.222000122070313</v>
      </c>
      <c r="AM937" s="4">
        <v>10.340999603271484</v>
      </c>
      <c r="AN937" s="4">
        <v>143.89999389648438</v>
      </c>
      <c r="AO937" s="4">
        <v>0</v>
      </c>
      <c r="AP937" s="4">
        <v>60.734001159667969</v>
      </c>
      <c r="AQ937" s="4">
        <v>20.361000061035156</v>
      </c>
      <c r="AR937" s="4">
        <v>0</v>
      </c>
      <c r="AS937" s="4">
        <v>16</v>
      </c>
      <c r="AT937" s="4">
        <v>39</v>
      </c>
      <c r="AU937" s="22" t="e">
        <v>#N/A</v>
      </c>
      <c r="AV937" s="23">
        <v>0.61300001144409189</v>
      </c>
      <c r="AW937" s="23">
        <v>0</v>
      </c>
      <c r="AX937" s="23">
        <v>0.37576901403045676</v>
      </c>
      <c r="AY937" s="23" t="e">
        <v>#N/A</v>
      </c>
      <c r="AZ937" s="23" t="e">
        <v>#N/A</v>
      </c>
    </row>
    <row r="938" spans="1:52" ht="13.7" customHeight="1" x14ac:dyDescent="0.2">
      <c r="A938" t="str">
        <f t="shared" si="14"/>
        <v>2012^loats^GPL</v>
      </c>
      <c r="B938" s="10" t="s">
        <v>1258</v>
      </c>
      <c r="C938" s="10" t="s">
        <v>1259</v>
      </c>
      <c r="D938" s="5">
        <v>2012</v>
      </c>
      <c r="E938" s="5"/>
      <c r="F938" s="5" t="s">
        <v>987</v>
      </c>
      <c r="G938" s="5" t="s">
        <v>987</v>
      </c>
      <c r="H938" s="8" t="s">
        <v>992</v>
      </c>
      <c r="I938" s="5">
        <v>3.15</v>
      </c>
      <c r="J938" s="5">
        <v>9.5</v>
      </c>
      <c r="K938" s="5" t="s">
        <v>987</v>
      </c>
      <c r="L938" s="5" t="s">
        <v>998</v>
      </c>
      <c r="M938" s="5" t="s">
        <v>1260</v>
      </c>
      <c r="N938" s="5"/>
      <c r="O938" s="5"/>
      <c r="P938" s="5"/>
      <c r="Q938" s="5"/>
      <c r="R938" s="5"/>
      <c r="S938" s="5"/>
      <c r="T938" s="5"/>
      <c r="U938" s="5"/>
      <c r="V938" s="5"/>
      <c r="W938" s="5"/>
      <c r="X938" s="5"/>
      <c r="Y938" s="7" t="s">
        <v>2999</v>
      </c>
      <c r="Z938" s="7"/>
      <c r="AA938" s="7" t="s">
        <v>13</v>
      </c>
      <c r="AB938" s="7" t="s">
        <v>393</v>
      </c>
      <c r="AC938" s="7">
        <v>79075</v>
      </c>
      <c r="AD938" s="7" t="s">
        <v>785</v>
      </c>
      <c r="AE938" s="7" t="s">
        <v>2201</v>
      </c>
      <c r="AF938" s="7"/>
      <c r="AG938" s="7" t="s">
        <v>945</v>
      </c>
      <c r="AH938" s="7"/>
      <c r="AI938">
        <v>4.0929999351501465</v>
      </c>
      <c r="AJ938" s="4">
        <v>12.878999710083008</v>
      </c>
      <c r="AK938" s="4">
        <v>8.119999885559082</v>
      </c>
      <c r="AL938" s="4">
        <v>33.347000122070313</v>
      </c>
      <c r="AM938" s="4">
        <v>12.380000114440918</v>
      </c>
      <c r="AN938" s="4">
        <v>248.39999389648438</v>
      </c>
      <c r="AO938" s="4">
        <v>0</v>
      </c>
      <c r="AP938" s="4">
        <v>124.34500122070313</v>
      </c>
      <c r="AQ938" s="4">
        <v>26.400999069213867</v>
      </c>
      <c r="AR938" s="4">
        <v>0</v>
      </c>
      <c r="AS938" s="4">
        <v>13</v>
      </c>
      <c r="AT938" s="4">
        <v>37</v>
      </c>
      <c r="AU938" s="22">
        <v>4.6119089316987738</v>
      </c>
      <c r="AV938" s="23">
        <v>-0.94299993515014657</v>
      </c>
      <c r="AW938" s="23">
        <v>0</v>
      </c>
      <c r="AX938" s="23">
        <v>0.88924887769318062</v>
      </c>
      <c r="AY938" s="23">
        <v>11.417639040741051</v>
      </c>
      <c r="AZ938" s="23">
        <v>12.306702140556528</v>
      </c>
    </row>
    <row r="939" spans="1:52" ht="13.7" customHeight="1" x14ac:dyDescent="0.2">
      <c r="A939" t="str">
        <f t="shared" si="14"/>
        <v>2012^lprice^Home 7</v>
      </c>
      <c r="B939" s="10" t="s">
        <v>1178</v>
      </c>
      <c r="C939" s="10" t="s">
        <v>1074</v>
      </c>
      <c r="D939" s="5">
        <v>2012</v>
      </c>
      <c r="E939" s="5"/>
      <c r="F939" s="5" t="s">
        <v>993</v>
      </c>
      <c r="G939" s="5" t="s">
        <v>987</v>
      </c>
      <c r="H939" s="8" t="s">
        <v>992</v>
      </c>
      <c r="I939" s="5">
        <v>3.8</v>
      </c>
      <c r="J939" s="5"/>
      <c r="K939" s="5" t="s">
        <v>987</v>
      </c>
      <c r="L939" s="5" t="s">
        <v>998</v>
      </c>
      <c r="M939" s="5" t="s">
        <v>987</v>
      </c>
      <c r="N939" s="5"/>
      <c r="O939" s="5"/>
      <c r="P939" s="5"/>
      <c r="Q939" s="5"/>
      <c r="R939" s="5"/>
      <c r="S939" s="5"/>
      <c r="T939" s="5"/>
      <c r="U939" s="5"/>
      <c r="V939" s="5"/>
      <c r="W939" s="5"/>
      <c r="X939" s="5"/>
      <c r="Y939" s="7" t="s">
        <v>2999</v>
      </c>
      <c r="Z939" s="7"/>
      <c r="AA939" s="7" t="s">
        <v>13</v>
      </c>
      <c r="AB939" s="7" t="s">
        <v>469</v>
      </c>
      <c r="AC939" s="7">
        <v>21039</v>
      </c>
      <c r="AD939" s="7" t="s">
        <v>951</v>
      </c>
      <c r="AE939" s="7" t="s">
        <v>2142</v>
      </c>
      <c r="AF939" s="7"/>
      <c r="AG939" s="7" t="s">
        <v>945</v>
      </c>
      <c r="AH939" s="7"/>
      <c r="AI939">
        <v>1.8489999771118164</v>
      </c>
      <c r="AJ939" s="4">
        <v>16.650999069213867</v>
      </c>
      <c r="AK939" s="4">
        <v>4.7399997711181641</v>
      </c>
      <c r="AL939" s="4">
        <v>22.856000900268555</v>
      </c>
      <c r="AM939" s="4">
        <v>3.3440001010894775</v>
      </c>
      <c r="AN939" s="4">
        <v>195.30000305175781</v>
      </c>
      <c r="AO939" s="4">
        <v>0</v>
      </c>
      <c r="AP939" s="4">
        <v>168.14199829101563</v>
      </c>
      <c r="AQ939" s="4">
        <v>76.574996948242188</v>
      </c>
      <c r="AR939" s="4">
        <v>0</v>
      </c>
      <c r="AS939" s="4">
        <v>47</v>
      </c>
      <c r="AT939" s="4">
        <v>24</v>
      </c>
      <c r="AU939" s="22" t="e">
        <v>#N/A</v>
      </c>
      <c r="AV939" s="23">
        <v>1.9510000228881834</v>
      </c>
      <c r="AW939" s="23">
        <v>0</v>
      </c>
      <c r="AX939" s="23">
        <v>3.8064010893096922</v>
      </c>
      <c r="AY939" s="23" t="e">
        <v>#N/A</v>
      </c>
      <c r="AZ939" s="23" t="e">
        <v>#N/A</v>
      </c>
    </row>
    <row r="940" spans="1:52" ht="13.7" customHeight="1" x14ac:dyDescent="0.2">
      <c r="A940" t="str">
        <f t="shared" si="14"/>
        <v>2012^MALCOLM1^Fentons 1</v>
      </c>
      <c r="B940" s="10" t="s">
        <v>1179</v>
      </c>
      <c r="C940" s="10" t="s">
        <v>1180</v>
      </c>
      <c r="D940" s="5">
        <v>2012</v>
      </c>
      <c r="E940" s="5"/>
      <c r="F940" s="5" t="s">
        <v>1005</v>
      </c>
      <c r="G940" s="5" t="s">
        <v>987</v>
      </c>
      <c r="H940" s="8" t="s">
        <v>992</v>
      </c>
      <c r="I940" s="5">
        <v>3</v>
      </c>
      <c r="J940" s="5">
        <v>9</v>
      </c>
      <c r="K940" s="5" t="s">
        <v>987</v>
      </c>
      <c r="L940" s="5" t="s">
        <v>1181</v>
      </c>
      <c r="M940" s="5" t="s">
        <v>1182</v>
      </c>
      <c r="N940" s="5"/>
      <c r="O940" s="5"/>
      <c r="P940" s="5"/>
      <c r="Q940" s="5"/>
      <c r="R940" s="5"/>
      <c r="S940" s="5"/>
      <c r="T940" s="5"/>
      <c r="U940" s="5"/>
      <c r="V940" s="5"/>
      <c r="W940" s="5"/>
      <c r="X940" s="5"/>
      <c r="Y940" s="7" t="s">
        <v>2999</v>
      </c>
      <c r="Z940" s="7"/>
      <c r="AA940" s="7" t="s">
        <v>13</v>
      </c>
      <c r="AB940" s="7" t="s">
        <v>14</v>
      </c>
      <c r="AC940" s="7">
        <v>80024</v>
      </c>
      <c r="AD940" s="7" t="s">
        <v>841</v>
      </c>
      <c r="AE940" s="7" t="s">
        <v>786</v>
      </c>
      <c r="AF940" s="7"/>
      <c r="AG940" s="7" t="s">
        <v>55</v>
      </c>
      <c r="AH940" s="7"/>
      <c r="AI940">
        <v>3.3059999942779541</v>
      </c>
      <c r="AJ940" s="4">
        <v>11.215000152587891</v>
      </c>
      <c r="AK940" s="4">
        <v>5.7100000381469727</v>
      </c>
      <c r="AL940" s="4">
        <v>90.094001770019531</v>
      </c>
      <c r="AM940" s="4">
        <v>17.934000015258789</v>
      </c>
      <c r="AN940" s="4">
        <v>159.60000610351563</v>
      </c>
      <c r="AO940" s="4">
        <v>0</v>
      </c>
      <c r="AP940" s="4">
        <v>138.14999389648438</v>
      </c>
      <c r="AQ940" s="4">
        <v>34.243999481201172</v>
      </c>
      <c r="AR940" s="4">
        <v>0</v>
      </c>
      <c r="AS940" s="4">
        <v>0</v>
      </c>
      <c r="AT940" s="4">
        <v>5</v>
      </c>
      <c r="AU940" s="22">
        <v>4.1611208406304723</v>
      </c>
      <c r="AV940" s="23">
        <v>-0.3059999942779541</v>
      </c>
      <c r="AW940" s="23">
        <v>1</v>
      </c>
      <c r="AX940" s="23">
        <v>9.3635996498107943E-2</v>
      </c>
      <c r="AY940" s="23">
        <v>4.9062256759643788</v>
      </c>
      <c r="AZ940" s="23">
        <v>2.399026768499358</v>
      </c>
    </row>
    <row r="941" spans="1:52" ht="13.7" customHeight="1" x14ac:dyDescent="0.2">
      <c r="A941" t="str">
        <f t="shared" si="14"/>
        <v>2012^Marcus Oldham^Paddock 57</v>
      </c>
      <c r="B941" s="10" t="s">
        <v>1183</v>
      </c>
      <c r="C941" s="10" t="s">
        <v>1184</v>
      </c>
      <c r="D941" s="5">
        <v>2012</v>
      </c>
      <c r="E941" s="5"/>
      <c r="F941" s="5" t="s">
        <v>998</v>
      </c>
      <c r="G941" s="5" t="s">
        <v>998</v>
      </c>
      <c r="H941" s="8" t="s">
        <v>992</v>
      </c>
      <c r="I941" s="5">
        <v>3.2</v>
      </c>
      <c r="J941" s="5">
        <v>11.5</v>
      </c>
      <c r="K941" s="5" t="s">
        <v>998</v>
      </c>
      <c r="L941" s="5" t="s">
        <v>998</v>
      </c>
      <c r="M941" s="5" t="s">
        <v>998</v>
      </c>
      <c r="N941" s="5"/>
      <c r="O941" s="5"/>
      <c r="P941" s="5"/>
      <c r="Q941" s="5"/>
      <c r="R941" s="5"/>
      <c r="S941" s="5"/>
      <c r="T941" s="5"/>
      <c r="U941" s="5"/>
      <c r="V941" s="5"/>
      <c r="W941" s="5"/>
      <c r="X941" s="5"/>
      <c r="Y941" s="7" t="s">
        <v>2999</v>
      </c>
      <c r="Z941" s="7"/>
      <c r="AA941" s="7" t="s">
        <v>13</v>
      </c>
      <c r="AB941" s="7" t="s">
        <v>393</v>
      </c>
      <c r="AC941" s="7">
        <v>89018</v>
      </c>
      <c r="AD941" s="7" t="s">
        <v>2182</v>
      </c>
      <c r="AE941" s="7" t="s">
        <v>786</v>
      </c>
      <c r="AF941" s="7"/>
      <c r="AG941" s="7" t="s">
        <v>55</v>
      </c>
      <c r="AH941" s="7"/>
      <c r="AI941">
        <v>4.0370001792907715</v>
      </c>
      <c r="AJ941" s="4">
        <v>11.546999931335449</v>
      </c>
      <c r="AK941" s="4">
        <v>7.179999828338623</v>
      </c>
      <c r="AL941" s="4">
        <v>34.200000762939453</v>
      </c>
      <c r="AM941" s="4">
        <v>37.658000946044922</v>
      </c>
      <c r="AN941" s="4">
        <v>263.60000610351563</v>
      </c>
      <c r="AO941" s="4">
        <v>0</v>
      </c>
      <c r="AP941" s="4">
        <v>98.9219970703125</v>
      </c>
      <c r="AQ941" s="4">
        <v>10.663000106811523</v>
      </c>
      <c r="AR941" s="4"/>
      <c r="AS941" s="4">
        <v>0</v>
      </c>
      <c r="AT941" s="4">
        <v>50</v>
      </c>
      <c r="AU941" s="22">
        <v>5.6714535901926455</v>
      </c>
      <c r="AV941" s="23">
        <v>-0.83700017929077131</v>
      </c>
      <c r="AW941" s="23">
        <v>0</v>
      </c>
      <c r="AX941" s="23">
        <v>0.70056930013278329</v>
      </c>
      <c r="AY941" s="23">
        <v>2.2089935455369414E-3</v>
      </c>
      <c r="AZ941" s="23">
        <v>2.2757117526243804</v>
      </c>
    </row>
    <row r="942" spans="1:52" ht="13.7" customHeight="1" x14ac:dyDescent="0.2">
      <c r="A942" t="str">
        <f t="shared" si="14"/>
        <v>2012^Marshman1^Moisture Probe</v>
      </c>
      <c r="B942" s="10" t="s">
        <v>1022</v>
      </c>
      <c r="C942" s="10" t="s">
        <v>1023</v>
      </c>
      <c r="D942" s="5">
        <v>2012</v>
      </c>
      <c r="E942" s="5"/>
      <c r="F942" s="5" t="s">
        <v>987</v>
      </c>
      <c r="G942" s="5" t="s">
        <v>987</v>
      </c>
      <c r="H942" s="8" t="s">
        <v>992</v>
      </c>
      <c r="I942" s="5">
        <v>3.39</v>
      </c>
      <c r="J942" s="5"/>
      <c r="K942" s="5" t="s">
        <v>993</v>
      </c>
      <c r="L942" s="5" t="s">
        <v>1024</v>
      </c>
      <c r="M942" s="5" t="s">
        <v>987</v>
      </c>
      <c r="N942" s="5"/>
      <c r="O942" s="5"/>
      <c r="P942" s="5"/>
      <c r="Q942" s="5"/>
      <c r="R942" s="5"/>
      <c r="S942" s="5"/>
      <c r="T942" s="5"/>
      <c r="U942" s="5"/>
      <c r="V942" s="5"/>
      <c r="W942" s="5"/>
      <c r="X942" s="5"/>
      <c r="Y942" s="7" t="s">
        <v>2999</v>
      </c>
      <c r="Z942" s="7"/>
      <c r="AA942" s="7" t="s">
        <v>13</v>
      </c>
      <c r="AB942" s="7" t="s">
        <v>14</v>
      </c>
      <c r="AC942" s="7">
        <v>23012</v>
      </c>
      <c r="AD942" s="7" t="s">
        <v>968</v>
      </c>
      <c r="AE942" s="7" t="s">
        <v>2124</v>
      </c>
      <c r="AF942" s="7"/>
      <c r="AG942" s="7" t="s">
        <v>55</v>
      </c>
      <c r="AH942" s="7"/>
      <c r="AI942">
        <v>5.8509998321533203</v>
      </c>
      <c r="AJ942" s="4">
        <v>16.426000595092773</v>
      </c>
      <c r="AK942" s="4">
        <v>14.810000419616699</v>
      </c>
      <c r="AL942" s="4">
        <v>53.251998901367188</v>
      </c>
      <c r="AM942" s="4">
        <v>8.875</v>
      </c>
      <c r="AN942" s="4">
        <v>236.30000305175781</v>
      </c>
      <c r="AO942" s="4">
        <v>0</v>
      </c>
      <c r="AP942" s="4">
        <v>232.00599670410156</v>
      </c>
      <c r="AQ942" s="4">
        <v>83.945999145507813</v>
      </c>
      <c r="AR942" s="4">
        <v>25</v>
      </c>
      <c r="AS942" s="4">
        <v>4</v>
      </c>
      <c r="AT942" s="4">
        <v>74</v>
      </c>
      <c r="AU942" s="22" t="e">
        <v>#N/A</v>
      </c>
      <c r="AV942" s="23">
        <v>-2.4609998321533202</v>
      </c>
      <c r="AW942" s="23">
        <v>0</v>
      </c>
      <c r="AX942" s="23">
        <v>6.0565201738586705</v>
      </c>
      <c r="AY942" s="23" t="e">
        <v>#N/A</v>
      </c>
      <c r="AZ942" s="23" t="e">
        <v>#N/A</v>
      </c>
    </row>
    <row r="943" spans="1:52" ht="13.7" customHeight="1" x14ac:dyDescent="0.2">
      <c r="A943" t="str">
        <f t="shared" si="14"/>
        <v>2012^maxwell^7</v>
      </c>
      <c r="B943" s="10" t="s">
        <v>595</v>
      </c>
      <c r="C943" s="10">
        <v>7</v>
      </c>
      <c r="D943" s="5">
        <v>2012</v>
      </c>
      <c r="E943" s="5"/>
      <c r="F943" s="5" t="s">
        <v>987</v>
      </c>
      <c r="G943" s="5" t="s">
        <v>987</v>
      </c>
      <c r="H943" s="8" t="s">
        <v>992</v>
      </c>
      <c r="I943" s="5">
        <v>2.4</v>
      </c>
      <c r="J943" s="5">
        <v>12.5</v>
      </c>
      <c r="K943" s="5" t="s">
        <v>993</v>
      </c>
      <c r="L943" s="5" t="s">
        <v>994</v>
      </c>
      <c r="M943" s="5" t="s">
        <v>987</v>
      </c>
      <c r="N943" s="5"/>
      <c r="O943" s="5"/>
      <c r="P943" s="5"/>
      <c r="Q943" s="5"/>
      <c r="R943" s="5"/>
      <c r="S943" s="5"/>
      <c r="T943" s="5"/>
      <c r="U943" s="5"/>
      <c r="V943" s="5"/>
      <c r="W943" s="5"/>
      <c r="X943" s="5"/>
      <c r="Y943" s="7" t="s">
        <v>2999</v>
      </c>
      <c r="Z943" s="7"/>
      <c r="AA943" s="7" t="s">
        <v>13</v>
      </c>
      <c r="AB943" s="7" t="s">
        <v>469</v>
      </c>
      <c r="AC943" s="7">
        <v>21032</v>
      </c>
      <c r="AD943" s="7" t="s">
        <v>820</v>
      </c>
      <c r="AE943" s="7" t="s">
        <v>889</v>
      </c>
      <c r="AF943" s="7"/>
      <c r="AG943" s="7" t="s">
        <v>946</v>
      </c>
      <c r="AH943" s="7"/>
      <c r="AI943">
        <v>2.494999885559082</v>
      </c>
      <c r="AJ943" s="4">
        <v>16.590000152587891</v>
      </c>
      <c r="AK943" s="4">
        <v>6.380000114440918</v>
      </c>
      <c r="AL943" s="4">
        <v>46.127998352050781</v>
      </c>
      <c r="AM943" s="4">
        <v>14.581999778747559</v>
      </c>
      <c r="AN943" s="4">
        <v>220.69999694824219</v>
      </c>
      <c r="AO943" s="4">
        <v>0</v>
      </c>
      <c r="AP943" s="4">
        <v>157.16400146484375</v>
      </c>
      <c r="AQ943" s="4">
        <v>27.365999221801758</v>
      </c>
      <c r="AR943" s="4">
        <v>0</v>
      </c>
      <c r="AS943" s="4">
        <v>14</v>
      </c>
      <c r="AT943" s="4">
        <v>0</v>
      </c>
      <c r="AU943" s="22">
        <v>4.6234676007005255</v>
      </c>
      <c r="AV943" s="23">
        <v>-9.499988555908212E-2</v>
      </c>
      <c r="AW943" s="23">
        <v>1</v>
      </c>
      <c r="AX943" s="23">
        <v>9.0249782562386999E-3</v>
      </c>
      <c r="AY943" s="23">
        <v>16.728101248168969</v>
      </c>
      <c r="AZ943" s="23">
        <v>3.0854064718271421</v>
      </c>
    </row>
    <row r="944" spans="1:52" ht="13.7" customHeight="1" x14ac:dyDescent="0.2">
      <c r="A944" t="str">
        <f t="shared" si="14"/>
        <v>2012^Minnipa^MAC Airport</v>
      </c>
      <c r="B944" s="10" t="s">
        <v>291</v>
      </c>
      <c r="C944" s="10" t="s">
        <v>690</v>
      </c>
      <c r="D944" s="5">
        <v>2012</v>
      </c>
      <c r="E944" s="5"/>
      <c r="F944" s="5" t="s">
        <v>1005</v>
      </c>
      <c r="G944" s="5" t="s">
        <v>987</v>
      </c>
      <c r="H944" s="8" t="s">
        <v>992</v>
      </c>
      <c r="I944" s="5">
        <v>1.69</v>
      </c>
      <c r="J944" s="5">
        <v>10.5</v>
      </c>
      <c r="K944" s="5" t="s">
        <v>993</v>
      </c>
      <c r="L944" s="5" t="s">
        <v>1189</v>
      </c>
      <c r="M944" s="5" t="s">
        <v>1190</v>
      </c>
      <c r="N944" s="5"/>
      <c r="O944" s="5"/>
      <c r="P944" s="5"/>
      <c r="Q944" s="5"/>
      <c r="R944" s="5"/>
      <c r="S944" s="5"/>
      <c r="T944" s="5"/>
      <c r="U944" s="5"/>
      <c r="V944" s="5"/>
      <c r="W944" s="5"/>
      <c r="X944" s="5"/>
      <c r="Y944" s="7" t="s">
        <v>2999</v>
      </c>
      <c r="Z944" s="7"/>
      <c r="AA944" s="7" t="s">
        <v>13</v>
      </c>
      <c r="AB944" s="7" t="s">
        <v>14</v>
      </c>
      <c r="AC944" s="7">
        <v>18052</v>
      </c>
      <c r="AD944" s="7" t="s">
        <v>861</v>
      </c>
      <c r="AE944" s="7" t="s">
        <v>786</v>
      </c>
      <c r="AF944" s="7"/>
      <c r="AG944" s="7" t="s">
        <v>13</v>
      </c>
      <c r="AH944" s="7"/>
      <c r="AI944">
        <v>0.35100001096725464</v>
      </c>
      <c r="AJ944" s="4">
        <v>16.684999465942383</v>
      </c>
      <c r="AK944" s="4">
        <v>0.89999997615814209</v>
      </c>
      <c r="AL944" s="4">
        <v>17.517999649047852</v>
      </c>
      <c r="AM944" s="4">
        <v>3.375</v>
      </c>
      <c r="AN944" s="4">
        <v>124.5</v>
      </c>
      <c r="AO944" s="4">
        <v>0</v>
      </c>
      <c r="AP944" s="4">
        <v>86.383003234863281</v>
      </c>
      <c r="AQ944" s="4">
        <v>46.042999267578125</v>
      </c>
      <c r="AR944" s="4">
        <v>0</v>
      </c>
      <c r="AS944" s="4">
        <v>34</v>
      </c>
      <c r="AT944" s="4">
        <v>0</v>
      </c>
      <c r="AU944" s="22">
        <v>2.7347810858143604</v>
      </c>
      <c r="AV944" s="23">
        <v>1.3389999890327453</v>
      </c>
      <c r="AW944" s="23">
        <v>0</v>
      </c>
      <c r="AX944" s="23">
        <v>1.792920970629692</v>
      </c>
      <c r="AY944" s="23">
        <v>38.254218393707561</v>
      </c>
      <c r="AZ944" s="23">
        <v>3.3664217203513038</v>
      </c>
    </row>
    <row r="945" spans="1:52" ht="13.7" customHeight="1" x14ac:dyDescent="0.2">
      <c r="A945" t="str">
        <f t="shared" si="14"/>
        <v>2012^Minnipa^Mudabie 8 Good</v>
      </c>
      <c r="B945" s="10" t="s">
        <v>291</v>
      </c>
      <c r="C945" s="10" t="s">
        <v>294</v>
      </c>
      <c r="D945" s="5">
        <v>2012</v>
      </c>
      <c r="E945" s="5"/>
      <c r="F945" s="5" t="s">
        <v>987</v>
      </c>
      <c r="G945" s="5" t="s">
        <v>987</v>
      </c>
      <c r="H945" s="8" t="s">
        <v>992</v>
      </c>
      <c r="I945" s="5">
        <v>0.6</v>
      </c>
      <c r="J945" s="5">
        <v>11.6</v>
      </c>
      <c r="K945" s="5" t="s">
        <v>987</v>
      </c>
      <c r="L945" s="5" t="s">
        <v>998</v>
      </c>
      <c r="M945" s="5" t="s">
        <v>1191</v>
      </c>
      <c r="N945" s="5"/>
      <c r="O945" s="5"/>
      <c r="P945" s="5"/>
      <c r="Q945" s="5"/>
      <c r="R945" s="5"/>
      <c r="S945" s="5"/>
      <c r="T945" s="5"/>
      <c r="U945" s="5"/>
      <c r="V945" s="5"/>
      <c r="W945" s="5"/>
      <c r="X945" s="5"/>
      <c r="Y945" s="7" t="s">
        <v>2999</v>
      </c>
      <c r="Z945" s="7"/>
      <c r="AA945" s="7" t="s">
        <v>13</v>
      </c>
      <c r="AB945" s="7" t="s">
        <v>14</v>
      </c>
      <c r="AC945" s="7">
        <v>18047</v>
      </c>
      <c r="AD945" s="7" t="s">
        <v>926</v>
      </c>
      <c r="AE945" s="7" t="s">
        <v>927</v>
      </c>
      <c r="AF945" s="7"/>
      <c r="AG945" s="7" t="s">
        <v>13</v>
      </c>
      <c r="AH945" s="7"/>
      <c r="AI945">
        <v>0.58099997043609619</v>
      </c>
      <c r="AJ945" s="4">
        <v>16.670999526977539</v>
      </c>
      <c r="AK945" s="4">
        <v>1.4900000095367432</v>
      </c>
      <c r="AL945" s="4">
        <v>40.700000762939453</v>
      </c>
      <c r="AM945" s="4">
        <v>13.043999671936035</v>
      </c>
      <c r="AN945" s="4">
        <v>107.90000152587891</v>
      </c>
      <c r="AO945" s="4">
        <v>0</v>
      </c>
      <c r="AP945" s="4">
        <v>72.027000427246094</v>
      </c>
      <c r="AQ945" s="4">
        <v>10.366999626159668</v>
      </c>
      <c r="AR945" s="4">
        <v>0</v>
      </c>
      <c r="AS945" s="4">
        <v>8</v>
      </c>
      <c r="AT945" s="4">
        <v>0</v>
      </c>
      <c r="AU945" s="22">
        <v>1.0726444833625217</v>
      </c>
      <c r="AV945" s="23">
        <v>1.9000029563903786E-2</v>
      </c>
      <c r="AW945" s="23">
        <v>1</v>
      </c>
      <c r="AX945" s="23">
        <v>3.6100112342921792E-4</v>
      </c>
      <c r="AY945" s="23">
        <v>25.715036202606427</v>
      </c>
      <c r="AZ945" s="23">
        <v>0.17418563522816125</v>
      </c>
    </row>
    <row r="946" spans="1:52" ht="13.7" customHeight="1" x14ac:dyDescent="0.2">
      <c r="A946" t="str">
        <f t="shared" si="14"/>
        <v>2012^Minnipa^Mudabie 8 Medium</v>
      </c>
      <c r="B946" s="10" t="s">
        <v>291</v>
      </c>
      <c r="C946" s="10" t="s">
        <v>572</v>
      </c>
      <c r="D946" s="5">
        <v>2012</v>
      </c>
      <c r="E946" s="5"/>
      <c r="F946" s="5" t="s">
        <v>987</v>
      </c>
      <c r="G946" s="5" t="s">
        <v>987</v>
      </c>
      <c r="H946" s="8" t="s">
        <v>992</v>
      </c>
      <c r="I946" s="5">
        <v>0.6</v>
      </c>
      <c r="J946" s="5">
        <v>12.8</v>
      </c>
      <c r="K946" s="5" t="s">
        <v>987</v>
      </c>
      <c r="L946" s="5" t="s">
        <v>1009</v>
      </c>
      <c r="M946" s="5" t="s">
        <v>1192</v>
      </c>
      <c r="N946" s="5"/>
      <c r="O946" s="5"/>
      <c r="P946" s="5"/>
      <c r="Q946" s="5"/>
      <c r="R946" s="5"/>
      <c r="S946" s="5"/>
      <c r="T946" s="5"/>
      <c r="U946" s="5"/>
      <c r="V946" s="5"/>
      <c r="W946" s="5"/>
      <c r="X946" s="5"/>
      <c r="Y946" s="7" t="s">
        <v>2999</v>
      </c>
      <c r="Z946" s="7"/>
      <c r="AA946" s="7" t="s">
        <v>13</v>
      </c>
      <c r="AB946" s="7" t="s">
        <v>14</v>
      </c>
      <c r="AC946" s="7">
        <v>18047</v>
      </c>
      <c r="AD946" s="7" t="s">
        <v>926</v>
      </c>
      <c r="AE946" s="7" t="s">
        <v>927</v>
      </c>
      <c r="AF946" s="7"/>
      <c r="AG946" s="7" t="s">
        <v>13</v>
      </c>
      <c r="AH946" s="7"/>
      <c r="AI946">
        <v>0.63899999856948853</v>
      </c>
      <c r="AJ946" s="4">
        <v>16.663999557495117</v>
      </c>
      <c r="AK946" s="4">
        <v>1.6399999856948853</v>
      </c>
      <c r="AL946" s="4">
        <v>45.299999237060547</v>
      </c>
      <c r="AM946" s="4">
        <v>0</v>
      </c>
      <c r="AN946" s="4">
        <v>107.90000152587891</v>
      </c>
      <c r="AO946" s="4">
        <v>0</v>
      </c>
      <c r="AP946" s="4">
        <v>82.777000427246094</v>
      </c>
      <c r="AQ946" s="4">
        <v>16.341999053955078</v>
      </c>
      <c r="AR946" s="4">
        <v>0</v>
      </c>
      <c r="AS946" s="4">
        <v>8</v>
      </c>
      <c r="AT946" s="4">
        <v>0</v>
      </c>
      <c r="AU946" s="22">
        <v>1.1836077057793346</v>
      </c>
      <c r="AV946" s="23">
        <v>-3.8999998569488548E-2</v>
      </c>
      <c r="AW946" s="23">
        <v>1</v>
      </c>
      <c r="AX946" s="23">
        <v>1.5209998884201088E-3</v>
      </c>
      <c r="AY946" s="23">
        <v>14.930492580322456</v>
      </c>
      <c r="AZ946" s="23">
        <v>0.20829391316651433</v>
      </c>
    </row>
    <row r="947" spans="1:52" ht="13.7" customHeight="1" x14ac:dyDescent="0.2">
      <c r="A947" t="str">
        <f t="shared" si="14"/>
        <v>2012^Minnipa^Mudabie 8 Poor</v>
      </c>
      <c r="B947" s="10" t="s">
        <v>291</v>
      </c>
      <c r="C947" s="10" t="s">
        <v>295</v>
      </c>
      <c r="D947" s="5">
        <v>2012</v>
      </c>
      <c r="E947" s="5"/>
      <c r="F947" s="5" t="s">
        <v>987</v>
      </c>
      <c r="G947" s="5" t="s">
        <v>987</v>
      </c>
      <c r="H947" s="8" t="s">
        <v>992</v>
      </c>
      <c r="I947" s="5">
        <v>0.5</v>
      </c>
      <c r="J947" s="5">
        <v>12.7</v>
      </c>
      <c r="K947" s="5" t="s">
        <v>987</v>
      </c>
      <c r="L947" s="5" t="s">
        <v>998</v>
      </c>
      <c r="M947" s="5" t="s">
        <v>1193</v>
      </c>
      <c r="N947" s="5"/>
      <c r="O947" s="5"/>
      <c r="P947" s="5"/>
      <c r="Q947" s="5"/>
      <c r="R947" s="5"/>
      <c r="S947" s="5"/>
      <c r="T947" s="5"/>
      <c r="U947" s="5"/>
      <c r="V947" s="5"/>
      <c r="W947" s="5"/>
      <c r="X947" s="5"/>
      <c r="Y947" s="7" t="s">
        <v>2999</v>
      </c>
      <c r="Z947" s="7"/>
      <c r="AA947" s="7" t="s">
        <v>13</v>
      </c>
      <c r="AB947" s="7" t="s">
        <v>14</v>
      </c>
      <c r="AC947" s="7">
        <v>18047</v>
      </c>
      <c r="AD947" s="7" t="s">
        <v>926</v>
      </c>
      <c r="AE947" s="7" t="s">
        <v>927</v>
      </c>
      <c r="AF947" s="7"/>
      <c r="AG947" s="7" t="s">
        <v>13</v>
      </c>
      <c r="AH947" s="7"/>
      <c r="AI947">
        <v>0.54900002479553223</v>
      </c>
      <c r="AJ947" s="4">
        <v>16.659999847412109</v>
      </c>
      <c r="AK947" s="4">
        <v>1.4099999666213989</v>
      </c>
      <c r="AL947" s="4">
        <v>43.900001525878906</v>
      </c>
      <c r="AM947" s="4">
        <v>4.2709999084472656</v>
      </c>
      <c r="AN947" s="4">
        <v>107.90000152587891</v>
      </c>
      <c r="AO947" s="4">
        <v>0</v>
      </c>
      <c r="AP947" s="4">
        <v>158.74000549316406</v>
      </c>
      <c r="AQ947" s="4">
        <v>57.002998352050781</v>
      </c>
      <c r="AR947" s="4">
        <v>0</v>
      </c>
      <c r="AS947" s="4">
        <v>8</v>
      </c>
      <c r="AT947" s="4">
        <v>0</v>
      </c>
      <c r="AU947" s="22">
        <v>0.97863397548161124</v>
      </c>
      <c r="AV947" s="23">
        <v>-4.9000024795532227E-2</v>
      </c>
      <c r="AW947" s="23">
        <v>1</v>
      </c>
      <c r="AX947" s="23">
        <v>2.401002429962773E-3</v>
      </c>
      <c r="AY947" s="23">
        <v>15.681598791503935</v>
      </c>
      <c r="AZ947" s="23">
        <v>0.18607661831201139</v>
      </c>
    </row>
    <row r="948" spans="1:52" ht="13.7" customHeight="1" x14ac:dyDescent="0.2">
      <c r="A948" t="str">
        <f t="shared" si="14"/>
        <v>2012^Minnipa^Wharminda Deep Sand</v>
      </c>
      <c r="B948" s="10" t="s">
        <v>291</v>
      </c>
      <c r="C948" s="10" t="s">
        <v>574</v>
      </c>
      <c r="D948" s="5">
        <v>2012</v>
      </c>
      <c r="E948" s="5"/>
      <c r="F948" s="5" t="s">
        <v>987</v>
      </c>
      <c r="G948" s="5" t="s">
        <v>987</v>
      </c>
      <c r="H948" s="8" t="s">
        <v>992</v>
      </c>
      <c r="I948" s="5">
        <v>0.9</v>
      </c>
      <c r="J948" s="5">
        <v>10.7</v>
      </c>
      <c r="K948" s="5" t="s">
        <v>993</v>
      </c>
      <c r="L948" s="5" t="s">
        <v>1013</v>
      </c>
      <c r="M948" s="5" t="s">
        <v>1194</v>
      </c>
      <c r="N948" s="5"/>
      <c r="O948" s="5"/>
      <c r="P948" s="5"/>
      <c r="Q948" s="5"/>
      <c r="R948" s="5"/>
      <c r="S948" s="5"/>
      <c r="T948" s="5"/>
      <c r="U948" s="5"/>
      <c r="V948" s="5"/>
      <c r="W948" s="5"/>
      <c r="X948" s="5"/>
      <c r="Y948" s="7" t="s">
        <v>2999</v>
      </c>
      <c r="Z948" s="7"/>
      <c r="AA948" s="7" t="s">
        <v>13</v>
      </c>
      <c r="AB948" s="7" t="s">
        <v>20</v>
      </c>
      <c r="AC948" s="7">
        <v>18113</v>
      </c>
      <c r="AD948" s="7" t="s">
        <v>886</v>
      </c>
      <c r="AE948" s="7" t="s">
        <v>2184</v>
      </c>
      <c r="AF948" s="7"/>
      <c r="AG948" s="7" t="s">
        <v>946</v>
      </c>
      <c r="AH948" s="7"/>
      <c r="AI948">
        <v>1.7480000257492065</v>
      </c>
      <c r="AJ948" s="4">
        <v>9.630000114440918</v>
      </c>
      <c r="AK948" s="4">
        <v>2.5899999141693115</v>
      </c>
      <c r="AL948" s="4">
        <v>43.083000183105469</v>
      </c>
      <c r="AM948" s="4">
        <v>5.6609997749328613</v>
      </c>
      <c r="AN948" s="4">
        <v>140.80000305175781</v>
      </c>
      <c r="AO948" s="4">
        <v>0</v>
      </c>
      <c r="AP948" s="4">
        <v>73.742996215820313</v>
      </c>
      <c r="AQ948" s="4">
        <v>18.996999740600586</v>
      </c>
      <c r="AR948" s="4">
        <v>0</v>
      </c>
      <c r="AS948" s="4">
        <v>17</v>
      </c>
      <c r="AT948" s="4">
        <v>0</v>
      </c>
      <c r="AU948" s="22">
        <v>1.4841330998248685</v>
      </c>
      <c r="AV948" s="23">
        <v>-0.84800002574920652</v>
      </c>
      <c r="AW948" s="23">
        <v>0</v>
      </c>
      <c r="AX948" s="23">
        <v>0.71910404367065495</v>
      </c>
      <c r="AY948" s="23">
        <v>1.144899755096447</v>
      </c>
      <c r="AZ948" s="23">
        <v>1.2229414110683268</v>
      </c>
    </row>
    <row r="949" spans="1:52" ht="13.7" customHeight="1" x14ac:dyDescent="0.2">
      <c r="A949" t="str">
        <f t="shared" si="14"/>
        <v>2012^Minnipa^Wharminda loam over rock</v>
      </c>
      <c r="B949" s="10" t="s">
        <v>291</v>
      </c>
      <c r="C949" s="10" t="s">
        <v>575</v>
      </c>
      <c r="D949" s="5">
        <v>2012</v>
      </c>
      <c r="E949" s="5"/>
      <c r="F949" s="5" t="s">
        <v>987</v>
      </c>
      <c r="G949" s="5" t="s">
        <v>987</v>
      </c>
      <c r="H949" s="8" t="s">
        <v>992</v>
      </c>
      <c r="I949" s="5">
        <v>1.2</v>
      </c>
      <c r="J949" s="5">
        <v>10.199999999999999</v>
      </c>
      <c r="K949" s="5" t="s">
        <v>993</v>
      </c>
      <c r="L949" s="5" t="s">
        <v>998</v>
      </c>
      <c r="M949" s="5" t="s">
        <v>1195</v>
      </c>
      <c r="N949" s="5"/>
      <c r="O949" s="5"/>
      <c r="P949" s="5"/>
      <c r="Q949" s="5"/>
      <c r="R949" s="5"/>
      <c r="S949" s="5"/>
      <c r="T949" s="5"/>
      <c r="U949" s="5"/>
      <c r="V949" s="5"/>
      <c r="W949" s="5"/>
      <c r="X949" s="5"/>
      <c r="Y949" s="7" t="s">
        <v>2999</v>
      </c>
      <c r="Z949" s="7"/>
      <c r="AA949" s="7" t="s">
        <v>13</v>
      </c>
      <c r="AB949" s="7" t="s">
        <v>20</v>
      </c>
      <c r="AC949" s="7">
        <v>18113</v>
      </c>
      <c r="AD949" s="7" t="s">
        <v>886</v>
      </c>
      <c r="AE949" s="7" t="s">
        <v>2184</v>
      </c>
      <c r="AF949" s="7"/>
      <c r="AG949" s="7" t="s">
        <v>946</v>
      </c>
      <c r="AH949" s="7"/>
      <c r="AI949">
        <v>0.69599997997283936</v>
      </c>
      <c r="AJ949" s="4">
        <v>16.665000915527344</v>
      </c>
      <c r="AK949" s="4">
        <v>1.7899999618530273</v>
      </c>
      <c r="AL949" s="4">
        <v>20.718999862670898</v>
      </c>
      <c r="AM949" s="4">
        <v>3.4000001847743988E-2</v>
      </c>
      <c r="AN949" s="4">
        <v>140.80000305175781</v>
      </c>
      <c r="AO949" s="4">
        <v>0</v>
      </c>
      <c r="AP949" s="4">
        <v>58.730998992919922</v>
      </c>
      <c r="AQ949" s="4">
        <v>16.429000854492188</v>
      </c>
      <c r="AR949" s="4">
        <v>0</v>
      </c>
      <c r="AS949" s="4">
        <v>17</v>
      </c>
      <c r="AT949" s="4">
        <v>0</v>
      </c>
      <c r="AU949" s="22">
        <v>1.886374781085814</v>
      </c>
      <c r="AV949" s="23">
        <v>0.5040000200271606</v>
      </c>
      <c r="AW949" s="23">
        <v>0</v>
      </c>
      <c r="AX949" s="23">
        <v>0.25401602018737829</v>
      </c>
      <c r="AY949" s="23">
        <v>41.796236837769399</v>
      </c>
      <c r="AZ949" s="23">
        <v>9.2881057821523096E-3</v>
      </c>
    </row>
    <row r="950" spans="1:52" ht="13.7" customHeight="1" x14ac:dyDescent="0.2">
      <c r="A950" t="str">
        <f t="shared" si="14"/>
        <v>2012^Minnipa^Wharminda shallow sand over clay</v>
      </c>
      <c r="B950" s="10" t="s">
        <v>291</v>
      </c>
      <c r="C950" s="10" t="s">
        <v>576</v>
      </c>
      <c r="D950" s="5">
        <v>2012</v>
      </c>
      <c r="E950" s="5"/>
      <c r="F950" s="5" t="s">
        <v>987</v>
      </c>
      <c r="G950" s="5" t="s">
        <v>987</v>
      </c>
      <c r="H950" s="8" t="s">
        <v>992</v>
      </c>
      <c r="I950" s="5">
        <v>1.3</v>
      </c>
      <c r="J950" s="5">
        <v>10.4</v>
      </c>
      <c r="K950" s="5" t="s">
        <v>993</v>
      </c>
      <c r="L950" s="5" t="s">
        <v>998</v>
      </c>
      <c r="M950" s="5" t="s">
        <v>1196</v>
      </c>
      <c r="N950" s="5"/>
      <c r="O950" s="5"/>
      <c r="P950" s="5"/>
      <c r="Q950" s="5"/>
      <c r="R950" s="5"/>
      <c r="S950" s="5"/>
      <c r="T950" s="5"/>
      <c r="U950" s="5"/>
      <c r="V950" s="5"/>
      <c r="W950" s="5"/>
      <c r="X950" s="5"/>
      <c r="Y950" s="7" t="s">
        <v>2999</v>
      </c>
      <c r="Z950" s="7"/>
      <c r="AA950" s="7" t="s">
        <v>13</v>
      </c>
      <c r="AB950" s="7" t="s">
        <v>20</v>
      </c>
      <c r="AC950" s="7">
        <v>18113</v>
      </c>
      <c r="AD950" s="7" t="s">
        <v>886</v>
      </c>
      <c r="AE950" s="7" t="s">
        <v>2184</v>
      </c>
      <c r="AF950" s="7"/>
      <c r="AG950" s="7" t="s">
        <v>946</v>
      </c>
      <c r="AH950" s="7"/>
      <c r="AI950">
        <v>0.60799998044967651</v>
      </c>
      <c r="AJ950" s="4">
        <v>16.684000015258789</v>
      </c>
      <c r="AK950" s="4">
        <v>1.559999942779541</v>
      </c>
      <c r="AL950" s="4">
        <v>34.272998809814453</v>
      </c>
      <c r="AM950" s="4">
        <v>7.0560002326965332</v>
      </c>
      <c r="AN950" s="4">
        <v>140.80000305175781</v>
      </c>
      <c r="AO950" s="4">
        <v>0</v>
      </c>
      <c r="AP950" s="4">
        <v>57.567001342773438</v>
      </c>
      <c r="AQ950" s="4">
        <v>21.150999069213867</v>
      </c>
      <c r="AR950" s="4">
        <v>0</v>
      </c>
      <c r="AS950" s="4">
        <v>17</v>
      </c>
      <c r="AT950" s="4">
        <v>0</v>
      </c>
      <c r="AU950" s="22">
        <v>2.0836427320490372</v>
      </c>
      <c r="AV950" s="23">
        <v>0.69200001955032353</v>
      </c>
      <c r="AW950" s="23">
        <v>0</v>
      </c>
      <c r="AX950" s="23">
        <v>0.47886402705764813</v>
      </c>
      <c r="AY950" s="23">
        <v>39.488656191772456</v>
      </c>
      <c r="AZ950" s="23">
        <v>0.27420177075393792</v>
      </c>
    </row>
    <row r="951" spans="1:52" ht="13.7" customHeight="1" x14ac:dyDescent="0.2">
      <c r="A951" t="str">
        <f t="shared" si="14"/>
        <v>2012^mnhrz109^Trial</v>
      </c>
      <c r="B951" s="10" t="s">
        <v>1185</v>
      </c>
      <c r="C951" s="10" t="s">
        <v>1186</v>
      </c>
      <c r="D951" s="5">
        <v>2012</v>
      </c>
      <c r="E951" s="5"/>
      <c r="F951" s="5" t="s">
        <v>987</v>
      </c>
      <c r="G951" s="5" t="s">
        <v>987</v>
      </c>
      <c r="H951" s="8" t="s">
        <v>992</v>
      </c>
      <c r="I951" s="5">
        <v>6.5</v>
      </c>
      <c r="J951" s="5"/>
      <c r="K951" s="5" t="s">
        <v>993</v>
      </c>
      <c r="L951" s="5" t="s">
        <v>1187</v>
      </c>
      <c r="M951" s="5" t="s">
        <v>1188</v>
      </c>
      <c r="N951" s="5"/>
      <c r="O951" s="5"/>
      <c r="P951" s="5"/>
      <c r="Q951" s="5"/>
      <c r="R951" s="5"/>
      <c r="S951" s="5"/>
      <c r="T951" s="5"/>
      <c r="U951" s="5"/>
      <c r="V951" s="5"/>
      <c r="W951" s="5"/>
      <c r="X951" s="5"/>
      <c r="Y951" s="7" t="s">
        <v>2999</v>
      </c>
      <c r="Z951" s="7"/>
      <c r="AA951" s="7" t="s">
        <v>13</v>
      </c>
      <c r="AB951" s="7" t="s">
        <v>685</v>
      </c>
      <c r="AC951" s="7">
        <v>23314</v>
      </c>
      <c r="AD951" s="7" t="s">
        <v>3155</v>
      </c>
      <c r="AE951" s="7" t="s">
        <v>2183</v>
      </c>
      <c r="AF951" s="7"/>
      <c r="AG951" s="7" t="s">
        <v>139</v>
      </c>
      <c r="AH951" s="7"/>
      <c r="AI951">
        <v>5.3080000877380371</v>
      </c>
      <c r="AJ951" s="4">
        <v>13.833999633789063</v>
      </c>
      <c r="AK951" s="4">
        <v>11.319999694824219</v>
      </c>
      <c r="AL951" s="4">
        <v>68.2760009765625</v>
      </c>
      <c r="AM951" s="4">
        <v>10.692999839782715</v>
      </c>
      <c r="AN951" s="4">
        <v>273</v>
      </c>
      <c r="AO951" s="4">
        <v>0</v>
      </c>
      <c r="AP951" s="4">
        <v>214.99200439453125</v>
      </c>
      <c r="AQ951" s="4">
        <v>26.073999404907227</v>
      </c>
      <c r="AR951" s="4">
        <v>0</v>
      </c>
      <c r="AS951" s="4">
        <v>50</v>
      </c>
      <c r="AT951" s="4">
        <v>0</v>
      </c>
      <c r="AU951" s="22" t="e">
        <v>#N/A</v>
      </c>
      <c r="AV951" s="23">
        <v>1.1919999122619629</v>
      </c>
      <c r="AW951" s="23">
        <v>0</v>
      </c>
      <c r="AX951" s="23">
        <v>1.4208637908325272</v>
      </c>
      <c r="AY951" s="23" t="e">
        <v>#N/A</v>
      </c>
      <c r="AZ951" s="23" t="e">
        <v>#N/A</v>
      </c>
    </row>
    <row r="952" spans="1:52" ht="13.7" customHeight="1" x14ac:dyDescent="0.2">
      <c r="A952" t="str">
        <f t="shared" si="14"/>
        <v>2012^Morawa Ag College^B45</v>
      </c>
      <c r="B952" s="10" t="s">
        <v>577</v>
      </c>
      <c r="C952" s="10" t="s">
        <v>578</v>
      </c>
      <c r="D952" s="5">
        <v>2012</v>
      </c>
      <c r="E952" s="5"/>
      <c r="F952" s="5" t="s">
        <v>987</v>
      </c>
      <c r="G952" s="5" t="s">
        <v>987</v>
      </c>
      <c r="H952" s="8" t="s">
        <v>992</v>
      </c>
      <c r="I952" s="5">
        <v>1.5</v>
      </c>
      <c r="J952" s="5">
        <v>10</v>
      </c>
      <c r="K952" s="5" t="s">
        <v>987</v>
      </c>
      <c r="L952" s="5" t="s">
        <v>1032</v>
      </c>
      <c r="M952" s="5" t="s">
        <v>987</v>
      </c>
      <c r="N952" s="5"/>
      <c r="O952" s="5"/>
      <c r="P952" s="5"/>
      <c r="Q952" s="5"/>
      <c r="R952" s="5"/>
      <c r="S952" s="5"/>
      <c r="T952" s="5"/>
      <c r="U952" s="5"/>
      <c r="V952" s="5"/>
      <c r="W952" s="5"/>
      <c r="X952" s="5"/>
      <c r="Y952" s="7" t="s">
        <v>2999</v>
      </c>
      <c r="Z952" s="7"/>
      <c r="AA952" s="7" t="s">
        <v>13</v>
      </c>
      <c r="AB952" s="7" t="s">
        <v>469</v>
      </c>
      <c r="AC952" s="7">
        <v>8093</v>
      </c>
      <c r="AD952" s="7" t="s">
        <v>3213</v>
      </c>
      <c r="AE952" s="7" t="s">
        <v>957</v>
      </c>
      <c r="AF952" s="7"/>
      <c r="AG952" s="7" t="s">
        <v>55</v>
      </c>
      <c r="AH952" s="7"/>
      <c r="AI952">
        <v>0.65600001811981201</v>
      </c>
      <c r="AJ952" s="4">
        <v>8.0860004425048828</v>
      </c>
      <c r="AK952" s="4">
        <v>0.81999999284744263</v>
      </c>
      <c r="AL952" s="4">
        <v>5.1960000991821289</v>
      </c>
      <c r="AM952" s="4">
        <v>25.535999298095703</v>
      </c>
      <c r="AN952" s="4">
        <v>185</v>
      </c>
      <c r="AO952" s="4">
        <v>0</v>
      </c>
      <c r="AP952" s="4">
        <v>18.687999725341797</v>
      </c>
      <c r="AQ952" s="4">
        <v>7.7329998016357422</v>
      </c>
      <c r="AR952" s="4">
        <v>0</v>
      </c>
      <c r="AS952" s="4">
        <v>14</v>
      </c>
      <c r="AT952" s="4">
        <v>12</v>
      </c>
      <c r="AU952" s="22">
        <v>2.3117338003502628</v>
      </c>
      <c r="AV952" s="23">
        <v>0.84399998188018799</v>
      </c>
      <c r="AW952" s="23">
        <v>0</v>
      </c>
      <c r="AX952" s="23">
        <v>0.71233596941375765</v>
      </c>
      <c r="AY952" s="23">
        <v>3.6633943060915044</v>
      </c>
      <c r="AZ952" s="23">
        <v>2.2252697524468608</v>
      </c>
    </row>
    <row r="953" spans="1:52" ht="13.7" customHeight="1" x14ac:dyDescent="0.2">
      <c r="A953" t="str">
        <f t="shared" si="14"/>
        <v>2012^morris4way^A150C</v>
      </c>
      <c r="B953" s="10" t="s">
        <v>1107</v>
      </c>
      <c r="C953" s="10" t="s">
        <v>1108</v>
      </c>
      <c r="D953" s="5">
        <v>2012</v>
      </c>
      <c r="E953" s="5"/>
      <c r="F953" s="5" t="s">
        <v>1005</v>
      </c>
      <c r="G953" s="5" t="s">
        <v>987</v>
      </c>
      <c r="H953" s="8" t="s">
        <v>992</v>
      </c>
      <c r="I953" s="5">
        <v>2.94</v>
      </c>
      <c r="J953" s="5">
        <v>9.5</v>
      </c>
      <c r="K953" s="5" t="s">
        <v>987</v>
      </c>
      <c r="L953" s="5" t="s">
        <v>998</v>
      </c>
      <c r="M953" s="5" t="s">
        <v>1109</v>
      </c>
      <c r="N953" s="5"/>
      <c r="O953" s="5"/>
      <c r="P953" s="5"/>
      <c r="Q953" s="5"/>
      <c r="R953" s="5"/>
      <c r="S953" s="5"/>
      <c r="T953" s="5"/>
      <c r="U953" s="5"/>
      <c r="V953" s="5"/>
      <c r="W953" s="5"/>
      <c r="X953" s="5"/>
      <c r="Y953" s="7" t="s">
        <v>2999</v>
      </c>
      <c r="Z953" s="7"/>
      <c r="AA953" s="7" t="s">
        <v>13</v>
      </c>
      <c r="AB953" s="7" t="s">
        <v>141</v>
      </c>
      <c r="AC953" s="7">
        <v>80024</v>
      </c>
      <c r="AD953" s="7" t="s">
        <v>841</v>
      </c>
      <c r="AE953" s="7" t="s">
        <v>786</v>
      </c>
      <c r="AF953" s="7"/>
      <c r="AG953" s="7" t="s">
        <v>55</v>
      </c>
      <c r="AH953" s="7"/>
      <c r="AI953">
        <v>3.1510000228881836</v>
      </c>
      <c r="AJ953" s="4">
        <v>11.699999809265137</v>
      </c>
      <c r="AK953" s="4">
        <v>5.679999828338623</v>
      </c>
      <c r="AL953" s="4">
        <v>110.74099731445313</v>
      </c>
      <c r="AM953" s="4">
        <v>21.593999862670898</v>
      </c>
      <c r="AN953" s="4">
        <v>152.39999389648438</v>
      </c>
      <c r="AO953" s="4">
        <v>0</v>
      </c>
      <c r="AP953" s="4">
        <v>160.45100402832031</v>
      </c>
      <c r="AQ953" s="4">
        <v>76.844001770019531</v>
      </c>
      <c r="AR953" s="4">
        <v>0</v>
      </c>
      <c r="AS953" s="4">
        <v>8</v>
      </c>
      <c r="AT953" s="4">
        <v>23</v>
      </c>
      <c r="AU953" s="22">
        <v>4.3044483362521895</v>
      </c>
      <c r="AV953" s="23">
        <v>-0.21100002288818365</v>
      </c>
      <c r="AW953" s="23">
        <v>1</v>
      </c>
      <c r="AX953" s="23">
        <v>4.4521009658814024E-2</v>
      </c>
      <c r="AY953" s="23">
        <v>4.8399991607666379</v>
      </c>
      <c r="AZ953" s="23">
        <v>1.8921419073812138</v>
      </c>
    </row>
    <row r="954" spans="1:52" ht="13.7" customHeight="1" x14ac:dyDescent="0.2">
      <c r="A954" t="str">
        <f t="shared" si="14"/>
        <v>2012^morris4way^A150M</v>
      </c>
      <c r="B954" s="10" t="s">
        <v>1107</v>
      </c>
      <c r="C954" s="10" t="s">
        <v>1110</v>
      </c>
      <c r="D954" s="5">
        <v>2012</v>
      </c>
      <c r="E954" s="5"/>
      <c r="F954" s="5" t="s">
        <v>1005</v>
      </c>
      <c r="G954" s="5" t="s">
        <v>987</v>
      </c>
      <c r="H954" s="8" t="s">
        <v>992</v>
      </c>
      <c r="I954" s="5">
        <v>2.94</v>
      </c>
      <c r="J954" s="5">
        <v>10</v>
      </c>
      <c r="K954" s="5" t="s">
        <v>987</v>
      </c>
      <c r="L954" s="5" t="s">
        <v>998</v>
      </c>
      <c r="M954" s="5" t="s">
        <v>998</v>
      </c>
      <c r="N954" s="5"/>
      <c r="O954" s="5"/>
      <c r="P954" s="5"/>
      <c r="Q954" s="5"/>
      <c r="R954" s="5"/>
      <c r="S954" s="5"/>
      <c r="T954" s="5"/>
      <c r="U954" s="5"/>
      <c r="V954" s="5"/>
      <c r="W954" s="5"/>
      <c r="X954" s="5"/>
      <c r="Y954" s="7" t="s">
        <v>2999</v>
      </c>
      <c r="Z954" s="7"/>
      <c r="AA954" s="7" t="s">
        <v>13</v>
      </c>
      <c r="AB954" s="7" t="s">
        <v>141</v>
      </c>
      <c r="AC954" s="7">
        <v>80024</v>
      </c>
      <c r="AD954" s="7" t="s">
        <v>841</v>
      </c>
      <c r="AE954" s="7" t="s">
        <v>786</v>
      </c>
      <c r="AF954" s="7"/>
      <c r="AG954" s="7" t="s">
        <v>13</v>
      </c>
      <c r="AH954" s="7"/>
      <c r="AI954">
        <v>2.9790000915527344</v>
      </c>
      <c r="AJ954" s="4">
        <v>16.28700065612793</v>
      </c>
      <c r="AK954" s="4">
        <v>7.4800000190734863</v>
      </c>
      <c r="AL954" s="4">
        <v>80.188003540039063</v>
      </c>
      <c r="AM954" s="4">
        <v>6.5450000762939453</v>
      </c>
      <c r="AN954" s="4">
        <v>152.39999389648438</v>
      </c>
      <c r="AO954" s="4">
        <v>0</v>
      </c>
      <c r="AP954" s="4">
        <v>176.61500549316406</v>
      </c>
      <c r="AQ954" s="4">
        <v>55.743000030517578</v>
      </c>
      <c r="AR954" s="4">
        <v>0</v>
      </c>
      <c r="AS954" s="4">
        <v>8</v>
      </c>
      <c r="AT954" s="4">
        <v>0</v>
      </c>
      <c r="AU954" s="22">
        <v>4.5309982486865152</v>
      </c>
      <c r="AV954" s="23">
        <v>-3.9000091552734428E-2</v>
      </c>
      <c r="AW954" s="23">
        <v>1</v>
      </c>
      <c r="AX954" s="23">
        <v>1.5210071411216673E-3</v>
      </c>
      <c r="AY954" s="23">
        <v>39.526377250153018</v>
      </c>
      <c r="AZ954" s="23">
        <v>8.6966114417454889</v>
      </c>
    </row>
    <row r="955" spans="1:52" ht="13.7" customHeight="1" x14ac:dyDescent="0.2">
      <c r="A955" t="str">
        <f t="shared" si="14"/>
        <v>2012^morris4way^SE</v>
      </c>
      <c r="B955" s="10" t="s">
        <v>1107</v>
      </c>
      <c r="C955" s="10" t="s">
        <v>1111</v>
      </c>
      <c r="D955" s="5">
        <v>2012</v>
      </c>
      <c r="E955" s="5"/>
      <c r="F955" s="5" t="s">
        <v>1005</v>
      </c>
      <c r="G955" s="5" t="s">
        <v>987</v>
      </c>
      <c r="H955" s="8" t="s">
        <v>998</v>
      </c>
      <c r="I955" s="5">
        <v>3.5</v>
      </c>
      <c r="J955" s="5">
        <v>9.5</v>
      </c>
      <c r="K955" s="5" t="s">
        <v>993</v>
      </c>
      <c r="L955" s="5" t="s">
        <v>1112</v>
      </c>
      <c r="M955" s="5" t="s">
        <v>993</v>
      </c>
      <c r="N955" s="5"/>
      <c r="O955" s="5"/>
      <c r="P955" s="5"/>
      <c r="Q955" s="5"/>
      <c r="R955" s="5"/>
      <c r="S955" s="5"/>
      <c r="T955" s="5"/>
      <c r="U955" s="5"/>
      <c r="V955" s="5"/>
      <c r="W955" s="5"/>
      <c r="X955" s="5"/>
      <c r="Y955" s="7" t="s">
        <v>2999</v>
      </c>
      <c r="Z955" s="7"/>
      <c r="AA955" s="7" t="s">
        <v>13</v>
      </c>
      <c r="AB955" s="7" t="s">
        <v>14</v>
      </c>
      <c r="AC955" s="7">
        <v>80024</v>
      </c>
      <c r="AD955" s="7" t="s">
        <v>841</v>
      </c>
      <c r="AE955" s="7" t="s">
        <v>786</v>
      </c>
      <c r="AF955" s="7"/>
      <c r="AG955" s="7" t="s">
        <v>934</v>
      </c>
      <c r="AH955" s="7"/>
      <c r="AI955">
        <v>3.5940001010894775</v>
      </c>
      <c r="AJ955" s="4">
        <v>11.828000068664551</v>
      </c>
      <c r="AK955" s="4">
        <v>6.5500001907348633</v>
      </c>
      <c r="AL955" s="4">
        <v>118.85199737548828</v>
      </c>
      <c r="AM955" s="4">
        <v>27.548000335693359</v>
      </c>
      <c r="AN955" s="4">
        <v>159.39999389648438</v>
      </c>
      <c r="AO955" s="4">
        <v>0</v>
      </c>
      <c r="AP955" s="4">
        <v>173.17500305175781</v>
      </c>
      <c r="AQ955" s="4">
        <v>66.629997253417969</v>
      </c>
      <c r="AR955" s="4">
        <v>0</v>
      </c>
      <c r="AS955" s="4">
        <v>8</v>
      </c>
      <c r="AT955" s="4">
        <v>0</v>
      </c>
      <c r="AU955" s="22">
        <v>5.1243432574430825</v>
      </c>
      <c r="AV955" s="23">
        <v>-9.4000101089477539E-2</v>
      </c>
      <c r="AW955" s="23">
        <v>1</v>
      </c>
      <c r="AX955" s="23">
        <v>8.8360190048319964E-3</v>
      </c>
      <c r="AY955" s="23">
        <v>5.4195843197021532</v>
      </c>
      <c r="AZ955" s="23">
        <v>2.0324976914429249</v>
      </c>
    </row>
    <row r="956" spans="1:52" ht="13.7" customHeight="1" x14ac:dyDescent="0.2">
      <c r="A956" t="str">
        <f t="shared" si="14"/>
        <v>2012^MSF^Karoonda Flat</v>
      </c>
      <c r="B956" s="10" t="s">
        <v>1197</v>
      </c>
      <c r="C956" s="10" t="s">
        <v>1198</v>
      </c>
      <c r="D956" s="5">
        <v>2012</v>
      </c>
      <c r="E956" s="5"/>
      <c r="F956" s="5" t="s">
        <v>1005</v>
      </c>
      <c r="G956" s="5" t="s">
        <v>987</v>
      </c>
      <c r="H956" s="8" t="s">
        <v>992</v>
      </c>
      <c r="I956" s="5">
        <v>2.7</v>
      </c>
      <c r="J956" s="5"/>
      <c r="K956" s="5" t="s">
        <v>993</v>
      </c>
      <c r="L956" s="5" t="s">
        <v>1199</v>
      </c>
      <c r="M956" s="5" t="s">
        <v>1200</v>
      </c>
      <c r="N956" s="5"/>
      <c r="O956" s="5"/>
      <c r="P956" s="5"/>
      <c r="Q956" s="5"/>
      <c r="R956" s="5"/>
      <c r="S956" s="5"/>
      <c r="T956" s="5"/>
      <c r="U956" s="5"/>
      <c r="V956" s="5"/>
      <c r="W956" s="5"/>
      <c r="X956" s="5"/>
      <c r="Y956" s="7" t="s">
        <v>2999</v>
      </c>
      <c r="Z956" s="7"/>
      <c r="AA956" s="7" t="s">
        <v>13</v>
      </c>
      <c r="AB956" s="7" t="s">
        <v>2172</v>
      </c>
      <c r="AC956" s="7">
        <v>25006</v>
      </c>
      <c r="AD956" s="7" t="s">
        <v>884</v>
      </c>
      <c r="AE956" s="7" t="s">
        <v>786</v>
      </c>
      <c r="AF956" s="7"/>
      <c r="AG956" s="7" t="s">
        <v>13</v>
      </c>
      <c r="AH956" s="7"/>
      <c r="AI956">
        <v>1.6979999542236328</v>
      </c>
      <c r="AJ956" s="4">
        <v>11.98799991607666</v>
      </c>
      <c r="AK956" s="4">
        <v>3.1400001049041748</v>
      </c>
      <c r="AL956" s="4">
        <v>74.801002502441406</v>
      </c>
      <c r="AM956" s="4">
        <v>1.5</v>
      </c>
      <c r="AN956" s="4">
        <v>151.69999694824219</v>
      </c>
      <c r="AO956" s="4">
        <v>0</v>
      </c>
      <c r="AP956" s="4">
        <v>96.041999816894531</v>
      </c>
      <c r="AQ956" s="4">
        <v>27.88599967956543</v>
      </c>
      <c r="AR956" s="4">
        <v>0</v>
      </c>
      <c r="AS956" s="4">
        <v>9</v>
      </c>
      <c r="AT956" s="4">
        <v>0</v>
      </c>
      <c r="AU956" s="22" t="e">
        <v>#N/A</v>
      </c>
      <c r="AV956" s="23">
        <v>1.0020000457763674</v>
      </c>
      <c r="AW956" s="23">
        <v>0</v>
      </c>
      <c r="AX956" s="23">
        <v>1.0040040917358424</v>
      </c>
      <c r="AY956" s="23" t="e">
        <v>#N/A</v>
      </c>
      <c r="AZ956" s="23" t="e">
        <v>#N/A</v>
      </c>
    </row>
    <row r="957" spans="1:52" ht="13.7" customHeight="1" x14ac:dyDescent="0.2">
      <c r="A957" t="str">
        <f t="shared" si="14"/>
        <v>2012^MSF^Karoonda Hill</v>
      </c>
      <c r="B957" s="10" t="s">
        <v>1197</v>
      </c>
      <c r="C957" s="10" t="s">
        <v>1201</v>
      </c>
      <c r="D957" s="5">
        <v>2012</v>
      </c>
      <c r="E957" s="5"/>
      <c r="F957" s="5" t="s">
        <v>1005</v>
      </c>
      <c r="G957" s="5" t="s">
        <v>987</v>
      </c>
      <c r="H957" s="8" t="s">
        <v>992</v>
      </c>
      <c r="I957" s="5">
        <v>0.8</v>
      </c>
      <c r="J957" s="5"/>
      <c r="K957" s="5" t="s">
        <v>993</v>
      </c>
      <c r="L957" s="5" t="s">
        <v>1202</v>
      </c>
      <c r="M957" s="5" t="s">
        <v>1203</v>
      </c>
      <c r="N957" s="5"/>
      <c r="O957" s="5"/>
      <c r="P957" s="5"/>
      <c r="Q957" s="5"/>
      <c r="R957" s="5"/>
      <c r="S957" s="5"/>
      <c r="T957" s="5"/>
      <c r="U957" s="5"/>
      <c r="V957" s="5"/>
      <c r="W957" s="5"/>
      <c r="X957" s="5"/>
      <c r="Y957" s="7" t="s">
        <v>2999</v>
      </c>
      <c r="Z957" s="7"/>
      <c r="AA957" s="7" t="s">
        <v>13</v>
      </c>
      <c r="AB957" s="7" t="s">
        <v>2172</v>
      </c>
      <c r="AC957" s="7">
        <v>25006</v>
      </c>
      <c r="AD957" s="7" t="s">
        <v>884</v>
      </c>
      <c r="AE957" s="7" t="s">
        <v>786</v>
      </c>
      <c r="AF957" s="7"/>
      <c r="AG957" s="7" t="s">
        <v>13</v>
      </c>
      <c r="AH957" s="7"/>
      <c r="AI957">
        <v>1.5240000486373901</v>
      </c>
      <c r="AJ957" s="4">
        <v>8.1840000152587891</v>
      </c>
      <c r="AK957" s="4">
        <v>1.9199999570846558</v>
      </c>
      <c r="AL957" s="4">
        <v>112.21299743652344</v>
      </c>
      <c r="AM957" s="4">
        <v>20.580999374389648</v>
      </c>
      <c r="AN957" s="4">
        <v>151.69999694824219</v>
      </c>
      <c r="AO957" s="4">
        <v>0</v>
      </c>
      <c r="AP957" s="4">
        <v>59.764999389648438</v>
      </c>
      <c r="AQ957" s="4">
        <v>14.312000274658203</v>
      </c>
      <c r="AR957" s="4">
        <v>0</v>
      </c>
      <c r="AS957" s="4">
        <v>9</v>
      </c>
      <c r="AT957" s="4">
        <v>0</v>
      </c>
      <c r="AU957" s="22" t="e">
        <v>#N/A</v>
      </c>
      <c r="AV957" s="23">
        <v>-0.72400004863739009</v>
      </c>
      <c r="AW957" s="23">
        <v>0</v>
      </c>
      <c r="AX957" s="23">
        <v>0.52417607042694325</v>
      </c>
      <c r="AY957" s="23" t="e">
        <v>#N/A</v>
      </c>
      <c r="AZ957" s="23" t="e">
        <v>#N/A</v>
      </c>
    </row>
    <row r="958" spans="1:52" ht="13.7" customHeight="1" x14ac:dyDescent="0.2">
      <c r="A958" t="str">
        <f t="shared" si="14"/>
        <v>2012^MSF^Karoonda Mid</v>
      </c>
      <c r="B958" s="10" t="s">
        <v>1197</v>
      </c>
      <c r="C958" s="10" t="s">
        <v>1204</v>
      </c>
      <c r="D958" s="5">
        <v>2012</v>
      </c>
      <c r="E958" s="5"/>
      <c r="F958" s="5" t="s">
        <v>1005</v>
      </c>
      <c r="G958" s="5" t="s">
        <v>987</v>
      </c>
      <c r="H958" s="8" t="s">
        <v>992</v>
      </c>
      <c r="I958" s="5">
        <v>1.7</v>
      </c>
      <c r="J958" s="5"/>
      <c r="K958" s="5" t="s">
        <v>987</v>
      </c>
      <c r="L958" s="5" t="s">
        <v>998</v>
      </c>
      <c r="M958" s="5" t="s">
        <v>1205</v>
      </c>
      <c r="N958" s="5"/>
      <c r="O958" s="5"/>
      <c r="P958" s="5"/>
      <c r="Q958" s="5"/>
      <c r="R958" s="5"/>
      <c r="S958" s="5"/>
      <c r="T958" s="5"/>
      <c r="U958" s="5"/>
      <c r="V958" s="5"/>
      <c r="W958" s="5"/>
      <c r="X958" s="5"/>
      <c r="Y958" s="7" t="s">
        <v>2999</v>
      </c>
      <c r="Z958" s="7"/>
      <c r="AA958" s="7" t="s">
        <v>13</v>
      </c>
      <c r="AB958" s="7" t="s">
        <v>2172</v>
      </c>
      <c r="AC958" s="7">
        <v>25006</v>
      </c>
      <c r="AD958" s="7" t="s">
        <v>884</v>
      </c>
      <c r="AE958" s="7" t="s">
        <v>786</v>
      </c>
      <c r="AF958" s="7"/>
      <c r="AG958" s="7" t="s">
        <v>13</v>
      </c>
      <c r="AH958" s="7"/>
      <c r="AI958">
        <v>1.9529999494552612</v>
      </c>
      <c r="AJ958" s="4">
        <v>8.4029998779296875</v>
      </c>
      <c r="AK958" s="4">
        <v>2.5299999713897705</v>
      </c>
      <c r="AL958" s="4">
        <v>114.42299652099609</v>
      </c>
      <c r="AM958" s="4">
        <v>16.74799919128418</v>
      </c>
      <c r="AN958" s="4">
        <v>151.69999694824219</v>
      </c>
      <c r="AO958" s="4">
        <v>0</v>
      </c>
      <c r="AP958" s="4">
        <v>70.862998962402344</v>
      </c>
      <c r="AQ958" s="4">
        <v>14.89799976348877</v>
      </c>
      <c r="AR958" s="4">
        <v>0</v>
      </c>
      <c r="AS958" s="4">
        <v>9</v>
      </c>
      <c r="AT958" s="4">
        <v>0</v>
      </c>
      <c r="AU958" s="22" t="e">
        <v>#N/A</v>
      </c>
      <c r="AV958" s="23">
        <v>-0.25299994945526127</v>
      </c>
      <c r="AW958" s="23">
        <v>1</v>
      </c>
      <c r="AX958" s="23">
        <v>6.4008974424364762E-2</v>
      </c>
      <c r="AY958" s="23" t="e">
        <v>#N/A</v>
      </c>
      <c r="AZ958" s="23" t="e">
        <v>#N/A</v>
      </c>
    </row>
    <row r="959" spans="1:52" ht="13.7" customHeight="1" x14ac:dyDescent="0.2">
      <c r="A959" t="str">
        <f t="shared" si="14"/>
        <v>2012^nelsonfarms^C250</v>
      </c>
      <c r="B959" s="10" t="s">
        <v>1269</v>
      </c>
      <c r="C959" s="10" t="s">
        <v>1270</v>
      </c>
      <c r="D959" s="5">
        <v>2012</v>
      </c>
      <c r="E959" s="5"/>
      <c r="F959" s="5" t="s">
        <v>1005</v>
      </c>
      <c r="G959" s="5" t="s">
        <v>987</v>
      </c>
      <c r="H959" s="8" t="s">
        <v>992</v>
      </c>
      <c r="I959" s="5">
        <v>4.2</v>
      </c>
      <c r="J959" s="5">
        <v>10.7</v>
      </c>
      <c r="K959" s="5" t="s">
        <v>993</v>
      </c>
      <c r="L959" s="5" t="s">
        <v>1271</v>
      </c>
      <c r="M959" s="5" t="s">
        <v>1272</v>
      </c>
      <c r="N959" s="5"/>
      <c r="O959" s="5"/>
      <c r="P959" s="5"/>
      <c r="Q959" s="5"/>
      <c r="R959" s="5"/>
      <c r="S959" s="5"/>
      <c r="T959" s="5"/>
      <c r="U959" s="5"/>
      <c r="V959" s="5"/>
      <c r="W959" s="5"/>
      <c r="X959" s="5"/>
      <c r="Y959" s="7" t="s">
        <v>2999</v>
      </c>
      <c r="Z959" s="7"/>
      <c r="AA959" s="7" t="s">
        <v>13</v>
      </c>
      <c r="AB959" s="7" t="s">
        <v>141</v>
      </c>
      <c r="AC959" s="7">
        <v>77027</v>
      </c>
      <c r="AD959" s="7" t="s">
        <v>2207</v>
      </c>
      <c r="AE959" s="7" t="s">
        <v>786</v>
      </c>
      <c r="AF959" s="7"/>
      <c r="AG959" s="7" t="s">
        <v>934</v>
      </c>
      <c r="AH959" s="7"/>
      <c r="AI959">
        <v>3.6349999904632568</v>
      </c>
      <c r="AJ959" s="4">
        <v>12.963000297546387</v>
      </c>
      <c r="AK959" s="4">
        <v>7.2600002288818359</v>
      </c>
      <c r="AL959" s="4">
        <v>101.28700256347656</v>
      </c>
      <c r="AM959" s="4">
        <v>27.566999435424805</v>
      </c>
      <c r="AN959" s="4">
        <v>147.39999389648438</v>
      </c>
      <c r="AO959" s="4">
        <v>0</v>
      </c>
      <c r="AP959" s="4">
        <v>139.97099304199219</v>
      </c>
      <c r="AQ959" s="4">
        <v>25.850000381469727</v>
      </c>
      <c r="AR959" s="4">
        <v>0</v>
      </c>
      <c r="AS959" s="4">
        <v>6</v>
      </c>
      <c r="AT959" s="4">
        <v>0</v>
      </c>
      <c r="AU959" s="22">
        <v>6.9259544658493875</v>
      </c>
      <c r="AV959" s="23">
        <v>0.56500000953674334</v>
      </c>
      <c r="AW959" s="23">
        <v>0</v>
      </c>
      <c r="AX959" s="23">
        <v>0.31922501077652005</v>
      </c>
      <c r="AY959" s="23">
        <v>5.1211703466950382</v>
      </c>
      <c r="AZ959" s="23">
        <v>0.11158657179993073</v>
      </c>
    </row>
    <row r="960" spans="1:52" ht="13.7" customHeight="1" x14ac:dyDescent="0.2">
      <c r="A960" t="str">
        <f t="shared" si="14"/>
        <v>2012^nelsonfarms^L330</v>
      </c>
      <c r="B960" s="10" t="s">
        <v>1269</v>
      </c>
      <c r="C960" s="10" t="s">
        <v>1273</v>
      </c>
      <c r="D960" s="5">
        <v>2012</v>
      </c>
      <c r="E960" s="5"/>
      <c r="F960" s="5" t="s">
        <v>1005</v>
      </c>
      <c r="G960" s="5" t="s">
        <v>987</v>
      </c>
      <c r="H960" s="8" t="s">
        <v>992</v>
      </c>
      <c r="I960" s="5">
        <v>3.2</v>
      </c>
      <c r="J960" s="5">
        <v>9.1999999999999993</v>
      </c>
      <c r="K960" s="5" t="s">
        <v>993</v>
      </c>
      <c r="L960" s="5" t="s">
        <v>998</v>
      </c>
      <c r="M960" s="5" t="s">
        <v>987</v>
      </c>
      <c r="N960" s="5"/>
      <c r="O960" s="5"/>
      <c r="P960" s="5"/>
      <c r="Q960" s="5"/>
      <c r="R960" s="5"/>
      <c r="S960" s="5"/>
      <c r="T960" s="5"/>
      <c r="U960" s="5"/>
      <c r="V960" s="5"/>
      <c r="W960" s="5"/>
      <c r="X960" s="5"/>
      <c r="Y960" s="7" t="s">
        <v>2999</v>
      </c>
      <c r="Z960" s="7"/>
      <c r="AA960" s="7" t="s">
        <v>13</v>
      </c>
      <c r="AB960" s="7" t="s">
        <v>685</v>
      </c>
      <c r="AC960" s="7">
        <v>77027</v>
      </c>
      <c r="AD960" s="7" t="s">
        <v>2207</v>
      </c>
      <c r="AE960" s="7" t="s">
        <v>786</v>
      </c>
      <c r="AF960" s="7"/>
      <c r="AG960" s="7" t="s">
        <v>10</v>
      </c>
      <c r="AH960" s="7"/>
      <c r="AI960">
        <v>2.2079999446868896</v>
      </c>
      <c r="AJ960" s="4">
        <v>8.685999870300293</v>
      </c>
      <c r="AK960" s="4">
        <v>2.9600000381469727</v>
      </c>
      <c r="AL960" s="4">
        <v>92.300003051757813</v>
      </c>
      <c r="AM960" s="4">
        <v>19.143999099731445</v>
      </c>
      <c r="AN960" s="4">
        <v>147.39999389648438</v>
      </c>
      <c r="AO960" s="4">
        <v>0</v>
      </c>
      <c r="AP960" s="4">
        <v>59.516998291015625</v>
      </c>
      <c r="AQ960" s="4">
        <v>18.822999954223633</v>
      </c>
      <c r="AR960" s="4">
        <v>0</v>
      </c>
      <c r="AS960" s="4">
        <v>6</v>
      </c>
      <c r="AT960" s="4">
        <v>36</v>
      </c>
      <c r="AU960" s="22">
        <v>4.5371628721541164</v>
      </c>
      <c r="AV960" s="23">
        <v>0.99200005531311053</v>
      </c>
      <c r="AW960" s="23">
        <v>0</v>
      </c>
      <c r="AX960" s="23">
        <v>0.98406410974121439</v>
      </c>
      <c r="AY960" s="23">
        <v>0.26419613333131492</v>
      </c>
      <c r="AZ960" s="23">
        <v>2.4874426049734453</v>
      </c>
    </row>
    <row r="961" spans="1:52" ht="13.7" customHeight="1" x14ac:dyDescent="0.2">
      <c r="A961" t="str">
        <f t="shared" si="14"/>
        <v>2012^p crafter^youngs</v>
      </c>
      <c r="B961" s="10" t="s">
        <v>1212</v>
      </c>
      <c r="C961" s="10" t="s">
        <v>1213</v>
      </c>
      <c r="D961" s="5">
        <v>2012</v>
      </c>
      <c r="E961" s="5"/>
      <c r="F961" s="5" t="s">
        <v>1005</v>
      </c>
      <c r="G961" s="5" t="s">
        <v>987</v>
      </c>
      <c r="H961" s="8" t="s">
        <v>992</v>
      </c>
      <c r="I961" s="5">
        <v>2.7</v>
      </c>
      <c r="J961" s="5">
        <v>8.6999999999999993</v>
      </c>
      <c r="K961" s="5" t="s">
        <v>987</v>
      </c>
      <c r="L961" s="5" t="s">
        <v>998</v>
      </c>
      <c r="M961" s="5" t="s">
        <v>987</v>
      </c>
      <c r="N961" s="5"/>
      <c r="O961" s="5"/>
      <c r="P961" s="5"/>
      <c r="Q961" s="5"/>
      <c r="R961" s="5"/>
      <c r="S961" s="5"/>
      <c r="T961" s="5"/>
      <c r="U961" s="5"/>
      <c r="V961" s="5"/>
      <c r="W961" s="5"/>
      <c r="X961" s="5"/>
      <c r="Y961" s="7" t="s">
        <v>2999</v>
      </c>
      <c r="Z961" s="7"/>
      <c r="AA961" s="7" t="s">
        <v>13</v>
      </c>
      <c r="AB961" s="7" t="s">
        <v>685</v>
      </c>
      <c r="AC961" s="7">
        <v>78000</v>
      </c>
      <c r="AD961" s="7" t="s">
        <v>869</v>
      </c>
      <c r="AE961" s="7" t="s">
        <v>786</v>
      </c>
      <c r="AF961" s="7"/>
      <c r="AG961" s="7" t="s">
        <v>10</v>
      </c>
      <c r="AH961" s="7"/>
      <c r="AI961">
        <v>1.593000054359436</v>
      </c>
      <c r="AJ961" s="4">
        <v>10.197999954223633</v>
      </c>
      <c r="AK961" s="4">
        <v>2.5</v>
      </c>
      <c r="AL961" s="4">
        <v>63.581001281738281</v>
      </c>
      <c r="AM961" s="4">
        <v>32.5989990234375</v>
      </c>
      <c r="AN961" s="4">
        <v>200.69999694824219</v>
      </c>
      <c r="AO961" s="4">
        <v>0</v>
      </c>
      <c r="AP961" s="4">
        <v>102.79799652099609</v>
      </c>
      <c r="AQ961" s="4">
        <v>26.812999725341797</v>
      </c>
      <c r="AR961" s="4">
        <v>0</v>
      </c>
      <c r="AS961" s="4">
        <v>10</v>
      </c>
      <c r="AT961" s="4">
        <v>0</v>
      </c>
      <c r="AU961" s="22">
        <v>3.6201751313485113</v>
      </c>
      <c r="AV961" s="23">
        <v>1.1069999456405641</v>
      </c>
      <c r="AW961" s="23">
        <v>0</v>
      </c>
      <c r="AX961" s="23">
        <v>1.2254488796482119</v>
      </c>
      <c r="AY961" s="23">
        <v>2.244003862854008</v>
      </c>
      <c r="AZ961" s="23">
        <v>1.2547923248916546</v>
      </c>
    </row>
    <row r="962" spans="1:52" ht="13.7" customHeight="1" x14ac:dyDescent="0.2">
      <c r="A962" t="str">
        <f t="shared" si="14"/>
        <v>2012^patrick^BW West - Smith</v>
      </c>
      <c r="B962" s="10" t="s">
        <v>1209</v>
      </c>
      <c r="C962" s="10" t="s">
        <v>1210</v>
      </c>
      <c r="D962" s="5">
        <v>2012</v>
      </c>
      <c r="E962" s="5"/>
      <c r="F962" s="5" t="s">
        <v>1005</v>
      </c>
      <c r="G962" s="5" t="s">
        <v>987</v>
      </c>
      <c r="H962" s="8" t="s">
        <v>992</v>
      </c>
      <c r="I962" s="5">
        <v>3.8</v>
      </c>
      <c r="J962" s="5"/>
      <c r="K962" s="5" t="s">
        <v>987</v>
      </c>
      <c r="L962" s="5" t="s">
        <v>998</v>
      </c>
      <c r="M962" s="5" t="s">
        <v>1211</v>
      </c>
      <c r="N962" s="5"/>
      <c r="O962" s="5"/>
      <c r="P962" s="5"/>
      <c r="Q962" s="5"/>
      <c r="R962" s="5"/>
      <c r="S962" s="5"/>
      <c r="T962" s="5"/>
      <c r="U962" s="5"/>
      <c r="V962" s="5"/>
      <c r="W962" s="5"/>
      <c r="X962" s="5"/>
      <c r="Y962" s="7" t="s">
        <v>2999</v>
      </c>
      <c r="Z962" s="7"/>
      <c r="AA962" s="7" t="s">
        <v>13</v>
      </c>
      <c r="AB962" s="7" t="s">
        <v>685</v>
      </c>
      <c r="AC962" s="7">
        <v>18023</v>
      </c>
      <c r="AD962" s="7" t="s">
        <v>813</v>
      </c>
      <c r="AE962" s="7" t="s">
        <v>786</v>
      </c>
      <c r="AF962" s="7"/>
      <c r="AG962" s="7" t="s">
        <v>953</v>
      </c>
      <c r="AH962" s="7"/>
      <c r="AI962">
        <v>2.8420000076293945</v>
      </c>
      <c r="AJ962" s="4">
        <v>16.614999771118164</v>
      </c>
      <c r="AK962" s="4">
        <v>7.2800002098083496</v>
      </c>
      <c r="AL962" s="4">
        <v>55.407001495361328</v>
      </c>
      <c r="AM962" s="4">
        <v>10.71399974822998</v>
      </c>
      <c r="AN962" s="4">
        <v>208.39999389648438</v>
      </c>
      <c r="AO962" s="4">
        <v>0</v>
      </c>
      <c r="AP962" s="4">
        <v>73.168998718261719</v>
      </c>
      <c r="AQ962" s="4">
        <v>11.822999954223633</v>
      </c>
      <c r="AR962" s="4">
        <v>0</v>
      </c>
      <c r="AS962" s="4">
        <v>34</v>
      </c>
      <c r="AT962" s="4">
        <v>86</v>
      </c>
      <c r="AU962" s="22" t="e">
        <v>#N/A</v>
      </c>
      <c r="AV962" s="23">
        <v>0.95799999237060529</v>
      </c>
      <c r="AW962" s="23">
        <v>0</v>
      </c>
      <c r="AX962" s="23">
        <v>0.91776398538207982</v>
      </c>
      <c r="AY962" s="23" t="e">
        <v>#N/A</v>
      </c>
      <c r="AZ962" s="23" t="e">
        <v>#N/A</v>
      </c>
    </row>
    <row r="963" spans="1:52" ht="13.7" customHeight="1" x14ac:dyDescent="0.2">
      <c r="A963" t="str">
        <f t="shared" ref="A963:A1026" si="15">_xlfn.CONCAT(D963,"^",B963,"^",C963)</f>
        <v>2012^Pointon1^2012 wheat</v>
      </c>
      <c r="B963" s="10" t="s">
        <v>1147</v>
      </c>
      <c r="C963" s="10" t="s">
        <v>1148</v>
      </c>
      <c r="D963" s="5">
        <v>2012</v>
      </c>
      <c r="E963" s="5"/>
      <c r="F963" s="5" t="s">
        <v>1005</v>
      </c>
      <c r="G963" s="5" t="s">
        <v>987</v>
      </c>
      <c r="H963" s="8" t="s">
        <v>992</v>
      </c>
      <c r="I963" s="5">
        <v>4.5999999999999996</v>
      </c>
      <c r="J963" s="5"/>
      <c r="K963" s="5" t="s">
        <v>998</v>
      </c>
      <c r="L963" s="5" t="s">
        <v>1149</v>
      </c>
      <c r="M963" s="5" t="s">
        <v>1150</v>
      </c>
      <c r="N963" s="5"/>
      <c r="O963" s="5"/>
      <c r="P963" s="5"/>
      <c r="Q963" s="5"/>
      <c r="R963" s="5"/>
      <c r="S963" s="5"/>
      <c r="T963" s="5"/>
      <c r="U963" s="5"/>
      <c r="V963" s="5"/>
      <c r="W963" s="5"/>
      <c r="X963" s="5"/>
      <c r="Y963" s="7" t="s">
        <v>2999</v>
      </c>
      <c r="Z963" s="7"/>
      <c r="AA963" s="7" t="s">
        <v>13</v>
      </c>
      <c r="AB963" s="7" t="s">
        <v>14</v>
      </c>
      <c r="AC963" s="7">
        <v>22003</v>
      </c>
      <c r="AD963" s="7" t="s">
        <v>955</v>
      </c>
      <c r="AE963" s="7" t="s">
        <v>786</v>
      </c>
      <c r="AF963" s="7"/>
      <c r="AG963" s="7" t="s">
        <v>945</v>
      </c>
      <c r="AH963" s="7"/>
      <c r="AI963">
        <v>5.3819999694824219</v>
      </c>
      <c r="AJ963" s="4">
        <v>13.163000106811523</v>
      </c>
      <c r="AK963" s="4">
        <v>10.920000076293945</v>
      </c>
      <c r="AL963" s="4">
        <v>55.395000457763672</v>
      </c>
      <c r="AM963" s="4">
        <v>28.600000381469727</v>
      </c>
      <c r="AN963" s="4">
        <v>269</v>
      </c>
      <c r="AO963" s="4">
        <v>0</v>
      </c>
      <c r="AP963" s="4">
        <v>103.57199859619141</v>
      </c>
      <c r="AQ963" s="4">
        <v>27.254999160766602</v>
      </c>
      <c r="AR963" s="4">
        <v>0</v>
      </c>
      <c r="AS963" s="4">
        <v>20</v>
      </c>
      <c r="AT963" s="4">
        <v>96</v>
      </c>
      <c r="AU963" s="22" t="e">
        <v>#N/A</v>
      </c>
      <c r="AV963" s="23">
        <v>-0.78199996948242223</v>
      </c>
      <c r="AW963" s="23">
        <v>0</v>
      </c>
      <c r="AX963" s="23">
        <v>0.61152395227050926</v>
      </c>
      <c r="AY963" s="23" t="e">
        <v>#N/A</v>
      </c>
      <c r="AZ963" s="23" t="e">
        <v>#N/A</v>
      </c>
    </row>
    <row r="964" spans="1:52" ht="13.7" customHeight="1" x14ac:dyDescent="0.2">
      <c r="A964" t="str">
        <f t="shared" si="15"/>
        <v>2012^PW and PJ Thomas^Gumcreek No 210</v>
      </c>
      <c r="B964" s="10" t="s">
        <v>592</v>
      </c>
      <c r="C964" s="10" t="s">
        <v>1219</v>
      </c>
      <c r="D964" s="5">
        <v>2012</v>
      </c>
      <c r="E964" s="5"/>
      <c r="F964" s="5" t="s">
        <v>987</v>
      </c>
      <c r="G964" s="5" t="s">
        <v>987</v>
      </c>
      <c r="H964" s="8" t="s">
        <v>992</v>
      </c>
      <c r="I964" s="5">
        <v>0.9</v>
      </c>
      <c r="J964" s="5">
        <v>12</v>
      </c>
      <c r="K964" s="5" t="s">
        <v>987</v>
      </c>
      <c r="L964" s="5" t="s">
        <v>1220</v>
      </c>
      <c r="M964" s="5" t="s">
        <v>1221</v>
      </c>
      <c r="N964" s="5"/>
      <c r="O964" s="5"/>
      <c r="P964" s="5"/>
      <c r="Q964" s="5"/>
      <c r="R964" s="5"/>
      <c r="S964" s="5"/>
      <c r="T964" s="5"/>
      <c r="U964" s="5"/>
      <c r="V964" s="5"/>
      <c r="W964" s="5"/>
      <c r="X964" s="5"/>
      <c r="Y964" s="7" t="s">
        <v>2999</v>
      </c>
      <c r="Z964" s="7"/>
      <c r="AA964" s="7" t="s">
        <v>13</v>
      </c>
      <c r="AB964" s="7" t="s">
        <v>87</v>
      </c>
      <c r="AC964" s="7">
        <v>8095</v>
      </c>
      <c r="AD964" s="7" t="s">
        <v>901</v>
      </c>
      <c r="AE964" s="7" t="s">
        <v>2186</v>
      </c>
      <c r="AF964" s="7"/>
      <c r="AG964" s="7" t="s">
        <v>13</v>
      </c>
      <c r="AH964" s="7"/>
      <c r="AI964">
        <v>1.1319999694824219</v>
      </c>
      <c r="AJ964" s="4">
        <v>11.548000335693359</v>
      </c>
      <c r="AK964" s="4">
        <v>2.0099999904632568</v>
      </c>
      <c r="AL964" s="4">
        <v>66.083000183105469</v>
      </c>
      <c r="AM964" s="4">
        <v>5.2649998664855957</v>
      </c>
      <c r="AN964" s="4">
        <v>84.400001525878906</v>
      </c>
      <c r="AO964" s="4">
        <v>0</v>
      </c>
      <c r="AP964" s="4">
        <v>56.703998565673828</v>
      </c>
      <c r="AQ964" s="4">
        <v>32.134998321533203</v>
      </c>
      <c r="AR964" s="4">
        <v>0</v>
      </c>
      <c r="AS964" s="4">
        <v>9</v>
      </c>
      <c r="AT964" s="4">
        <v>16</v>
      </c>
      <c r="AU964" s="22">
        <v>1.6644483362521891</v>
      </c>
      <c r="AV964" s="23">
        <v>-0.23199996948242185</v>
      </c>
      <c r="AW964" s="23">
        <v>1</v>
      </c>
      <c r="AX964" s="23">
        <v>5.3823985839844671E-2</v>
      </c>
      <c r="AY964" s="23">
        <v>0.20430369653331582</v>
      </c>
      <c r="AZ964" s="23">
        <v>0.11940594572800531</v>
      </c>
    </row>
    <row r="965" spans="1:52" ht="13.7" customHeight="1" x14ac:dyDescent="0.2">
      <c r="A965" t="str">
        <f t="shared" si="15"/>
        <v>2012^PW and PJ Thomas^Rosewood Paddock No 140</v>
      </c>
      <c r="B965" s="10" t="s">
        <v>592</v>
      </c>
      <c r="C965" s="10" t="s">
        <v>593</v>
      </c>
      <c r="D965" s="5">
        <v>2012</v>
      </c>
      <c r="E965" s="5"/>
      <c r="F965" s="5" t="s">
        <v>987</v>
      </c>
      <c r="G965" s="5" t="s">
        <v>987</v>
      </c>
      <c r="H965" s="8" t="s">
        <v>992</v>
      </c>
      <c r="I965" s="5">
        <v>1.1000000000000001</v>
      </c>
      <c r="J965" s="5">
        <v>11.7</v>
      </c>
      <c r="K965" s="5" t="s">
        <v>987</v>
      </c>
      <c r="L965" s="5" t="s">
        <v>1222</v>
      </c>
      <c r="M965" s="5" t="s">
        <v>1223</v>
      </c>
      <c r="N965" s="5"/>
      <c r="O965" s="5"/>
      <c r="P965" s="5"/>
      <c r="Q965" s="5"/>
      <c r="R965" s="5"/>
      <c r="S965" s="5"/>
      <c r="T965" s="5"/>
      <c r="U965" s="5"/>
      <c r="V965" s="5"/>
      <c r="W965" s="5"/>
      <c r="X965" s="5"/>
      <c r="Y965" s="7" t="s">
        <v>2999</v>
      </c>
      <c r="Z965" s="7"/>
      <c r="AA965" s="7" t="s">
        <v>13</v>
      </c>
      <c r="AB965" s="7" t="s">
        <v>15</v>
      </c>
      <c r="AC965" s="7">
        <v>8109</v>
      </c>
      <c r="AD965" s="7" t="s">
        <v>935</v>
      </c>
      <c r="AE965" s="7" t="s">
        <v>958</v>
      </c>
      <c r="AF965" s="7"/>
      <c r="AG965" s="7" t="s">
        <v>939</v>
      </c>
      <c r="AH965" s="7"/>
      <c r="AI965">
        <v>0.95099997520446777</v>
      </c>
      <c r="AJ965" s="4">
        <v>15.633000373840332</v>
      </c>
      <c r="AK965" s="4">
        <v>2.2899999618530273</v>
      </c>
      <c r="AL965" s="4">
        <v>48.931999206542969</v>
      </c>
      <c r="AM965" s="4">
        <v>14.765999794006348</v>
      </c>
      <c r="AN965" s="4">
        <v>89.199996948242188</v>
      </c>
      <c r="AO965" s="4">
        <v>0</v>
      </c>
      <c r="AP965" s="4">
        <v>57.375</v>
      </c>
      <c r="AQ965" s="4">
        <v>33.23699951171875</v>
      </c>
      <c r="AR965" s="4">
        <v>0</v>
      </c>
      <c r="AS965" s="4">
        <v>9</v>
      </c>
      <c r="AT965" s="4">
        <v>23</v>
      </c>
      <c r="AU965" s="22">
        <v>1.9834676007005256</v>
      </c>
      <c r="AV965" s="23">
        <v>0.14900002479553232</v>
      </c>
      <c r="AW965" s="23">
        <v>1</v>
      </c>
      <c r="AX965" s="23">
        <v>2.2201007389069244E-2</v>
      </c>
      <c r="AY965" s="23">
        <v>15.468491940628198</v>
      </c>
      <c r="AZ965" s="23">
        <v>9.3962088433727733E-2</v>
      </c>
    </row>
    <row r="966" spans="1:52" ht="13.7" customHeight="1" x14ac:dyDescent="0.2">
      <c r="A966" t="str">
        <f t="shared" si="15"/>
        <v>2012^PW and PJ Thomas^Springfield Paddock No 74</v>
      </c>
      <c r="B966" s="10" t="s">
        <v>592</v>
      </c>
      <c r="C966" s="10" t="s">
        <v>594</v>
      </c>
      <c r="D966" s="5">
        <v>2012</v>
      </c>
      <c r="E966" s="5"/>
      <c r="F966" s="5" t="s">
        <v>987</v>
      </c>
      <c r="G966" s="5" t="s">
        <v>987</v>
      </c>
      <c r="H966" s="8" t="s">
        <v>992</v>
      </c>
      <c r="I966" s="5">
        <v>1.5</v>
      </c>
      <c r="J966" s="5">
        <v>10.199999999999999</v>
      </c>
      <c r="K966" s="5" t="s">
        <v>987</v>
      </c>
      <c r="L966" s="5" t="s">
        <v>1224</v>
      </c>
      <c r="M966" s="5" t="s">
        <v>1225</v>
      </c>
      <c r="N966" s="5"/>
      <c r="O966" s="5"/>
      <c r="P966" s="5"/>
      <c r="Q966" s="5"/>
      <c r="R966" s="5"/>
      <c r="S966" s="5"/>
      <c r="T966" s="5"/>
      <c r="U966" s="5"/>
      <c r="V966" s="5"/>
      <c r="W966" s="5"/>
      <c r="X966" s="5"/>
      <c r="Y966" s="7" t="s">
        <v>2999</v>
      </c>
      <c r="Z966" s="7"/>
      <c r="AA966" s="7" t="s">
        <v>13</v>
      </c>
      <c r="AB966" s="7" t="s">
        <v>15</v>
      </c>
      <c r="AC966" s="7">
        <v>8109</v>
      </c>
      <c r="AD966" s="7" t="s">
        <v>935</v>
      </c>
      <c r="AE966" s="7" t="s">
        <v>959</v>
      </c>
      <c r="AF966" s="7"/>
      <c r="AG966" s="7" t="s">
        <v>13</v>
      </c>
      <c r="AH966" s="7"/>
      <c r="AI966">
        <v>1.1979999542236328</v>
      </c>
      <c r="AJ966" s="4">
        <v>16.427999496459961</v>
      </c>
      <c r="AK966" s="4">
        <v>3.0299999713897705</v>
      </c>
      <c r="AL966" s="4">
        <v>63.854999542236328</v>
      </c>
      <c r="AM966" s="4">
        <v>15.487000465393066</v>
      </c>
      <c r="AN966" s="4">
        <v>89.199996948242188</v>
      </c>
      <c r="AO966" s="4">
        <v>0</v>
      </c>
      <c r="AP966" s="4">
        <v>85.387001037597656</v>
      </c>
      <c r="AQ966" s="4">
        <v>37.212001800537109</v>
      </c>
      <c r="AR966" s="4">
        <v>0</v>
      </c>
      <c r="AS966" s="4">
        <v>9</v>
      </c>
      <c r="AT966" s="4">
        <v>18</v>
      </c>
      <c r="AU966" s="22">
        <v>2.3579684763572679</v>
      </c>
      <c r="AV966" s="23">
        <v>0.30200004577636719</v>
      </c>
      <c r="AW966" s="23">
        <v>1</v>
      </c>
      <c r="AX966" s="23">
        <v>9.1204027648927877E-2</v>
      </c>
      <c r="AY966" s="23">
        <v>38.787977727905535</v>
      </c>
      <c r="AZ966" s="23">
        <v>0.45162633031562055</v>
      </c>
    </row>
    <row r="967" spans="1:52" ht="13.7" customHeight="1" x14ac:dyDescent="0.2">
      <c r="A967" t="str">
        <f t="shared" si="15"/>
        <v>2012^PW and PJ Thomas^Super Shed No11</v>
      </c>
      <c r="B967" s="10" t="s">
        <v>592</v>
      </c>
      <c r="C967" s="10" t="s">
        <v>1226</v>
      </c>
      <c r="D967" s="5">
        <v>2012</v>
      </c>
      <c r="E967" s="5"/>
      <c r="F967" s="5" t="s">
        <v>987</v>
      </c>
      <c r="G967" s="5" t="s">
        <v>987</v>
      </c>
      <c r="H967" s="8" t="s">
        <v>992</v>
      </c>
      <c r="I967" s="5">
        <v>0.8</v>
      </c>
      <c r="J967" s="5">
        <v>11.4</v>
      </c>
      <c r="K967" s="5" t="s">
        <v>993</v>
      </c>
      <c r="L967" s="5" t="s">
        <v>1220</v>
      </c>
      <c r="M967" s="5" t="s">
        <v>987</v>
      </c>
      <c r="N967" s="5"/>
      <c r="O967" s="5"/>
      <c r="P967" s="5"/>
      <c r="Q967" s="5"/>
      <c r="R967" s="5"/>
      <c r="S967" s="5"/>
      <c r="T967" s="5"/>
      <c r="U967" s="5"/>
      <c r="V967" s="5"/>
      <c r="W967" s="5"/>
      <c r="X967" s="5"/>
      <c r="Y967" s="7" t="s">
        <v>2999</v>
      </c>
      <c r="Z967" s="7"/>
      <c r="AA967" s="7" t="s">
        <v>13</v>
      </c>
      <c r="AB967" s="7" t="s">
        <v>79</v>
      </c>
      <c r="AC967" s="7">
        <v>8109</v>
      </c>
      <c r="AD967" s="7" t="s">
        <v>935</v>
      </c>
      <c r="AE967" s="7" t="s">
        <v>2187</v>
      </c>
      <c r="AF967" s="7"/>
      <c r="AG967" s="7" t="s">
        <v>13</v>
      </c>
      <c r="AH967" s="7"/>
      <c r="AI967">
        <v>0.81499999761581421</v>
      </c>
      <c r="AJ967" s="4">
        <v>16.680000305175781</v>
      </c>
      <c r="AK967" s="4">
        <v>2.0899999141693115</v>
      </c>
      <c r="AL967" s="4">
        <v>69.099998474121094</v>
      </c>
      <c r="AM967" s="4">
        <v>32.659999847412109</v>
      </c>
      <c r="AN967" s="4">
        <v>90.599998474121094</v>
      </c>
      <c r="AO967" s="4">
        <v>0</v>
      </c>
      <c r="AP967" s="4">
        <v>249.93600463867188</v>
      </c>
      <c r="AQ967" s="4">
        <v>140.16499328613281</v>
      </c>
      <c r="AR967" s="4">
        <v>12</v>
      </c>
      <c r="AS967" s="4">
        <v>10</v>
      </c>
      <c r="AT967" s="4">
        <v>18</v>
      </c>
      <c r="AU967" s="22">
        <v>1.4055341506129599</v>
      </c>
      <c r="AV967" s="23">
        <v>-1.4999997615814165E-2</v>
      </c>
      <c r="AW967" s="23">
        <v>1</v>
      </c>
      <c r="AX967" s="23">
        <v>2.2499992847443062E-4</v>
      </c>
      <c r="AY967" s="23">
        <v>27.878403222656338</v>
      </c>
      <c r="AZ967" s="23">
        <v>0.4684933814807794</v>
      </c>
    </row>
    <row r="968" spans="1:52" ht="13.7" customHeight="1" x14ac:dyDescent="0.2">
      <c r="A968" t="str">
        <f t="shared" si="15"/>
        <v>2012^Ramsey1^Number 1</v>
      </c>
      <c r="B968" s="10" t="s">
        <v>1029</v>
      </c>
      <c r="C968" s="10" t="s">
        <v>1030</v>
      </c>
      <c r="D968" s="5">
        <v>2012</v>
      </c>
      <c r="E968" s="5"/>
      <c r="F968" s="5" t="s">
        <v>987</v>
      </c>
      <c r="G968" s="5" t="s">
        <v>987</v>
      </c>
      <c r="H968" s="8" t="s">
        <v>992</v>
      </c>
      <c r="I968" s="5">
        <v>3.1</v>
      </c>
      <c r="J968" s="5">
        <v>11.5</v>
      </c>
      <c r="K968" s="5" t="s">
        <v>987</v>
      </c>
      <c r="L968" s="5" t="s">
        <v>998</v>
      </c>
      <c r="M968" s="5" t="s">
        <v>987</v>
      </c>
      <c r="N968" s="5"/>
      <c r="O968" s="5"/>
      <c r="P968" s="5"/>
      <c r="Q968" s="5"/>
      <c r="R968" s="5"/>
      <c r="S968" s="5"/>
      <c r="T968" s="5"/>
      <c r="U968" s="5"/>
      <c r="V968" s="5"/>
      <c r="W968" s="5"/>
      <c r="X968" s="5"/>
      <c r="Y968" s="7" t="s">
        <v>2999</v>
      </c>
      <c r="Z968" s="25"/>
      <c r="AA968" s="7" t="s">
        <v>13</v>
      </c>
      <c r="AB968" s="7" t="s">
        <v>685</v>
      </c>
      <c r="AC968" s="7">
        <v>22012</v>
      </c>
      <c r="AD968" s="7" t="s">
        <v>947</v>
      </c>
      <c r="AE968" s="7" t="s">
        <v>2126</v>
      </c>
      <c r="AF968" s="7"/>
      <c r="AG968" s="7" t="s">
        <v>945</v>
      </c>
      <c r="AH968" s="7"/>
      <c r="AI968">
        <v>2.5280001163482666</v>
      </c>
      <c r="AJ968" s="4">
        <v>16.604999542236328</v>
      </c>
      <c r="AK968" s="4">
        <v>6.4699997901916504</v>
      </c>
      <c r="AL968" s="4">
        <v>93.975997924804688</v>
      </c>
      <c r="AM968" s="4">
        <v>3.0659999847412109</v>
      </c>
      <c r="AN968" s="4">
        <v>166.5</v>
      </c>
      <c r="AO968" s="4">
        <v>0</v>
      </c>
      <c r="AP968" s="4">
        <v>101.86100006103516</v>
      </c>
      <c r="AQ968" s="4">
        <v>20.297000885009766</v>
      </c>
      <c r="AR968" s="4">
        <v>0</v>
      </c>
      <c r="AS968" s="4">
        <v>12</v>
      </c>
      <c r="AT968" s="4">
        <v>46</v>
      </c>
      <c r="AU968" s="22">
        <v>5.4942206654991246</v>
      </c>
      <c r="AV968" s="23">
        <v>0.57199988365173349</v>
      </c>
      <c r="AW968" s="23">
        <v>0</v>
      </c>
      <c r="AX968" s="23">
        <v>0.32718386689759665</v>
      </c>
      <c r="AY968" s="23">
        <v>26.06102032623312</v>
      </c>
      <c r="AZ968" s="23">
        <v>0.95214490018571185</v>
      </c>
    </row>
    <row r="969" spans="1:52" ht="13.7" customHeight="1" x14ac:dyDescent="0.2">
      <c r="A969" t="str">
        <f t="shared" si="15"/>
        <v>2012^Rohde^Bransons 2</v>
      </c>
      <c r="B969" s="10" t="s">
        <v>681</v>
      </c>
      <c r="C969" s="10" t="s">
        <v>1159</v>
      </c>
      <c r="D969" s="5">
        <v>2012</v>
      </c>
      <c r="E969" s="5"/>
      <c r="F969" s="5" t="s">
        <v>1005</v>
      </c>
      <c r="G969" s="5" t="s">
        <v>987</v>
      </c>
      <c r="H969" s="8" t="s">
        <v>992</v>
      </c>
      <c r="I969" s="5">
        <v>3</v>
      </c>
      <c r="J969" s="5">
        <v>11.5</v>
      </c>
      <c r="K969" s="5" t="s">
        <v>993</v>
      </c>
      <c r="L969" s="5" t="s">
        <v>998</v>
      </c>
      <c r="M969" s="5" t="s">
        <v>987</v>
      </c>
      <c r="N969" s="5"/>
      <c r="O969" s="5"/>
      <c r="P969" s="5"/>
      <c r="Q969" s="5"/>
      <c r="R969" s="5"/>
      <c r="S969" s="5"/>
      <c r="T969" s="5"/>
      <c r="U969" s="5"/>
      <c r="V969" s="5"/>
      <c r="W969" s="5"/>
      <c r="X969" s="5"/>
      <c r="Y969" s="7" t="s">
        <v>2999</v>
      </c>
      <c r="Z969" s="7"/>
      <c r="AA969" s="7" t="s">
        <v>13</v>
      </c>
      <c r="AB969" s="7" t="s">
        <v>685</v>
      </c>
      <c r="AC969" s="7">
        <v>23319</v>
      </c>
      <c r="AD969" s="7" t="s">
        <v>964</v>
      </c>
      <c r="AE969" s="7" t="s">
        <v>786</v>
      </c>
      <c r="AF969" s="7"/>
      <c r="AG969" s="7" t="s">
        <v>13</v>
      </c>
      <c r="AH969" s="7"/>
      <c r="AI969">
        <v>3.6400001049041748</v>
      </c>
      <c r="AJ969" s="4">
        <v>14.902000427246094</v>
      </c>
      <c r="AK969" s="4">
        <v>8.3599996566772461</v>
      </c>
      <c r="AL969" s="4">
        <v>90.699996948242188</v>
      </c>
      <c r="AM969" s="4">
        <v>9.9750003814697266</v>
      </c>
      <c r="AN969" s="4">
        <v>209</v>
      </c>
      <c r="AO969" s="4">
        <v>0</v>
      </c>
      <c r="AP969" s="4">
        <v>115.35299682617188</v>
      </c>
      <c r="AQ969" s="4">
        <v>30.506000518798828</v>
      </c>
      <c r="AR969" s="4">
        <v>0</v>
      </c>
      <c r="AS969" s="4">
        <v>16</v>
      </c>
      <c r="AT969" s="4">
        <v>50</v>
      </c>
      <c r="AU969" s="22">
        <v>5.3169877408056045</v>
      </c>
      <c r="AV969" s="23">
        <v>-0.6400001049041748</v>
      </c>
      <c r="AW969" s="23">
        <v>0</v>
      </c>
      <c r="AX969" s="23">
        <v>0.40960013427735475</v>
      </c>
      <c r="AY969" s="23">
        <v>11.573606906982604</v>
      </c>
      <c r="AZ969" s="23">
        <v>9.2599215201367979</v>
      </c>
    </row>
    <row r="970" spans="1:52" ht="13.7" customHeight="1" x14ac:dyDescent="0.2">
      <c r="A970" t="str">
        <f t="shared" si="15"/>
        <v>2012^Rohde^Cowleys 1</v>
      </c>
      <c r="B970" s="10" t="s">
        <v>681</v>
      </c>
      <c r="C970" s="10" t="s">
        <v>682</v>
      </c>
      <c r="D970" s="5">
        <v>2012</v>
      </c>
      <c r="E970" s="5"/>
      <c r="F970" s="5" t="s">
        <v>1005</v>
      </c>
      <c r="G970" s="5" t="s">
        <v>987</v>
      </c>
      <c r="H970" s="8" t="s">
        <v>992</v>
      </c>
      <c r="I970" s="5">
        <v>2.2999999999999998</v>
      </c>
      <c r="J970" s="5">
        <v>11</v>
      </c>
      <c r="K970" s="5" t="s">
        <v>993</v>
      </c>
      <c r="L970" s="5" t="s">
        <v>998</v>
      </c>
      <c r="M970" s="5" t="s">
        <v>987</v>
      </c>
      <c r="N970" s="5"/>
      <c r="O970" s="5"/>
      <c r="P970" s="5"/>
      <c r="Q970" s="5"/>
      <c r="R970" s="5"/>
      <c r="S970" s="5"/>
      <c r="T970" s="5"/>
      <c r="U970" s="5"/>
      <c r="V970" s="5"/>
      <c r="W970" s="5"/>
      <c r="X970" s="5"/>
      <c r="Y970" s="7" t="s">
        <v>2999</v>
      </c>
      <c r="Z970" s="7"/>
      <c r="AA970" s="7" t="s">
        <v>13</v>
      </c>
      <c r="AB970" s="7" t="s">
        <v>14</v>
      </c>
      <c r="AC970" s="7">
        <v>23319</v>
      </c>
      <c r="AD970" s="7" t="s">
        <v>964</v>
      </c>
      <c r="AE970" s="7" t="s">
        <v>786</v>
      </c>
      <c r="AF970" s="7"/>
      <c r="AG970" s="7" t="s">
        <v>13</v>
      </c>
      <c r="AH970" s="7"/>
      <c r="AI970">
        <v>3.0959999561309814</v>
      </c>
      <c r="AJ970" s="4">
        <v>16.530000686645508</v>
      </c>
      <c r="AK970" s="4">
        <v>7.8899998664855957</v>
      </c>
      <c r="AL970" s="4">
        <v>14.437999725341797</v>
      </c>
      <c r="AM970" s="4">
        <v>2.7060000896453857</v>
      </c>
      <c r="AN970" s="4">
        <v>236.80000305175781</v>
      </c>
      <c r="AO970" s="4">
        <v>0</v>
      </c>
      <c r="AP970" s="4">
        <v>139.96800231933594</v>
      </c>
      <c r="AQ970" s="4">
        <v>31.982000350952148</v>
      </c>
      <c r="AR970" s="4">
        <v>0</v>
      </c>
      <c r="AS970" s="4">
        <v>16</v>
      </c>
      <c r="AT970" s="4">
        <v>50</v>
      </c>
      <c r="AU970" s="22">
        <v>3.8991243432574429</v>
      </c>
      <c r="AV970" s="23">
        <v>-0.79599995613098162</v>
      </c>
      <c r="AW970" s="23">
        <v>0</v>
      </c>
      <c r="AX970" s="23">
        <v>0.63361593016052464</v>
      </c>
      <c r="AY970" s="23">
        <v>30.580907594299788</v>
      </c>
      <c r="AZ970" s="23">
        <v>15.927087441901582</v>
      </c>
    </row>
    <row r="971" spans="1:52" ht="13.7" customHeight="1" x14ac:dyDescent="0.2">
      <c r="A971" t="str">
        <f t="shared" si="15"/>
        <v>2012^Rohde^Lightford</v>
      </c>
      <c r="B971" s="10" t="s">
        <v>681</v>
      </c>
      <c r="C971" s="10" t="s">
        <v>1160</v>
      </c>
      <c r="D971" s="5">
        <v>2012</v>
      </c>
      <c r="E971" s="5"/>
      <c r="F971" s="5" t="s">
        <v>1005</v>
      </c>
      <c r="G971" s="5" t="s">
        <v>987</v>
      </c>
      <c r="H971" s="8" t="s">
        <v>992</v>
      </c>
      <c r="I971" s="5">
        <v>2.65</v>
      </c>
      <c r="J971" s="5">
        <v>11.5</v>
      </c>
      <c r="K971" s="5" t="s">
        <v>993</v>
      </c>
      <c r="L971" s="5" t="s">
        <v>998</v>
      </c>
      <c r="M971" s="5" t="s">
        <v>987</v>
      </c>
      <c r="N971" s="5"/>
      <c r="O971" s="5"/>
      <c r="P971" s="5"/>
      <c r="Q971" s="5"/>
      <c r="R971" s="5"/>
      <c r="S971" s="5"/>
      <c r="T971" s="5"/>
      <c r="U971" s="5"/>
      <c r="V971" s="5"/>
      <c r="W971" s="5"/>
      <c r="X971" s="5"/>
      <c r="Y971" s="7" t="s">
        <v>2999</v>
      </c>
      <c r="Z971" s="7"/>
      <c r="AA971" s="7" t="s">
        <v>13</v>
      </c>
      <c r="AB971" s="7" t="s">
        <v>14</v>
      </c>
      <c r="AC971" s="7">
        <v>23307</v>
      </c>
      <c r="AD971" s="7" t="s">
        <v>2171</v>
      </c>
      <c r="AE971" s="7" t="s">
        <v>786</v>
      </c>
      <c r="AF971" s="7"/>
      <c r="AG971" s="7" t="s">
        <v>936</v>
      </c>
      <c r="AH971" s="7"/>
      <c r="AI971">
        <v>2.5499999523162842</v>
      </c>
      <c r="AJ971" s="4">
        <v>14.758999824523926</v>
      </c>
      <c r="AK971" s="4">
        <v>5.8000001907348633</v>
      </c>
      <c r="AL971" s="4">
        <v>55.810001373291016</v>
      </c>
      <c r="AM971" s="4">
        <v>45.181999206542969</v>
      </c>
      <c r="AN971" s="4">
        <v>212.80000305175781</v>
      </c>
      <c r="AO971" s="4">
        <v>0</v>
      </c>
      <c r="AP971" s="4">
        <v>141.50599670410156</v>
      </c>
      <c r="AQ971" s="4">
        <v>46.381999969482422</v>
      </c>
      <c r="AR971" s="4">
        <v>0</v>
      </c>
      <c r="AS971" s="4">
        <v>16</v>
      </c>
      <c r="AT971" s="4">
        <v>0</v>
      </c>
      <c r="AU971" s="22">
        <v>4.6966725043782844</v>
      </c>
      <c r="AV971" s="23">
        <v>0.10000004768371573</v>
      </c>
      <c r="AW971" s="23">
        <v>1</v>
      </c>
      <c r="AX971" s="23">
        <v>1.000000953674542E-2</v>
      </c>
      <c r="AY971" s="23">
        <v>10.621079856246979</v>
      </c>
      <c r="AZ971" s="23">
        <v>1.2173319834809613</v>
      </c>
    </row>
    <row r="972" spans="1:52" ht="13.7" customHeight="1" x14ac:dyDescent="0.2">
      <c r="A972" t="str">
        <f t="shared" si="15"/>
        <v>2012^Rohde^Neldners</v>
      </c>
      <c r="B972" s="10" t="s">
        <v>681</v>
      </c>
      <c r="C972" s="10" t="s">
        <v>1161</v>
      </c>
      <c r="D972" s="5">
        <v>2012</v>
      </c>
      <c r="E972" s="5"/>
      <c r="F972" s="5" t="s">
        <v>1005</v>
      </c>
      <c r="G972" s="5" t="s">
        <v>987</v>
      </c>
      <c r="H972" s="8" t="s">
        <v>998</v>
      </c>
      <c r="I972" s="5">
        <v>2.61</v>
      </c>
      <c r="J972" s="5">
        <v>11.5</v>
      </c>
      <c r="K972" s="5" t="s">
        <v>987</v>
      </c>
      <c r="L972" s="5" t="s">
        <v>998</v>
      </c>
      <c r="M972" s="5" t="s">
        <v>987</v>
      </c>
      <c r="N972" s="5"/>
      <c r="O972" s="5"/>
      <c r="P972" s="5"/>
      <c r="Q972" s="5"/>
      <c r="R972" s="5"/>
      <c r="S972" s="5"/>
      <c r="T972" s="5"/>
      <c r="U972" s="5"/>
      <c r="V972" s="5"/>
      <c r="W972" s="5"/>
      <c r="X972" s="5"/>
      <c r="Y972" s="7" t="s">
        <v>2999</v>
      </c>
      <c r="Z972" s="7"/>
      <c r="AA972" s="7" t="s">
        <v>13</v>
      </c>
      <c r="AB972" s="7" t="s">
        <v>2172</v>
      </c>
      <c r="AC972" s="7">
        <v>23319</v>
      </c>
      <c r="AD972" s="7" t="s">
        <v>964</v>
      </c>
      <c r="AE972" s="7" t="s">
        <v>786</v>
      </c>
      <c r="AF972" s="7"/>
      <c r="AG972" s="7" t="s">
        <v>13</v>
      </c>
      <c r="AH972" s="7"/>
      <c r="AI972">
        <v>3.5120000839233398</v>
      </c>
      <c r="AJ972" s="4">
        <v>12.109000205993652</v>
      </c>
      <c r="AK972" s="4">
        <v>6.5500001907348633</v>
      </c>
      <c r="AL972" s="4">
        <v>32.445999145507813</v>
      </c>
      <c r="AM972" s="4">
        <v>6.0780000686645508</v>
      </c>
      <c r="AN972" s="4">
        <v>236.80000305175781</v>
      </c>
      <c r="AO972" s="4">
        <v>0</v>
      </c>
      <c r="AP972" s="4">
        <v>119.42500305175781</v>
      </c>
      <c r="AQ972" s="4">
        <v>26.642999649047852</v>
      </c>
      <c r="AR972" s="4">
        <v>0</v>
      </c>
      <c r="AS972" s="4">
        <v>16</v>
      </c>
      <c r="AT972" s="4">
        <v>50</v>
      </c>
      <c r="AU972" s="22">
        <v>4.6257793345008764</v>
      </c>
      <c r="AV972" s="23">
        <v>-0.90200008392333997</v>
      </c>
      <c r="AW972" s="23">
        <v>0</v>
      </c>
      <c r="AX972" s="23">
        <v>0.81360415139771236</v>
      </c>
      <c r="AY972" s="23">
        <v>0.37088125090031099</v>
      </c>
      <c r="AZ972" s="23">
        <v>3.7026259035658575</v>
      </c>
    </row>
    <row r="973" spans="1:52" ht="13.7" customHeight="1" x14ac:dyDescent="0.2">
      <c r="A973" t="str">
        <f t="shared" si="15"/>
        <v>2012^rpohlner^Paddock 5</v>
      </c>
      <c r="B973" s="10" t="s">
        <v>710</v>
      </c>
      <c r="C973" s="10" t="s">
        <v>1078</v>
      </c>
      <c r="D973" s="5">
        <v>2012</v>
      </c>
      <c r="E973" s="5"/>
      <c r="F973" s="5" t="s">
        <v>987</v>
      </c>
      <c r="G973" s="5" t="s">
        <v>987</v>
      </c>
      <c r="H973" s="8" t="s">
        <v>992</v>
      </c>
      <c r="I973" s="5">
        <v>1.4</v>
      </c>
      <c r="J973" s="5">
        <v>13</v>
      </c>
      <c r="K973" s="5" t="s">
        <v>987</v>
      </c>
      <c r="L973" s="5" t="s">
        <v>1237</v>
      </c>
      <c r="M973" s="5" t="s">
        <v>1238</v>
      </c>
      <c r="N973" s="5"/>
      <c r="O973" s="5"/>
      <c r="P973" s="5"/>
      <c r="Q973" s="5"/>
      <c r="R973" s="5"/>
      <c r="S973" s="5"/>
      <c r="T973" s="5"/>
      <c r="U973" s="5"/>
      <c r="V973" s="5"/>
      <c r="W973" s="5"/>
      <c r="X973" s="5"/>
      <c r="Y973" s="7" t="s">
        <v>2999</v>
      </c>
      <c r="Z973" s="7"/>
      <c r="AA973" s="7" t="s">
        <v>13</v>
      </c>
      <c r="AB973" s="7" t="s">
        <v>685</v>
      </c>
      <c r="AC973" s="7">
        <v>78015</v>
      </c>
      <c r="AD973" s="7" t="s">
        <v>2194</v>
      </c>
      <c r="AE973" s="7" t="s">
        <v>2143</v>
      </c>
      <c r="AF973" s="7"/>
      <c r="AG973" s="7" t="s">
        <v>55</v>
      </c>
      <c r="AH973" s="7"/>
      <c r="AI973">
        <v>1.0809999704360962</v>
      </c>
      <c r="AJ973" s="4">
        <v>15.067000389099121</v>
      </c>
      <c r="AK973" s="4">
        <v>2.5099999904632568</v>
      </c>
      <c r="AL973" s="4">
        <v>75.083000183105469</v>
      </c>
      <c r="AM973" s="4">
        <v>23.031000137329102</v>
      </c>
      <c r="AN973" s="4">
        <v>129.39999389648438</v>
      </c>
      <c r="AO973" s="4">
        <v>0</v>
      </c>
      <c r="AP973" s="4">
        <v>90.258003234863281</v>
      </c>
      <c r="AQ973" s="4">
        <v>26.216999053955078</v>
      </c>
      <c r="AR973" s="4">
        <v>39</v>
      </c>
      <c r="AS973" s="4">
        <v>0</v>
      </c>
      <c r="AT973" s="4">
        <v>0</v>
      </c>
      <c r="AU973" s="22">
        <v>2.8049036777583192</v>
      </c>
      <c r="AV973" s="23">
        <v>0.31900002956390372</v>
      </c>
      <c r="AW973" s="23">
        <v>1</v>
      </c>
      <c r="AX973" s="23">
        <v>0.10176101886177144</v>
      </c>
      <c r="AY973" s="23">
        <v>4.272490608535918</v>
      </c>
      <c r="AZ973" s="23">
        <v>8.6968184780223903E-2</v>
      </c>
    </row>
    <row r="974" spans="1:52" ht="13.7" customHeight="1" x14ac:dyDescent="0.2">
      <c r="A974" t="str">
        <f t="shared" si="15"/>
        <v>2012^rpurvis^Dump Lucerne</v>
      </c>
      <c r="B974" s="10" t="s">
        <v>1233</v>
      </c>
      <c r="C974" s="10" t="s">
        <v>1234</v>
      </c>
      <c r="D974" s="5">
        <v>2012</v>
      </c>
      <c r="E974" s="5"/>
      <c r="F974" s="5" t="s">
        <v>987</v>
      </c>
      <c r="G974" s="5" t="s">
        <v>987</v>
      </c>
      <c r="H974" s="8" t="s">
        <v>992</v>
      </c>
      <c r="I974" s="5">
        <v>3.2</v>
      </c>
      <c r="J974" s="5">
        <v>10</v>
      </c>
      <c r="K974" s="5" t="s">
        <v>987</v>
      </c>
      <c r="L974" s="5" t="s">
        <v>998</v>
      </c>
      <c r="M974" s="5" t="s">
        <v>987</v>
      </c>
      <c r="N974" s="5"/>
      <c r="O974" s="5"/>
      <c r="P974" s="5"/>
      <c r="Q974" s="5"/>
      <c r="R974" s="5"/>
      <c r="S974" s="5"/>
      <c r="T974" s="5"/>
      <c r="U974" s="5"/>
      <c r="V974" s="5"/>
      <c r="W974" s="5"/>
      <c r="X974" s="5"/>
      <c r="Y974" s="7" t="s">
        <v>2999</v>
      </c>
      <c r="Z974" s="7"/>
      <c r="AA974" s="7" t="s">
        <v>13</v>
      </c>
      <c r="AB974" s="7" t="s">
        <v>685</v>
      </c>
      <c r="AC974" s="7">
        <v>21019</v>
      </c>
      <c r="AD974" s="7" t="s">
        <v>2191</v>
      </c>
      <c r="AE974" s="7" t="s">
        <v>2192</v>
      </c>
      <c r="AF974" s="7"/>
      <c r="AG974" s="7" t="s">
        <v>55</v>
      </c>
      <c r="AH974" s="7"/>
      <c r="AI974">
        <v>1.687000036239624</v>
      </c>
      <c r="AJ974" s="4">
        <v>16.638999938964844</v>
      </c>
      <c r="AK974" s="4">
        <v>4.3299999237060547</v>
      </c>
      <c r="AL974" s="4">
        <v>26.340000152587891</v>
      </c>
      <c r="AM974" s="4">
        <v>3.8139998912811279</v>
      </c>
      <c r="AN974" s="4">
        <v>241.39999389648438</v>
      </c>
      <c r="AO974" s="4">
        <v>0</v>
      </c>
      <c r="AP974" s="4">
        <v>150.73500061035156</v>
      </c>
      <c r="AQ974" s="4">
        <v>25.66200065612793</v>
      </c>
      <c r="AR974" s="4">
        <v>0</v>
      </c>
      <c r="AS974" s="4">
        <v>23</v>
      </c>
      <c r="AT974" s="4">
        <v>46</v>
      </c>
      <c r="AU974" s="22">
        <v>4.9316987740805613</v>
      </c>
      <c r="AV974" s="23">
        <v>1.5129999637603762</v>
      </c>
      <c r="AW974" s="23">
        <v>0</v>
      </c>
      <c r="AX974" s="23">
        <v>2.2891688903388996</v>
      </c>
      <c r="AY974" s="23">
        <v>44.076320189575199</v>
      </c>
      <c r="AZ974" s="23">
        <v>0.36204150654200296</v>
      </c>
    </row>
    <row r="975" spans="1:52" ht="13.7" customHeight="1" x14ac:dyDescent="0.2">
      <c r="A975" t="str">
        <f t="shared" si="15"/>
        <v>2012^rpurvis^Stone Hut</v>
      </c>
      <c r="B975" s="10" t="s">
        <v>1233</v>
      </c>
      <c r="C975" s="10" t="s">
        <v>1235</v>
      </c>
      <c r="D975" s="5">
        <v>2012</v>
      </c>
      <c r="E975" s="5"/>
      <c r="F975" s="5" t="s">
        <v>987</v>
      </c>
      <c r="G975" s="5" t="s">
        <v>987</v>
      </c>
      <c r="H975" s="8" t="s">
        <v>992</v>
      </c>
      <c r="I975" s="5">
        <v>2.7</v>
      </c>
      <c r="J975" s="5">
        <v>11</v>
      </c>
      <c r="K975" s="5" t="s">
        <v>987</v>
      </c>
      <c r="L975" s="5" t="s">
        <v>1002</v>
      </c>
      <c r="M975" s="5" t="s">
        <v>987</v>
      </c>
      <c r="N975" s="5"/>
      <c r="O975" s="5"/>
      <c r="P975" s="5"/>
      <c r="Q975" s="5"/>
      <c r="R975" s="5"/>
      <c r="S975" s="5"/>
      <c r="T975" s="5"/>
      <c r="U975" s="5"/>
      <c r="V975" s="5"/>
      <c r="W975" s="5"/>
      <c r="X975" s="5"/>
      <c r="Y975" s="7" t="s">
        <v>2999</v>
      </c>
      <c r="Z975" s="7"/>
      <c r="AA975" s="7" t="s">
        <v>13</v>
      </c>
      <c r="AB975" s="7" t="s">
        <v>469</v>
      </c>
      <c r="AC975" s="7">
        <v>21019</v>
      </c>
      <c r="AD975" s="7" t="s">
        <v>2191</v>
      </c>
      <c r="AE975" s="7" t="s">
        <v>2193</v>
      </c>
      <c r="AF975" s="7"/>
      <c r="AG975" s="7" t="s">
        <v>55</v>
      </c>
      <c r="AH975" s="7"/>
      <c r="AI975">
        <v>2.4630000591278076</v>
      </c>
      <c r="AJ975" s="4">
        <v>16.642999649047852</v>
      </c>
      <c r="AK975" s="4">
        <v>6.320000171661377</v>
      </c>
      <c r="AL975" s="4">
        <v>10.008000373840332</v>
      </c>
      <c r="AM975" s="4">
        <v>4.7940001487731934</v>
      </c>
      <c r="AN975" s="4">
        <v>259.39999389648438</v>
      </c>
      <c r="AO975" s="4">
        <v>0</v>
      </c>
      <c r="AP975" s="4">
        <v>145.58200073242188</v>
      </c>
      <c r="AQ975" s="4">
        <v>16.868000030517578</v>
      </c>
      <c r="AR975" s="4">
        <v>0</v>
      </c>
      <c r="AS975" s="4">
        <v>23</v>
      </c>
      <c r="AT975" s="4">
        <v>37</v>
      </c>
      <c r="AU975" s="22">
        <v>4.5772329246935204</v>
      </c>
      <c r="AV975" s="23">
        <v>0.23699994087219256</v>
      </c>
      <c r="AW975" s="23">
        <v>1</v>
      </c>
      <c r="AX975" s="23">
        <v>5.6168971973422771E-2</v>
      </c>
      <c r="AY975" s="23">
        <v>31.843445039154176</v>
      </c>
      <c r="AZ975" s="23">
        <v>3.037237677103922</v>
      </c>
    </row>
    <row r="976" spans="1:52" ht="13.7" customHeight="1" x14ac:dyDescent="0.2">
      <c r="A976" t="str">
        <f t="shared" si="15"/>
        <v>2012^rsandow^R_Sandow - R8</v>
      </c>
      <c r="B976" s="10" t="s">
        <v>311</v>
      </c>
      <c r="C976" s="10" t="s">
        <v>312</v>
      </c>
      <c r="D976" s="5">
        <v>2012</v>
      </c>
      <c r="E976" s="5"/>
      <c r="F976" s="5" t="s">
        <v>993</v>
      </c>
      <c r="G976" s="5" t="s">
        <v>987</v>
      </c>
      <c r="H976" s="8" t="s">
        <v>992</v>
      </c>
      <c r="I976" s="5">
        <v>3.2</v>
      </c>
      <c r="J976" s="5">
        <v>10.5</v>
      </c>
      <c r="K976" s="5" t="s">
        <v>998</v>
      </c>
      <c r="L976" s="5" t="s">
        <v>1230</v>
      </c>
      <c r="M976" s="5" t="s">
        <v>987</v>
      </c>
      <c r="N976" s="5"/>
      <c r="O976" s="5"/>
      <c r="P976" s="5"/>
      <c r="Q976" s="5"/>
      <c r="R976" s="5"/>
      <c r="S976" s="5"/>
      <c r="T976" s="5"/>
      <c r="U976" s="5"/>
      <c r="V976" s="5"/>
      <c r="W976" s="5"/>
      <c r="X976" s="5"/>
      <c r="Y976" s="7" t="s">
        <v>2999</v>
      </c>
      <c r="Z976" s="7"/>
      <c r="AA976" s="7" t="s">
        <v>13</v>
      </c>
      <c r="AB976" s="7" t="s">
        <v>394</v>
      </c>
      <c r="AC976" s="7">
        <v>21001</v>
      </c>
      <c r="AD976" s="7" t="s">
        <v>2189</v>
      </c>
      <c r="AE976" s="7" t="s">
        <v>786</v>
      </c>
      <c r="AF976" s="7"/>
      <c r="AG976" s="7" t="s">
        <v>13</v>
      </c>
      <c r="AH976" s="7"/>
      <c r="AI976">
        <v>3.0450000762939453</v>
      </c>
      <c r="AJ976" s="4">
        <v>16.628999710083008</v>
      </c>
      <c r="AK976" s="4">
        <v>7.8000001907348633</v>
      </c>
      <c r="AL976" s="4">
        <v>54.470001220703125</v>
      </c>
      <c r="AM976" s="4">
        <v>28.066999435424805</v>
      </c>
      <c r="AN976" s="4">
        <v>265.79998779296875</v>
      </c>
      <c r="AO976" s="4">
        <v>0</v>
      </c>
      <c r="AP976" s="4">
        <v>247.25900268554688</v>
      </c>
      <c r="AQ976" s="4">
        <v>64.732002258300781</v>
      </c>
      <c r="AR976" s="4">
        <v>0</v>
      </c>
      <c r="AS976" s="4">
        <v>20</v>
      </c>
      <c r="AT976" s="4">
        <v>35</v>
      </c>
      <c r="AU976" s="22">
        <v>5.1782837127845891</v>
      </c>
      <c r="AV976" s="23">
        <v>0.15499992370605487</v>
      </c>
      <c r="AW976" s="23">
        <v>1</v>
      </c>
      <c r="AX976" s="23">
        <v>2.4024976348882829E-2</v>
      </c>
      <c r="AY976" s="23">
        <v>37.564637446197594</v>
      </c>
      <c r="AZ976" s="23">
        <v>6.8733972907559906</v>
      </c>
    </row>
    <row r="977" spans="1:52" ht="13.7" customHeight="1" x14ac:dyDescent="0.2">
      <c r="A977" t="str">
        <f t="shared" si="15"/>
        <v>2012^Ryan1^paddock 12</v>
      </c>
      <c r="B977" s="10" t="s">
        <v>1215</v>
      </c>
      <c r="C977" s="10" t="s">
        <v>1216</v>
      </c>
      <c r="D977" s="5">
        <v>2012</v>
      </c>
      <c r="E977" s="5"/>
      <c r="F977" s="5" t="s">
        <v>1005</v>
      </c>
      <c r="G977" s="5" t="s">
        <v>987</v>
      </c>
      <c r="H977" s="8" t="s">
        <v>992</v>
      </c>
      <c r="I977" s="5">
        <v>2.96</v>
      </c>
      <c r="J977" s="5">
        <v>12.8</v>
      </c>
      <c r="K977" s="5" t="s">
        <v>993</v>
      </c>
      <c r="L977" s="5" t="s">
        <v>1217</v>
      </c>
      <c r="M977" s="5" t="s">
        <v>1218</v>
      </c>
      <c r="N977" s="5"/>
      <c r="O977" s="5"/>
      <c r="P977" s="5"/>
      <c r="Q977" s="5"/>
      <c r="R977" s="5"/>
      <c r="S977" s="5"/>
      <c r="T977" s="5"/>
      <c r="U977" s="5"/>
      <c r="V977" s="5"/>
      <c r="W977" s="5"/>
      <c r="X977" s="5"/>
      <c r="Y977" s="7" t="s">
        <v>2999</v>
      </c>
      <c r="Z977" s="7"/>
      <c r="AA977" s="7" t="s">
        <v>13</v>
      </c>
      <c r="AB977" s="7" t="s">
        <v>685</v>
      </c>
      <c r="AC977" s="7">
        <v>23325</v>
      </c>
      <c r="AD977" s="7" t="s">
        <v>2185</v>
      </c>
      <c r="AE977" s="7" t="s">
        <v>786</v>
      </c>
      <c r="AF977" s="7"/>
      <c r="AG977" s="7" t="s">
        <v>942</v>
      </c>
      <c r="AH977" s="7"/>
      <c r="AI977">
        <v>4.0240001678466797</v>
      </c>
      <c r="AJ977" s="4">
        <v>15.946999549865723</v>
      </c>
      <c r="AK977" s="4">
        <v>9.8900003433227539</v>
      </c>
      <c r="AL977" s="4">
        <v>44.317001342773438</v>
      </c>
      <c r="AM977" s="4">
        <v>5.5390000343322754</v>
      </c>
      <c r="AN977" s="4">
        <v>250.5</v>
      </c>
      <c r="AO977" s="4">
        <v>0</v>
      </c>
      <c r="AP977" s="4">
        <v>121.53399658203125</v>
      </c>
      <c r="AQ977" s="4">
        <v>37.312999725341797</v>
      </c>
      <c r="AR977" s="4">
        <v>20</v>
      </c>
      <c r="AS977" s="4">
        <v>0</v>
      </c>
      <c r="AT977" s="4">
        <v>73</v>
      </c>
      <c r="AU977" s="22">
        <v>5.8391313485113843</v>
      </c>
      <c r="AV977" s="23">
        <v>-1.0640001678466797</v>
      </c>
      <c r="AW977" s="23">
        <v>0</v>
      </c>
      <c r="AX977" s="23">
        <v>1.1320963571777627</v>
      </c>
      <c r="AY977" s="23">
        <v>9.9036061668550559</v>
      </c>
      <c r="AZ977" s="23">
        <v>16.409539613124075</v>
      </c>
    </row>
    <row r="978" spans="1:52" ht="13.7" customHeight="1" x14ac:dyDescent="0.2">
      <c r="A978" t="str">
        <f t="shared" si="15"/>
        <v>2012^simonteakle^Butler</v>
      </c>
      <c r="B978" s="10" t="s">
        <v>603</v>
      </c>
      <c r="C978" s="10" t="s">
        <v>719</v>
      </c>
      <c r="D978" s="5">
        <v>2012</v>
      </c>
      <c r="E978" s="5"/>
      <c r="F978" s="5" t="s">
        <v>987</v>
      </c>
      <c r="G978" s="5" t="s">
        <v>987</v>
      </c>
      <c r="H978" s="8" t="s">
        <v>992</v>
      </c>
      <c r="I978" s="5">
        <v>1.3</v>
      </c>
      <c r="J978" s="5">
        <v>10.7</v>
      </c>
      <c r="K978" s="5" t="s">
        <v>987</v>
      </c>
      <c r="L978" s="5" t="s">
        <v>998</v>
      </c>
      <c r="M978" s="5" t="s">
        <v>1244</v>
      </c>
      <c r="N978" s="5"/>
      <c r="O978" s="5"/>
      <c r="P978" s="5"/>
      <c r="Q978" s="5"/>
      <c r="R978" s="5"/>
      <c r="S978" s="5"/>
      <c r="T978" s="5"/>
      <c r="U978" s="5"/>
      <c r="V978" s="5"/>
      <c r="W978" s="5"/>
      <c r="X978" s="5"/>
      <c r="Y978" s="7" t="s">
        <v>2999</v>
      </c>
      <c r="Z978" s="7"/>
      <c r="AA978" s="7" t="s">
        <v>13</v>
      </c>
      <c r="AB978" s="7" t="s">
        <v>79</v>
      </c>
      <c r="AC978" s="7">
        <v>8107</v>
      </c>
      <c r="AD978" s="7" t="s">
        <v>877</v>
      </c>
      <c r="AE978" s="7" t="s">
        <v>979</v>
      </c>
      <c r="AF978" s="7"/>
      <c r="AG978" s="7" t="s">
        <v>13</v>
      </c>
      <c r="AH978" s="7"/>
      <c r="AI978">
        <v>1.0269999504089355</v>
      </c>
      <c r="AJ978" s="4">
        <v>13.921999931335449</v>
      </c>
      <c r="AK978" s="4">
        <v>2.2000000476837158</v>
      </c>
      <c r="AL978" s="4">
        <v>81.553001403808594</v>
      </c>
      <c r="AM978" s="4">
        <v>19.106000900268555</v>
      </c>
      <c r="AN978" s="4">
        <v>97.5</v>
      </c>
      <c r="AO978" s="4">
        <v>0</v>
      </c>
      <c r="AP978" s="4">
        <v>49.925998687744141</v>
      </c>
      <c r="AQ978" s="4">
        <v>20.896999359130859</v>
      </c>
      <c r="AR978" s="4">
        <v>0</v>
      </c>
      <c r="AS978" s="4">
        <v>15</v>
      </c>
      <c r="AT978" s="4">
        <v>16</v>
      </c>
      <c r="AU978" s="22">
        <v>2.1437478108581436</v>
      </c>
      <c r="AV978" s="23">
        <v>0.2730000495910645</v>
      </c>
      <c r="AW978" s="23">
        <v>1</v>
      </c>
      <c r="AX978" s="23">
        <v>7.4529027076723681E-2</v>
      </c>
      <c r="AY978" s="23">
        <v>10.381283557525643</v>
      </c>
      <c r="AZ978" s="23">
        <v>3.164314147880265E-3</v>
      </c>
    </row>
    <row r="979" spans="1:52" ht="13.7" customHeight="1" x14ac:dyDescent="0.2">
      <c r="A979" t="str">
        <f t="shared" si="15"/>
        <v>2012^simonteakle^Chadwick NVT</v>
      </c>
      <c r="B979" s="10" t="s">
        <v>603</v>
      </c>
      <c r="C979" s="10" t="s">
        <v>1245</v>
      </c>
      <c r="D979" s="5">
        <v>2012</v>
      </c>
      <c r="E979" s="5"/>
      <c r="F979" s="5" t="s">
        <v>1005</v>
      </c>
      <c r="G979" s="5" t="s">
        <v>987</v>
      </c>
      <c r="H979" s="8" t="s">
        <v>998</v>
      </c>
      <c r="I979" s="5">
        <v>1.2</v>
      </c>
      <c r="J979" s="5">
        <v>10.5</v>
      </c>
      <c r="K979" s="5" t="s">
        <v>987</v>
      </c>
      <c r="L979" s="5" t="s">
        <v>998</v>
      </c>
      <c r="M979" s="5" t="s">
        <v>987</v>
      </c>
      <c r="N979" s="5"/>
      <c r="O979" s="5"/>
      <c r="P979" s="5"/>
      <c r="Q979" s="5"/>
      <c r="R979" s="5"/>
      <c r="S979" s="5"/>
      <c r="T979" s="5"/>
      <c r="U979" s="5"/>
      <c r="V979" s="5"/>
      <c r="W979" s="5"/>
      <c r="X979" s="5"/>
      <c r="Y979" s="7" t="s">
        <v>2999</v>
      </c>
      <c r="Z979" s="7"/>
      <c r="AA979" s="7" t="s">
        <v>13</v>
      </c>
      <c r="AB979" s="7" t="s">
        <v>469</v>
      </c>
      <c r="AC979" s="7">
        <v>8093</v>
      </c>
      <c r="AD979" s="7" t="s">
        <v>3213</v>
      </c>
      <c r="AE979" s="7" t="s">
        <v>786</v>
      </c>
      <c r="AF979" s="7"/>
      <c r="AG979" s="7" t="s">
        <v>13</v>
      </c>
      <c r="AH979" s="7"/>
      <c r="AI979">
        <v>1.3940000534057617</v>
      </c>
      <c r="AJ979" s="4">
        <v>16.629999160766602</v>
      </c>
      <c r="AK979" s="4">
        <v>3.5699999332427979</v>
      </c>
      <c r="AL979" s="4">
        <v>9.991999626159668</v>
      </c>
      <c r="AM979" s="4">
        <v>3.4670000076293945</v>
      </c>
      <c r="AN979" s="4">
        <v>194.30000305175781</v>
      </c>
      <c r="AO979" s="4">
        <v>0</v>
      </c>
      <c r="AP979" s="4">
        <v>98.416000366210938</v>
      </c>
      <c r="AQ979" s="4">
        <v>39.337001800537109</v>
      </c>
      <c r="AR979" s="4">
        <v>0</v>
      </c>
      <c r="AS979" s="4">
        <v>22</v>
      </c>
      <c r="AT979" s="4">
        <v>12</v>
      </c>
      <c r="AU979" s="22">
        <v>1.9418563922942205</v>
      </c>
      <c r="AV979" s="23">
        <v>-0.19400005340576176</v>
      </c>
      <c r="AW979" s="23">
        <v>1</v>
      </c>
      <c r="AX979" s="23">
        <v>3.7636020721438415E-2</v>
      </c>
      <c r="AY979" s="23">
        <v>37.576889710999239</v>
      </c>
      <c r="AZ979" s="23">
        <v>2.6508513899325719</v>
      </c>
    </row>
    <row r="980" spans="1:52" ht="13.7" customHeight="1" x14ac:dyDescent="0.2">
      <c r="A980" t="str">
        <f t="shared" si="15"/>
        <v>2012^simonteakle^Logue</v>
      </c>
      <c r="B980" s="10" t="s">
        <v>603</v>
      </c>
      <c r="C980" s="10" t="s">
        <v>720</v>
      </c>
      <c r="D980" s="5">
        <v>2012</v>
      </c>
      <c r="E980" s="5"/>
      <c r="F980" s="5" t="s">
        <v>987</v>
      </c>
      <c r="G980" s="5" t="s">
        <v>987</v>
      </c>
      <c r="H980" s="8" t="s">
        <v>992</v>
      </c>
      <c r="I980" s="5">
        <v>1.1000000000000001</v>
      </c>
      <c r="J980" s="5">
        <v>11</v>
      </c>
      <c r="K980" s="5" t="s">
        <v>993</v>
      </c>
      <c r="L980" s="5" t="s">
        <v>998</v>
      </c>
      <c r="M980" s="5" t="s">
        <v>987</v>
      </c>
      <c r="N980" s="5"/>
      <c r="O980" s="5"/>
      <c r="P980" s="5"/>
      <c r="Q980" s="5"/>
      <c r="R980" s="5"/>
      <c r="S980" s="5"/>
      <c r="T980" s="5"/>
      <c r="U980" s="5"/>
      <c r="V980" s="5"/>
      <c r="W980" s="5"/>
      <c r="X980" s="5"/>
      <c r="Y980" s="7" t="s">
        <v>2999</v>
      </c>
      <c r="Z980" s="7"/>
      <c r="AA980" s="7" t="s">
        <v>13</v>
      </c>
      <c r="AB980" s="7" t="s">
        <v>130</v>
      </c>
      <c r="AC980" s="7">
        <v>8072</v>
      </c>
      <c r="AD980" s="7" t="s">
        <v>961</v>
      </c>
      <c r="AE980" s="7" t="s">
        <v>980</v>
      </c>
      <c r="AF980" s="7"/>
      <c r="AG980" s="7" t="s">
        <v>13</v>
      </c>
      <c r="AH980" s="7"/>
      <c r="AI980">
        <v>0.52499997615814209</v>
      </c>
      <c r="AJ980" s="4">
        <v>16.650999069213867</v>
      </c>
      <c r="AK980" s="4">
        <v>1.3500000238418579</v>
      </c>
      <c r="AL980" s="4">
        <v>2.1419999599456787</v>
      </c>
      <c r="AM980" s="4">
        <v>0.35699999332427979</v>
      </c>
      <c r="AN980" s="4">
        <v>150.39999389648438</v>
      </c>
      <c r="AO980" s="4">
        <v>0</v>
      </c>
      <c r="AP980" s="4">
        <v>84.332000732421875</v>
      </c>
      <c r="AQ980" s="4">
        <v>60.321998596191406</v>
      </c>
      <c r="AR980" s="4">
        <v>0</v>
      </c>
      <c r="AS980" s="4">
        <v>21</v>
      </c>
      <c r="AT980" s="4">
        <v>8</v>
      </c>
      <c r="AU980" s="22">
        <v>1.8647985989492122</v>
      </c>
      <c r="AV980" s="23">
        <v>0.575000023841858</v>
      </c>
      <c r="AW980" s="23">
        <v>0</v>
      </c>
      <c r="AX980" s="23">
        <v>0.33062502741813726</v>
      </c>
      <c r="AY980" s="23">
        <v>31.933790480255993</v>
      </c>
      <c r="AZ980" s="23">
        <v>0.26501757293256228</v>
      </c>
    </row>
    <row r="981" spans="1:52" ht="13.7" customHeight="1" x14ac:dyDescent="0.2">
      <c r="A981" t="str">
        <f t="shared" si="15"/>
        <v>2012^simonteakle^North H16-15</v>
      </c>
      <c r="B981" s="10" t="s">
        <v>603</v>
      </c>
      <c r="C981" s="10" t="s">
        <v>1246</v>
      </c>
      <c r="D981" s="5">
        <v>2012</v>
      </c>
      <c r="E981" s="5"/>
      <c r="F981" s="5" t="s">
        <v>987</v>
      </c>
      <c r="G981" s="5" t="s">
        <v>987</v>
      </c>
      <c r="H981" s="8" t="s">
        <v>992</v>
      </c>
      <c r="I981" s="5">
        <v>1.03</v>
      </c>
      <c r="J981" s="5">
        <v>9</v>
      </c>
      <c r="K981" s="5" t="s">
        <v>993</v>
      </c>
      <c r="L981" s="5" t="s">
        <v>1247</v>
      </c>
      <c r="M981" s="5" t="s">
        <v>1248</v>
      </c>
      <c r="N981" s="5"/>
      <c r="O981" s="5"/>
      <c r="P981" s="5"/>
      <c r="Q981" s="5"/>
      <c r="R981" s="5"/>
      <c r="S981" s="5"/>
      <c r="T981" s="5"/>
      <c r="U981" s="5"/>
      <c r="V981" s="5"/>
      <c r="W981" s="5"/>
      <c r="X981" s="5"/>
      <c r="Y981" s="7" t="s">
        <v>2999</v>
      </c>
      <c r="Z981" s="7"/>
      <c r="AA981" s="7" t="s">
        <v>13</v>
      </c>
      <c r="AB981" s="7" t="s">
        <v>469</v>
      </c>
      <c r="AC981" s="7">
        <v>8093</v>
      </c>
      <c r="AD981" s="7" t="s">
        <v>3213</v>
      </c>
      <c r="AE981" s="7" t="s">
        <v>2196</v>
      </c>
      <c r="AF981" s="7"/>
      <c r="AG981" s="7" t="s">
        <v>13</v>
      </c>
      <c r="AH981" s="7"/>
      <c r="AI981">
        <v>1.5829999446868896</v>
      </c>
      <c r="AJ981" s="4">
        <v>9.6120004653930664</v>
      </c>
      <c r="AK981" s="4">
        <v>2.3499999046325684</v>
      </c>
      <c r="AL981" s="4">
        <v>15.939000129699707</v>
      </c>
      <c r="AM981" s="4">
        <v>22.788999557495117</v>
      </c>
      <c r="AN981" s="4">
        <v>182</v>
      </c>
      <c r="AO981" s="4">
        <v>0</v>
      </c>
      <c r="AP981" s="4">
        <v>54.763999938964844</v>
      </c>
      <c r="AQ981" s="4">
        <v>19.507999420166016</v>
      </c>
      <c r="AR981" s="4">
        <v>0</v>
      </c>
      <c r="AS981" s="4">
        <v>22</v>
      </c>
      <c r="AT981" s="4">
        <v>16</v>
      </c>
      <c r="AU981" s="22">
        <v>1.4286514886164625</v>
      </c>
      <c r="AV981" s="23">
        <v>-0.55299994468688962</v>
      </c>
      <c r="AW981" s="23">
        <v>0</v>
      </c>
      <c r="AX981" s="23">
        <v>0.30580893882370297</v>
      </c>
      <c r="AY981" s="23">
        <v>0.37454456964132987</v>
      </c>
      <c r="AZ981" s="23">
        <v>0.84888290369538721</v>
      </c>
    </row>
    <row r="982" spans="1:52" ht="13.7" customHeight="1" x14ac:dyDescent="0.2">
      <c r="A982" t="str">
        <f t="shared" si="15"/>
        <v>2012^simonteakle^North M13-14</v>
      </c>
      <c r="B982" s="10" t="s">
        <v>603</v>
      </c>
      <c r="C982" s="10" t="s">
        <v>1249</v>
      </c>
      <c r="D982" s="5">
        <v>2012</v>
      </c>
      <c r="E982" s="5"/>
      <c r="F982" s="5" t="s">
        <v>987</v>
      </c>
      <c r="G982" s="5" t="s">
        <v>987</v>
      </c>
      <c r="H982" s="8" t="s">
        <v>992</v>
      </c>
      <c r="I982" s="5">
        <v>1.66</v>
      </c>
      <c r="J982" s="5">
        <v>12</v>
      </c>
      <c r="K982" s="5" t="s">
        <v>987</v>
      </c>
      <c r="L982" s="5" t="s">
        <v>998</v>
      </c>
      <c r="M982" s="5" t="s">
        <v>987</v>
      </c>
      <c r="N982" s="5"/>
      <c r="O982" s="5"/>
      <c r="P982" s="5"/>
      <c r="Q982" s="5"/>
      <c r="R982" s="5"/>
      <c r="S982" s="5"/>
      <c r="T982" s="5"/>
      <c r="U982" s="5"/>
      <c r="V982" s="5"/>
      <c r="W982" s="5"/>
      <c r="X982" s="5"/>
      <c r="Y982" s="7" t="s">
        <v>2999</v>
      </c>
      <c r="Z982" s="7"/>
      <c r="AA982" s="7" t="s">
        <v>13</v>
      </c>
      <c r="AB982" s="7" t="s">
        <v>469</v>
      </c>
      <c r="AC982" s="7">
        <v>8093</v>
      </c>
      <c r="AD982" s="7" t="s">
        <v>3213</v>
      </c>
      <c r="AE982" s="7" t="s">
        <v>2197</v>
      </c>
      <c r="AF982" s="7"/>
      <c r="AG982" s="7" t="s">
        <v>939</v>
      </c>
      <c r="AH982" s="7"/>
      <c r="AI982">
        <v>1.1189999580383301</v>
      </c>
      <c r="AJ982" s="4">
        <v>16.583000183105469</v>
      </c>
      <c r="AK982" s="4">
        <v>2.8599998950958252</v>
      </c>
      <c r="AL982" s="4">
        <v>0.43999999761581421</v>
      </c>
      <c r="AM982" s="4">
        <v>0.94599997997283936</v>
      </c>
      <c r="AN982" s="4">
        <v>191.60000610351563</v>
      </c>
      <c r="AO982" s="4">
        <v>0</v>
      </c>
      <c r="AP982" s="4">
        <v>103.49400329589844</v>
      </c>
      <c r="AQ982" s="4">
        <v>38.636001586914063</v>
      </c>
      <c r="AR982" s="4">
        <v>0</v>
      </c>
      <c r="AS982" s="4">
        <v>22</v>
      </c>
      <c r="AT982" s="4">
        <v>0</v>
      </c>
      <c r="AU982" s="22">
        <v>3.0699824868651491</v>
      </c>
      <c r="AV982" s="23">
        <v>0.54100004196166984</v>
      </c>
      <c r="AW982" s="23">
        <v>0</v>
      </c>
      <c r="AX982" s="23">
        <v>0.29268104540252854</v>
      </c>
      <c r="AY982" s="23">
        <v>21.00389067834476</v>
      </c>
      <c r="AZ982" s="23">
        <v>4.4092688846162527E-2</v>
      </c>
    </row>
    <row r="983" spans="1:52" ht="13.7" customHeight="1" x14ac:dyDescent="0.2">
      <c r="A983" t="str">
        <f t="shared" si="15"/>
        <v>2012^simonteakle^Ryan Morawa</v>
      </c>
      <c r="B983" s="10" t="s">
        <v>603</v>
      </c>
      <c r="C983" s="10" t="s">
        <v>606</v>
      </c>
      <c r="D983" s="5">
        <v>2012</v>
      </c>
      <c r="E983" s="5"/>
      <c r="F983" s="5" t="s">
        <v>987</v>
      </c>
      <c r="G983" s="5" t="s">
        <v>987</v>
      </c>
      <c r="H983" s="8" t="s">
        <v>992</v>
      </c>
      <c r="I983" s="5">
        <v>1</v>
      </c>
      <c r="J983" s="5">
        <v>10.35</v>
      </c>
      <c r="K983" s="5" t="s">
        <v>998</v>
      </c>
      <c r="L983" s="5" t="s">
        <v>998</v>
      </c>
      <c r="M983" s="5" t="s">
        <v>987</v>
      </c>
      <c r="N983" s="5"/>
      <c r="O983" s="5"/>
      <c r="P983" s="5"/>
      <c r="Q983" s="5"/>
      <c r="R983" s="5"/>
      <c r="S983" s="5"/>
      <c r="T983" s="5"/>
      <c r="U983" s="5"/>
      <c r="V983" s="5"/>
      <c r="W983" s="5"/>
      <c r="X983" s="5"/>
      <c r="Y983" s="7" t="s">
        <v>2999</v>
      </c>
      <c r="Z983" s="7"/>
      <c r="AA983" s="7" t="s">
        <v>13</v>
      </c>
      <c r="AB983" s="7" t="s">
        <v>80</v>
      </c>
      <c r="AC983" s="7">
        <v>8093</v>
      </c>
      <c r="AD983" s="7" t="s">
        <v>3213</v>
      </c>
      <c r="AE983" s="7" t="s">
        <v>962</v>
      </c>
      <c r="AF983" s="7"/>
      <c r="AG983" s="7" t="s">
        <v>13</v>
      </c>
      <c r="AH983" s="7"/>
      <c r="AI983">
        <v>1.3229999542236328</v>
      </c>
      <c r="AJ983" s="4">
        <v>10.100000381469727</v>
      </c>
      <c r="AK983" s="4">
        <v>2.059999942779541</v>
      </c>
      <c r="AL983" s="4">
        <v>25.870000839233398</v>
      </c>
      <c r="AM983" s="4">
        <v>37.888999938964844</v>
      </c>
      <c r="AN983" s="4">
        <v>194.30000305175781</v>
      </c>
      <c r="AO983" s="4">
        <v>0</v>
      </c>
      <c r="AP983" s="4">
        <v>60.284999847412109</v>
      </c>
      <c r="AQ983" s="4">
        <v>21.746000289916992</v>
      </c>
      <c r="AR983" s="4">
        <v>0</v>
      </c>
      <c r="AS983" s="4">
        <v>12</v>
      </c>
      <c r="AT983" s="4">
        <v>0</v>
      </c>
      <c r="AU983" s="22">
        <v>1.595096322241681</v>
      </c>
      <c r="AV983" s="23">
        <v>-0.32299995422363281</v>
      </c>
      <c r="AW983" s="23">
        <v>1</v>
      </c>
      <c r="AX983" s="23">
        <v>0.10432897042846889</v>
      </c>
      <c r="AY983" s="23">
        <v>6.2499809265282064E-2</v>
      </c>
      <c r="AZ983" s="23">
        <v>0.21613537638921057</v>
      </c>
    </row>
    <row r="984" spans="1:52" ht="13.7" customHeight="1" x14ac:dyDescent="0.2">
      <c r="A984" t="str">
        <f t="shared" si="15"/>
        <v>2012^simonteakle^Ryan One Gum</v>
      </c>
      <c r="B984" s="10" t="s">
        <v>603</v>
      </c>
      <c r="C984" s="10" t="s">
        <v>1250</v>
      </c>
      <c r="D984" s="5">
        <v>2012</v>
      </c>
      <c r="E984" s="5"/>
      <c r="F984" s="5" t="s">
        <v>987</v>
      </c>
      <c r="G984" s="5" t="s">
        <v>987</v>
      </c>
      <c r="H984" s="8" t="s">
        <v>992</v>
      </c>
      <c r="I984" s="5">
        <v>1.49</v>
      </c>
      <c r="J984" s="5">
        <v>9.1999999999999993</v>
      </c>
      <c r="K984" s="5" t="s">
        <v>987</v>
      </c>
      <c r="L984" s="5" t="s">
        <v>998</v>
      </c>
      <c r="M984" s="5" t="s">
        <v>987</v>
      </c>
      <c r="N984" s="5"/>
      <c r="O984" s="5"/>
      <c r="P984" s="5"/>
      <c r="Q984" s="5"/>
      <c r="R984" s="5"/>
      <c r="S984" s="5"/>
      <c r="T984" s="5"/>
      <c r="U984" s="5"/>
      <c r="V984" s="5"/>
      <c r="W984" s="5"/>
      <c r="X984" s="5"/>
      <c r="Y984" s="7" t="s">
        <v>2999</v>
      </c>
      <c r="Z984" s="7"/>
      <c r="AA984" s="7" t="s">
        <v>13</v>
      </c>
      <c r="AB984" s="7" t="s">
        <v>15</v>
      </c>
      <c r="AC984" s="7">
        <v>8093</v>
      </c>
      <c r="AD984" s="7" t="s">
        <v>3213</v>
      </c>
      <c r="AE984" s="7" t="s">
        <v>2198</v>
      </c>
      <c r="AF984" s="7"/>
      <c r="AG984" s="7" t="s">
        <v>13</v>
      </c>
      <c r="AH984" s="7"/>
      <c r="AI984">
        <v>1.6019999980926514</v>
      </c>
      <c r="AJ984" s="4">
        <v>7.5830001831054688</v>
      </c>
      <c r="AK984" s="4">
        <v>1.8700000047683716</v>
      </c>
      <c r="AL984" s="4">
        <v>140.37199401855469</v>
      </c>
      <c r="AM984" s="4">
        <v>77.234001159667969</v>
      </c>
      <c r="AN984" s="4">
        <v>91.699996948242188</v>
      </c>
      <c r="AO984" s="4">
        <v>0</v>
      </c>
      <c r="AP984" s="4">
        <v>65.36199951171875</v>
      </c>
      <c r="AQ984" s="4">
        <v>47.88800048828125</v>
      </c>
      <c r="AR984" s="4">
        <v>0</v>
      </c>
      <c r="AS984" s="4">
        <v>7</v>
      </c>
      <c r="AT984" s="4">
        <v>0</v>
      </c>
      <c r="AU984" s="22">
        <v>2.11261646234676</v>
      </c>
      <c r="AV984" s="23">
        <v>-0.11199999809265138</v>
      </c>
      <c r="AW984" s="23">
        <v>1</v>
      </c>
      <c r="AX984" s="23">
        <v>1.2543999572753912E-2</v>
      </c>
      <c r="AY984" s="23">
        <v>2.6146884078369452</v>
      </c>
      <c r="AZ984" s="23">
        <v>5.8862745487885962E-2</v>
      </c>
    </row>
    <row r="985" spans="1:52" ht="13.7" customHeight="1" x14ac:dyDescent="0.2">
      <c r="A985" t="str">
        <f t="shared" si="15"/>
        <v>2012^simonteakle^Spencer 14</v>
      </c>
      <c r="B985" s="10" t="s">
        <v>603</v>
      </c>
      <c r="C985" s="10" t="s">
        <v>1251</v>
      </c>
      <c r="D985" s="5">
        <v>2012</v>
      </c>
      <c r="E985" s="5"/>
      <c r="F985" s="5" t="s">
        <v>987</v>
      </c>
      <c r="G985" s="5" t="s">
        <v>987</v>
      </c>
      <c r="H985" s="8" t="s">
        <v>992</v>
      </c>
      <c r="I985" s="5">
        <v>1.111</v>
      </c>
      <c r="J985" s="5">
        <v>11</v>
      </c>
      <c r="K985" s="5" t="s">
        <v>993</v>
      </c>
      <c r="L985" s="5" t="s">
        <v>998</v>
      </c>
      <c r="M985" s="5" t="s">
        <v>998</v>
      </c>
      <c r="N985" s="5"/>
      <c r="O985" s="5"/>
      <c r="P985" s="5"/>
      <c r="Q985" s="5"/>
      <c r="R985" s="5"/>
      <c r="S985" s="5"/>
      <c r="T985" s="5"/>
      <c r="U985" s="5"/>
      <c r="V985" s="5"/>
      <c r="W985" s="5"/>
      <c r="X985" s="5"/>
      <c r="Y985" s="7" t="s">
        <v>2999</v>
      </c>
      <c r="Z985" s="7"/>
      <c r="AA985" s="7" t="s">
        <v>13</v>
      </c>
      <c r="AB985" s="7" t="s">
        <v>15</v>
      </c>
      <c r="AC985" s="7">
        <v>8107</v>
      </c>
      <c r="AD985" s="7" t="s">
        <v>877</v>
      </c>
      <c r="AE985" s="7" t="s">
        <v>2199</v>
      </c>
      <c r="AF985" s="7"/>
      <c r="AG985" s="7" t="s">
        <v>943</v>
      </c>
      <c r="AH985" s="7"/>
      <c r="AI985">
        <v>0.59299999475479126</v>
      </c>
      <c r="AJ985" s="4">
        <v>16.457000732421875</v>
      </c>
      <c r="AK985" s="4">
        <v>1.5</v>
      </c>
      <c r="AL985" s="4">
        <v>45.618000030517578</v>
      </c>
      <c r="AM985" s="4">
        <v>7.0739998817443848</v>
      </c>
      <c r="AN985" s="4">
        <v>88.900001525878906</v>
      </c>
      <c r="AO985" s="4">
        <v>0</v>
      </c>
      <c r="AP985" s="4">
        <v>42.583000183105469</v>
      </c>
      <c r="AQ985" s="4">
        <v>23.354999542236328</v>
      </c>
      <c r="AR985" s="4">
        <v>0</v>
      </c>
      <c r="AS985" s="4">
        <v>11</v>
      </c>
      <c r="AT985" s="4">
        <v>12</v>
      </c>
      <c r="AU985" s="22">
        <v>1.8834465849387041</v>
      </c>
      <c r="AV985" s="23">
        <v>0.51800000524520873</v>
      </c>
      <c r="AW985" s="23">
        <v>0</v>
      </c>
      <c r="AX985" s="23">
        <v>0.26832400543403628</v>
      </c>
      <c r="AY985" s="23">
        <v>29.77885699365288</v>
      </c>
      <c r="AZ985" s="23">
        <v>0.14703128350115482</v>
      </c>
    </row>
    <row r="986" spans="1:52" ht="13.7" customHeight="1" x14ac:dyDescent="0.2">
      <c r="A986" t="str">
        <f t="shared" si="15"/>
        <v>2012^simonteakle^Sutherland PJ Road</v>
      </c>
      <c r="B986" s="10" t="s">
        <v>603</v>
      </c>
      <c r="C986" s="10" t="s">
        <v>724</v>
      </c>
      <c r="D986" s="5">
        <v>2012</v>
      </c>
      <c r="E986" s="5"/>
      <c r="F986" s="5" t="s">
        <v>993</v>
      </c>
      <c r="G986" s="5" t="s">
        <v>987</v>
      </c>
      <c r="H986" s="8" t="s">
        <v>992</v>
      </c>
      <c r="I986" s="5">
        <v>1.6</v>
      </c>
      <c r="J986" s="5">
        <v>10</v>
      </c>
      <c r="K986" s="5" t="s">
        <v>993</v>
      </c>
      <c r="L986" s="5" t="s">
        <v>994</v>
      </c>
      <c r="M986" s="5" t="s">
        <v>1252</v>
      </c>
      <c r="N986" s="5"/>
      <c r="O986" s="5"/>
      <c r="P986" s="5"/>
      <c r="Q986" s="5"/>
      <c r="R986" s="5"/>
      <c r="S986" s="5"/>
      <c r="T986" s="5"/>
      <c r="U986" s="5"/>
      <c r="V986" s="5"/>
      <c r="W986" s="5"/>
      <c r="X986" s="5"/>
      <c r="Y986" s="7" t="s">
        <v>2999</v>
      </c>
      <c r="Z986" s="7"/>
      <c r="AA986" s="7" t="s">
        <v>13</v>
      </c>
      <c r="AB986" s="7" t="s">
        <v>469</v>
      </c>
      <c r="AC986" s="7">
        <v>8107</v>
      </c>
      <c r="AD986" s="7" t="s">
        <v>877</v>
      </c>
      <c r="AE986" s="7" t="s">
        <v>981</v>
      </c>
      <c r="AF986" s="7"/>
      <c r="AG986" s="7" t="s">
        <v>55</v>
      </c>
      <c r="AH986" s="7"/>
      <c r="AI986">
        <v>0.61299997568130493</v>
      </c>
      <c r="AJ986" s="4">
        <v>16.599000930786133</v>
      </c>
      <c r="AK986" s="4">
        <v>1.5700000524520874</v>
      </c>
      <c r="AL986" s="4">
        <v>11.345999717712402</v>
      </c>
      <c r="AM986" s="4">
        <v>0.16599999368190765</v>
      </c>
      <c r="AN986" s="4">
        <v>150.89999389648438</v>
      </c>
      <c r="AO986" s="4">
        <v>0</v>
      </c>
      <c r="AP986" s="4">
        <v>46.695999145507813</v>
      </c>
      <c r="AQ986" s="4">
        <v>15.361000061035156</v>
      </c>
      <c r="AR986" s="4">
        <v>0</v>
      </c>
      <c r="AS986" s="4">
        <v>10</v>
      </c>
      <c r="AT986" s="4">
        <v>15</v>
      </c>
      <c r="AU986" s="22">
        <v>2.4658493870402807</v>
      </c>
      <c r="AV986" s="23">
        <v>0.98700002431869516</v>
      </c>
      <c r="AW986" s="23">
        <v>0</v>
      </c>
      <c r="AX986" s="23">
        <v>0.97416904800510484</v>
      </c>
      <c r="AY986" s="23">
        <v>43.546813284516247</v>
      </c>
      <c r="AZ986" s="23">
        <v>0.80254603028210869</v>
      </c>
    </row>
    <row r="987" spans="1:52" ht="13.7" customHeight="1" x14ac:dyDescent="0.2">
      <c r="A987" t="str">
        <f t="shared" si="15"/>
        <v>2012^Starkey^Starkey</v>
      </c>
      <c r="B987" s="10" t="s">
        <v>1261</v>
      </c>
      <c r="C987" s="10" t="s">
        <v>1261</v>
      </c>
      <c r="D987" s="5">
        <v>2012</v>
      </c>
      <c r="E987" s="5"/>
      <c r="F987" s="5" t="s">
        <v>987</v>
      </c>
      <c r="G987" s="5" t="s">
        <v>987</v>
      </c>
      <c r="H987" s="8" t="s">
        <v>992</v>
      </c>
      <c r="I987" s="5">
        <v>3.2</v>
      </c>
      <c r="J987" s="5">
        <v>11.5</v>
      </c>
      <c r="K987" s="5" t="s">
        <v>987</v>
      </c>
      <c r="L987" s="5" t="s">
        <v>1262</v>
      </c>
      <c r="M987" s="5" t="s">
        <v>987</v>
      </c>
      <c r="N987" s="5"/>
      <c r="O987" s="5"/>
      <c r="P987" s="5"/>
      <c r="Q987" s="5"/>
      <c r="R987" s="5"/>
      <c r="S987" s="5"/>
      <c r="T987" s="5"/>
      <c r="U987" s="5"/>
      <c r="V987" s="5"/>
      <c r="W987" s="5"/>
      <c r="X987" s="5"/>
      <c r="Y987" s="7" t="s">
        <v>2999</v>
      </c>
      <c r="Z987" s="7"/>
      <c r="AA987" s="7" t="s">
        <v>13</v>
      </c>
      <c r="AB987" s="7" t="s">
        <v>2157</v>
      </c>
      <c r="AC987" s="7">
        <v>24521</v>
      </c>
      <c r="AD987" s="7" t="s">
        <v>2202</v>
      </c>
      <c r="AE987" s="7" t="s">
        <v>2203</v>
      </c>
      <c r="AF987" s="7"/>
      <c r="AG987" s="7" t="s">
        <v>934</v>
      </c>
      <c r="AH987" s="7"/>
      <c r="AI987">
        <v>2.7130000591278076</v>
      </c>
      <c r="AJ987" s="4">
        <v>16.596000671386719</v>
      </c>
      <c r="AK987" s="4">
        <v>6.940000057220459</v>
      </c>
      <c r="AL987" s="4">
        <v>35.1510009765625</v>
      </c>
      <c r="AM987" s="4">
        <v>11.064999580383301</v>
      </c>
      <c r="AN987" s="4">
        <v>277.20001220703125</v>
      </c>
      <c r="AO987" s="4">
        <v>0</v>
      </c>
      <c r="AP987" s="4">
        <v>181.52299499511719</v>
      </c>
      <c r="AQ987" s="4">
        <v>50.380001068115234</v>
      </c>
      <c r="AR987" s="4">
        <v>0</v>
      </c>
      <c r="AS987" s="4">
        <v>12</v>
      </c>
      <c r="AT987" s="4">
        <v>0</v>
      </c>
      <c r="AU987" s="22">
        <v>5.6714535901926455</v>
      </c>
      <c r="AV987" s="23">
        <v>0.48699994087219256</v>
      </c>
      <c r="AW987" s="23">
        <v>1</v>
      </c>
      <c r="AX987" s="23">
        <v>0.23716894240951905</v>
      </c>
      <c r="AY987" s="23">
        <v>25.969222842773888</v>
      </c>
      <c r="AZ987" s="23">
        <v>1.6092101390087474</v>
      </c>
    </row>
    <row r="988" spans="1:52" ht="13.7" customHeight="1" x14ac:dyDescent="0.2">
      <c r="A988" t="str">
        <f t="shared" si="15"/>
        <v>2012^tclarke^Cabin</v>
      </c>
      <c r="B988" s="10" t="s">
        <v>1263</v>
      </c>
      <c r="C988" s="10" t="s">
        <v>1264</v>
      </c>
      <c r="D988" s="5">
        <v>2012</v>
      </c>
      <c r="E988" s="5"/>
      <c r="F988" s="5" t="s">
        <v>1005</v>
      </c>
      <c r="G988" s="5" t="s">
        <v>987</v>
      </c>
      <c r="H988" s="8" t="s">
        <v>992</v>
      </c>
      <c r="I988" s="5">
        <v>4.7</v>
      </c>
      <c r="J988" s="5"/>
      <c r="K988" s="5" t="s">
        <v>993</v>
      </c>
      <c r="L988" s="5" t="s">
        <v>998</v>
      </c>
      <c r="M988" s="5" t="s">
        <v>1265</v>
      </c>
      <c r="N988" s="5"/>
      <c r="O988" s="5"/>
      <c r="P988" s="5"/>
      <c r="Q988" s="5"/>
      <c r="R988" s="5"/>
      <c r="S988" s="5"/>
      <c r="T988" s="5"/>
      <c r="U988" s="5"/>
      <c r="V988" s="5"/>
      <c r="W988" s="5"/>
      <c r="X988" s="5"/>
      <c r="Y988" s="7" t="s">
        <v>2999</v>
      </c>
      <c r="Z988" s="7"/>
      <c r="AA988" s="7" t="s">
        <v>13</v>
      </c>
      <c r="AB988" s="7" t="s">
        <v>685</v>
      </c>
      <c r="AC988" s="7">
        <v>23319</v>
      </c>
      <c r="AD988" s="7" t="s">
        <v>964</v>
      </c>
      <c r="AE988" s="7" t="s">
        <v>786</v>
      </c>
      <c r="AF988" s="7"/>
      <c r="AG988" s="7" t="s">
        <v>55</v>
      </c>
      <c r="AH988" s="7"/>
      <c r="AI988">
        <v>5.000999927520752</v>
      </c>
      <c r="AJ988" s="4">
        <v>15.805000305175781</v>
      </c>
      <c r="AK988" s="4">
        <v>12.180000305175781</v>
      </c>
      <c r="AL988" s="4">
        <v>82.480003356933594</v>
      </c>
      <c r="AM988" s="4">
        <v>10.366000175476074</v>
      </c>
      <c r="AN988" s="4">
        <v>238.39999389648438</v>
      </c>
      <c r="AO988" s="4">
        <v>0</v>
      </c>
      <c r="AP988" s="4">
        <v>212.58799743652344</v>
      </c>
      <c r="AQ988" s="4">
        <v>29.500999450683594</v>
      </c>
      <c r="AR988" s="4">
        <v>0</v>
      </c>
      <c r="AS988" s="4">
        <v>60</v>
      </c>
      <c r="AT988" s="4">
        <v>23</v>
      </c>
      <c r="AU988" s="22" t="e">
        <v>#N/A</v>
      </c>
      <c r="AV988" s="23">
        <v>-0.30099992752075178</v>
      </c>
      <c r="AW988" s="23">
        <v>1</v>
      </c>
      <c r="AX988" s="23">
        <v>9.060095636749782E-2</v>
      </c>
      <c r="AY988" s="23" t="e">
        <v>#N/A</v>
      </c>
      <c r="AZ988" s="23" t="e">
        <v>#N/A</v>
      </c>
    </row>
    <row r="989" spans="1:52" ht="13.7" customHeight="1" x14ac:dyDescent="0.2">
      <c r="A989" t="str">
        <f t="shared" si="15"/>
        <v>2012^timhe^xmas tree</v>
      </c>
      <c r="B989" s="10" t="s">
        <v>1255</v>
      </c>
      <c r="C989" s="10" t="s">
        <v>1256</v>
      </c>
      <c r="D989" s="5">
        <v>2012</v>
      </c>
      <c r="E989" s="5"/>
      <c r="F989" s="5" t="s">
        <v>1005</v>
      </c>
      <c r="G989" s="5" t="s">
        <v>987</v>
      </c>
      <c r="H989" s="8" t="s">
        <v>992</v>
      </c>
      <c r="I989" s="5">
        <v>4.5199999999999996</v>
      </c>
      <c r="J989" s="5">
        <v>10.5</v>
      </c>
      <c r="K989" s="5" t="s">
        <v>993</v>
      </c>
      <c r="L989" s="5" t="s">
        <v>1257</v>
      </c>
      <c r="M989" s="5" t="s">
        <v>987</v>
      </c>
      <c r="N989" s="5"/>
      <c r="O989" s="5"/>
      <c r="P989" s="5"/>
      <c r="Q989" s="5"/>
      <c r="R989" s="5"/>
      <c r="S989" s="5"/>
      <c r="T989" s="5"/>
      <c r="U989" s="5"/>
      <c r="V989" s="5"/>
      <c r="W989" s="5"/>
      <c r="X989" s="5"/>
      <c r="Y989" s="7" t="s">
        <v>2999</v>
      </c>
      <c r="Z989" s="7"/>
      <c r="AA989" s="7" t="s">
        <v>13</v>
      </c>
      <c r="AB989" s="7" t="s">
        <v>131</v>
      </c>
      <c r="AC989" s="7">
        <v>78077</v>
      </c>
      <c r="AD989" s="7" t="s">
        <v>874</v>
      </c>
      <c r="AE989" s="7" t="s">
        <v>786</v>
      </c>
      <c r="AF989" s="7"/>
      <c r="AG989" s="7" t="s">
        <v>13</v>
      </c>
      <c r="AH989" s="7"/>
      <c r="AI989">
        <v>2.630000114440918</v>
      </c>
      <c r="AJ989" s="4">
        <v>16.590999603271484</v>
      </c>
      <c r="AK989" s="4">
        <v>6.7199997901916504</v>
      </c>
      <c r="AL989" s="4">
        <v>93.69000244140625</v>
      </c>
      <c r="AM989" s="4">
        <v>20.027999877929688</v>
      </c>
      <c r="AN989" s="4">
        <v>157.89999389648438</v>
      </c>
      <c r="AO989" s="4">
        <v>0</v>
      </c>
      <c r="AP989" s="4">
        <v>175.50599670410156</v>
      </c>
      <c r="AQ989" s="4">
        <v>31.809999465942383</v>
      </c>
      <c r="AR989" s="4">
        <v>0</v>
      </c>
      <c r="AS989" s="4">
        <v>0</v>
      </c>
      <c r="AT989" s="4">
        <v>0</v>
      </c>
      <c r="AU989" s="22">
        <v>7.3143257443082303</v>
      </c>
      <c r="AV989" s="23">
        <v>1.8899998855590816</v>
      </c>
      <c r="AW989" s="23">
        <v>0</v>
      </c>
      <c r="AX989" s="23">
        <v>3.5720995674133418</v>
      </c>
      <c r="AY989" s="23">
        <v>37.10027616705338</v>
      </c>
      <c r="AZ989" s="23">
        <v>0.3532233397365831</v>
      </c>
    </row>
    <row r="990" spans="1:52" ht="13.7" customHeight="1" x14ac:dyDescent="0.2">
      <c r="A990" t="str">
        <f t="shared" si="15"/>
        <v>2012^Tony Gregson^Oakview 180</v>
      </c>
      <c r="B990" s="10" t="s">
        <v>327</v>
      </c>
      <c r="C990" s="10" t="s">
        <v>1266</v>
      </c>
      <c r="D990" s="5">
        <v>2012</v>
      </c>
      <c r="E990" s="5"/>
      <c r="F990" s="5" t="s">
        <v>987</v>
      </c>
      <c r="G990" s="5" t="s">
        <v>987</v>
      </c>
      <c r="H990" s="8" t="s">
        <v>992</v>
      </c>
      <c r="I990" s="5">
        <v>2.5</v>
      </c>
      <c r="J990" s="5">
        <v>12.5</v>
      </c>
      <c r="K990" s="5" t="s">
        <v>987</v>
      </c>
      <c r="L990" s="5" t="s">
        <v>1002</v>
      </c>
      <c r="M990" s="5" t="s">
        <v>1267</v>
      </c>
      <c r="N990" s="5"/>
      <c r="O990" s="5"/>
      <c r="P990" s="5"/>
      <c r="Q990" s="5"/>
      <c r="R990" s="5"/>
      <c r="S990" s="5"/>
      <c r="T990" s="5"/>
      <c r="U990" s="5"/>
      <c r="V990" s="5"/>
      <c r="W990" s="5"/>
      <c r="X990" s="5"/>
      <c r="Y990" s="7" t="s">
        <v>2999</v>
      </c>
      <c r="Z990" s="7"/>
      <c r="AA990" s="7" t="s">
        <v>13</v>
      </c>
      <c r="AB990" s="7" t="s">
        <v>685</v>
      </c>
      <c r="AC990" s="7">
        <v>78000</v>
      </c>
      <c r="AD990" s="7" t="s">
        <v>869</v>
      </c>
      <c r="AE990" s="7" t="s">
        <v>2205</v>
      </c>
      <c r="AF990" s="7"/>
      <c r="AG990" s="7" t="s">
        <v>945</v>
      </c>
      <c r="AH990" s="7"/>
      <c r="AI990">
        <v>2.1440000534057617</v>
      </c>
      <c r="AJ990" s="4">
        <v>16.620000839233398</v>
      </c>
      <c r="AK990" s="4">
        <v>5.4899997711181641</v>
      </c>
      <c r="AL990" s="4">
        <v>61.286998748779297</v>
      </c>
      <c r="AM990" s="4">
        <v>47.270999908447266</v>
      </c>
      <c r="AN990" s="4">
        <v>202.19999694824219</v>
      </c>
      <c r="AO990" s="4">
        <v>0</v>
      </c>
      <c r="AP990" s="4">
        <v>127.25299835205078</v>
      </c>
      <c r="AQ990" s="4">
        <v>10.331999778747559</v>
      </c>
      <c r="AR990" s="4">
        <v>0</v>
      </c>
      <c r="AS990" s="4">
        <v>25</v>
      </c>
      <c r="AT990" s="4">
        <v>0</v>
      </c>
      <c r="AU990" s="22">
        <v>4.8161120840630476</v>
      </c>
      <c r="AV990" s="23">
        <v>0.35599994659423828</v>
      </c>
      <c r="AW990" s="23">
        <v>1</v>
      </c>
      <c r="AX990" s="23">
        <v>0.12673596197510051</v>
      </c>
      <c r="AY990" s="23">
        <v>16.974406915283907</v>
      </c>
      <c r="AZ990" s="23">
        <v>0.45412461476449462</v>
      </c>
    </row>
    <row r="991" spans="1:52" ht="13.7" customHeight="1" x14ac:dyDescent="0.2">
      <c r="A991" t="str">
        <f t="shared" si="15"/>
        <v>2012^triplets^House</v>
      </c>
      <c r="B991" s="10" t="s">
        <v>1004</v>
      </c>
      <c r="C991" s="10" t="s">
        <v>201</v>
      </c>
      <c r="D991" s="5">
        <v>2012</v>
      </c>
      <c r="E991" s="5"/>
      <c r="F991" s="5" t="s">
        <v>1005</v>
      </c>
      <c r="G991" s="5" t="s">
        <v>987</v>
      </c>
      <c r="H991" s="8" t="s">
        <v>992</v>
      </c>
      <c r="I991" s="5">
        <v>2.7</v>
      </c>
      <c r="J991" s="5"/>
      <c r="K991" s="5" t="s">
        <v>987</v>
      </c>
      <c r="L991" s="5" t="s">
        <v>1006</v>
      </c>
      <c r="M991" s="5" t="s">
        <v>987</v>
      </c>
      <c r="N991" s="5"/>
      <c r="O991" s="5"/>
      <c r="P991" s="5"/>
      <c r="Q991" s="5"/>
      <c r="R991" s="5"/>
      <c r="S991" s="5"/>
      <c r="T991" s="5"/>
      <c r="U991" s="5"/>
      <c r="V991" s="5"/>
      <c r="W991" s="5"/>
      <c r="X991" s="5"/>
      <c r="Y991" s="7" t="s">
        <v>2999</v>
      </c>
      <c r="Z991" s="7"/>
      <c r="AA991" s="7" t="s">
        <v>13</v>
      </c>
      <c r="AB991" s="7" t="s">
        <v>141</v>
      </c>
      <c r="AC991" s="7">
        <v>78002</v>
      </c>
      <c r="AD991" s="7" t="s">
        <v>790</v>
      </c>
      <c r="AE991" s="7" t="s">
        <v>786</v>
      </c>
      <c r="AF991" s="7"/>
      <c r="AG991" s="7" t="s">
        <v>55</v>
      </c>
      <c r="AH991" s="7"/>
      <c r="AI991">
        <v>2.5329999923706055</v>
      </c>
      <c r="AJ991" s="4">
        <v>9.4560003280639648</v>
      </c>
      <c r="AK991" s="4">
        <v>3.690000057220459</v>
      </c>
      <c r="AL991" s="4">
        <v>82.718002319335938</v>
      </c>
      <c r="AM991" s="4">
        <v>23.919000625610352</v>
      </c>
      <c r="AN991" s="4">
        <v>179.30000305175781</v>
      </c>
      <c r="AO991" s="4">
        <v>0</v>
      </c>
      <c r="AP991" s="4">
        <v>55.811000823974609</v>
      </c>
      <c r="AQ991" s="4">
        <v>20.819999694824219</v>
      </c>
      <c r="AR991" s="4">
        <v>0</v>
      </c>
      <c r="AS991" s="4">
        <v>6</v>
      </c>
      <c r="AT991" s="4">
        <v>56</v>
      </c>
      <c r="AU991" s="22" t="e">
        <v>#N/A</v>
      </c>
      <c r="AV991" s="23">
        <v>0.16700000762939471</v>
      </c>
      <c r="AW991" s="23">
        <v>1</v>
      </c>
      <c r="AX991" s="23">
        <v>2.7889002548217891E-2</v>
      </c>
      <c r="AY991" s="23" t="e">
        <v>#N/A</v>
      </c>
      <c r="AZ991" s="23" t="e">
        <v>#N/A</v>
      </c>
    </row>
    <row r="992" spans="1:52" ht="13.7" customHeight="1" x14ac:dyDescent="0.2">
      <c r="A992" t="str">
        <f t="shared" si="15"/>
        <v>2012^Turner^Turner</v>
      </c>
      <c r="B992" s="10" t="s">
        <v>1170</v>
      </c>
      <c r="C992" s="10" t="s">
        <v>1170</v>
      </c>
      <c r="D992" s="5">
        <v>2012</v>
      </c>
      <c r="E992" s="5"/>
      <c r="F992" s="5" t="s">
        <v>1005</v>
      </c>
      <c r="G992" s="5" t="s">
        <v>987</v>
      </c>
      <c r="H992" s="8" t="s">
        <v>992</v>
      </c>
      <c r="I992" s="5">
        <v>0.8</v>
      </c>
      <c r="J992" s="5"/>
      <c r="K992" s="5" t="s">
        <v>987</v>
      </c>
      <c r="L992" s="5" t="s">
        <v>1002</v>
      </c>
      <c r="M992" s="5" t="s">
        <v>987</v>
      </c>
      <c r="N992" s="5"/>
      <c r="O992" s="5"/>
      <c r="P992" s="5"/>
      <c r="Q992" s="5"/>
      <c r="R992" s="5"/>
      <c r="S992" s="5"/>
      <c r="T992" s="5"/>
      <c r="U992" s="5"/>
      <c r="V992" s="5"/>
      <c r="W992" s="5"/>
      <c r="X992" s="5"/>
      <c r="Y992" s="7" t="s">
        <v>2999</v>
      </c>
      <c r="Z992" s="7"/>
      <c r="AA992" s="7" t="s">
        <v>13</v>
      </c>
      <c r="AB992" s="7" t="s">
        <v>20</v>
      </c>
      <c r="AC992" s="7">
        <v>10513</v>
      </c>
      <c r="AD992" s="7" t="s">
        <v>2175</v>
      </c>
      <c r="AE992" s="7" t="s">
        <v>786</v>
      </c>
      <c r="AF992" s="7"/>
      <c r="AG992" s="7" t="s">
        <v>13</v>
      </c>
      <c r="AH992" s="7"/>
      <c r="AI992">
        <v>0.75900000333786011</v>
      </c>
      <c r="AJ992" s="4">
        <v>16.674999237060547</v>
      </c>
      <c r="AK992" s="4">
        <v>1.9500000476837158</v>
      </c>
      <c r="AL992" s="4">
        <v>49.314998626708984</v>
      </c>
      <c r="AM992" s="4">
        <v>20.645999908447266</v>
      </c>
      <c r="AN992" s="4">
        <v>122</v>
      </c>
      <c r="AO992" s="4">
        <v>0</v>
      </c>
      <c r="AP992" s="4">
        <v>94.887001037597656</v>
      </c>
      <c r="AQ992" s="4">
        <v>39.618999481201172</v>
      </c>
      <c r="AR992" s="4">
        <v>0</v>
      </c>
      <c r="AS992" s="4">
        <v>5</v>
      </c>
      <c r="AT992" s="4">
        <v>0</v>
      </c>
      <c r="AU992" s="22" t="e">
        <v>#N/A</v>
      </c>
      <c r="AV992" s="23">
        <v>4.0999996662139937E-2</v>
      </c>
      <c r="AW992" s="23">
        <v>1</v>
      </c>
      <c r="AX992" s="23">
        <v>1.6809997262954861E-3</v>
      </c>
      <c r="AY992" s="23" t="e">
        <v>#N/A</v>
      </c>
      <c r="AZ992" s="23" t="e">
        <v>#N/A</v>
      </c>
    </row>
    <row r="993" spans="1:52" ht="13.7" customHeight="1" x14ac:dyDescent="0.2">
      <c r="A993" t="str">
        <f t="shared" si="15"/>
        <v>2012^uondo^800N</v>
      </c>
      <c r="B993" s="10" t="s">
        <v>714</v>
      </c>
      <c r="C993" s="10" t="s">
        <v>1240</v>
      </c>
      <c r="D993" s="5">
        <v>2012</v>
      </c>
      <c r="E993" s="5"/>
      <c r="F993" s="5" t="s">
        <v>987</v>
      </c>
      <c r="G993" s="5" t="s">
        <v>987</v>
      </c>
      <c r="H993" s="8" t="s">
        <v>992</v>
      </c>
      <c r="I993" s="5">
        <v>3.1</v>
      </c>
      <c r="J993" s="5">
        <v>10.4</v>
      </c>
      <c r="K993" s="5" t="s">
        <v>993</v>
      </c>
      <c r="L993" s="5" t="s">
        <v>998</v>
      </c>
      <c r="M993" s="5" t="s">
        <v>987</v>
      </c>
      <c r="N993" s="5"/>
      <c r="O993" s="5"/>
      <c r="P993" s="5"/>
      <c r="Q993" s="5"/>
      <c r="R993" s="5"/>
      <c r="S993" s="5"/>
      <c r="T993" s="5"/>
      <c r="U993" s="5"/>
      <c r="V993" s="5"/>
      <c r="W993" s="5"/>
      <c r="X993" s="5"/>
      <c r="Y993" s="7" t="s">
        <v>2999</v>
      </c>
      <c r="Z993" s="7"/>
      <c r="AA993" s="7" t="s">
        <v>13</v>
      </c>
      <c r="AB993" s="7" t="s">
        <v>685</v>
      </c>
      <c r="AC993" s="7">
        <v>77056</v>
      </c>
      <c r="AD993" s="7" t="s">
        <v>854</v>
      </c>
      <c r="AE993" s="7" t="s">
        <v>786</v>
      </c>
      <c r="AF993" s="7"/>
      <c r="AG993" s="7" t="s">
        <v>55</v>
      </c>
      <c r="AH993" s="7"/>
      <c r="AI993">
        <v>2.3389999866485596</v>
      </c>
      <c r="AJ993" s="4">
        <v>8.9610004425048828</v>
      </c>
      <c r="AK993" s="4">
        <v>3.2300000190734863</v>
      </c>
      <c r="AL993" s="4">
        <v>83.168998718261719</v>
      </c>
      <c r="AM993" s="4">
        <v>12.13599967956543</v>
      </c>
      <c r="AN993" s="4">
        <v>171.19999694824219</v>
      </c>
      <c r="AO993" s="4">
        <v>0</v>
      </c>
      <c r="AP993" s="4">
        <v>71.779998779296875</v>
      </c>
      <c r="AQ993" s="4">
        <v>24.607999801635742</v>
      </c>
      <c r="AR993" s="4">
        <v>0</v>
      </c>
      <c r="AS993" s="4">
        <v>12</v>
      </c>
      <c r="AT993" s="4">
        <v>30</v>
      </c>
      <c r="AU993" s="22">
        <v>4.9686865148861656</v>
      </c>
      <c r="AV993" s="23">
        <v>0.76100001335144052</v>
      </c>
      <c r="AW993" s="23">
        <v>0</v>
      </c>
      <c r="AX993" s="23">
        <v>0.57912102032089263</v>
      </c>
      <c r="AY993" s="23">
        <v>2.0707197264711441</v>
      </c>
      <c r="AZ993" s="23">
        <v>3.023030730721374</v>
      </c>
    </row>
    <row r="994" spans="1:52" ht="13.7" customHeight="1" x14ac:dyDescent="0.2">
      <c r="A994" t="str">
        <f t="shared" si="15"/>
        <v>2012^UpperNorthFS^Barrie</v>
      </c>
      <c r="B994" s="10" t="s">
        <v>202</v>
      </c>
      <c r="C994" s="10" t="s">
        <v>1274</v>
      </c>
      <c r="D994" s="5">
        <v>2012</v>
      </c>
      <c r="E994" s="5"/>
      <c r="F994" s="5" t="s">
        <v>987</v>
      </c>
      <c r="G994" s="5" t="s">
        <v>987</v>
      </c>
      <c r="H994" s="8" t="s">
        <v>992</v>
      </c>
      <c r="I994" s="5">
        <v>0.8</v>
      </c>
      <c r="J994" s="5">
        <v>14</v>
      </c>
      <c r="K994" s="5" t="s">
        <v>987</v>
      </c>
      <c r="L994" s="5" t="s">
        <v>998</v>
      </c>
      <c r="M994" s="5" t="s">
        <v>987</v>
      </c>
      <c r="N994" s="5"/>
      <c r="O994" s="5"/>
      <c r="P994" s="5"/>
      <c r="Q994" s="5"/>
      <c r="R994" s="5"/>
      <c r="S994" s="5"/>
      <c r="T994" s="5"/>
      <c r="U994" s="5"/>
      <c r="V994" s="5"/>
      <c r="W994" s="5"/>
      <c r="X994" s="5"/>
      <c r="Y994" s="7" t="s">
        <v>2999</v>
      </c>
      <c r="Z994" s="7"/>
      <c r="AA994" s="7" t="s">
        <v>13</v>
      </c>
      <c r="AB994" s="7" t="s">
        <v>24</v>
      </c>
      <c r="AC994" s="7">
        <v>19069</v>
      </c>
      <c r="AD994" s="7" t="s">
        <v>615</v>
      </c>
      <c r="AE994" s="7" t="s">
        <v>2208</v>
      </c>
      <c r="AF994" s="7"/>
      <c r="AG994" s="7" t="s">
        <v>942</v>
      </c>
      <c r="AH994" s="7"/>
      <c r="AI994">
        <v>0.73600000143051147</v>
      </c>
      <c r="AJ994" s="4">
        <v>16.642000198364258</v>
      </c>
      <c r="AK994" s="4">
        <v>1.8899999856948853</v>
      </c>
      <c r="AL994" s="4">
        <v>54.179000854492188</v>
      </c>
      <c r="AM994" s="4">
        <v>31.909999847412109</v>
      </c>
      <c r="AN994" s="4">
        <v>113.59999847412109</v>
      </c>
      <c r="AO994" s="4">
        <v>0</v>
      </c>
      <c r="AP994" s="4">
        <v>126.62899780273438</v>
      </c>
      <c r="AQ994" s="4">
        <v>77.865997314453125</v>
      </c>
      <c r="AR994" s="4">
        <v>0</v>
      </c>
      <c r="AS994" s="4">
        <v>28</v>
      </c>
      <c r="AT994" s="4">
        <v>0</v>
      </c>
      <c r="AU994" s="22">
        <v>1.7260945709281965</v>
      </c>
      <c r="AV994" s="23">
        <v>6.399999856948857E-2</v>
      </c>
      <c r="AW994" s="23">
        <v>1</v>
      </c>
      <c r="AX994" s="23">
        <v>4.0959998168945393E-3</v>
      </c>
      <c r="AY994" s="23">
        <v>6.9801650481567776</v>
      </c>
      <c r="AZ994" s="23">
        <v>2.6864984989840267E-2</v>
      </c>
    </row>
    <row r="995" spans="1:52" ht="13.7" customHeight="1" x14ac:dyDescent="0.2">
      <c r="A995" t="str">
        <f t="shared" si="15"/>
        <v>2012^UpperNorthFS^Berryman</v>
      </c>
      <c r="B995" s="10" t="s">
        <v>202</v>
      </c>
      <c r="C995" s="10" t="s">
        <v>1275</v>
      </c>
      <c r="D995" s="5">
        <v>2012</v>
      </c>
      <c r="E995" s="5"/>
      <c r="F995" s="5" t="s">
        <v>987</v>
      </c>
      <c r="G995" s="5" t="s">
        <v>987</v>
      </c>
      <c r="H995" s="8" t="s">
        <v>992</v>
      </c>
      <c r="I995" s="5">
        <v>3.5</v>
      </c>
      <c r="J995" s="5"/>
      <c r="K995" s="5" t="s">
        <v>987</v>
      </c>
      <c r="L995" s="5" t="s">
        <v>998</v>
      </c>
      <c r="M995" s="5" t="s">
        <v>987</v>
      </c>
      <c r="N995" s="5"/>
      <c r="O995" s="5"/>
      <c r="P995" s="5"/>
      <c r="Q995" s="5"/>
      <c r="R995" s="5"/>
      <c r="S995" s="5"/>
      <c r="T995" s="5"/>
      <c r="U995" s="5"/>
      <c r="V995" s="5"/>
      <c r="W995" s="5"/>
      <c r="X995" s="5"/>
      <c r="Y995" s="7" t="s">
        <v>2999</v>
      </c>
      <c r="Z995" s="7"/>
      <c r="AA995" s="7" t="s">
        <v>13</v>
      </c>
      <c r="AB995" s="7" t="s">
        <v>469</v>
      </c>
      <c r="AC995" s="7">
        <v>19006</v>
      </c>
      <c r="AD995" s="7" t="s">
        <v>2209</v>
      </c>
      <c r="AE995" s="7" t="s">
        <v>2210</v>
      </c>
      <c r="AF995" s="7"/>
      <c r="AG995" s="7" t="s">
        <v>55</v>
      </c>
      <c r="AH995" s="7"/>
      <c r="AI995">
        <v>2.0239999294281006</v>
      </c>
      <c r="AJ995" s="4">
        <v>16.634000778198242</v>
      </c>
      <c r="AK995" s="4">
        <v>5.190000057220459</v>
      </c>
      <c r="AL995" s="4">
        <v>70.13800048828125</v>
      </c>
      <c r="AM995" s="4">
        <v>6.7249999046325684</v>
      </c>
      <c r="AN995" s="4">
        <v>157.69999694824219</v>
      </c>
      <c r="AO995" s="4">
        <v>0</v>
      </c>
      <c r="AP995" s="4">
        <v>75.379997253417969</v>
      </c>
      <c r="AQ995" s="4">
        <v>27.576999664306641</v>
      </c>
      <c r="AR995" s="4">
        <v>0</v>
      </c>
      <c r="AS995" s="4">
        <v>20</v>
      </c>
      <c r="AT995" s="4">
        <v>84</v>
      </c>
      <c r="AU995" s="22" t="e">
        <v>#N/A</v>
      </c>
      <c r="AV995" s="23">
        <v>1.4760000705718994</v>
      </c>
      <c r="AW995" s="23">
        <v>0</v>
      </c>
      <c r="AX995" s="23">
        <v>2.1785762083282521</v>
      </c>
      <c r="AY995" s="23" t="e">
        <v>#N/A</v>
      </c>
      <c r="AZ995" s="23" t="e">
        <v>#N/A</v>
      </c>
    </row>
    <row r="996" spans="1:52" ht="13.7" customHeight="1" x14ac:dyDescent="0.2">
      <c r="A996" t="str">
        <f t="shared" si="15"/>
        <v>2012^UpperNorthFS^Catford</v>
      </c>
      <c r="B996" s="10" t="s">
        <v>202</v>
      </c>
      <c r="C996" s="10" t="s">
        <v>637</v>
      </c>
      <c r="D996" s="5">
        <v>2012</v>
      </c>
      <c r="E996" s="5"/>
      <c r="F996" s="5" t="s">
        <v>987</v>
      </c>
      <c r="G996" s="5" t="s">
        <v>987</v>
      </c>
      <c r="H996" s="8" t="s">
        <v>992</v>
      </c>
      <c r="I996" s="5">
        <v>0.9</v>
      </c>
      <c r="J996" s="5">
        <v>11.7</v>
      </c>
      <c r="K996" s="5" t="s">
        <v>987</v>
      </c>
      <c r="L996" s="5" t="s">
        <v>998</v>
      </c>
      <c r="M996" s="5" t="s">
        <v>987</v>
      </c>
      <c r="N996" s="5"/>
      <c r="O996" s="5"/>
      <c r="P996" s="5"/>
      <c r="Q996" s="5"/>
      <c r="R996" s="5"/>
      <c r="S996" s="5"/>
      <c r="T996" s="5"/>
      <c r="U996" s="5"/>
      <c r="V996" s="5"/>
      <c r="W996" s="5"/>
      <c r="X996" s="5"/>
      <c r="Y996" s="7" t="s">
        <v>2999</v>
      </c>
      <c r="Z996" s="7"/>
      <c r="AA996" s="7" t="s">
        <v>13</v>
      </c>
      <c r="AB996" s="7" t="s">
        <v>469</v>
      </c>
      <c r="AC996" s="7">
        <v>19069</v>
      </c>
      <c r="AD996" s="7" t="s">
        <v>615</v>
      </c>
      <c r="AE996" s="7" t="s">
        <v>970</v>
      </c>
      <c r="AF996" s="7"/>
      <c r="AG996" s="7" t="s">
        <v>13</v>
      </c>
      <c r="AH996" s="7"/>
      <c r="AI996">
        <v>0.71899998188018799</v>
      </c>
      <c r="AJ996" s="4">
        <v>16.639999389648438</v>
      </c>
      <c r="AK996" s="4">
        <v>1.8400000333786011</v>
      </c>
      <c r="AL996" s="4">
        <v>30.25200080871582</v>
      </c>
      <c r="AM996" s="4">
        <v>0.20999999344348907</v>
      </c>
      <c r="AN996" s="4">
        <v>113.59999847412109</v>
      </c>
      <c r="AO996" s="4">
        <v>0</v>
      </c>
      <c r="AP996" s="4">
        <v>103.55000305175781</v>
      </c>
      <c r="AQ996" s="4">
        <v>41.071998596191406</v>
      </c>
      <c r="AR996" s="4">
        <v>0</v>
      </c>
      <c r="AS996" s="4">
        <v>14</v>
      </c>
      <c r="AT996" s="4">
        <v>0</v>
      </c>
      <c r="AU996" s="22">
        <v>1.6228371278458842</v>
      </c>
      <c r="AV996" s="23">
        <v>0.18100001811981203</v>
      </c>
      <c r="AW996" s="23">
        <v>1</v>
      </c>
      <c r="AX996" s="23">
        <v>3.2761006559372287E-2</v>
      </c>
      <c r="AY996" s="23">
        <v>24.403593969726941</v>
      </c>
      <c r="AZ996" s="23">
        <v>4.7159727539411722E-2</v>
      </c>
    </row>
    <row r="997" spans="1:52" ht="13.7" customHeight="1" x14ac:dyDescent="0.2">
      <c r="A997" t="str">
        <f t="shared" si="15"/>
        <v>2012^UpperNorthFS^Dennis</v>
      </c>
      <c r="B997" s="10" t="s">
        <v>202</v>
      </c>
      <c r="C997" s="10" t="s">
        <v>1276</v>
      </c>
      <c r="D997" s="5">
        <v>2012</v>
      </c>
      <c r="E997" s="5"/>
      <c r="F997" s="5" t="s">
        <v>987</v>
      </c>
      <c r="G997" s="5" t="s">
        <v>987</v>
      </c>
      <c r="H997" s="8" t="s">
        <v>992</v>
      </c>
      <c r="I997" s="5">
        <v>2.7</v>
      </c>
      <c r="J997" s="5">
        <v>10.5</v>
      </c>
      <c r="K997" s="5" t="s">
        <v>987</v>
      </c>
      <c r="L997" s="5" t="s">
        <v>998</v>
      </c>
      <c r="M997" s="5" t="s">
        <v>987</v>
      </c>
      <c r="N997" s="5"/>
      <c r="O997" s="5"/>
      <c r="P997" s="5"/>
      <c r="Q997" s="5"/>
      <c r="R997" s="5"/>
      <c r="S997" s="5"/>
      <c r="T997" s="5"/>
      <c r="U997" s="5"/>
      <c r="V997" s="5"/>
      <c r="W997" s="5"/>
      <c r="X997" s="5"/>
      <c r="Y997" s="7" t="s">
        <v>2999</v>
      </c>
      <c r="Z997" s="7"/>
      <c r="AA997" s="7" t="s">
        <v>13</v>
      </c>
      <c r="AB997" s="7" t="s">
        <v>129</v>
      </c>
      <c r="AC997" s="7">
        <v>19037</v>
      </c>
      <c r="AD997" s="7" t="s">
        <v>860</v>
      </c>
      <c r="AE997" s="7" t="s">
        <v>2211</v>
      </c>
      <c r="AF997" s="7"/>
      <c r="AG997" s="7" t="s">
        <v>13</v>
      </c>
      <c r="AH997" s="7"/>
      <c r="AI997">
        <v>3.3420000076293945</v>
      </c>
      <c r="AJ997" s="4">
        <v>11.239999771118164</v>
      </c>
      <c r="AK997" s="4">
        <v>5.7899999618530273</v>
      </c>
      <c r="AL997" s="4">
        <v>36.650001525878906</v>
      </c>
      <c r="AM997" s="4">
        <v>24.625999450683594</v>
      </c>
      <c r="AN997" s="4">
        <v>208.39999389648438</v>
      </c>
      <c r="AO997" s="4">
        <v>0</v>
      </c>
      <c r="AP997" s="4">
        <v>102.02700042724609</v>
      </c>
      <c r="AQ997" s="4">
        <v>19.646999359130859</v>
      </c>
      <c r="AR997" s="4">
        <v>0</v>
      </c>
      <c r="AS997" s="4">
        <v>12</v>
      </c>
      <c r="AT997" s="4">
        <v>42</v>
      </c>
      <c r="AU997" s="22">
        <v>4.3691768826619963</v>
      </c>
      <c r="AV997" s="23">
        <v>-0.64200000762939435</v>
      </c>
      <c r="AW997" s="23">
        <v>0</v>
      </c>
      <c r="AX997" s="23">
        <v>0.41216400979614243</v>
      </c>
      <c r="AY997" s="23">
        <v>0.5475996612549352</v>
      </c>
      <c r="AZ997" s="23">
        <v>2.0187382223618826</v>
      </c>
    </row>
    <row r="998" spans="1:52" ht="13.7" customHeight="1" x14ac:dyDescent="0.2">
      <c r="A998" t="str">
        <f t="shared" si="15"/>
        <v>2012^UpperNorthFS^Heaslip</v>
      </c>
      <c r="B998" s="10" t="s">
        <v>202</v>
      </c>
      <c r="C998" s="10" t="s">
        <v>726</v>
      </c>
      <c r="D998" s="5">
        <v>2012</v>
      </c>
      <c r="E998" s="5"/>
      <c r="F998" s="5" t="s">
        <v>987</v>
      </c>
      <c r="G998" s="5" t="s">
        <v>987</v>
      </c>
      <c r="H998" s="8" t="s">
        <v>992</v>
      </c>
      <c r="I998" s="5">
        <v>0.8</v>
      </c>
      <c r="J998" s="5">
        <v>13.5</v>
      </c>
      <c r="K998" s="5" t="s">
        <v>987</v>
      </c>
      <c r="L998" s="5" t="s">
        <v>998</v>
      </c>
      <c r="M998" s="5" t="s">
        <v>987</v>
      </c>
      <c r="N998" s="5"/>
      <c r="O998" s="5"/>
      <c r="P998" s="5"/>
      <c r="Q998" s="5"/>
      <c r="R998" s="5"/>
      <c r="S998" s="5"/>
      <c r="T998" s="5"/>
      <c r="U998" s="5"/>
      <c r="V998" s="5"/>
      <c r="W998" s="5"/>
      <c r="X998" s="5"/>
      <c r="Y998" s="7" t="s">
        <v>2999</v>
      </c>
      <c r="Z998" s="7"/>
      <c r="AA998" s="7" t="s">
        <v>13</v>
      </c>
      <c r="AB998" s="7" t="s">
        <v>469</v>
      </c>
      <c r="AC998" s="7">
        <v>19001</v>
      </c>
      <c r="AD998" s="7" t="s">
        <v>2212</v>
      </c>
      <c r="AE998" s="7" t="s">
        <v>982</v>
      </c>
      <c r="AF998" s="7"/>
      <c r="AG998" s="7" t="s">
        <v>13</v>
      </c>
      <c r="AH998" s="7"/>
      <c r="AI998">
        <v>0.75499999523162842</v>
      </c>
      <c r="AJ998" s="4">
        <v>16.635000228881836</v>
      </c>
      <c r="AK998" s="4">
        <v>1.940000057220459</v>
      </c>
      <c r="AL998" s="4">
        <v>27.940999984741211</v>
      </c>
      <c r="AM998" s="4">
        <v>0</v>
      </c>
      <c r="AN998" s="4">
        <v>142.19999694824219</v>
      </c>
      <c r="AO998" s="4">
        <v>0</v>
      </c>
      <c r="AP998" s="4">
        <v>82.957000732421875</v>
      </c>
      <c r="AQ998" s="4">
        <v>42.506999969482422</v>
      </c>
      <c r="AR998" s="4">
        <v>0</v>
      </c>
      <c r="AS998" s="4">
        <v>12</v>
      </c>
      <c r="AT998" s="4">
        <v>0</v>
      </c>
      <c r="AU998" s="22">
        <v>1.6644483362521894</v>
      </c>
      <c r="AV998" s="23">
        <v>4.5000004768371626E-2</v>
      </c>
      <c r="AW998" s="23">
        <v>1</v>
      </c>
      <c r="AX998" s="23">
        <v>2.0250004291534692E-3</v>
      </c>
      <c r="AY998" s="23">
        <v>9.8282264350891637</v>
      </c>
      <c r="AZ998" s="23">
        <v>7.5928750928575123E-2</v>
      </c>
    </row>
    <row r="999" spans="1:52" ht="13.7" customHeight="1" x14ac:dyDescent="0.2">
      <c r="A999" t="str">
        <f t="shared" si="15"/>
        <v>2012^UpperNorthFS^McCallum</v>
      </c>
      <c r="B999" s="10" t="s">
        <v>202</v>
      </c>
      <c r="C999" s="10" t="s">
        <v>1277</v>
      </c>
      <c r="D999" s="5">
        <v>2012</v>
      </c>
      <c r="E999" s="5"/>
      <c r="F999" s="5" t="s">
        <v>987</v>
      </c>
      <c r="G999" s="5" t="s">
        <v>987</v>
      </c>
      <c r="H999" s="8" t="s">
        <v>992</v>
      </c>
      <c r="I999" s="5">
        <v>0.8</v>
      </c>
      <c r="J999" s="5">
        <v>13.5</v>
      </c>
      <c r="K999" s="5" t="s">
        <v>987</v>
      </c>
      <c r="L999" s="5" t="s">
        <v>998</v>
      </c>
      <c r="M999" s="5" t="s">
        <v>987</v>
      </c>
      <c r="N999" s="5"/>
      <c r="O999" s="5"/>
      <c r="P999" s="5"/>
      <c r="Q999" s="5"/>
      <c r="R999" s="5"/>
      <c r="S999" s="5"/>
      <c r="T999" s="5"/>
      <c r="U999" s="5"/>
      <c r="V999" s="5"/>
      <c r="W999" s="5"/>
      <c r="X999" s="5"/>
      <c r="Y999" s="7" t="s">
        <v>2999</v>
      </c>
      <c r="Z999" s="7"/>
      <c r="AA999" s="7" t="s">
        <v>13</v>
      </c>
      <c r="AB999" s="7" t="s">
        <v>14</v>
      </c>
      <c r="AC999" s="7">
        <v>19006</v>
      </c>
      <c r="AD999" s="7" t="s">
        <v>2209</v>
      </c>
      <c r="AE999" s="7" t="s">
        <v>2213</v>
      </c>
      <c r="AF999" s="7"/>
      <c r="AG999" s="7" t="s">
        <v>13</v>
      </c>
      <c r="AH999" s="7"/>
      <c r="AI999">
        <v>1.3049999475479126</v>
      </c>
      <c r="AJ999" s="4">
        <v>11.425000190734863</v>
      </c>
      <c r="AK999" s="4">
        <v>2.2999999523162842</v>
      </c>
      <c r="AL999" s="4">
        <v>35.569999694824219</v>
      </c>
      <c r="AM999" s="4">
        <v>3.3980000019073486</v>
      </c>
      <c r="AN999" s="4">
        <v>146.10000610351563</v>
      </c>
      <c r="AO999" s="4">
        <v>0</v>
      </c>
      <c r="AP999" s="4">
        <v>63.023998260498047</v>
      </c>
      <c r="AQ999" s="4">
        <v>24.197999954223633</v>
      </c>
      <c r="AR999" s="4">
        <v>0</v>
      </c>
      <c r="AS999" s="4">
        <v>12</v>
      </c>
      <c r="AT999" s="4">
        <v>0</v>
      </c>
      <c r="AU999" s="22">
        <v>1.6644483362521894</v>
      </c>
      <c r="AV999" s="23">
        <v>-0.50499994754791255</v>
      </c>
      <c r="AW999" s="23">
        <v>0</v>
      </c>
      <c r="AX999" s="23">
        <v>0.25502494702339445</v>
      </c>
      <c r="AY999" s="23">
        <v>4.3056242084503538</v>
      </c>
      <c r="AZ999" s="23">
        <v>0.40392585668168257</v>
      </c>
    </row>
    <row r="1000" spans="1:52" ht="13.7" customHeight="1" x14ac:dyDescent="0.2">
      <c r="A1000" t="str">
        <f t="shared" si="15"/>
        <v>2012^UpperNorthFS^Mudge</v>
      </c>
      <c r="B1000" s="10" t="s">
        <v>202</v>
      </c>
      <c r="C1000" s="10" t="s">
        <v>1278</v>
      </c>
      <c r="D1000" s="5">
        <v>2012</v>
      </c>
      <c r="E1000" s="5"/>
      <c r="F1000" s="5" t="s">
        <v>987</v>
      </c>
      <c r="G1000" s="5" t="s">
        <v>987</v>
      </c>
      <c r="H1000" s="8" t="s">
        <v>992</v>
      </c>
      <c r="I1000" s="5">
        <v>2.7</v>
      </c>
      <c r="J1000" s="5">
        <v>10.4</v>
      </c>
      <c r="K1000" s="5" t="s">
        <v>987</v>
      </c>
      <c r="L1000" s="5" t="s">
        <v>998</v>
      </c>
      <c r="M1000" s="5" t="s">
        <v>987</v>
      </c>
      <c r="N1000" s="5"/>
      <c r="O1000" s="5"/>
      <c r="P1000" s="5"/>
      <c r="Q1000" s="5"/>
      <c r="R1000" s="5"/>
      <c r="S1000" s="5"/>
      <c r="T1000" s="5"/>
      <c r="U1000" s="5"/>
      <c r="V1000" s="5"/>
      <c r="W1000" s="5"/>
      <c r="X1000" s="5"/>
      <c r="Y1000" s="7" t="s">
        <v>2999</v>
      </c>
      <c r="Z1000" s="7"/>
      <c r="AA1000" s="7" t="s">
        <v>13</v>
      </c>
      <c r="AB1000" s="7" t="s">
        <v>2172</v>
      </c>
      <c r="AC1000" s="7">
        <v>19037</v>
      </c>
      <c r="AD1000" s="7" t="s">
        <v>860</v>
      </c>
      <c r="AE1000" s="7" t="s">
        <v>2214</v>
      </c>
      <c r="AF1000" s="7"/>
      <c r="AG1000" s="7" t="s">
        <v>13</v>
      </c>
      <c r="AH1000" s="7"/>
      <c r="AI1000">
        <v>3.4470000267028809</v>
      </c>
      <c r="AJ1000" s="4">
        <v>13.420999526977539</v>
      </c>
      <c r="AK1000" s="4">
        <v>7.130000114440918</v>
      </c>
      <c r="AL1000" s="4">
        <v>50.873001098632813</v>
      </c>
      <c r="AM1000" s="4">
        <v>37.016998291015625</v>
      </c>
      <c r="AN1000" s="4">
        <v>204.19999694824219</v>
      </c>
      <c r="AO1000" s="4">
        <v>0</v>
      </c>
      <c r="AP1000" s="4">
        <v>59.645000457763672</v>
      </c>
      <c r="AQ1000" s="4">
        <v>18.371000289916992</v>
      </c>
      <c r="AR1000" s="4">
        <v>0</v>
      </c>
      <c r="AS1000" s="4">
        <v>10</v>
      </c>
      <c r="AT1000" s="4">
        <v>90</v>
      </c>
      <c r="AU1000" s="22">
        <v>4.3275656742556921</v>
      </c>
      <c r="AV1000" s="23">
        <v>-0.74700002670288068</v>
      </c>
      <c r="AW1000" s="23">
        <v>0</v>
      </c>
      <c r="AX1000" s="23">
        <v>0.55800903989410444</v>
      </c>
      <c r="AY1000" s="23">
        <v>9.1264381419985128</v>
      </c>
      <c r="AZ1000" s="23">
        <v>7.8536387915362802</v>
      </c>
    </row>
    <row r="1001" spans="1:52" ht="13.7" customHeight="1" x14ac:dyDescent="0.2">
      <c r="A1001" t="str">
        <f t="shared" si="15"/>
        <v>2012^UpperNorthFS^Tiller</v>
      </c>
      <c r="B1001" s="10" t="s">
        <v>202</v>
      </c>
      <c r="C1001" s="10" t="s">
        <v>1279</v>
      </c>
      <c r="D1001" s="5">
        <v>2012</v>
      </c>
      <c r="E1001" s="5"/>
      <c r="F1001" s="5" t="s">
        <v>987</v>
      </c>
      <c r="G1001" s="5" t="s">
        <v>987</v>
      </c>
      <c r="H1001" s="8" t="s">
        <v>992</v>
      </c>
      <c r="I1001" s="5">
        <v>2.8</v>
      </c>
      <c r="J1001" s="5">
        <v>11</v>
      </c>
      <c r="K1001" s="5" t="s">
        <v>987</v>
      </c>
      <c r="L1001" s="5" t="s">
        <v>998</v>
      </c>
      <c r="M1001" s="5" t="s">
        <v>987</v>
      </c>
      <c r="N1001" s="5"/>
      <c r="O1001" s="5"/>
      <c r="P1001" s="5"/>
      <c r="Q1001" s="5"/>
      <c r="R1001" s="5"/>
      <c r="S1001" s="5"/>
      <c r="T1001" s="5"/>
      <c r="U1001" s="5"/>
      <c r="V1001" s="5"/>
      <c r="W1001" s="5"/>
      <c r="X1001" s="5"/>
      <c r="Y1001" s="7" t="s">
        <v>2999</v>
      </c>
      <c r="Z1001" s="7"/>
      <c r="AA1001" s="7" t="s">
        <v>13</v>
      </c>
      <c r="AB1001" s="7" t="s">
        <v>2172</v>
      </c>
      <c r="AC1001" s="7">
        <v>21043</v>
      </c>
      <c r="AD1001" s="7" t="s">
        <v>906</v>
      </c>
      <c r="AE1001" s="7" t="s">
        <v>2215</v>
      </c>
      <c r="AF1001" s="7"/>
      <c r="AG1001" s="7" t="s">
        <v>13</v>
      </c>
      <c r="AH1001" s="7"/>
      <c r="AI1001">
        <v>3.6110000610351563</v>
      </c>
      <c r="AJ1001" s="4">
        <v>14.265999794006348</v>
      </c>
      <c r="AK1001" s="4">
        <v>7.940000057220459</v>
      </c>
      <c r="AL1001" s="4">
        <v>52.358001708984375</v>
      </c>
      <c r="AM1001" s="4">
        <v>35.546001434326172</v>
      </c>
      <c r="AN1001" s="4">
        <v>196.30000305175781</v>
      </c>
      <c r="AO1001" s="4">
        <v>0</v>
      </c>
      <c r="AP1001" s="4">
        <v>166.63699340820313</v>
      </c>
      <c r="AQ1001" s="4">
        <v>58.5</v>
      </c>
      <c r="AR1001" s="4">
        <v>0</v>
      </c>
      <c r="AS1001" s="4">
        <v>30</v>
      </c>
      <c r="AT1001" s="4">
        <v>37</v>
      </c>
      <c r="AU1001" s="22">
        <v>4.746760070052539</v>
      </c>
      <c r="AV1001" s="23">
        <v>-0.81100006103515643</v>
      </c>
      <c r="AW1001" s="23">
        <v>0</v>
      </c>
      <c r="AX1001" s="23">
        <v>0.65772109899902742</v>
      </c>
      <c r="AY1001" s="23">
        <v>10.666754654449505</v>
      </c>
      <c r="AZ1001" s="23">
        <v>10.196781615648177</v>
      </c>
    </row>
    <row r="1002" spans="1:52" ht="13.7" customHeight="1" x14ac:dyDescent="0.2">
      <c r="A1002" t="str">
        <f t="shared" si="15"/>
        <v>2012^VRS66^300</v>
      </c>
      <c r="B1002" s="10" t="s">
        <v>616</v>
      </c>
      <c r="C1002" s="10">
        <v>300</v>
      </c>
      <c r="D1002" s="5">
        <v>2012</v>
      </c>
      <c r="E1002" s="5"/>
      <c r="F1002" s="5" t="s">
        <v>1005</v>
      </c>
      <c r="G1002" s="5" t="s">
        <v>987</v>
      </c>
      <c r="H1002" s="8" t="s">
        <v>992</v>
      </c>
      <c r="I1002" s="5">
        <v>2.93</v>
      </c>
      <c r="J1002" s="5">
        <v>9.6</v>
      </c>
      <c r="K1002" s="5" t="s">
        <v>993</v>
      </c>
      <c r="L1002" s="5" t="s">
        <v>998</v>
      </c>
      <c r="M1002" s="5" t="s">
        <v>987</v>
      </c>
      <c r="N1002" s="5"/>
      <c r="O1002" s="5"/>
      <c r="P1002" s="5"/>
      <c r="Q1002" s="5"/>
      <c r="R1002" s="5"/>
      <c r="S1002" s="5"/>
      <c r="T1002" s="5"/>
      <c r="U1002" s="5"/>
      <c r="V1002" s="5"/>
      <c r="W1002" s="5"/>
      <c r="X1002" s="5"/>
      <c r="Y1002" s="7" t="s">
        <v>2999</v>
      </c>
      <c r="Z1002" s="7"/>
      <c r="AA1002" s="7" t="s">
        <v>13</v>
      </c>
      <c r="AB1002" s="7" t="s">
        <v>14</v>
      </c>
      <c r="AC1002" s="7">
        <v>80024</v>
      </c>
      <c r="AD1002" s="7" t="s">
        <v>841</v>
      </c>
      <c r="AE1002" s="7" t="s">
        <v>786</v>
      </c>
      <c r="AF1002" s="7"/>
      <c r="AG1002" s="7" t="s">
        <v>13</v>
      </c>
      <c r="AH1002" s="7"/>
      <c r="AI1002">
        <v>2.621999979019165</v>
      </c>
      <c r="AJ1002" s="4">
        <v>11.48900032043457</v>
      </c>
      <c r="AK1002" s="4">
        <v>4.6399998664855957</v>
      </c>
      <c r="AL1002" s="4">
        <v>71.694999694824219</v>
      </c>
      <c r="AM1002" s="4">
        <v>4.5229997634887695</v>
      </c>
      <c r="AN1002" s="4">
        <v>152.39999389648438</v>
      </c>
      <c r="AO1002" s="4">
        <v>0</v>
      </c>
      <c r="AP1002" s="4">
        <v>121.55799865722656</v>
      </c>
      <c r="AQ1002" s="4">
        <v>36.451999664306641</v>
      </c>
      <c r="AR1002" s="4">
        <v>0</v>
      </c>
      <c r="AS1002" s="4">
        <v>5</v>
      </c>
      <c r="AT1002" s="4">
        <v>0</v>
      </c>
      <c r="AU1002" s="22">
        <v>4.3349632224168122</v>
      </c>
      <c r="AV1002" s="23">
        <v>0.30800002098083512</v>
      </c>
      <c r="AW1002" s="23">
        <v>1</v>
      </c>
      <c r="AX1002" s="23">
        <v>9.4864012924194871E-2</v>
      </c>
      <c r="AY1002" s="23">
        <v>3.5683222106019108</v>
      </c>
      <c r="AZ1002" s="23">
        <v>9.3047354224745707E-2</v>
      </c>
    </row>
    <row r="1003" spans="1:52" ht="13.7" customHeight="1" x14ac:dyDescent="0.2">
      <c r="A1003" t="str">
        <f t="shared" si="15"/>
        <v>2012^VRS66^Shire Dam</v>
      </c>
      <c r="B1003" s="10" t="s">
        <v>616</v>
      </c>
      <c r="C1003" s="10" t="s">
        <v>1280</v>
      </c>
      <c r="D1003" s="5">
        <v>2012</v>
      </c>
      <c r="E1003" s="5"/>
      <c r="F1003" s="5" t="s">
        <v>1005</v>
      </c>
      <c r="G1003" s="5" t="s">
        <v>987</v>
      </c>
      <c r="H1003" s="8" t="s">
        <v>992</v>
      </c>
      <c r="I1003" s="5">
        <v>2.02</v>
      </c>
      <c r="J1003" s="5">
        <v>8.1</v>
      </c>
      <c r="K1003" s="5" t="s">
        <v>993</v>
      </c>
      <c r="L1003" s="5" t="s">
        <v>1281</v>
      </c>
      <c r="M1003" s="5" t="s">
        <v>987</v>
      </c>
      <c r="N1003" s="5"/>
      <c r="O1003" s="5"/>
      <c r="P1003" s="5"/>
      <c r="Q1003" s="5"/>
      <c r="R1003" s="5"/>
      <c r="S1003" s="5"/>
      <c r="T1003" s="5"/>
      <c r="U1003" s="5"/>
      <c r="V1003" s="5"/>
      <c r="W1003" s="5"/>
      <c r="X1003" s="5"/>
      <c r="Y1003" s="7" t="s">
        <v>2999</v>
      </c>
      <c r="Z1003" s="7"/>
      <c r="AA1003" s="7" t="s">
        <v>13</v>
      </c>
      <c r="AB1003" s="7" t="s">
        <v>469</v>
      </c>
      <c r="AC1003" s="7">
        <v>80024</v>
      </c>
      <c r="AD1003" s="7" t="s">
        <v>841</v>
      </c>
      <c r="AE1003" s="7" t="s">
        <v>786</v>
      </c>
      <c r="AF1003" s="7"/>
      <c r="AG1003" s="7" t="s">
        <v>10</v>
      </c>
      <c r="AH1003" s="7"/>
      <c r="AI1003">
        <v>2.5380001068115234</v>
      </c>
      <c r="AJ1003" s="4">
        <v>12.574999809265137</v>
      </c>
      <c r="AK1003" s="4">
        <v>4.9200000762939453</v>
      </c>
      <c r="AL1003" s="4">
        <v>98.581001281738281</v>
      </c>
      <c r="AM1003" s="4">
        <v>9.1649999618530273</v>
      </c>
      <c r="AN1003" s="4">
        <v>144.39999389648438</v>
      </c>
      <c r="AO1003" s="4">
        <v>0</v>
      </c>
      <c r="AP1003" s="4">
        <v>101.52799987792969</v>
      </c>
      <c r="AQ1003" s="4">
        <v>27.728000640869141</v>
      </c>
      <c r="AR1003" s="4">
        <v>0</v>
      </c>
      <c r="AS1003" s="4">
        <v>5</v>
      </c>
      <c r="AT1003" s="4">
        <v>20</v>
      </c>
      <c r="AU1003" s="22">
        <v>2.5216392294220666</v>
      </c>
      <c r="AV1003" s="23">
        <v>-0.51800010681152342</v>
      </c>
      <c r="AW1003" s="23">
        <v>0</v>
      </c>
      <c r="AX1003" s="23">
        <v>0.26832411065674966</v>
      </c>
      <c r="AY1003" s="23">
        <v>20.025623292923012</v>
      </c>
      <c r="AZ1003" s="23">
        <v>5.7521347518079953</v>
      </c>
    </row>
    <row r="1004" spans="1:52" ht="13.7" customHeight="1" x14ac:dyDescent="0.2">
      <c r="A1004" t="str">
        <f t="shared" si="15"/>
        <v>2012^wepowie^Wepowie 5</v>
      </c>
      <c r="B1004" s="10" t="s">
        <v>337</v>
      </c>
      <c r="C1004" s="10" t="s">
        <v>339</v>
      </c>
      <c r="D1004" s="5">
        <v>2012</v>
      </c>
      <c r="E1004" s="5"/>
      <c r="F1004" s="5" t="s">
        <v>987</v>
      </c>
      <c r="G1004" s="5" t="s">
        <v>987</v>
      </c>
      <c r="H1004" s="8" t="s">
        <v>992</v>
      </c>
      <c r="I1004" s="5">
        <v>1.75</v>
      </c>
      <c r="J1004" s="5">
        <v>11.7</v>
      </c>
      <c r="K1004" s="5" t="s">
        <v>987</v>
      </c>
      <c r="L1004" s="5" t="s">
        <v>998</v>
      </c>
      <c r="M1004" s="5" t="s">
        <v>987</v>
      </c>
      <c r="N1004" s="5"/>
      <c r="O1004" s="5"/>
      <c r="P1004" s="5"/>
      <c r="Q1004" s="5"/>
      <c r="R1004" s="5"/>
      <c r="S1004" s="5"/>
      <c r="T1004" s="5"/>
      <c r="U1004" s="5"/>
      <c r="V1004" s="5"/>
      <c r="W1004" s="5"/>
      <c r="X1004" s="5"/>
      <c r="Y1004" s="7" t="s">
        <v>2999</v>
      </c>
      <c r="Z1004" s="7"/>
      <c r="AA1004" s="7" t="s">
        <v>13</v>
      </c>
      <c r="AB1004" s="7" t="s">
        <v>469</v>
      </c>
      <c r="AC1004" s="7">
        <v>8052</v>
      </c>
      <c r="AD1004" s="7" t="s">
        <v>931</v>
      </c>
      <c r="AE1004" s="7" t="s">
        <v>932</v>
      </c>
      <c r="AF1004" s="7"/>
      <c r="AG1004" s="7" t="s">
        <v>13</v>
      </c>
      <c r="AH1004" s="7"/>
      <c r="AI1004">
        <v>1.3049999475479126</v>
      </c>
      <c r="AJ1004" s="4">
        <v>16.625</v>
      </c>
      <c r="AK1004" s="4">
        <v>3.3399999141693115</v>
      </c>
      <c r="AL1004" s="4">
        <v>14.706999778747559</v>
      </c>
      <c r="AM1004" s="4">
        <v>1.5759999752044678</v>
      </c>
      <c r="AN1004" s="4">
        <v>148.39999389648438</v>
      </c>
      <c r="AO1004" s="4">
        <v>0</v>
      </c>
      <c r="AP1004" s="4">
        <v>266.41900634765625</v>
      </c>
      <c r="AQ1004" s="4">
        <v>83.799003601074219</v>
      </c>
      <c r="AR1004" s="4">
        <v>0</v>
      </c>
      <c r="AS1004" s="4">
        <v>32</v>
      </c>
      <c r="AT1004" s="4">
        <v>12</v>
      </c>
      <c r="AU1004" s="22">
        <v>3.1555166374781085</v>
      </c>
      <c r="AV1004" s="23">
        <v>0.4450000524520874</v>
      </c>
      <c r="AW1004" s="23">
        <v>1</v>
      </c>
      <c r="AX1004" s="23">
        <v>0.19802504668236054</v>
      </c>
      <c r="AY1004" s="23">
        <v>24.255625000000006</v>
      </c>
      <c r="AZ1004" s="23">
        <v>3.4034079378722971E-2</v>
      </c>
    </row>
    <row r="1005" spans="1:52" ht="13.7" customHeight="1" x14ac:dyDescent="0.2">
      <c r="A1005" t="str">
        <f t="shared" si="15"/>
        <v>2012^wepowie^Wepowie 9</v>
      </c>
      <c r="B1005" s="10" t="s">
        <v>337</v>
      </c>
      <c r="C1005" s="10" t="s">
        <v>624</v>
      </c>
      <c r="D1005" s="5">
        <v>2012</v>
      </c>
      <c r="E1005" s="5"/>
      <c r="F1005" s="5" t="s">
        <v>987</v>
      </c>
      <c r="G1005" s="5" t="s">
        <v>987</v>
      </c>
      <c r="H1005" s="8" t="s">
        <v>992</v>
      </c>
      <c r="I1005" s="5">
        <v>2.15</v>
      </c>
      <c r="J1005" s="5">
        <v>11.8</v>
      </c>
      <c r="K1005" s="5" t="s">
        <v>987</v>
      </c>
      <c r="L1005" s="5" t="s">
        <v>998</v>
      </c>
      <c r="M1005" s="5" t="s">
        <v>987</v>
      </c>
      <c r="N1005" s="5"/>
      <c r="O1005" s="5"/>
      <c r="P1005" s="5"/>
      <c r="Q1005" s="5"/>
      <c r="R1005" s="5"/>
      <c r="S1005" s="5"/>
      <c r="T1005" s="5"/>
      <c r="U1005" s="5"/>
      <c r="V1005" s="5"/>
      <c r="W1005" s="5"/>
      <c r="X1005" s="5"/>
      <c r="Y1005" s="7" t="s">
        <v>2999</v>
      </c>
      <c r="Z1005" s="7"/>
      <c r="AA1005" s="7" t="s">
        <v>13</v>
      </c>
      <c r="AB1005" s="7" t="s">
        <v>469</v>
      </c>
      <c r="AC1005" s="7">
        <v>8052</v>
      </c>
      <c r="AD1005" s="7" t="s">
        <v>931</v>
      </c>
      <c r="AE1005" s="7" t="s">
        <v>965</v>
      </c>
      <c r="AF1005" s="7"/>
      <c r="AG1005" s="7" t="s">
        <v>939</v>
      </c>
      <c r="AH1005" s="7"/>
      <c r="AI1005">
        <v>1.4210000038146973</v>
      </c>
      <c r="AJ1005" s="4">
        <v>16.652999877929688</v>
      </c>
      <c r="AK1005" s="4">
        <v>3.6500000953674316</v>
      </c>
      <c r="AL1005" s="4">
        <v>16.700000762939453</v>
      </c>
      <c r="AM1005" s="4">
        <v>6.5250000953674316</v>
      </c>
      <c r="AN1005" s="4">
        <v>146.80000305175781</v>
      </c>
      <c r="AO1005" s="4">
        <v>0</v>
      </c>
      <c r="AP1005" s="4">
        <v>139.92999267578125</v>
      </c>
      <c r="AQ1005" s="4">
        <v>25.554000854492188</v>
      </c>
      <c r="AR1005" s="4">
        <v>0</v>
      </c>
      <c r="AS1005" s="4">
        <v>32</v>
      </c>
      <c r="AT1005" s="4">
        <v>0</v>
      </c>
      <c r="AU1005" s="22">
        <v>3.9099124343257445</v>
      </c>
      <c r="AV1005" s="23">
        <v>0.72899999618530265</v>
      </c>
      <c r="AW1005" s="23">
        <v>0</v>
      </c>
      <c r="AX1005" s="23">
        <v>0.53144099443817128</v>
      </c>
      <c r="AY1005" s="23">
        <v>23.551607815185555</v>
      </c>
      <c r="AZ1005" s="23">
        <v>6.7554423942780939E-2</v>
      </c>
    </row>
    <row r="1006" spans="1:52" ht="13.7" customHeight="1" x14ac:dyDescent="0.2">
      <c r="A1006" t="str">
        <f t="shared" si="15"/>
        <v>2012^WILFARM^Wood</v>
      </c>
      <c r="B1006" s="10" t="s">
        <v>1105</v>
      </c>
      <c r="C1006" s="10" t="s">
        <v>1106</v>
      </c>
      <c r="D1006" s="5">
        <v>2012</v>
      </c>
      <c r="E1006" s="5"/>
      <c r="F1006" s="5" t="s">
        <v>1005</v>
      </c>
      <c r="G1006" s="5" t="s">
        <v>987</v>
      </c>
      <c r="H1006" s="8" t="s">
        <v>992</v>
      </c>
      <c r="I1006" s="5">
        <v>3.6</v>
      </c>
      <c r="J1006" s="5">
        <v>10.4</v>
      </c>
      <c r="K1006" s="5" t="s">
        <v>987</v>
      </c>
      <c r="L1006" s="5" t="s">
        <v>998</v>
      </c>
      <c r="M1006" s="5" t="s">
        <v>987</v>
      </c>
      <c r="N1006" s="5"/>
      <c r="O1006" s="5"/>
      <c r="P1006" s="5"/>
      <c r="Q1006" s="5"/>
      <c r="R1006" s="5"/>
      <c r="S1006" s="5"/>
      <c r="T1006" s="5"/>
      <c r="U1006" s="5"/>
      <c r="V1006" s="5"/>
      <c r="W1006" s="5"/>
      <c r="X1006" s="5"/>
      <c r="Y1006" s="7" t="s">
        <v>2999</v>
      </c>
      <c r="Z1006" s="7"/>
      <c r="AA1006" s="7" t="s">
        <v>13</v>
      </c>
      <c r="AB1006" s="7" t="s">
        <v>141</v>
      </c>
      <c r="AC1006" s="7">
        <v>80024</v>
      </c>
      <c r="AD1006" s="7" t="s">
        <v>841</v>
      </c>
      <c r="AE1006" s="7" t="s">
        <v>786</v>
      </c>
      <c r="AF1006" s="7"/>
      <c r="AG1006" s="7" t="s">
        <v>13</v>
      </c>
      <c r="AH1006" s="7"/>
      <c r="AI1006">
        <v>3.4289999008178711</v>
      </c>
      <c r="AJ1006" s="4">
        <v>10.265000343322754</v>
      </c>
      <c r="AK1006" s="4">
        <v>5.4200000762939453</v>
      </c>
      <c r="AL1006" s="4">
        <v>146.04200744628906</v>
      </c>
      <c r="AM1006" s="4">
        <v>103.50099945068359</v>
      </c>
      <c r="AN1006" s="4">
        <v>159.39999389648438</v>
      </c>
      <c r="AO1006" s="4">
        <v>80</v>
      </c>
      <c r="AP1006" s="4">
        <v>97.761001586914063</v>
      </c>
      <c r="AQ1006" s="4">
        <v>30.343000411987305</v>
      </c>
      <c r="AR1006" s="4">
        <v>0</v>
      </c>
      <c r="AS1006" s="4">
        <v>3</v>
      </c>
      <c r="AT1006" s="4">
        <v>46</v>
      </c>
      <c r="AU1006" s="22">
        <v>5.7700875656742561</v>
      </c>
      <c r="AV1006" s="23">
        <v>0.171000099182129</v>
      </c>
      <c r="AW1006" s="23">
        <v>1</v>
      </c>
      <c r="AX1006" s="23">
        <v>2.9241033920297952E-2</v>
      </c>
      <c r="AY1006" s="23">
        <v>1.8224907302974411E-2</v>
      </c>
      <c r="AZ1006" s="23">
        <v>0.12256125022060919</v>
      </c>
    </row>
    <row r="1007" spans="1:52" ht="13.7" customHeight="1" x14ac:dyDescent="0.2">
      <c r="A1007" t="str">
        <f t="shared" si="15"/>
        <v>2012^williamson1^Kellys South</v>
      </c>
      <c r="B1007" s="10" t="s">
        <v>1039</v>
      </c>
      <c r="C1007" s="10" t="s">
        <v>1040</v>
      </c>
      <c r="D1007" s="5">
        <v>2012</v>
      </c>
      <c r="E1007" s="5"/>
      <c r="F1007" s="5" t="s">
        <v>1005</v>
      </c>
      <c r="G1007" s="5" t="s">
        <v>987</v>
      </c>
      <c r="H1007" s="8" t="s">
        <v>992</v>
      </c>
      <c r="I1007" s="5">
        <v>2.2000000000000002</v>
      </c>
      <c r="J1007" s="5">
        <v>10.1</v>
      </c>
      <c r="K1007" s="5" t="s">
        <v>987</v>
      </c>
      <c r="L1007" s="5" t="s">
        <v>1041</v>
      </c>
      <c r="M1007" s="5" t="s">
        <v>1042</v>
      </c>
      <c r="N1007" s="5"/>
      <c r="O1007" s="5"/>
      <c r="P1007" s="5"/>
      <c r="Q1007" s="5"/>
      <c r="R1007" s="5"/>
      <c r="S1007" s="5"/>
      <c r="T1007" s="5"/>
      <c r="U1007" s="5"/>
      <c r="V1007" s="5"/>
      <c r="W1007" s="5"/>
      <c r="X1007" s="5"/>
      <c r="Y1007" s="7" t="s">
        <v>2999</v>
      </c>
      <c r="Z1007" s="7"/>
      <c r="AA1007" s="7" t="s">
        <v>13</v>
      </c>
      <c r="AB1007" s="7" t="s">
        <v>685</v>
      </c>
      <c r="AC1007" s="7">
        <v>77023</v>
      </c>
      <c r="AD1007" s="7" t="s">
        <v>2130</v>
      </c>
      <c r="AE1007" s="7" t="s">
        <v>786</v>
      </c>
      <c r="AF1007" s="7"/>
      <c r="AG1007" s="7" t="s">
        <v>10</v>
      </c>
      <c r="AH1007" s="7"/>
      <c r="AI1007">
        <v>3.0460000038146973</v>
      </c>
      <c r="AJ1007" s="4">
        <v>9.8649997711181641</v>
      </c>
      <c r="AK1007" s="4">
        <v>4.630000114440918</v>
      </c>
      <c r="AL1007" s="4">
        <v>132.26600646972656</v>
      </c>
      <c r="AM1007" s="4">
        <v>25.145000457763672</v>
      </c>
      <c r="AN1007" s="4">
        <v>155.5</v>
      </c>
      <c r="AO1007" s="4">
        <v>0</v>
      </c>
      <c r="AP1007" s="4">
        <v>156.7449951171875</v>
      </c>
      <c r="AQ1007" s="4">
        <v>53.620998382568359</v>
      </c>
      <c r="AR1007" s="4">
        <v>0</v>
      </c>
      <c r="AS1007" s="4">
        <v>2</v>
      </c>
      <c r="AT1007" s="4">
        <v>0</v>
      </c>
      <c r="AU1007" s="22">
        <v>3.4244483362521891</v>
      </c>
      <c r="AV1007" s="23">
        <v>-0.84600000381469709</v>
      </c>
      <c r="AW1007" s="23">
        <v>0</v>
      </c>
      <c r="AX1007" s="23">
        <v>0.71571600645446753</v>
      </c>
      <c r="AY1007" s="23">
        <v>5.5225107574515112E-2</v>
      </c>
      <c r="AZ1007" s="23">
        <v>1.453355089894006</v>
      </c>
    </row>
    <row r="1008" spans="1:52" ht="13.7" customHeight="1" x14ac:dyDescent="0.2">
      <c r="A1008" t="str">
        <f t="shared" si="15"/>
        <v>2012^wjhamilton^Goondiwindi</v>
      </c>
      <c r="B1008" s="10" t="s">
        <v>1143</v>
      </c>
      <c r="C1008" s="10" t="s">
        <v>1021</v>
      </c>
      <c r="D1008" s="5">
        <v>2012</v>
      </c>
      <c r="E1008" s="5"/>
      <c r="F1008" s="5" t="s">
        <v>998</v>
      </c>
      <c r="G1008" s="5" t="s">
        <v>998</v>
      </c>
      <c r="H1008" s="8" t="s">
        <v>992</v>
      </c>
      <c r="I1008" s="5">
        <v>4</v>
      </c>
      <c r="J1008" s="5">
        <v>12</v>
      </c>
      <c r="K1008" s="5" t="s">
        <v>998</v>
      </c>
      <c r="L1008" s="5" t="s">
        <v>1144</v>
      </c>
      <c r="M1008" s="5" t="s">
        <v>998</v>
      </c>
      <c r="N1008" s="5"/>
      <c r="O1008" s="5"/>
      <c r="P1008" s="5"/>
      <c r="Q1008" s="5"/>
      <c r="R1008" s="5"/>
      <c r="S1008" s="5"/>
      <c r="T1008" s="5"/>
      <c r="U1008" s="5"/>
      <c r="V1008" s="5"/>
      <c r="W1008" s="5"/>
      <c r="X1008" s="5"/>
      <c r="Y1008" s="7" t="s">
        <v>2999</v>
      </c>
      <c r="Z1008" s="25"/>
      <c r="AA1008" s="7" t="s">
        <v>13</v>
      </c>
      <c r="AB1008" s="7" t="s">
        <v>2169</v>
      </c>
      <c r="AC1008" s="7">
        <v>42030</v>
      </c>
      <c r="AD1008" s="7" t="s">
        <v>2123</v>
      </c>
      <c r="AE1008" s="7" t="s">
        <v>786</v>
      </c>
      <c r="AF1008" s="7"/>
      <c r="AG1008" s="7" t="s">
        <v>2111</v>
      </c>
      <c r="AH1008" s="7"/>
      <c r="AI1008">
        <v>1.5559999942779541</v>
      </c>
      <c r="AJ1008" s="4">
        <v>8.6829996109008789</v>
      </c>
      <c r="AK1008" s="4">
        <v>2.0799999237060547</v>
      </c>
      <c r="AL1008" s="4">
        <v>100.20500183105469</v>
      </c>
      <c r="AM1008" s="4">
        <v>16.645000457763672</v>
      </c>
      <c r="AN1008" s="4">
        <v>137.30000305175781</v>
      </c>
      <c r="AO1008" s="4">
        <v>0</v>
      </c>
      <c r="AP1008" s="4">
        <v>75.766998291015625</v>
      </c>
      <c r="AQ1008" s="4">
        <v>50.783000946044922</v>
      </c>
      <c r="AR1008" s="4">
        <v>0</v>
      </c>
      <c r="AS1008" s="4">
        <v>0</v>
      </c>
      <c r="AT1008" s="4">
        <v>0</v>
      </c>
      <c r="AU1008" s="22">
        <v>7.3975481611208398</v>
      </c>
      <c r="AV1008" s="23">
        <v>2.4440000057220459</v>
      </c>
      <c r="AW1008" s="23">
        <v>0</v>
      </c>
      <c r="AX1008" s="23">
        <v>5.9731360279693604</v>
      </c>
      <c r="AY1008" s="23">
        <v>11.002491581283721</v>
      </c>
      <c r="AZ1008" s="23">
        <v>28.276319257233087</v>
      </c>
    </row>
    <row r="1009" spans="1:52" ht="13.7" customHeight="1" x14ac:dyDescent="0.2">
      <c r="A1009" t="str">
        <f t="shared" si="15"/>
        <v>2013^agrarian^Hidden Valley</v>
      </c>
      <c r="B1009" s="10" t="s">
        <v>1286</v>
      </c>
      <c r="C1009" s="10" t="s">
        <v>1287</v>
      </c>
      <c r="D1009" s="5">
        <v>2013</v>
      </c>
      <c r="E1009" s="5"/>
      <c r="F1009" s="5" t="s">
        <v>987</v>
      </c>
      <c r="G1009" s="5" t="s">
        <v>987</v>
      </c>
      <c r="H1009" s="8" t="s">
        <v>992</v>
      </c>
      <c r="I1009" s="5">
        <v>3.7</v>
      </c>
      <c r="J1009" s="5">
        <v>11.7</v>
      </c>
      <c r="K1009" s="5" t="s">
        <v>993</v>
      </c>
      <c r="L1009" s="5" t="s">
        <v>994</v>
      </c>
      <c r="M1009" s="5" t="s">
        <v>987</v>
      </c>
      <c r="N1009" s="5"/>
      <c r="O1009" s="5"/>
      <c r="P1009" s="5"/>
      <c r="Q1009" s="5"/>
      <c r="R1009" s="5"/>
      <c r="S1009" s="5"/>
      <c r="T1009" s="5"/>
      <c r="U1009" s="5"/>
      <c r="V1009" s="5"/>
      <c r="W1009" s="5"/>
      <c r="X1009" s="5"/>
      <c r="Y1009" s="7" t="s">
        <v>2999</v>
      </c>
      <c r="Z1009" s="7"/>
      <c r="AA1009" s="7" t="s">
        <v>13</v>
      </c>
      <c r="AB1009" s="7" t="s">
        <v>469</v>
      </c>
      <c r="AC1009" s="7">
        <v>9037</v>
      </c>
      <c r="AD1009" s="7" t="s">
        <v>950</v>
      </c>
      <c r="AE1009" s="7" t="s">
        <v>2220</v>
      </c>
      <c r="AF1009" s="7"/>
      <c r="AG1009" s="7" t="s">
        <v>939</v>
      </c>
      <c r="AH1009" s="7"/>
      <c r="AI1009">
        <v>4.6609997749328613</v>
      </c>
      <c r="AJ1009" s="4">
        <v>10.635000228881836</v>
      </c>
      <c r="AK1009" s="4">
        <v>7.6399998664855957</v>
      </c>
      <c r="AL1009" s="4">
        <v>121.98100280761719</v>
      </c>
      <c r="AM1009" s="4">
        <v>102.98100280761719</v>
      </c>
      <c r="AN1009" s="4">
        <v>330.79998779296875</v>
      </c>
      <c r="AO1009" s="4">
        <v>0</v>
      </c>
      <c r="AP1009" s="4">
        <v>148.02699279785156</v>
      </c>
      <c r="AQ1009" s="4">
        <v>80.4219970703125</v>
      </c>
      <c r="AR1009" s="4">
        <v>0</v>
      </c>
      <c r="AS1009" s="4">
        <v>14</v>
      </c>
      <c r="AT1009" s="4">
        <v>49</v>
      </c>
      <c r="AU1009" s="22">
        <v>6.6716637478108582</v>
      </c>
      <c r="AV1009" s="23">
        <v>-0.96099977493286115</v>
      </c>
      <c r="AW1009" s="23">
        <v>0</v>
      </c>
      <c r="AX1009" s="23">
        <v>0.92352056742100974</v>
      </c>
      <c r="AY1009" s="23">
        <v>1.1342245124817403</v>
      </c>
      <c r="AZ1009" s="23">
        <v>0.93767483873005519</v>
      </c>
    </row>
    <row r="1010" spans="1:52" ht="13.7" customHeight="1" x14ac:dyDescent="0.2">
      <c r="A1010" t="str">
        <f t="shared" si="15"/>
        <v>2013^agrarian^Hossen</v>
      </c>
      <c r="B1010" s="10" t="s">
        <v>1286</v>
      </c>
      <c r="C1010" s="10" t="s">
        <v>1288</v>
      </c>
      <c r="D1010" s="5">
        <v>2013</v>
      </c>
      <c r="E1010" s="5"/>
      <c r="F1010" s="5" t="s">
        <v>987</v>
      </c>
      <c r="G1010" s="5" t="s">
        <v>987</v>
      </c>
      <c r="H1010" s="8" t="s">
        <v>992</v>
      </c>
      <c r="I1010" s="5">
        <v>3.2</v>
      </c>
      <c r="J1010" s="5">
        <v>11.7</v>
      </c>
      <c r="K1010" s="5" t="s">
        <v>987</v>
      </c>
      <c r="L1010" s="5" t="s">
        <v>998</v>
      </c>
      <c r="M1010" s="5" t="s">
        <v>987</v>
      </c>
      <c r="N1010" s="5"/>
      <c r="O1010" s="5"/>
      <c r="P1010" s="5"/>
      <c r="Q1010" s="5"/>
      <c r="R1010" s="5"/>
      <c r="S1010" s="5"/>
      <c r="T1010" s="5"/>
      <c r="U1010" s="5"/>
      <c r="V1010" s="5"/>
      <c r="W1010" s="5"/>
      <c r="X1010" s="5"/>
      <c r="Y1010" s="7" t="s">
        <v>2999</v>
      </c>
      <c r="Z1010" s="7"/>
      <c r="AA1010" s="7" t="s">
        <v>13</v>
      </c>
      <c r="AB1010" s="7" t="s">
        <v>469</v>
      </c>
      <c r="AC1010" s="7">
        <v>9037</v>
      </c>
      <c r="AD1010" s="7" t="s">
        <v>950</v>
      </c>
      <c r="AE1010" s="7" t="s">
        <v>2220</v>
      </c>
      <c r="AF1010" s="7"/>
      <c r="AG1010" s="7" t="s">
        <v>55</v>
      </c>
      <c r="AH1010" s="7"/>
      <c r="AI1010">
        <v>2.937999963760376</v>
      </c>
      <c r="AJ1010" s="4">
        <v>9.2600002288818359</v>
      </c>
      <c r="AK1010" s="4">
        <v>4.190000057220459</v>
      </c>
      <c r="AL1010" s="4">
        <v>49.433998107910156</v>
      </c>
      <c r="AM1010" s="4">
        <v>55.687999725341797</v>
      </c>
      <c r="AN1010" s="4">
        <v>369.20001220703125</v>
      </c>
      <c r="AO1010" s="4">
        <v>0</v>
      </c>
      <c r="AP1010" s="4">
        <v>100.06700134277344</v>
      </c>
      <c r="AQ1010" s="4">
        <v>64.202003479003906</v>
      </c>
      <c r="AR1010" s="4">
        <v>0</v>
      </c>
      <c r="AS1010" s="4">
        <v>14</v>
      </c>
      <c r="AT1010" s="4">
        <v>49</v>
      </c>
      <c r="AU1010" s="22">
        <v>5.7700875656742561</v>
      </c>
      <c r="AV1010" s="23">
        <v>0.2620000362396242</v>
      </c>
      <c r="AW1010" s="23">
        <v>1</v>
      </c>
      <c r="AX1010" s="23">
        <v>6.864401898956439E-2</v>
      </c>
      <c r="AY1010" s="23">
        <v>5.9535988830566895</v>
      </c>
      <c r="AZ1010" s="23">
        <v>2.4966765343717281</v>
      </c>
    </row>
    <row r="1011" spans="1:52" ht="13.7" customHeight="1" x14ac:dyDescent="0.2">
      <c r="A1011" t="str">
        <f t="shared" si="15"/>
        <v>2013^Alsace^31</v>
      </c>
      <c r="B1011" s="10" t="s">
        <v>699</v>
      </c>
      <c r="C1011" s="10">
        <v>31</v>
      </c>
      <c r="D1011" s="5">
        <v>2013</v>
      </c>
      <c r="E1011" s="5"/>
      <c r="F1011" s="5" t="s">
        <v>1005</v>
      </c>
      <c r="G1011" s="5" t="s">
        <v>987</v>
      </c>
      <c r="H1011" s="8" t="s">
        <v>992</v>
      </c>
      <c r="I1011" s="5">
        <v>5</v>
      </c>
      <c r="J1011" s="5">
        <v>9.5</v>
      </c>
      <c r="K1011" s="5" t="s">
        <v>987</v>
      </c>
      <c r="L1011" s="5" t="s">
        <v>998</v>
      </c>
      <c r="M1011" s="5" t="s">
        <v>987</v>
      </c>
      <c r="N1011" s="5"/>
      <c r="O1011" s="5"/>
      <c r="P1011" s="5"/>
      <c r="Q1011" s="5"/>
      <c r="R1011" s="5"/>
      <c r="S1011" s="5"/>
      <c r="T1011" s="5"/>
      <c r="U1011" s="5"/>
      <c r="V1011" s="5"/>
      <c r="W1011" s="5"/>
      <c r="X1011" s="5"/>
      <c r="Y1011" s="7" t="s">
        <v>2999</v>
      </c>
      <c r="Z1011" s="7"/>
      <c r="AA1011" s="7" t="s">
        <v>13</v>
      </c>
      <c r="AB1011" s="7" t="s">
        <v>14</v>
      </c>
      <c r="AC1011" s="7">
        <v>19052</v>
      </c>
      <c r="AD1011" s="7" t="s">
        <v>977</v>
      </c>
      <c r="AE1011" s="7" t="s">
        <v>786</v>
      </c>
      <c r="AF1011" s="7"/>
      <c r="AG1011" s="7" t="s">
        <v>936</v>
      </c>
      <c r="AH1011" s="7"/>
      <c r="AI1011">
        <v>4.9130001068115234</v>
      </c>
      <c r="AJ1011" s="4">
        <v>12.892999649047852</v>
      </c>
      <c r="AK1011" s="4">
        <v>9.7600002288818359</v>
      </c>
      <c r="AL1011" s="4">
        <v>55.665000915527344</v>
      </c>
      <c r="AM1011" s="4">
        <v>14.444999694824219</v>
      </c>
      <c r="AN1011" s="4">
        <v>296.5</v>
      </c>
      <c r="AO1011" s="4">
        <v>0</v>
      </c>
      <c r="AP1011" s="4">
        <v>165.947998046875</v>
      </c>
      <c r="AQ1011" s="4">
        <v>35.631999969482422</v>
      </c>
      <c r="AR1011" s="4">
        <v>0</v>
      </c>
      <c r="AS1011" s="4">
        <v>50</v>
      </c>
      <c r="AT1011" s="4">
        <v>23</v>
      </c>
      <c r="AU1011" s="22">
        <v>7.3204903677758315</v>
      </c>
      <c r="AV1011" s="23">
        <v>8.6999893188476563E-2</v>
      </c>
      <c r="AW1011" s="23">
        <v>1</v>
      </c>
      <c r="AX1011" s="23">
        <v>7.5689814148063306E-3</v>
      </c>
      <c r="AY1011" s="23">
        <v>11.512446618438844</v>
      </c>
      <c r="AZ1011" s="23">
        <v>5.9512083624334373</v>
      </c>
    </row>
    <row r="1012" spans="1:52" ht="13.7" customHeight="1" x14ac:dyDescent="0.2">
      <c r="A1012" t="str">
        <f t="shared" si="15"/>
        <v>2013^Andrew Morony^11</v>
      </c>
      <c r="B1012" s="10" t="s">
        <v>633</v>
      </c>
      <c r="C1012" s="10">
        <v>11</v>
      </c>
      <c r="D1012" s="5">
        <v>2013</v>
      </c>
      <c r="E1012" s="5"/>
      <c r="F1012" s="5" t="s">
        <v>987</v>
      </c>
      <c r="G1012" s="5" t="s">
        <v>987</v>
      </c>
      <c r="H1012" s="8" t="s">
        <v>992</v>
      </c>
      <c r="I1012" s="5">
        <v>5</v>
      </c>
      <c r="J1012" s="5">
        <v>11.5</v>
      </c>
      <c r="K1012" s="5" t="s">
        <v>993</v>
      </c>
      <c r="L1012" s="5" t="s">
        <v>1289</v>
      </c>
      <c r="M1012" s="5" t="s">
        <v>987</v>
      </c>
      <c r="N1012" s="5"/>
      <c r="O1012" s="5"/>
      <c r="P1012" s="5"/>
      <c r="Q1012" s="5"/>
      <c r="R1012" s="5"/>
      <c r="S1012" s="5"/>
      <c r="T1012" s="5"/>
      <c r="U1012" s="5"/>
      <c r="V1012" s="5"/>
      <c r="W1012" s="5"/>
      <c r="X1012" s="5"/>
      <c r="Y1012" s="7" t="s">
        <v>2999</v>
      </c>
      <c r="Z1012" s="7"/>
      <c r="AA1012" s="7" t="s">
        <v>13</v>
      </c>
      <c r="AB1012" s="7" t="s">
        <v>469</v>
      </c>
      <c r="AC1012" s="7">
        <v>21039</v>
      </c>
      <c r="AD1012" s="7" t="s">
        <v>951</v>
      </c>
      <c r="AE1012" s="7" t="s">
        <v>844</v>
      </c>
      <c r="AF1012" s="7"/>
      <c r="AG1012" s="7" t="s">
        <v>945</v>
      </c>
      <c r="AH1012" s="7"/>
      <c r="AI1012">
        <v>5.6770000457763672</v>
      </c>
      <c r="AJ1012" s="4">
        <v>16.447000503540039</v>
      </c>
      <c r="AK1012" s="4">
        <v>14.390000343322754</v>
      </c>
      <c r="AL1012" s="4">
        <v>64.699996948242188</v>
      </c>
      <c r="AM1012" s="4">
        <v>10.211000442504883</v>
      </c>
      <c r="AN1012" s="4">
        <v>350</v>
      </c>
      <c r="AO1012" s="4">
        <v>0</v>
      </c>
      <c r="AP1012" s="4">
        <v>277.2340087890625</v>
      </c>
      <c r="AQ1012" s="4">
        <v>54.513999938964844</v>
      </c>
      <c r="AR1012" s="4">
        <v>0</v>
      </c>
      <c r="AS1012" s="4">
        <v>17</v>
      </c>
      <c r="AT1012" s="4">
        <v>60</v>
      </c>
      <c r="AU1012" s="22">
        <v>8.861646234676007</v>
      </c>
      <c r="AV1012" s="23">
        <v>-0.67700004577636719</v>
      </c>
      <c r="AW1012" s="23">
        <v>0</v>
      </c>
      <c r="AX1012" s="23">
        <v>0.45832906198120327</v>
      </c>
      <c r="AY1012" s="23">
        <v>24.4728139820254</v>
      </c>
      <c r="AZ1012" s="23">
        <v>30.562699150591367</v>
      </c>
    </row>
    <row r="1013" spans="1:52" ht="13.7" customHeight="1" x14ac:dyDescent="0.2">
      <c r="A1013" t="str">
        <f t="shared" si="15"/>
        <v>2013^baingarra^17</v>
      </c>
      <c r="B1013" s="10" t="s">
        <v>1290</v>
      </c>
      <c r="C1013" s="10">
        <v>17</v>
      </c>
      <c r="D1013" s="5">
        <v>2013</v>
      </c>
      <c r="E1013" s="5"/>
      <c r="F1013" s="5" t="s">
        <v>1005</v>
      </c>
      <c r="G1013" s="5" t="s">
        <v>987</v>
      </c>
      <c r="H1013" s="8" t="s">
        <v>992</v>
      </c>
      <c r="I1013" s="5">
        <v>2.16</v>
      </c>
      <c r="J1013" s="5">
        <v>12.4</v>
      </c>
      <c r="K1013" s="5" t="s">
        <v>993</v>
      </c>
      <c r="L1013" s="5" t="s">
        <v>1292</v>
      </c>
      <c r="M1013" s="5" t="s">
        <v>987</v>
      </c>
      <c r="N1013" s="5"/>
      <c r="O1013" s="5"/>
      <c r="P1013" s="5"/>
      <c r="Q1013" s="5"/>
      <c r="R1013" s="5"/>
      <c r="S1013" s="5"/>
      <c r="T1013" s="5"/>
      <c r="U1013" s="5"/>
      <c r="V1013" s="5"/>
      <c r="W1013" s="5"/>
      <c r="X1013" s="5"/>
      <c r="Y1013" s="7" t="s">
        <v>2999</v>
      </c>
      <c r="Z1013" s="7"/>
      <c r="AA1013" s="7" t="s">
        <v>13</v>
      </c>
      <c r="AB1013" s="7" t="s">
        <v>129</v>
      </c>
      <c r="AC1013" s="7">
        <v>78029</v>
      </c>
      <c r="AD1013" s="7" t="s">
        <v>808</v>
      </c>
      <c r="AE1013" s="7" t="s">
        <v>786</v>
      </c>
      <c r="AF1013" s="7"/>
      <c r="AG1013" s="7" t="s">
        <v>55</v>
      </c>
      <c r="AH1013" s="7"/>
      <c r="AI1013">
        <v>3.3670001029968262</v>
      </c>
      <c r="AJ1013" s="4">
        <v>10.996999740600586</v>
      </c>
      <c r="AK1013" s="4">
        <v>5.7100000381469727</v>
      </c>
      <c r="AL1013" s="4">
        <v>7.125</v>
      </c>
      <c r="AM1013" s="4">
        <v>14.472000122070313</v>
      </c>
      <c r="AN1013" s="4">
        <v>311.79998779296875</v>
      </c>
      <c r="AO1013" s="4">
        <v>0</v>
      </c>
      <c r="AP1013" s="4">
        <v>94.702003479003906</v>
      </c>
      <c r="AQ1013" s="4">
        <v>45.429000854492188</v>
      </c>
      <c r="AR1013" s="4">
        <v>0</v>
      </c>
      <c r="AS1013" s="4">
        <v>28</v>
      </c>
      <c r="AT1013" s="4">
        <v>66</v>
      </c>
      <c r="AU1013" s="22">
        <v>4.1278318739054294</v>
      </c>
      <c r="AV1013" s="23">
        <v>-1.207000102996826</v>
      </c>
      <c r="AW1013" s="23">
        <v>0</v>
      </c>
      <c r="AX1013" s="23">
        <v>1.4568492486343487</v>
      </c>
      <c r="AY1013" s="23">
        <v>1.968409727874824</v>
      </c>
      <c r="AZ1013" s="23">
        <v>2.5032560999394549</v>
      </c>
    </row>
    <row r="1014" spans="1:52" ht="13.7" customHeight="1" x14ac:dyDescent="0.2">
      <c r="A1014" t="str">
        <f t="shared" si="15"/>
        <v>2013^baingarra^19</v>
      </c>
      <c r="B1014" s="10" t="s">
        <v>1290</v>
      </c>
      <c r="C1014" s="10">
        <v>19</v>
      </c>
      <c r="D1014" s="5">
        <v>2013</v>
      </c>
      <c r="E1014" s="5"/>
      <c r="F1014" s="5" t="s">
        <v>1005</v>
      </c>
      <c r="G1014" s="5" t="s">
        <v>987</v>
      </c>
      <c r="H1014" s="8" t="s">
        <v>992</v>
      </c>
      <c r="I1014" s="5">
        <v>2.57</v>
      </c>
      <c r="J1014" s="5">
        <v>12</v>
      </c>
      <c r="K1014" s="5" t="s">
        <v>993</v>
      </c>
      <c r="L1014" s="5" t="s">
        <v>1292</v>
      </c>
      <c r="M1014" s="5" t="s">
        <v>987</v>
      </c>
      <c r="N1014" s="5"/>
      <c r="O1014" s="5"/>
      <c r="P1014" s="5"/>
      <c r="Q1014" s="5"/>
      <c r="R1014" s="5"/>
      <c r="S1014" s="5"/>
      <c r="T1014" s="5"/>
      <c r="U1014" s="5"/>
      <c r="V1014" s="5"/>
      <c r="W1014" s="5"/>
      <c r="X1014" s="5"/>
      <c r="Y1014" s="7" t="s">
        <v>2999</v>
      </c>
      <c r="Z1014" s="7"/>
      <c r="AA1014" s="7" t="s">
        <v>13</v>
      </c>
      <c r="AB1014" s="7" t="s">
        <v>2172</v>
      </c>
      <c r="AC1014" s="7">
        <v>78077</v>
      </c>
      <c r="AD1014" s="7" t="s">
        <v>874</v>
      </c>
      <c r="AE1014" s="7" t="s">
        <v>786</v>
      </c>
      <c r="AF1014" s="7"/>
      <c r="AG1014" s="7" t="s">
        <v>55</v>
      </c>
      <c r="AH1014" s="7"/>
      <c r="AI1014">
        <v>3.8359999656677246</v>
      </c>
      <c r="AJ1014" s="4">
        <v>13.310999870300293</v>
      </c>
      <c r="AK1014" s="4">
        <v>7.869999885559082</v>
      </c>
      <c r="AL1014" s="4">
        <v>15.071999549865723</v>
      </c>
      <c r="AM1014" s="4">
        <v>53.791000366210938</v>
      </c>
      <c r="AN1014" s="4">
        <v>285.29998779296875</v>
      </c>
      <c r="AO1014" s="4">
        <v>0</v>
      </c>
      <c r="AP1014" s="4">
        <v>79.045997619628906</v>
      </c>
      <c r="AQ1014" s="4">
        <v>24.311000823974609</v>
      </c>
      <c r="AR1014" s="4">
        <v>0</v>
      </c>
      <c r="AS1014" s="4">
        <v>27</v>
      </c>
      <c r="AT1014" s="4">
        <v>78</v>
      </c>
      <c r="AU1014" s="22">
        <v>4.7529246935201401</v>
      </c>
      <c r="AV1014" s="23">
        <v>-1.2659999656677248</v>
      </c>
      <c r="AW1014" s="23">
        <v>0</v>
      </c>
      <c r="AX1014" s="23">
        <v>1.6027559130706803</v>
      </c>
      <c r="AY1014" s="23">
        <v>1.718720659927385</v>
      </c>
      <c r="AZ1014" s="23">
        <v>9.716157752824607</v>
      </c>
    </row>
    <row r="1015" spans="1:52" ht="13.7" customHeight="1" x14ac:dyDescent="0.2">
      <c r="A1015" t="str">
        <f t="shared" si="15"/>
        <v>2013^baingarra^37</v>
      </c>
      <c r="B1015" s="10" t="s">
        <v>1290</v>
      </c>
      <c r="C1015" s="10">
        <v>37</v>
      </c>
      <c r="D1015" s="5">
        <v>2013</v>
      </c>
      <c r="E1015" s="5"/>
      <c r="F1015" s="5" t="s">
        <v>1005</v>
      </c>
      <c r="G1015" s="5" t="s">
        <v>987</v>
      </c>
      <c r="H1015" s="8" t="s">
        <v>992</v>
      </c>
      <c r="I1015" s="5">
        <v>3.8</v>
      </c>
      <c r="J1015" s="5">
        <v>11.8</v>
      </c>
      <c r="K1015" s="5" t="s">
        <v>987</v>
      </c>
      <c r="L1015" s="5" t="s">
        <v>1293</v>
      </c>
      <c r="M1015" s="5" t="s">
        <v>1294</v>
      </c>
      <c r="N1015" s="5"/>
      <c r="O1015" s="5"/>
      <c r="P1015" s="5"/>
      <c r="Q1015" s="5"/>
      <c r="R1015" s="5"/>
      <c r="S1015" s="5"/>
      <c r="T1015" s="5"/>
      <c r="U1015" s="5"/>
      <c r="V1015" s="5"/>
      <c r="W1015" s="5"/>
      <c r="X1015" s="5"/>
      <c r="Y1015" s="7" t="s">
        <v>2999</v>
      </c>
      <c r="Z1015" s="7"/>
      <c r="AA1015" s="7" t="s">
        <v>13</v>
      </c>
      <c r="AB1015" s="7" t="s">
        <v>685</v>
      </c>
      <c r="AC1015" s="7">
        <v>78027</v>
      </c>
      <c r="AD1015" s="7" t="s">
        <v>2221</v>
      </c>
      <c r="AE1015" s="7" t="s">
        <v>786</v>
      </c>
      <c r="AF1015" s="7"/>
      <c r="AG1015" s="7" t="s">
        <v>945</v>
      </c>
      <c r="AH1015" s="7"/>
      <c r="AI1015">
        <v>3.4879999160766602</v>
      </c>
      <c r="AJ1015" s="4">
        <v>13.067000389099121</v>
      </c>
      <c r="AK1015" s="4">
        <v>7.0199999809265137</v>
      </c>
      <c r="AL1015" s="4">
        <v>2.9019999504089355</v>
      </c>
      <c r="AM1015" s="4">
        <v>11.550999641418457</v>
      </c>
      <c r="AN1015" s="4">
        <v>266</v>
      </c>
      <c r="AO1015" s="4">
        <v>0</v>
      </c>
      <c r="AP1015" s="4">
        <v>126.50299835205078</v>
      </c>
      <c r="AQ1015" s="4">
        <v>26.864999771118164</v>
      </c>
      <c r="AR1015" s="4">
        <v>0</v>
      </c>
      <c r="AS1015" s="4">
        <v>17</v>
      </c>
      <c r="AT1015" s="4">
        <v>23</v>
      </c>
      <c r="AU1015" s="22">
        <v>6.9105429071803854</v>
      </c>
      <c r="AV1015" s="23">
        <v>0.31200008392333967</v>
      </c>
      <c r="AW1015" s="23">
        <v>1</v>
      </c>
      <c r="AX1015" s="23">
        <v>9.7344052368170994E-2</v>
      </c>
      <c r="AY1015" s="23">
        <v>1.6052899859773224</v>
      </c>
      <c r="AZ1015" s="23">
        <v>1.1980850993065353E-2</v>
      </c>
    </row>
    <row r="1016" spans="1:52" ht="13.7" customHeight="1" x14ac:dyDescent="0.2">
      <c r="A1016" t="str">
        <f t="shared" si="15"/>
        <v>2013^Bgale^Barrie</v>
      </c>
      <c r="B1016" s="10" t="s">
        <v>1295</v>
      </c>
      <c r="C1016" s="10" t="s">
        <v>1274</v>
      </c>
      <c r="D1016" s="5">
        <v>2013</v>
      </c>
      <c r="E1016" s="5"/>
      <c r="F1016" s="5" t="s">
        <v>987</v>
      </c>
      <c r="G1016" s="5" t="s">
        <v>987</v>
      </c>
      <c r="H1016" s="8" t="s">
        <v>992</v>
      </c>
      <c r="I1016" s="5">
        <v>3.49</v>
      </c>
      <c r="J1016" s="5">
        <v>10.16</v>
      </c>
      <c r="K1016" s="5" t="s">
        <v>993</v>
      </c>
      <c r="L1016" s="5" t="s">
        <v>1296</v>
      </c>
      <c r="M1016" s="5" t="s">
        <v>1297</v>
      </c>
      <c r="N1016" s="5"/>
      <c r="O1016" s="5"/>
      <c r="P1016" s="5"/>
      <c r="Q1016" s="5"/>
      <c r="R1016" s="5"/>
      <c r="S1016" s="5"/>
      <c r="T1016" s="5"/>
      <c r="U1016" s="5"/>
      <c r="V1016" s="5"/>
      <c r="W1016" s="5"/>
      <c r="X1016" s="5"/>
      <c r="Y1016" s="7" t="s">
        <v>2999</v>
      </c>
      <c r="Z1016" s="7"/>
      <c r="AA1016" s="7" t="s">
        <v>13</v>
      </c>
      <c r="AB1016" s="7" t="s">
        <v>685</v>
      </c>
      <c r="AC1016" s="7">
        <v>24508</v>
      </c>
      <c r="AD1016" s="7" t="s">
        <v>2222</v>
      </c>
      <c r="AE1016" s="7" t="s">
        <v>2208</v>
      </c>
      <c r="AF1016" s="7"/>
      <c r="AG1016" s="7" t="s">
        <v>942</v>
      </c>
      <c r="AH1016" s="7"/>
      <c r="AI1016">
        <v>1.8029999732971191</v>
      </c>
      <c r="AJ1016" s="4">
        <v>8.310999870300293</v>
      </c>
      <c r="AK1016" s="4">
        <v>2.309999942779541</v>
      </c>
      <c r="AL1016" s="4">
        <v>45.882999420166016</v>
      </c>
      <c r="AM1016" s="4">
        <v>13.052000045776367</v>
      </c>
      <c r="AN1016" s="4">
        <v>238</v>
      </c>
      <c r="AO1016" s="4">
        <v>0</v>
      </c>
      <c r="AP1016" s="4">
        <v>62.728000640869141</v>
      </c>
      <c r="AQ1016" s="4">
        <v>28.016000747680664</v>
      </c>
      <c r="AR1016" s="4">
        <v>0</v>
      </c>
      <c r="AS1016" s="4">
        <v>20</v>
      </c>
      <c r="AT1016" s="4">
        <v>0</v>
      </c>
      <c r="AU1016" s="22">
        <v>5.4646921190893174</v>
      </c>
      <c r="AV1016" s="23">
        <v>1.6870000267028811</v>
      </c>
      <c r="AW1016" s="23">
        <v>0</v>
      </c>
      <c r="AX1016" s="23">
        <v>2.8459690900955215</v>
      </c>
      <c r="AY1016" s="23">
        <v>3.4188014796295341</v>
      </c>
      <c r="AZ1016" s="23">
        <v>9.9520827272701133</v>
      </c>
    </row>
    <row r="1017" spans="1:52" ht="13.7" customHeight="1" x14ac:dyDescent="0.2">
      <c r="A1017" t="str">
        <f t="shared" si="15"/>
        <v>2013^Boolavilla^FG01</v>
      </c>
      <c r="B1017" s="10" t="s">
        <v>1298</v>
      </c>
      <c r="C1017" s="10" t="s">
        <v>1299</v>
      </c>
      <c r="D1017" s="5">
        <v>2013</v>
      </c>
      <c r="E1017" s="5"/>
      <c r="F1017" s="5" t="s">
        <v>1005</v>
      </c>
      <c r="G1017" s="5" t="s">
        <v>987</v>
      </c>
      <c r="H1017" s="8" t="s">
        <v>992</v>
      </c>
      <c r="I1017" s="5">
        <v>2.4900000000000002</v>
      </c>
      <c r="J1017" s="5">
        <v>11.5</v>
      </c>
      <c r="K1017" s="5" t="s">
        <v>987</v>
      </c>
      <c r="L1017" s="5" t="s">
        <v>1002</v>
      </c>
      <c r="M1017" s="5" t="s">
        <v>987</v>
      </c>
      <c r="N1017" s="5"/>
      <c r="O1017" s="5"/>
      <c r="P1017" s="5"/>
      <c r="Q1017" s="5"/>
      <c r="R1017" s="5"/>
      <c r="S1017" s="5"/>
      <c r="T1017" s="5"/>
      <c r="U1017" s="5"/>
      <c r="V1017" s="5"/>
      <c r="W1017" s="5"/>
      <c r="X1017" s="5"/>
      <c r="Y1017" s="7" t="s">
        <v>2999</v>
      </c>
      <c r="Z1017" s="7"/>
      <c r="AA1017" s="7" t="s">
        <v>13</v>
      </c>
      <c r="AB1017" s="7" t="s">
        <v>145</v>
      </c>
      <c r="AC1017" s="7">
        <v>54033</v>
      </c>
      <c r="AD1017" s="7" t="s">
        <v>610</v>
      </c>
      <c r="AE1017" s="7" t="s">
        <v>786</v>
      </c>
      <c r="AF1017" s="7"/>
      <c r="AG1017" s="7" t="s">
        <v>13</v>
      </c>
      <c r="AH1017" s="7"/>
      <c r="AI1017">
        <v>1.7890000343322754</v>
      </c>
      <c r="AJ1017" s="4">
        <v>16.634000778198242</v>
      </c>
      <c r="AK1017" s="4">
        <v>4.5900001525878906</v>
      </c>
      <c r="AL1017" s="4">
        <v>121.39399719238281</v>
      </c>
      <c r="AM1017" s="4">
        <v>4.8420000076293945</v>
      </c>
      <c r="AN1017" s="4">
        <v>147.39999389648438</v>
      </c>
      <c r="AO1017" s="4">
        <v>0</v>
      </c>
      <c r="AP1017" s="4">
        <v>149.81199645996094</v>
      </c>
      <c r="AQ1017" s="4">
        <v>24.722000122070313</v>
      </c>
      <c r="AR1017" s="4">
        <v>57</v>
      </c>
      <c r="AS1017" s="4">
        <v>3</v>
      </c>
      <c r="AT1017" s="4">
        <v>0</v>
      </c>
      <c r="AU1017" s="22">
        <v>4.4130998248686524</v>
      </c>
      <c r="AV1017" s="23">
        <v>0.70099996566772482</v>
      </c>
      <c r="AW1017" s="23">
        <v>0</v>
      </c>
      <c r="AX1017" s="23">
        <v>0.4914009518661514</v>
      </c>
      <c r="AY1017" s="23">
        <v>26.357963990540156</v>
      </c>
      <c r="AZ1017" s="23">
        <v>3.1293725947173889E-2</v>
      </c>
    </row>
    <row r="1018" spans="1:52" ht="13.7" customHeight="1" x14ac:dyDescent="0.2">
      <c r="A1018" t="str">
        <f t="shared" si="15"/>
        <v>2013^Boolavilla^M05</v>
      </c>
      <c r="B1018" s="10" t="s">
        <v>1298</v>
      </c>
      <c r="C1018" s="10" t="s">
        <v>1301</v>
      </c>
      <c r="D1018" s="5">
        <v>2013</v>
      </c>
      <c r="E1018" s="5"/>
      <c r="F1018" s="5" t="s">
        <v>1005</v>
      </c>
      <c r="G1018" s="5" t="s">
        <v>987</v>
      </c>
      <c r="H1018" s="8" t="s">
        <v>992</v>
      </c>
      <c r="I1018" s="5">
        <v>3.14</v>
      </c>
      <c r="J1018" s="5">
        <v>13</v>
      </c>
      <c r="K1018" s="5" t="s">
        <v>987</v>
      </c>
      <c r="L1018" s="5" t="s">
        <v>1300</v>
      </c>
      <c r="M1018" s="5" t="s">
        <v>987</v>
      </c>
      <c r="N1018" s="5"/>
      <c r="O1018" s="5"/>
      <c r="P1018" s="5"/>
      <c r="Q1018" s="5"/>
      <c r="R1018" s="5"/>
      <c r="S1018" s="5"/>
      <c r="T1018" s="5"/>
      <c r="U1018" s="5"/>
      <c r="V1018" s="5"/>
      <c r="W1018" s="5"/>
      <c r="X1018" s="5"/>
      <c r="Y1018" s="7" t="s">
        <v>2999</v>
      </c>
      <c r="Z1018" s="7"/>
      <c r="AA1018" s="7" t="s">
        <v>13</v>
      </c>
      <c r="AB1018" s="7" t="s">
        <v>2135</v>
      </c>
      <c r="AC1018" s="7">
        <v>54033</v>
      </c>
      <c r="AD1018" s="7" t="s">
        <v>610</v>
      </c>
      <c r="AE1018" s="7" t="s">
        <v>786</v>
      </c>
      <c r="AF1018" s="7"/>
      <c r="AG1018" s="7" t="s">
        <v>953</v>
      </c>
      <c r="AH1018" s="7"/>
      <c r="AI1018">
        <v>3.7039999961853027</v>
      </c>
      <c r="AJ1018" s="4">
        <v>11.104000091552734</v>
      </c>
      <c r="AK1018" s="4">
        <v>6.3400001525878906</v>
      </c>
      <c r="AL1018" s="4">
        <v>252.35800170898438</v>
      </c>
      <c r="AM1018" s="4">
        <v>45.307998657226563</v>
      </c>
      <c r="AN1018" s="4">
        <v>147.30000305175781</v>
      </c>
      <c r="AO1018" s="4">
        <v>0</v>
      </c>
      <c r="AP1018" s="4">
        <v>146.54499816894531</v>
      </c>
      <c r="AQ1018" s="4">
        <v>35.25</v>
      </c>
      <c r="AR1018" s="4">
        <v>69</v>
      </c>
      <c r="AS1018" s="4">
        <v>3</v>
      </c>
      <c r="AT1018" s="4">
        <v>0</v>
      </c>
      <c r="AU1018" s="22">
        <v>6.2909982486865141</v>
      </c>
      <c r="AV1018" s="23">
        <v>-0.56399999618530261</v>
      </c>
      <c r="AW1018" s="23">
        <v>0</v>
      </c>
      <c r="AX1018" s="23">
        <v>0.31809599569702135</v>
      </c>
      <c r="AY1018" s="23">
        <v>3.5948156528320396</v>
      </c>
      <c r="AZ1018" s="23">
        <v>2.4011865859597361E-3</v>
      </c>
    </row>
    <row r="1019" spans="1:52" ht="13.7" customHeight="1" x14ac:dyDescent="0.2">
      <c r="A1019" t="str">
        <f t="shared" si="15"/>
        <v>2013^Bullarto^B01</v>
      </c>
      <c r="B1019" s="10" t="s">
        <v>1317</v>
      </c>
      <c r="C1019" s="10" t="s">
        <v>1318</v>
      </c>
      <c r="D1019" s="5">
        <v>2013</v>
      </c>
      <c r="E1019" s="5"/>
      <c r="F1019" s="5" t="s">
        <v>1005</v>
      </c>
      <c r="G1019" s="5" t="s">
        <v>987</v>
      </c>
      <c r="H1019" s="8" t="s">
        <v>992</v>
      </c>
      <c r="I1019" s="5">
        <v>1.8</v>
      </c>
      <c r="J1019" s="5">
        <v>12.07</v>
      </c>
      <c r="K1019" s="5" t="s">
        <v>993</v>
      </c>
      <c r="L1019" s="5" t="s">
        <v>994</v>
      </c>
      <c r="M1019" s="5" t="s">
        <v>987</v>
      </c>
      <c r="N1019" s="5"/>
      <c r="O1019" s="5"/>
      <c r="P1019" s="5"/>
      <c r="Q1019" s="5"/>
      <c r="R1019" s="5"/>
      <c r="S1019" s="5"/>
      <c r="T1019" s="5"/>
      <c r="U1019" s="5"/>
      <c r="V1019" s="5"/>
      <c r="W1019" s="5"/>
      <c r="X1019" s="5"/>
      <c r="Y1019" s="7" t="s">
        <v>2999</v>
      </c>
      <c r="Z1019" s="7"/>
      <c r="AA1019" s="7" t="s">
        <v>13</v>
      </c>
      <c r="AB1019" s="7" t="s">
        <v>20</v>
      </c>
      <c r="AC1019" s="7">
        <v>77018</v>
      </c>
      <c r="AD1019" s="7" t="s">
        <v>791</v>
      </c>
      <c r="AE1019" s="7" t="s">
        <v>786</v>
      </c>
      <c r="AF1019" s="7"/>
      <c r="AG1019" s="7" t="s">
        <v>55</v>
      </c>
      <c r="AH1019" s="7"/>
      <c r="AI1019">
        <v>1.4579999446868896</v>
      </c>
      <c r="AJ1019" s="4">
        <v>16.5</v>
      </c>
      <c r="AK1019" s="4">
        <v>3.7100000381469727</v>
      </c>
      <c r="AL1019" s="4">
        <v>24.642999649047852</v>
      </c>
      <c r="AM1019" s="4">
        <v>21.041999816894531</v>
      </c>
      <c r="AN1019" s="4">
        <v>203.5</v>
      </c>
      <c r="AO1019" s="4">
        <v>0</v>
      </c>
      <c r="AP1019" s="4">
        <v>239.12300109863281</v>
      </c>
      <c r="AQ1019" s="4">
        <v>199.55400085449219</v>
      </c>
      <c r="AR1019" s="4">
        <v>0</v>
      </c>
      <c r="AS1019" s="4">
        <v>16</v>
      </c>
      <c r="AT1019" s="4">
        <v>53</v>
      </c>
      <c r="AU1019" s="22">
        <v>3.3483152364273208</v>
      </c>
      <c r="AV1019" s="23">
        <v>0.3420000553131104</v>
      </c>
      <c r="AW1019" s="23">
        <v>1</v>
      </c>
      <c r="AX1019" s="23">
        <v>0.11696403783417057</v>
      </c>
      <c r="AY1019" s="23">
        <v>19.624899999999997</v>
      </c>
      <c r="AZ1019" s="23">
        <v>0.1308158957949839</v>
      </c>
    </row>
    <row r="1020" spans="1:52" ht="13.7" customHeight="1" x14ac:dyDescent="0.2">
      <c r="A1020" t="str">
        <f t="shared" si="15"/>
        <v>2013^Bullarto^B08</v>
      </c>
      <c r="B1020" s="10" t="s">
        <v>1317</v>
      </c>
      <c r="C1020" s="10" t="s">
        <v>1319</v>
      </c>
      <c r="D1020" s="5">
        <v>2013</v>
      </c>
      <c r="E1020" s="5"/>
      <c r="F1020" s="5" t="s">
        <v>1005</v>
      </c>
      <c r="G1020" s="5" t="s">
        <v>987</v>
      </c>
      <c r="H1020" s="8" t="s">
        <v>992</v>
      </c>
      <c r="I1020" s="5">
        <v>2.74</v>
      </c>
      <c r="J1020" s="5">
        <v>9.9600000000000009</v>
      </c>
      <c r="K1020" s="5" t="s">
        <v>993</v>
      </c>
      <c r="L1020" s="5" t="s">
        <v>994</v>
      </c>
      <c r="M1020" s="5" t="s">
        <v>987</v>
      </c>
      <c r="N1020" s="5"/>
      <c r="O1020" s="5"/>
      <c r="P1020" s="5"/>
      <c r="Q1020" s="5"/>
      <c r="R1020" s="5"/>
      <c r="S1020" s="5"/>
      <c r="T1020" s="5"/>
      <c r="U1020" s="5"/>
      <c r="V1020" s="5"/>
      <c r="W1020" s="5"/>
      <c r="X1020" s="5"/>
      <c r="Y1020" s="7" t="s">
        <v>2999</v>
      </c>
      <c r="Z1020" s="7"/>
      <c r="AA1020" s="7" t="s">
        <v>13</v>
      </c>
      <c r="AB1020" s="7" t="s">
        <v>469</v>
      </c>
      <c r="AC1020" s="7">
        <v>77018</v>
      </c>
      <c r="AD1020" s="7" t="s">
        <v>791</v>
      </c>
      <c r="AE1020" s="7" t="s">
        <v>786</v>
      </c>
      <c r="AF1020" s="7"/>
      <c r="AG1020" s="7" t="s">
        <v>13</v>
      </c>
      <c r="AH1020" s="7"/>
      <c r="AI1020">
        <v>1.215999960899353</v>
      </c>
      <c r="AJ1020" s="4">
        <v>16.544000625610352</v>
      </c>
      <c r="AK1020" s="4">
        <v>3.0999999046325684</v>
      </c>
      <c r="AL1020" s="4">
        <v>0.27900001406669617</v>
      </c>
      <c r="AM1020" s="4">
        <v>0</v>
      </c>
      <c r="AN1020" s="4">
        <v>203</v>
      </c>
      <c r="AO1020" s="4">
        <v>0</v>
      </c>
      <c r="AP1020" s="4">
        <v>101.15399932861328</v>
      </c>
      <c r="AQ1020" s="4">
        <v>73.385002136230469</v>
      </c>
      <c r="AR1020" s="4">
        <v>0</v>
      </c>
      <c r="AS1020" s="4">
        <v>17</v>
      </c>
      <c r="AT1020" s="4">
        <v>50</v>
      </c>
      <c r="AU1020" s="22">
        <v>4.2058760070052541</v>
      </c>
      <c r="AV1020" s="23">
        <v>1.5240000391006472</v>
      </c>
      <c r="AW1020" s="23">
        <v>0</v>
      </c>
      <c r="AX1020" s="23">
        <v>2.3225761191787742</v>
      </c>
      <c r="AY1020" s="23">
        <v>43.349064238037492</v>
      </c>
      <c r="AZ1020" s="23">
        <v>1.2229619537990029</v>
      </c>
    </row>
    <row r="1021" spans="1:52" ht="13.7" customHeight="1" x14ac:dyDescent="0.2">
      <c r="A1021" t="str">
        <f t="shared" si="15"/>
        <v>2013^Bullarto^B14E</v>
      </c>
      <c r="B1021" s="10" t="s">
        <v>1317</v>
      </c>
      <c r="C1021" s="10" t="s">
        <v>1320</v>
      </c>
      <c r="D1021" s="5">
        <v>2013</v>
      </c>
      <c r="E1021" s="5"/>
      <c r="F1021" s="5" t="s">
        <v>1005</v>
      </c>
      <c r="G1021" s="5" t="s">
        <v>987</v>
      </c>
      <c r="H1021" s="8" t="s">
        <v>992</v>
      </c>
      <c r="I1021" s="5">
        <v>2.38</v>
      </c>
      <c r="J1021" s="5">
        <v>9.85</v>
      </c>
      <c r="K1021" s="5" t="s">
        <v>987</v>
      </c>
      <c r="L1021" s="5" t="s">
        <v>1321</v>
      </c>
      <c r="M1021" s="5" t="s">
        <v>987</v>
      </c>
      <c r="N1021" s="5"/>
      <c r="O1021" s="5"/>
      <c r="P1021" s="5"/>
      <c r="Q1021" s="5"/>
      <c r="R1021" s="5"/>
      <c r="S1021" s="5"/>
      <c r="T1021" s="5"/>
      <c r="U1021" s="5"/>
      <c r="V1021" s="5"/>
      <c r="W1021" s="5"/>
      <c r="X1021" s="5"/>
      <c r="Y1021" s="7" t="s">
        <v>2999</v>
      </c>
      <c r="Z1021" s="7"/>
      <c r="AA1021" s="7" t="s">
        <v>13</v>
      </c>
      <c r="AB1021" s="7" t="s">
        <v>685</v>
      </c>
      <c r="AC1021" s="7">
        <v>77018</v>
      </c>
      <c r="AD1021" s="7" t="s">
        <v>791</v>
      </c>
      <c r="AE1021" s="7" t="s">
        <v>786</v>
      </c>
      <c r="AF1021" s="7"/>
      <c r="AG1021" s="7" t="s">
        <v>10</v>
      </c>
      <c r="AH1021" s="7"/>
      <c r="AI1021">
        <v>2.9289999008178711</v>
      </c>
      <c r="AJ1021" s="4">
        <v>13.145000457763672</v>
      </c>
      <c r="AK1021" s="4">
        <v>5.929999828338623</v>
      </c>
      <c r="AL1021" s="4">
        <v>90.442001342773438</v>
      </c>
      <c r="AM1021" s="4">
        <v>4.6380000114440918</v>
      </c>
      <c r="AN1021" s="4">
        <v>203.5</v>
      </c>
      <c r="AO1021" s="4">
        <v>0</v>
      </c>
      <c r="AP1021" s="4">
        <v>168.70899963378906</v>
      </c>
      <c r="AQ1021" s="4">
        <v>74.336997985839844</v>
      </c>
      <c r="AR1021" s="4">
        <v>0</v>
      </c>
      <c r="AS1021" s="4">
        <v>17</v>
      </c>
      <c r="AT1021" s="4">
        <v>15</v>
      </c>
      <c r="AU1021" s="22">
        <v>3.61293169877408</v>
      </c>
      <c r="AV1021" s="23">
        <v>-0.5489999008178712</v>
      </c>
      <c r="AW1021" s="23">
        <v>0</v>
      </c>
      <c r="AX1021" s="23">
        <v>0.30140089109803242</v>
      </c>
      <c r="AY1021" s="23">
        <v>10.857028016662809</v>
      </c>
      <c r="AZ1021" s="23">
        <v>5.3688047170437301</v>
      </c>
    </row>
    <row r="1022" spans="1:52" ht="13.7" customHeight="1" x14ac:dyDescent="0.2">
      <c r="A1022" t="str">
        <f t="shared" si="15"/>
        <v>2013^Bullarto^W01</v>
      </c>
      <c r="B1022" s="10" t="s">
        <v>1317</v>
      </c>
      <c r="C1022" s="10" t="s">
        <v>1322</v>
      </c>
      <c r="D1022" s="5">
        <v>2013</v>
      </c>
      <c r="E1022" s="5"/>
      <c r="F1022" s="5" t="s">
        <v>1005</v>
      </c>
      <c r="G1022" s="5" t="s">
        <v>987</v>
      </c>
      <c r="H1022" s="8" t="s">
        <v>992</v>
      </c>
      <c r="I1022" s="5">
        <v>3.53</v>
      </c>
      <c r="J1022" s="5">
        <v>9.9499999999999993</v>
      </c>
      <c r="K1022" s="5" t="s">
        <v>987</v>
      </c>
      <c r="L1022" s="5" t="s">
        <v>1323</v>
      </c>
      <c r="M1022" s="5" t="s">
        <v>987</v>
      </c>
      <c r="N1022" s="5"/>
      <c r="O1022" s="5"/>
      <c r="P1022" s="5"/>
      <c r="Q1022" s="5"/>
      <c r="R1022" s="5"/>
      <c r="S1022" s="5"/>
      <c r="T1022" s="5"/>
      <c r="U1022" s="5"/>
      <c r="V1022" s="5"/>
      <c r="W1022" s="5"/>
      <c r="X1022" s="5"/>
      <c r="Y1022" s="7" t="s">
        <v>2999</v>
      </c>
      <c r="Z1022" s="7"/>
      <c r="AA1022" s="7" t="s">
        <v>13</v>
      </c>
      <c r="AB1022" s="7" t="s">
        <v>469</v>
      </c>
      <c r="AC1022" s="7">
        <v>78086</v>
      </c>
      <c r="AD1022" s="7" t="s">
        <v>2227</v>
      </c>
      <c r="AE1022" s="7" t="s">
        <v>786</v>
      </c>
      <c r="AF1022" s="7"/>
      <c r="AG1022" s="7" t="s">
        <v>13</v>
      </c>
      <c r="AH1022" s="7"/>
      <c r="AI1022">
        <v>4.8839998245239258</v>
      </c>
      <c r="AJ1022" s="4">
        <v>12.555000305175781</v>
      </c>
      <c r="AK1022" s="4">
        <v>9.4499998092651367</v>
      </c>
      <c r="AL1022" s="4">
        <v>1.9029999971389771</v>
      </c>
      <c r="AM1022" s="4">
        <v>11.840999603271484</v>
      </c>
      <c r="AN1022" s="4">
        <v>378.89999389648438</v>
      </c>
      <c r="AO1022" s="4">
        <v>0</v>
      </c>
      <c r="AP1022" s="4">
        <v>157.09500122070313</v>
      </c>
      <c r="AQ1022" s="4">
        <v>45.863998413085938</v>
      </c>
      <c r="AR1022" s="4">
        <v>0</v>
      </c>
      <c r="AS1022" s="4">
        <v>16</v>
      </c>
      <c r="AT1022" s="4">
        <v>26</v>
      </c>
      <c r="AU1022" s="22">
        <v>5.41307880910683</v>
      </c>
      <c r="AV1022" s="23">
        <v>-1.353999824523926</v>
      </c>
      <c r="AW1022" s="23">
        <v>0</v>
      </c>
      <c r="AX1022" s="23">
        <v>1.8333155248108224</v>
      </c>
      <c r="AY1022" s="23">
        <v>6.7860265899659176</v>
      </c>
      <c r="AZ1022" s="23">
        <v>16.296731161519144</v>
      </c>
    </row>
    <row r="1023" spans="1:52" ht="13.7" customHeight="1" x14ac:dyDescent="0.2">
      <c r="A1023" t="str">
        <f t="shared" si="15"/>
        <v>2013^Bullarto^W04</v>
      </c>
      <c r="B1023" s="10" t="s">
        <v>1317</v>
      </c>
      <c r="C1023" s="10" t="s">
        <v>1324</v>
      </c>
      <c r="D1023" s="5">
        <v>2013</v>
      </c>
      <c r="E1023" s="5"/>
      <c r="F1023" s="5" t="s">
        <v>1005</v>
      </c>
      <c r="G1023" s="5" t="s">
        <v>987</v>
      </c>
      <c r="H1023" s="8" t="s">
        <v>992</v>
      </c>
      <c r="I1023" s="5">
        <v>3.57</v>
      </c>
      <c r="J1023" s="5">
        <v>10.7</v>
      </c>
      <c r="K1023" s="5" t="s">
        <v>987</v>
      </c>
      <c r="L1023" s="5" t="s">
        <v>1323</v>
      </c>
      <c r="M1023" s="5" t="s">
        <v>987</v>
      </c>
      <c r="N1023" s="5"/>
      <c r="O1023" s="5"/>
      <c r="P1023" s="5"/>
      <c r="Q1023" s="5"/>
      <c r="R1023" s="5"/>
      <c r="S1023" s="5"/>
      <c r="T1023" s="5"/>
      <c r="U1023" s="5"/>
      <c r="V1023" s="5"/>
      <c r="W1023" s="5"/>
      <c r="X1023" s="5"/>
      <c r="Y1023" s="7" t="s">
        <v>2999</v>
      </c>
      <c r="Z1023" s="7"/>
      <c r="AA1023" s="7" t="s">
        <v>13</v>
      </c>
      <c r="AB1023" s="7" t="s">
        <v>2172</v>
      </c>
      <c r="AC1023" s="7">
        <v>78086</v>
      </c>
      <c r="AD1023" s="7" t="s">
        <v>2227</v>
      </c>
      <c r="AE1023" s="7" t="s">
        <v>786</v>
      </c>
      <c r="AF1023" s="7"/>
      <c r="AG1023" s="7" t="s">
        <v>55</v>
      </c>
      <c r="AH1023" s="7"/>
      <c r="AI1023">
        <v>3.2090001106262207</v>
      </c>
      <c r="AJ1023" s="4">
        <v>12.663000106811523</v>
      </c>
      <c r="AK1023" s="4">
        <v>6.2600002288818359</v>
      </c>
      <c r="AL1023" s="4">
        <v>0</v>
      </c>
      <c r="AM1023" s="4">
        <v>4.5430002212524414</v>
      </c>
      <c r="AN1023" s="4">
        <v>378.89999389648438</v>
      </c>
      <c r="AO1023" s="4">
        <v>0</v>
      </c>
      <c r="AP1023" s="4">
        <v>124.47299957275391</v>
      </c>
      <c r="AQ1023" s="4">
        <v>45.464000701904297</v>
      </c>
      <c r="AR1023" s="4">
        <v>0</v>
      </c>
      <c r="AS1023" s="4">
        <v>16</v>
      </c>
      <c r="AT1023" s="4">
        <v>25</v>
      </c>
      <c r="AU1023" s="22">
        <v>5.8870612959719795</v>
      </c>
      <c r="AV1023" s="23">
        <v>0.36099988937377914</v>
      </c>
      <c r="AW1023" s="23">
        <v>1</v>
      </c>
      <c r="AX1023" s="23">
        <v>0.13032092012788077</v>
      </c>
      <c r="AY1023" s="23">
        <v>3.8533694193420551</v>
      </c>
      <c r="AZ1023" s="23">
        <v>0.13908344767994243</v>
      </c>
    </row>
    <row r="1024" spans="1:52" ht="13.7" customHeight="1" x14ac:dyDescent="0.2">
      <c r="A1024" t="str">
        <f t="shared" si="15"/>
        <v>2013^chamberlain^90</v>
      </c>
      <c r="B1024" s="10" t="s">
        <v>1033</v>
      </c>
      <c r="C1024" s="10">
        <v>90</v>
      </c>
      <c r="D1024" s="5">
        <v>2013</v>
      </c>
      <c r="E1024" s="5"/>
      <c r="F1024" s="5" t="s">
        <v>987</v>
      </c>
      <c r="G1024" s="5" t="s">
        <v>987</v>
      </c>
      <c r="H1024" s="8" t="s">
        <v>992</v>
      </c>
      <c r="I1024" s="5">
        <v>1.9</v>
      </c>
      <c r="J1024" s="5">
        <v>9.1</v>
      </c>
      <c r="K1024" s="5" t="s">
        <v>987</v>
      </c>
      <c r="L1024" s="5" t="s">
        <v>1291</v>
      </c>
      <c r="M1024" s="5" t="s">
        <v>1326</v>
      </c>
      <c r="N1024" s="5"/>
      <c r="O1024" s="5"/>
      <c r="P1024" s="5"/>
      <c r="Q1024" s="5"/>
      <c r="R1024" s="5"/>
      <c r="S1024" s="5"/>
      <c r="T1024" s="5"/>
      <c r="U1024" s="5"/>
      <c r="V1024" s="5"/>
      <c r="W1024" s="5"/>
      <c r="X1024" s="5"/>
      <c r="Y1024" s="7" t="s">
        <v>2999</v>
      </c>
      <c r="Z1024" s="7"/>
      <c r="AA1024" s="7" t="s">
        <v>13</v>
      </c>
      <c r="AB1024" s="7" t="s">
        <v>685</v>
      </c>
      <c r="AC1024" s="7">
        <v>80024</v>
      </c>
      <c r="AD1024" s="7" t="s">
        <v>841</v>
      </c>
      <c r="AE1024" s="7" t="s">
        <v>2228</v>
      </c>
      <c r="AF1024" s="7"/>
      <c r="AG1024" s="7" t="s">
        <v>10</v>
      </c>
      <c r="AH1024" s="7"/>
      <c r="AI1024">
        <v>1.4420000314712524</v>
      </c>
      <c r="AJ1024" s="4">
        <v>8.2869997024536133</v>
      </c>
      <c r="AK1024" s="4">
        <v>1.8400000333786011</v>
      </c>
      <c r="AL1024" s="4">
        <v>18.256999969482422</v>
      </c>
      <c r="AM1024" s="4">
        <v>24.777999877929688</v>
      </c>
      <c r="AN1024" s="4">
        <v>221.60000610351563</v>
      </c>
      <c r="AO1024" s="4">
        <v>0</v>
      </c>
      <c r="AP1024" s="4">
        <v>30.909999847412109</v>
      </c>
      <c r="AQ1024" s="4">
        <v>24.667999267578125</v>
      </c>
      <c r="AR1024" s="4">
        <v>0</v>
      </c>
      <c r="AS1024" s="4">
        <v>13</v>
      </c>
      <c r="AT1024" s="4">
        <v>41</v>
      </c>
      <c r="AU1024" s="22">
        <v>2.6646584938704025</v>
      </c>
      <c r="AV1024" s="23">
        <v>0.45799996852874747</v>
      </c>
      <c r="AW1024" s="23">
        <v>1</v>
      </c>
      <c r="AX1024" s="23">
        <v>0.20976397117233367</v>
      </c>
      <c r="AY1024" s="23">
        <v>0.66096948381051279</v>
      </c>
      <c r="AZ1024" s="23">
        <v>0.68006157646070808</v>
      </c>
    </row>
    <row r="1025" spans="1:52" ht="13.7" customHeight="1" x14ac:dyDescent="0.2">
      <c r="A1025" t="str">
        <f t="shared" si="15"/>
        <v>2013^cjayles^Hores</v>
      </c>
      <c r="B1025" s="10" t="s">
        <v>1145</v>
      </c>
      <c r="C1025" s="10" t="s">
        <v>1401</v>
      </c>
      <c r="D1025" s="5">
        <v>2013</v>
      </c>
      <c r="E1025" s="5"/>
      <c r="F1025" s="5" t="s">
        <v>987</v>
      </c>
      <c r="G1025" s="5" t="s">
        <v>987</v>
      </c>
      <c r="H1025" s="8" t="s">
        <v>992</v>
      </c>
      <c r="I1025" s="5">
        <v>5.6</v>
      </c>
      <c r="J1025" s="5">
        <v>11.7</v>
      </c>
      <c r="K1025" s="5" t="s">
        <v>987</v>
      </c>
      <c r="L1025" s="5" t="s">
        <v>998</v>
      </c>
      <c r="M1025" s="5" t="s">
        <v>987</v>
      </c>
      <c r="N1025" s="5"/>
      <c r="O1025" s="5"/>
      <c r="P1025" s="5"/>
      <c r="Q1025" s="5"/>
      <c r="R1025" s="5"/>
      <c r="S1025" s="5"/>
      <c r="T1025" s="5"/>
      <c r="U1025" s="5"/>
      <c r="V1025" s="5"/>
      <c r="W1025" s="5"/>
      <c r="X1025" s="5"/>
      <c r="Y1025" s="7" t="s">
        <v>2999</v>
      </c>
      <c r="Z1025" s="7"/>
      <c r="AA1025" s="7" t="s">
        <v>13</v>
      </c>
      <c r="AB1025" s="7" t="s">
        <v>469</v>
      </c>
      <c r="AC1025" s="7">
        <v>21012</v>
      </c>
      <c r="AD1025" s="7" t="s">
        <v>954</v>
      </c>
      <c r="AE1025" s="7" t="s">
        <v>2260</v>
      </c>
      <c r="AF1025" s="7"/>
      <c r="AG1025" s="7" t="s">
        <v>945</v>
      </c>
      <c r="AH1025" s="7"/>
      <c r="AI1025">
        <v>5.5029997825622559</v>
      </c>
      <c r="AJ1025" s="4">
        <v>16.427000045776367</v>
      </c>
      <c r="AK1025" s="4">
        <v>13.930000305175781</v>
      </c>
      <c r="AL1025" s="4">
        <v>18.555000305175781</v>
      </c>
      <c r="AM1025" s="4">
        <v>62.935001373291016</v>
      </c>
      <c r="AN1025" s="4">
        <v>354.70001220703125</v>
      </c>
      <c r="AO1025" s="4">
        <v>0</v>
      </c>
      <c r="AP1025" s="4">
        <v>155.13200378417969</v>
      </c>
      <c r="AQ1025" s="4">
        <v>59.708999633789063</v>
      </c>
      <c r="AR1025" s="4">
        <v>0</v>
      </c>
      <c r="AS1025" s="4">
        <v>4</v>
      </c>
      <c r="AT1025" s="4">
        <v>115</v>
      </c>
      <c r="AU1025" s="22">
        <v>10.097653239929947</v>
      </c>
      <c r="AV1025" s="23">
        <v>9.7000217437743785E-2</v>
      </c>
      <c r="AW1025" s="23">
        <v>1</v>
      </c>
      <c r="AX1025" s="23">
        <v>9.4090421829695729E-3</v>
      </c>
      <c r="AY1025" s="23">
        <v>22.344529432769786</v>
      </c>
      <c r="AZ1025" s="23">
        <v>14.686884028498357</v>
      </c>
    </row>
    <row r="1026" spans="1:52" ht="13.7" customHeight="1" x14ac:dyDescent="0.2">
      <c r="A1026" t="str">
        <f t="shared" si="15"/>
        <v>2013^consultag^Acid Sandy gravel Merredin</v>
      </c>
      <c r="B1026" s="10" t="s">
        <v>507</v>
      </c>
      <c r="C1026" s="10" t="s">
        <v>1333</v>
      </c>
      <c r="D1026" s="5">
        <v>2013</v>
      </c>
      <c r="E1026" s="5"/>
      <c r="F1026" s="5" t="s">
        <v>987</v>
      </c>
      <c r="G1026" s="5" t="s">
        <v>987</v>
      </c>
      <c r="H1026" s="8" t="s">
        <v>992</v>
      </c>
      <c r="I1026" s="5">
        <v>2</v>
      </c>
      <c r="J1026" s="5">
        <v>10</v>
      </c>
      <c r="K1026" s="5" t="s">
        <v>987</v>
      </c>
      <c r="L1026" s="5" t="s">
        <v>998</v>
      </c>
      <c r="M1026" s="5" t="s">
        <v>987</v>
      </c>
      <c r="N1026" s="5"/>
      <c r="O1026" s="5"/>
      <c r="P1026" s="5"/>
      <c r="Q1026" s="5"/>
      <c r="R1026" s="5"/>
      <c r="S1026" s="5"/>
      <c r="T1026" s="5"/>
      <c r="U1026" s="5"/>
      <c r="V1026" s="5"/>
      <c r="W1026" s="5"/>
      <c r="X1026" s="5"/>
      <c r="Y1026" s="7" t="s">
        <v>2999</v>
      </c>
      <c r="Z1026" s="7"/>
      <c r="AA1026" s="7" t="s">
        <v>13</v>
      </c>
      <c r="AB1026" s="7" t="s">
        <v>2232</v>
      </c>
      <c r="AC1026" s="7">
        <v>10093</v>
      </c>
      <c r="AD1026" s="7" t="s">
        <v>513</v>
      </c>
      <c r="AE1026" s="7" t="s">
        <v>2233</v>
      </c>
      <c r="AF1026" s="7"/>
      <c r="AG1026" s="7" t="s">
        <v>13</v>
      </c>
      <c r="AH1026" s="7"/>
      <c r="AI1026">
        <v>2.1119999885559082</v>
      </c>
      <c r="AJ1026" s="4">
        <v>12.982999801635742</v>
      </c>
      <c r="AK1026" s="4">
        <v>4.2199997901916504</v>
      </c>
      <c r="AL1026" s="4">
        <v>44.912998199462891</v>
      </c>
      <c r="AM1026" s="4">
        <v>24.729999542236328</v>
      </c>
      <c r="AN1026" s="4">
        <v>172.19999694824219</v>
      </c>
      <c r="AO1026" s="4">
        <v>0</v>
      </c>
      <c r="AP1026" s="4">
        <v>153.052001953125</v>
      </c>
      <c r="AQ1026" s="4">
        <v>84.609001159667969</v>
      </c>
      <c r="AR1026" s="4">
        <v>0</v>
      </c>
      <c r="AS1026" s="4">
        <v>17</v>
      </c>
      <c r="AT1026" s="4">
        <v>0</v>
      </c>
      <c r="AU1026" s="22">
        <v>3.0823117338003505</v>
      </c>
      <c r="AV1026" s="23">
        <v>-0.1119999885559082</v>
      </c>
      <c r="AW1026" s="23">
        <v>1</v>
      </c>
      <c r="AX1026" s="23">
        <v>1.2543997436523568E-2</v>
      </c>
      <c r="AY1026" s="23">
        <v>8.8982878165588772</v>
      </c>
      <c r="AZ1026" s="23">
        <v>1.2943341136554136</v>
      </c>
    </row>
    <row r="1027" spans="1:52" ht="13.7" customHeight="1" x14ac:dyDescent="0.2">
      <c r="A1027" t="str">
        <f t="shared" ref="A1027:A1090" si="16">_xlfn.CONCAT(D1027,"^",B1027,"^",C1027)</f>
        <v>2013^consultag^Gravelly Sand Meckering</v>
      </c>
      <c r="B1027" s="10" t="s">
        <v>507</v>
      </c>
      <c r="C1027" s="10" t="s">
        <v>1334</v>
      </c>
      <c r="D1027" s="5">
        <v>2013</v>
      </c>
      <c r="E1027" s="5"/>
      <c r="F1027" s="5" t="s">
        <v>987</v>
      </c>
      <c r="G1027" s="5" t="s">
        <v>987</v>
      </c>
      <c r="H1027" s="8" t="s">
        <v>992</v>
      </c>
      <c r="I1027" s="5">
        <v>3.8</v>
      </c>
      <c r="J1027" s="5">
        <v>10</v>
      </c>
      <c r="K1027" s="5" t="s">
        <v>987</v>
      </c>
      <c r="L1027" s="5" t="s">
        <v>998</v>
      </c>
      <c r="M1027" s="5" t="s">
        <v>993</v>
      </c>
      <c r="N1027" s="5"/>
      <c r="O1027" s="5"/>
      <c r="P1027" s="5"/>
      <c r="Q1027" s="5"/>
      <c r="R1027" s="5"/>
      <c r="S1027" s="5"/>
      <c r="T1027" s="5"/>
      <c r="U1027" s="5"/>
      <c r="V1027" s="5"/>
      <c r="W1027" s="5"/>
      <c r="X1027" s="5"/>
      <c r="Y1027" s="7" t="s">
        <v>2999</v>
      </c>
      <c r="Z1027" s="7"/>
      <c r="AA1027" s="7" t="s">
        <v>13</v>
      </c>
      <c r="AB1027" s="7" t="s">
        <v>469</v>
      </c>
      <c r="AC1027" s="7">
        <v>10111</v>
      </c>
      <c r="AD1027" s="7" t="s">
        <v>2234</v>
      </c>
      <c r="AE1027" s="7" t="s">
        <v>2235</v>
      </c>
      <c r="AF1027" s="7"/>
      <c r="AG1027" s="7" t="s">
        <v>13</v>
      </c>
      <c r="AH1027" s="7"/>
      <c r="AI1027">
        <v>3.1919999122619629</v>
      </c>
      <c r="AJ1027" s="4">
        <v>8.8789997100830078</v>
      </c>
      <c r="AK1027" s="4">
        <v>4.369999885559082</v>
      </c>
      <c r="AL1027" s="4">
        <v>59.546001434326172</v>
      </c>
      <c r="AM1027" s="4">
        <v>41.382999420166016</v>
      </c>
      <c r="AN1027" s="4">
        <v>274.79998779296875</v>
      </c>
      <c r="AO1027" s="4">
        <v>0</v>
      </c>
      <c r="AP1027" s="4">
        <v>65.888999938964844</v>
      </c>
      <c r="AQ1027" s="4">
        <v>12.300000190734863</v>
      </c>
      <c r="AR1027" s="4">
        <v>0</v>
      </c>
      <c r="AS1027" s="4">
        <v>8</v>
      </c>
      <c r="AT1027" s="4">
        <v>27</v>
      </c>
      <c r="AU1027" s="22">
        <v>5.8563922942206652</v>
      </c>
      <c r="AV1027" s="23">
        <v>0.60800008773803693</v>
      </c>
      <c r="AW1027" s="23">
        <v>0</v>
      </c>
      <c r="AX1027" s="23">
        <v>0.36966410668946059</v>
      </c>
      <c r="AY1027" s="23">
        <v>1.2566416499939805</v>
      </c>
      <c r="AZ1027" s="23">
        <v>2.2093623925267827</v>
      </c>
    </row>
    <row r="1028" spans="1:52" ht="13.7" customHeight="1" x14ac:dyDescent="0.2">
      <c r="A1028" t="str">
        <f t="shared" si="16"/>
        <v>2013^consultag^Light Salmon Merredin</v>
      </c>
      <c r="B1028" s="10" t="s">
        <v>507</v>
      </c>
      <c r="C1028" s="10" t="s">
        <v>1335</v>
      </c>
      <c r="D1028" s="5">
        <v>2013</v>
      </c>
      <c r="E1028" s="5"/>
      <c r="F1028" s="5" t="s">
        <v>987</v>
      </c>
      <c r="G1028" s="5" t="s">
        <v>987</v>
      </c>
      <c r="H1028" s="8" t="s">
        <v>992</v>
      </c>
      <c r="I1028" s="5">
        <v>2.9</v>
      </c>
      <c r="J1028" s="5">
        <v>10</v>
      </c>
      <c r="K1028" s="5" t="s">
        <v>987</v>
      </c>
      <c r="L1028" s="5" t="s">
        <v>998</v>
      </c>
      <c r="M1028" s="5" t="s">
        <v>987</v>
      </c>
      <c r="N1028" s="5"/>
      <c r="O1028" s="5"/>
      <c r="P1028" s="5"/>
      <c r="Q1028" s="5"/>
      <c r="R1028" s="5"/>
      <c r="S1028" s="5"/>
      <c r="T1028" s="5"/>
      <c r="U1028" s="5"/>
      <c r="V1028" s="5"/>
      <c r="W1028" s="5"/>
      <c r="X1028" s="5"/>
      <c r="Y1028" s="7" t="s">
        <v>2999</v>
      </c>
      <c r="Z1028" s="7"/>
      <c r="AA1028" s="7" t="s">
        <v>13</v>
      </c>
      <c r="AB1028" s="7" t="s">
        <v>469</v>
      </c>
      <c r="AC1028" s="7">
        <v>10093</v>
      </c>
      <c r="AD1028" s="7" t="s">
        <v>513</v>
      </c>
      <c r="AE1028" s="7" t="s">
        <v>2236</v>
      </c>
      <c r="AF1028" s="7"/>
      <c r="AG1028" s="7" t="s">
        <v>55</v>
      </c>
      <c r="AH1028" s="7"/>
      <c r="AI1028">
        <v>3.8050000667572021</v>
      </c>
      <c r="AJ1028" s="4">
        <v>13.378000259399414</v>
      </c>
      <c r="AK1028" s="4">
        <v>7.8400001525878906</v>
      </c>
      <c r="AL1028" s="4">
        <v>91.683998107910156</v>
      </c>
      <c r="AM1028" s="4">
        <v>18.812000274658203</v>
      </c>
      <c r="AN1028" s="4">
        <v>172.30000305175781</v>
      </c>
      <c r="AO1028" s="4">
        <v>0</v>
      </c>
      <c r="AP1028" s="4">
        <v>173.24400329589844</v>
      </c>
      <c r="AQ1028" s="4">
        <v>31.465999603271484</v>
      </c>
      <c r="AR1028" s="4">
        <v>0</v>
      </c>
      <c r="AS1028" s="4">
        <v>17</v>
      </c>
      <c r="AT1028" s="4">
        <v>0</v>
      </c>
      <c r="AU1028" s="22">
        <v>4.4693520140105081</v>
      </c>
      <c r="AV1028" s="23">
        <v>-0.90500006675720224</v>
      </c>
      <c r="AW1028" s="23">
        <v>0</v>
      </c>
      <c r="AX1028" s="23">
        <v>0.81902512083054047</v>
      </c>
      <c r="AY1028" s="23">
        <v>11.410885752502509</v>
      </c>
      <c r="AZ1028" s="23">
        <v>11.361268874095174</v>
      </c>
    </row>
    <row r="1029" spans="1:52" ht="13.7" customHeight="1" x14ac:dyDescent="0.2">
      <c r="A1029" t="str">
        <f t="shared" si="16"/>
        <v>2013^consultag^Salmon Merredin</v>
      </c>
      <c r="B1029" s="10" t="s">
        <v>507</v>
      </c>
      <c r="C1029" s="10" t="s">
        <v>1336</v>
      </c>
      <c r="D1029" s="5">
        <v>2013</v>
      </c>
      <c r="E1029" s="5"/>
      <c r="F1029" s="5" t="s">
        <v>987</v>
      </c>
      <c r="G1029" s="5" t="s">
        <v>987</v>
      </c>
      <c r="H1029" s="8" t="s">
        <v>992</v>
      </c>
      <c r="I1029" s="5">
        <v>3</v>
      </c>
      <c r="J1029" s="5">
        <v>10</v>
      </c>
      <c r="K1029" s="5" t="s">
        <v>993</v>
      </c>
      <c r="L1029" s="5" t="s">
        <v>998</v>
      </c>
      <c r="M1029" s="5" t="s">
        <v>993</v>
      </c>
      <c r="N1029" s="5"/>
      <c r="O1029" s="5"/>
      <c r="P1029" s="5"/>
      <c r="Q1029" s="5"/>
      <c r="R1029" s="5"/>
      <c r="S1029" s="5"/>
      <c r="T1029" s="5"/>
      <c r="U1029" s="5"/>
      <c r="V1029" s="5"/>
      <c r="W1029" s="5"/>
      <c r="X1029" s="5"/>
      <c r="Y1029" s="7" t="s">
        <v>2999</v>
      </c>
      <c r="Z1029" s="7"/>
      <c r="AA1029" s="7" t="s">
        <v>13</v>
      </c>
      <c r="AB1029" s="7" t="s">
        <v>469</v>
      </c>
      <c r="AC1029" s="7">
        <v>10092</v>
      </c>
      <c r="AD1029" s="7" t="s">
        <v>904</v>
      </c>
      <c r="AE1029" s="7" t="s">
        <v>2237</v>
      </c>
      <c r="AF1029" s="7"/>
      <c r="AG1029" s="7" t="s">
        <v>13</v>
      </c>
      <c r="AH1029" s="7"/>
      <c r="AI1029">
        <v>2.3919999599456787</v>
      </c>
      <c r="AJ1029" s="4">
        <v>8.3210000991821289</v>
      </c>
      <c r="AK1029" s="4">
        <v>3.0699999332427979</v>
      </c>
      <c r="AL1029" s="4">
        <v>121.27700042724609</v>
      </c>
      <c r="AM1029" s="4">
        <v>44.060001373291016</v>
      </c>
      <c r="AN1029" s="4">
        <v>156.19999694824219</v>
      </c>
      <c r="AO1029" s="4">
        <v>0</v>
      </c>
      <c r="AP1029" s="4">
        <v>97.623001098632813</v>
      </c>
      <c r="AQ1029" s="4">
        <v>29.136999130249023</v>
      </c>
      <c r="AR1029" s="4">
        <v>15</v>
      </c>
      <c r="AS1029" s="4">
        <v>0</v>
      </c>
      <c r="AT1029" s="4">
        <v>0</v>
      </c>
      <c r="AU1029" s="22">
        <v>4.6234676007005255</v>
      </c>
      <c r="AV1029" s="23">
        <v>0.60800004005432129</v>
      </c>
      <c r="AW1029" s="23">
        <v>0</v>
      </c>
      <c r="AX1029" s="23">
        <v>0.36966404870605629</v>
      </c>
      <c r="AY1029" s="23">
        <v>2.819040666946421</v>
      </c>
      <c r="AZ1029" s="23">
        <v>2.4132617938365533</v>
      </c>
    </row>
    <row r="1030" spans="1:52" ht="13.7" customHeight="1" x14ac:dyDescent="0.2">
      <c r="A1030" t="str">
        <f t="shared" si="16"/>
        <v>2013^consultag^White sandy gravel - No legume Meckering</v>
      </c>
      <c r="B1030" s="10" t="s">
        <v>507</v>
      </c>
      <c r="C1030" s="10" t="s">
        <v>1337</v>
      </c>
      <c r="D1030" s="5">
        <v>2013</v>
      </c>
      <c r="E1030" s="5"/>
      <c r="F1030" s="5" t="s">
        <v>987</v>
      </c>
      <c r="G1030" s="5" t="s">
        <v>987</v>
      </c>
      <c r="H1030" s="8" t="s">
        <v>992</v>
      </c>
      <c r="I1030" s="5">
        <v>3.1</v>
      </c>
      <c r="J1030" s="5">
        <v>10</v>
      </c>
      <c r="K1030" s="5" t="s">
        <v>993</v>
      </c>
      <c r="L1030" s="5" t="s">
        <v>994</v>
      </c>
      <c r="M1030" s="5" t="s">
        <v>993</v>
      </c>
      <c r="N1030" s="5"/>
      <c r="O1030" s="5"/>
      <c r="P1030" s="5"/>
      <c r="Q1030" s="5"/>
      <c r="R1030" s="5"/>
      <c r="S1030" s="5"/>
      <c r="T1030" s="5"/>
      <c r="U1030" s="5"/>
      <c r="V1030" s="5"/>
      <c r="W1030" s="5"/>
      <c r="X1030" s="5"/>
      <c r="Y1030" s="7" t="s">
        <v>2999</v>
      </c>
      <c r="Z1030" s="7"/>
      <c r="AA1030" s="7" t="s">
        <v>13</v>
      </c>
      <c r="AB1030" s="7" t="s">
        <v>469</v>
      </c>
      <c r="AC1030" s="7">
        <v>10111</v>
      </c>
      <c r="AD1030" s="7" t="s">
        <v>2234</v>
      </c>
      <c r="AE1030" s="7" t="s">
        <v>2235</v>
      </c>
      <c r="AF1030" s="7"/>
      <c r="AG1030" s="7" t="s">
        <v>139</v>
      </c>
      <c r="AH1030" s="7"/>
      <c r="AI1030">
        <v>2.6089999675750732</v>
      </c>
      <c r="AJ1030" s="4">
        <v>14.345999717712402</v>
      </c>
      <c r="AK1030" s="4">
        <v>5.7699999809265137</v>
      </c>
      <c r="AL1030" s="4">
        <v>20.840000152587891</v>
      </c>
      <c r="AM1030" s="4">
        <v>8.4010000228881836</v>
      </c>
      <c r="AN1030" s="4">
        <v>274.79998779296875</v>
      </c>
      <c r="AO1030" s="4">
        <v>0</v>
      </c>
      <c r="AP1030" s="4">
        <v>104.26399993896484</v>
      </c>
      <c r="AQ1030" s="4">
        <v>12.947999954223633</v>
      </c>
      <c r="AR1030" s="4">
        <v>0</v>
      </c>
      <c r="AS1030" s="4">
        <v>8</v>
      </c>
      <c r="AT1030" s="4">
        <v>35</v>
      </c>
      <c r="AU1030" s="22">
        <v>4.777583187390543</v>
      </c>
      <c r="AV1030" s="23">
        <v>0.49100003242492685</v>
      </c>
      <c r="AW1030" s="23">
        <v>1</v>
      </c>
      <c r="AX1030" s="23">
        <v>0.24108103184127921</v>
      </c>
      <c r="AY1030" s="23">
        <v>18.887713546356281</v>
      </c>
      <c r="AZ1030" s="23">
        <v>0.98489109209221748</v>
      </c>
    </row>
    <row r="1031" spans="1:52" ht="13.7" customHeight="1" x14ac:dyDescent="0.2">
      <c r="A1031" t="str">
        <f t="shared" si="16"/>
        <v>2013^consultag^Yellow Sandplain Doodlakine</v>
      </c>
      <c r="B1031" s="10" t="s">
        <v>507</v>
      </c>
      <c r="C1031" s="10" t="s">
        <v>1338</v>
      </c>
      <c r="D1031" s="5">
        <v>2013</v>
      </c>
      <c r="E1031" s="5"/>
      <c r="F1031" s="5" t="s">
        <v>987</v>
      </c>
      <c r="G1031" s="5" t="s">
        <v>987</v>
      </c>
      <c r="H1031" s="8" t="s">
        <v>992</v>
      </c>
      <c r="I1031" s="5">
        <v>3</v>
      </c>
      <c r="J1031" s="5">
        <v>10</v>
      </c>
      <c r="K1031" s="5" t="s">
        <v>987</v>
      </c>
      <c r="L1031" s="5" t="s">
        <v>998</v>
      </c>
      <c r="M1031" s="5" t="s">
        <v>987</v>
      </c>
      <c r="N1031" s="5"/>
      <c r="O1031" s="5"/>
      <c r="P1031" s="5"/>
      <c r="Q1031" s="5"/>
      <c r="R1031" s="5"/>
      <c r="S1031" s="5"/>
      <c r="T1031" s="5"/>
      <c r="U1031" s="5"/>
      <c r="V1031" s="5"/>
      <c r="W1031" s="5"/>
      <c r="X1031" s="5"/>
      <c r="Y1031" s="7" t="s">
        <v>2999</v>
      </c>
      <c r="Z1031" s="7"/>
      <c r="AA1031" s="7" t="s">
        <v>13</v>
      </c>
      <c r="AB1031" s="7" t="s">
        <v>469</v>
      </c>
      <c r="AC1031" s="7">
        <v>10040</v>
      </c>
      <c r="AD1031" s="7" t="s">
        <v>892</v>
      </c>
      <c r="AE1031" s="7" t="s">
        <v>2238</v>
      </c>
      <c r="AF1031" s="7"/>
      <c r="AG1031" s="7" t="s">
        <v>13</v>
      </c>
      <c r="AH1031" s="7"/>
      <c r="AI1031">
        <v>2.8710000514984131</v>
      </c>
      <c r="AJ1031" s="4">
        <v>10.611000061035156</v>
      </c>
      <c r="AK1031" s="4">
        <v>4.6999998092651367</v>
      </c>
      <c r="AL1031" s="4">
        <v>58.672000885009766</v>
      </c>
      <c r="AM1031" s="4">
        <v>17.788000106811523</v>
      </c>
      <c r="AN1031" s="4">
        <v>200.19999694824219</v>
      </c>
      <c r="AO1031" s="4">
        <v>0</v>
      </c>
      <c r="AP1031" s="4">
        <v>63.126998901367188</v>
      </c>
      <c r="AQ1031" s="4">
        <v>12.343999862670898</v>
      </c>
      <c r="AR1031" s="4">
        <v>0</v>
      </c>
      <c r="AS1031" s="4">
        <v>20</v>
      </c>
      <c r="AT1031" s="4">
        <v>20</v>
      </c>
      <c r="AU1031" s="22">
        <v>4.6234676007005255</v>
      </c>
      <c r="AV1031" s="23">
        <v>0.12899994850158691</v>
      </c>
      <c r="AW1031" s="23">
        <v>1</v>
      </c>
      <c r="AX1031" s="23">
        <v>1.6640986713412076E-2</v>
      </c>
      <c r="AY1031" s="23">
        <v>0.37332107458496466</v>
      </c>
      <c r="AZ1031" s="23">
        <v>5.8571789477771452E-3</v>
      </c>
    </row>
    <row r="1032" spans="1:52" ht="13.7" customHeight="1" x14ac:dyDescent="0.2">
      <c r="A1032" t="str">
        <f t="shared" si="16"/>
        <v>2013^Cook^G5</v>
      </c>
      <c r="B1032" s="10" t="s">
        <v>645</v>
      </c>
      <c r="C1032" s="10" t="s">
        <v>1316</v>
      </c>
      <c r="D1032" s="5">
        <v>2013</v>
      </c>
      <c r="E1032" s="5"/>
      <c r="F1032" s="5" t="s">
        <v>1005</v>
      </c>
      <c r="G1032" s="5" t="s">
        <v>987</v>
      </c>
      <c r="H1032" s="8" t="s">
        <v>992</v>
      </c>
      <c r="I1032" s="5">
        <v>4.0999999999999996</v>
      </c>
      <c r="J1032" s="5">
        <v>13.8</v>
      </c>
      <c r="K1032" s="5" t="s">
        <v>993</v>
      </c>
      <c r="L1032" s="5" t="s">
        <v>998</v>
      </c>
      <c r="M1032" s="5" t="s">
        <v>993</v>
      </c>
      <c r="N1032" s="5"/>
      <c r="O1032" s="5"/>
      <c r="P1032" s="5"/>
      <c r="Q1032" s="5"/>
      <c r="R1032" s="5"/>
      <c r="S1032" s="5"/>
      <c r="T1032" s="5"/>
      <c r="U1032" s="5"/>
      <c r="V1032" s="5"/>
      <c r="W1032" s="5"/>
      <c r="X1032" s="5"/>
      <c r="Y1032" s="7" t="s">
        <v>2999</v>
      </c>
      <c r="Z1032" s="7"/>
      <c r="AA1032" s="7" t="s">
        <v>13</v>
      </c>
      <c r="AB1032" s="7" t="s">
        <v>14</v>
      </c>
      <c r="AC1032" s="7">
        <v>22009</v>
      </c>
      <c r="AD1032" s="7" t="s">
        <v>966</v>
      </c>
      <c r="AE1032" s="7" t="s">
        <v>786</v>
      </c>
      <c r="AF1032" s="7"/>
      <c r="AG1032" s="7" t="s">
        <v>945</v>
      </c>
      <c r="AH1032" s="7"/>
      <c r="AI1032">
        <v>3.3710000514984131</v>
      </c>
      <c r="AJ1032" s="4">
        <v>16.430999755859375</v>
      </c>
      <c r="AK1032" s="4">
        <v>8.5399999618530273</v>
      </c>
      <c r="AL1032" s="4">
        <v>31.173000335693359</v>
      </c>
      <c r="AM1032" s="4">
        <v>51.987998962402344</v>
      </c>
      <c r="AN1032" s="4">
        <v>311.20001220703125</v>
      </c>
      <c r="AO1032" s="4">
        <v>0</v>
      </c>
      <c r="AP1032" s="4">
        <v>125.74299621582031</v>
      </c>
      <c r="AQ1032" s="4">
        <v>81.96600341796875</v>
      </c>
      <c r="AR1032" s="4">
        <v>0</v>
      </c>
      <c r="AS1032" s="4">
        <v>12</v>
      </c>
      <c r="AT1032" s="4">
        <v>128</v>
      </c>
      <c r="AU1032" s="22">
        <v>8.719859894921191</v>
      </c>
      <c r="AV1032" s="23">
        <v>0.72899994850158656</v>
      </c>
      <c r="AW1032" s="23">
        <v>0</v>
      </c>
      <c r="AX1032" s="23">
        <v>0.5314409249153158</v>
      </c>
      <c r="AY1032" s="23">
        <v>6.9221597153320875</v>
      </c>
      <c r="AZ1032" s="23">
        <v>3.2349595523284293E-2</v>
      </c>
    </row>
    <row r="1033" spans="1:52" ht="13.7" customHeight="1" x14ac:dyDescent="0.2">
      <c r="A1033" t="str">
        <f t="shared" si="16"/>
        <v>2013^Cowabbie Mukoora^D1</v>
      </c>
      <c r="B1033" s="10" t="s">
        <v>1339</v>
      </c>
      <c r="C1033" s="10" t="s">
        <v>1340</v>
      </c>
      <c r="D1033" s="5">
        <v>2013</v>
      </c>
      <c r="E1033" s="5"/>
      <c r="F1033" s="5" t="s">
        <v>987</v>
      </c>
      <c r="G1033" s="5" t="s">
        <v>987</v>
      </c>
      <c r="H1033" s="8" t="s">
        <v>992</v>
      </c>
      <c r="I1033" s="5">
        <v>2.65</v>
      </c>
      <c r="J1033" s="5">
        <v>10.8</v>
      </c>
      <c r="K1033" s="5" t="s">
        <v>993</v>
      </c>
      <c r="L1033" s="5" t="s">
        <v>994</v>
      </c>
      <c r="M1033" s="5" t="s">
        <v>987</v>
      </c>
      <c r="N1033" s="5"/>
      <c r="O1033" s="5"/>
      <c r="P1033" s="5"/>
      <c r="Q1033" s="5"/>
      <c r="R1033" s="5"/>
      <c r="S1033" s="5"/>
      <c r="T1033" s="5"/>
      <c r="U1033" s="5"/>
      <c r="V1033" s="5"/>
      <c r="W1033" s="5"/>
      <c r="X1033" s="5"/>
      <c r="Y1033" s="7" t="s">
        <v>2999</v>
      </c>
      <c r="Z1033" s="7"/>
      <c r="AA1033" s="7" t="s">
        <v>13</v>
      </c>
      <c r="AB1033" s="7" t="s">
        <v>129</v>
      </c>
      <c r="AC1033" s="7">
        <v>74000</v>
      </c>
      <c r="AD1033" s="7" t="s">
        <v>856</v>
      </c>
      <c r="AE1033" s="7" t="s">
        <v>2239</v>
      </c>
      <c r="AF1033" s="7"/>
      <c r="AG1033" s="7" t="s">
        <v>55</v>
      </c>
      <c r="AH1033" s="7"/>
      <c r="AI1033">
        <v>2.2969999313354492</v>
      </c>
      <c r="AJ1033" s="4">
        <v>16.565999984741211</v>
      </c>
      <c r="AK1033" s="4">
        <v>5.8600001335144043</v>
      </c>
      <c r="AL1033" s="4">
        <v>25.433000564575195</v>
      </c>
      <c r="AM1033" s="4">
        <v>27.086999893188477</v>
      </c>
      <c r="AN1033" s="4">
        <v>254.39999389648438</v>
      </c>
      <c r="AO1033" s="4">
        <v>0</v>
      </c>
      <c r="AP1033" s="4">
        <v>171.43800354003906</v>
      </c>
      <c r="AQ1033" s="4">
        <v>77.557998657226563</v>
      </c>
      <c r="AR1033" s="4">
        <v>0</v>
      </c>
      <c r="AS1033" s="4">
        <v>4</v>
      </c>
      <c r="AT1033" s="4">
        <v>69</v>
      </c>
      <c r="AU1033" s="22">
        <v>4.4107880910683015</v>
      </c>
      <c r="AV1033" s="23">
        <v>0.35300006866455069</v>
      </c>
      <c r="AW1033" s="23">
        <v>1</v>
      </c>
      <c r="AX1033" s="23">
        <v>0.12460904847717751</v>
      </c>
      <c r="AY1033" s="23">
        <v>33.246755824035638</v>
      </c>
      <c r="AZ1033" s="23">
        <v>2.1002155439708048</v>
      </c>
    </row>
    <row r="1034" spans="1:52" ht="13.7" customHeight="1" x14ac:dyDescent="0.2">
      <c r="A1034" t="str">
        <f t="shared" si="16"/>
        <v>2013^Cowabbie Mukoora^R02</v>
      </c>
      <c r="B1034" s="10" t="s">
        <v>1339</v>
      </c>
      <c r="C1034" s="10" t="s">
        <v>1341</v>
      </c>
      <c r="D1034" s="5">
        <v>2013</v>
      </c>
      <c r="E1034" s="5"/>
      <c r="F1034" s="5" t="s">
        <v>987</v>
      </c>
      <c r="G1034" s="5" t="s">
        <v>987</v>
      </c>
      <c r="H1034" s="8" t="s">
        <v>992</v>
      </c>
      <c r="I1034" s="5">
        <v>3.18</v>
      </c>
      <c r="J1034" s="5">
        <v>11.2</v>
      </c>
      <c r="K1034" s="5" t="s">
        <v>987</v>
      </c>
      <c r="L1034" s="5" t="s">
        <v>998</v>
      </c>
      <c r="M1034" s="5" t="s">
        <v>987</v>
      </c>
      <c r="N1034" s="5"/>
      <c r="O1034" s="5"/>
      <c r="P1034" s="5"/>
      <c r="Q1034" s="5"/>
      <c r="R1034" s="5"/>
      <c r="S1034" s="5"/>
      <c r="T1034" s="5"/>
      <c r="U1034" s="5"/>
      <c r="V1034" s="5"/>
      <c r="W1034" s="5"/>
      <c r="X1034" s="5"/>
      <c r="Y1034" s="7" t="s">
        <v>2999</v>
      </c>
      <c r="Z1034" s="7"/>
      <c r="AA1034" s="7" t="s">
        <v>13</v>
      </c>
      <c r="AB1034" s="7" t="s">
        <v>129</v>
      </c>
      <c r="AC1034" s="7">
        <v>74000</v>
      </c>
      <c r="AD1034" s="7" t="s">
        <v>856</v>
      </c>
      <c r="AE1034" s="7" t="s">
        <v>2240</v>
      </c>
      <c r="AF1034" s="7"/>
      <c r="AG1034" s="7" t="s">
        <v>55</v>
      </c>
      <c r="AH1034" s="7"/>
      <c r="AI1034">
        <v>2.7100000381469727</v>
      </c>
      <c r="AJ1034" s="4">
        <v>16.533000946044922</v>
      </c>
      <c r="AK1034" s="4">
        <v>6.9099998474121094</v>
      </c>
      <c r="AL1034" s="4">
        <v>32.699001312255859</v>
      </c>
      <c r="AM1034" s="4">
        <v>32.819000244140625</v>
      </c>
      <c r="AN1034" s="4">
        <v>254.39999389648438</v>
      </c>
      <c r="AO1034" s="4">
        <v>0</v>
      </c>
      <c r="AP1034" s="4">
        <v>126.92600250244141</v>
      </c>
      <c r="AQ1034" s="4">
        <v>35.8489990234375</v>
      </c>
      <c r="AR1034" s="4">
        <v>0</v>
      </c>
      <c r="AS1034" s="4">
        <v>4</v>
      </c>
      <c r="AT1034" s="4">
        <v>69</v>
      </c>
      <c r="AU1034" s="22">
        <v>5.4889807355516629</v>
      </c>
      <c r="AV1034" s="23">
        <v>0.4699999618530275</v>
      </c>
      <c r="AW1034" s="23">
        <v>1</v>
      </c>
      <c r="AX1034" s="23">
        <v>0.22089996414184732</v>
      </c>
      <c r="AY1034" s="23">
        <v>28.440899090516041</v>
      </c>
      <c r="AZ1034" s="23">
        <v>2.0192953162726521</v>
      </c>
    </row>
    <row r="1035" spans="1:52" ht="13.7" customHeight="1" x14ac:dyDescent="0.2">
      <c r="A1035" t="str">
        <f t="shared" si="16"/>
        <v>2013^CSIRO PI^E2P2 Wheat NGSR</v>
      </c>
      <c r="B1035" s="10" t="s">
        <v>657</v>
      </c>
      <c r="C1035" s="10" t="s">
        <v>1052</v>
      </c>
      <c r="D1035" s="5">
        <v>2013</v>
      </c>
      <c r="E1035" s="5"/>
      <c r="F1035" s="5" t="s">
        <v>987</v>
      </c>
      <c r="G1035" s="5" t="s">
        <v>987</v>
      </c>
      <c r="H1035" s="8" t="s">
        <v>998</v>
      </c>
      <c r="I1035" s="5">
        <v>3.7</v>
      </c>
      <c r="J1035" s="5"/>
      <c r="K1035" s="5" t="s">
        <v>987</v>
      </c>
      <c r="L1035" s="5" t="s">
        <v>1002</v>
      </c>
      <c r="M1035" s="5" t="s">
        <v>987</v>
      </c>
      <c r="N1035" s="5"/>
      <c r="O1035" s="5"/>
      <c r="P1035" s="5"/>
      <c r="Q1035" s="5"/>
      <c r="R1035" s="5"/>
      <c r="S1035" s="5"/>
      <c r="T1035" s="5"/>
      <c r="U1035" s="5"/>
      <c r="V1035" s="5"/>
      <c r="W1035" s="5"/>
      <c r="X1035" s="5"/>
      <c r="Y1035" s="7" t="s">
        <v>2999</v>
      </c>
      <c r="Z1035" s="25"/>
      <c r="AA1035" s="7" t="s">
        <v>13</v>
      </c>
      <c r="AB1035" s="7" t="s">
        <v>2242</v>
      </c>
      <c r="AC1035" s="7">
        <v>73038</v>
      </c>
      <c r="AD1035" s="7" t="s">
        <v>838</v>
      </c>
      <c r="AE1035" s="7" t="s">
        <v>2241</v>
      </c>
      <c r="AF1035" s="7"/>
      <c r="AG1035" s="7" t="s">
        <v>13</v>
      </c>
      <c r="AH1035" s="7"/>
      <c r="AI1035">
        <v>4.5250000953674316</v>
      </c>
      <c r="AJ1035" s="4">
        <v>12.39799976348877</v>
      </c>
      <c r="AK1035" s="4">
        <v>8.6499996185302734</v>
      </c>
      <c r="AL1035" s="4">
        <v>40.977001190185547</v>
      </c>
      <c r="AM1035" s="4">
        <v>23.944000244140625</v>
      </c>
      <c r="AN1035" s="4">
        <v>277.60000610351563</v>
      </c>
      <c r="AO1035" s="4">
        <v>0</v>
      </c>
      <c r="AP1035" s="4">
        <v>81.444000244140625</v>
      </c>
      <c r="AQ1035" s="4">
        <v>23.305999755859375</v>
      </c>
      <c r="AR1035" s="4">
        <v>0</v>
      </c>
      <c r="AS1035" s="4">
        <v>5</v>
      </c>
      <c r="AT1035" s="4">
        <v>123</v>
      </c>
      <c r="AU1035" s="22" t="e">
        <v>#N/A</v>
      </c>
      <c r="AV1035" s="23">
        <v>-0.82500009536743146</v>
      </c>
      <c r="AW1035" s="23">
        <v>0</v>
      </c>
      <c r="AX1035" s="23">
        <v>0.68062515735627105</v>
      </c>
      <c r="AY1035" s="23" t="e">
        <v>#N/A</v>
      </c>
      <c r="AZ1035" s="23" t="e">
        <v>#N/A</v>
      </c>
    </row>
    <row r="1036" spans="1:52" ht="13.7" customHeight="1" x14ac:dyDescent="0.2">
      <c r="A1036" t="str">
        <f t="shared" si="16"/>
        <v>2013^CSIRO PI^GRDC Early Sowing Inverleigh 2013</v>
      </c>
      <c r="B1036" s="10" t="s">
        <v>657</v>
      </c>
      <c r="C1036" s="10" t="s">
        <v>1342</v>
      </c>
      <c r="D1036" s="5">
        <v>2013</v>
      </c>
      <c r="E1036" s="5"/>
      <c r="F1036" s="5" t="s">
        <v>987</v>
      </c>
      <c r="G1036" s="5" t="s">
        <v>987</v>
      </c>
      <c r="H1036" s="8" t="s">
        <v>992</v>
      </c>
      <c r="I1036" s="5">
        <v>8</v>
      </c>
      <c r="J1036" s="5"/>
      <c r="K1036" s="5" t="s">
        <v>987</v>
      </c>
      <c r="L1036" s="5" t="s">
        <v>1237</v>
      </c>
      <c r="M1036" s="5" t="s">
        <v>1343</v>
      </c>
      <c r="N1036" s="5"/>
      <c r="O1036" s="5"/>
      <c r="P1036" s="5"/>
      <c r="Q1036" s="5"/>
      <c r="R1036" s="5"/>
      <c r="S1036" s="5"/>
      <c r="T1036" s="5"/>
      <c r="U1036" s="5"/>
      <c r="V1036" s="5"/>
      <c r="W1036" s="5"/>
      <c r="X1036" s="5"/>
      <c r="Y1036" s="7" t="s">
        <v>2999</v>
      </c>
      <c r="Z1036" s="7"/>
      <c r="AA1036" s="7" t="s">
        <v>13</v>
      </c>
      <c r="AB1036" s="7" t="s">
        <v>2243</v>
      </c>
      <c r="AC1036" s="7">
        <v>90167</v>
      </c>
      <c r="AD1036" s="7" t="s">
        <v>2244</v>
      </c>
      <c r="AE1036" s="7" t="s">
        <v>786</v>
      </c>
      <c r="AF1036" s="7"/>
      <c r="AG1036" s="7" t="s">
        <v>13</v>
      </c>
      <c r="AH1036" s="7"/>
      <c r="AI1036">
        <v>7.6909999847412109</v>
      </c>
      <c r="AJ1036" s="4">
        <v>16.434000015258789</v>
      </c>
      <c r="AK1036" s="4">
        <v>19.479999542236328</v>
      </c>
      <c r="AL1036" s="4">
        <v>1.3639999628067017</v>
      </c>
      <c r="AM1036" s="4">
        <v>79.019996643066406</v>
      </c>
      <c r="AN1036" s="4">
        <v>486.60000610351563</v>
      </c>
      <c r="AO1036" s="4">
        <v>15</v>
      </c>
      <c r="AP1036" s="4">
        <v>88.755996704101563</v>
      </c>
      <c r="AQ1036" s="4">
        <v>36.529998779296875</v>
      </c>
      <c r="AR1036" s="4">
        <v>0</v>
      </c>
      <c r="AS1036" s="4">
        <v>5</v>
      </c>
      <c r="AT1036" s="4">
        <v>290</v>
      </c>
      <c r="AU1036" s="22" t="e">
        <v>#N/A</v>
      </c>
      <c r="AV1036" s="23">
        <v>0.30900001525878906</v>
      </c>
      <c r="AW1036" s="23">
        <v>1</v>
      </c>
      <c r="AX1036" s="23">
        <v>9.5481009429931873E-2</v>
      </c>
      <c r="AY1036" s="23" t="e">
        <v>#N/A</v>
      </c>
      <c r="AZ1036" s="23" t="e">
        <v>#N/A</v>
      </c>
    </row>
    <row r="1037" spans="1:52" ht="13.7" customHeight="1" x14ac:dyDescent="0.2">
      <c r="A1037" t="str">
        <f t="shared" si="16"/>
        <v>2013^CSIRO PI^GRDC Early Sowing Tarlee 2013</v>
      </c>
      <c r="B1037" s="10" t="s">
        <v>657</v>
      </c>
      <c r="C1037" s="10" t="s">
        <v>1344</v>
      </c>
      <c r="D1037" s="5">
        <v>2013</v>
      </c>
      <c r="E1037" s="5"/>
      <c r="F1037" s="5" t="s">
        <v>1005</v>
      </c>
      <c r="G1037" s="5" t="s">
        <v>987</v>
      </c>
      <c r="H1037" s="8" t="s">
        <v>992</v>
      </c>
      <c r="I1037" s="5">
        <v>5.9</v>
      </c>
      <c r="J1037" s="5"/>
      <c r="K1037" s="5" t="s">
        <v>987</v>
      </c>
      <c r="L1037" s="5" t="s">
        <v>998</v>
      </c>
      <c r="M1037" s="5" t="s">
        <v>987</v>
      </c>
      <c r="N1037" s="5"/>
      <c r="O1037" s="5"/>
      <c r="P1037" s="5"/>
      <c r="Q1037" s="5"/>
      <c r="R1037" s="5"/>
      <c r="S1037" s="5"/>
      <c r="T1037" s="5"/>
      <c r="U1037" s="5"/>
      <c r="V1037" s="5"/>
      <c r="W1037" s="5"/>
      <c r="X1037" s="5"/>
      <c r="Y1037" s="7" t="s">
        <v>2999</v>
      </c>
      <c r="Z1037" s="7"/>
      <c r="AA1037" s="7" t="s">
        <v>13</v>
      </c>
      <c r="AB1037" s="7" t="s">
        <v>469</v>
      </c>
      <c r="AC1037" s="7">
        <v>23314</v>
      </c>
      <c r="AD1037" s="7" t="s">
        <v>3155</v>
      </c>
      <c r="AE1037" s="7" t="s">
        <v>786</v>
      </c>
      <c r="AF1037" s="7"/>
      <c r="AG1037" s="7" t="s">
        <v>936</v>
      </c>
      <c r="AH1037" s="7"/>
      <c r="AI1037">
        <v>4.8060002326965332</v>
      </c>
      <c r="AJ1037" s="4">
        <v>15.821000099182129</v>
      </c>
      <c r="AK1037" s="4">
        <v>11.720000267028809</v>
      </c>
      <c r="AL1037" s="4">
        <v>56.925998687744141</v>
      </c>
      <c r="AM1037" s="4">
        <v>85.250999450683594</v>
      </c>
      <c r="AN1037" s="4">
        <v>390.29998779296875</v>
      </c>
      <c r="AO1037" s="4">
        <v>0</v>
      </c>
      <c r="AP1037" s="4">
        <v>72.133003234863281</v>
      </c>
      <c r="AQ1037" s="4">
        <v>25.85099983215332</v>
      </c>
      <c r="AR1037" s="4">
        <v>0</v>
      </c>
      <c r="AS1037" s="4">
        <v>0</v>
      </c>
      <c r="AT1037" s="4">
        <v>110</v>
      </c>
      <c r="AU1037" s="22" t="e">
        <v>#N/A</v>
      </c>
      <c r="AV1037" s="23">
        <v>1.0939997673034672</v>
      </c>
      <c r="AW1037" s="23">
        <v>0</v>
      </c>
      <c r="AX1037" s="23">
        <v>1.1968354908600403</v>
      </c>
      <c r="AY1037" s="23" t="e">
        <v>#N/A</v>
      </c>
      <c r="AZ1037" s="23" t="e">
        <v>#N/A</v>
      </c>
    </row>
    <row r="1038" spans="1:52" ht="13.7" customHeight="1" x14ac:dyDescent="0.2">
      <c r="A1038" t="str">
        <f t="shared" si="16"/>
        <v>2013^CSIRO PI^GRDC Early Sowing Temora 2013</v>
      </c>
      <c r="B1038" s="10" t="s">
        <v>657</v>
      </c>
      <c r="C1038" s="10" t="s">
        <v>1345</v>
      </c>
      <c r="D1038" s="5">
        <v>2013</v>
      </c>
      <c r="E1038" s="5"/>
      <c r="F1038" s="5" t="s">
        <v>987</v>
      </c>
      <c r="G1038" s="5" t="s">
        <v>987</v>
      </c>
      <c r="H1038" s="8" t="s">
        <v>992</v>
      </c>
      <c r="I1038" s="5">
        <v>3.6</v>
      </c>
      <c r="J1038" s="5"/>
      <c r="K1038" s="5" t="s">
        <v>987</v>
      </c>
      <c r="L1038" s="5" t="s">
        <v>1002</v>
      </c>
      <c r="M1038" s="5" t="s">
        <v>987</v>
      </c>
      <c r="N1038" s="5"/>
      <c r="O1038" s="5"/>
      <c r="P1038" s="5"/>
      <c r="Q1038" s="5"/>
      <c r="R1038" s="5"/>
      <c r="S1038" s="5"/>
      <c r="T1038" s="5"/>
      <c r="U1038" s="5"/>
      <c r="V1038" s="5"/>
      <c r="W1038" s="5"/>
      <c r="X1038" s="5"/>
      <c r="Y1038" s="7" t="s">
        <v>2999</v>
      </c>
      <c r="Z1038" s="25"/>
      <c r="AA1038" s="7" t="s">
        <v>13</v>
      </c>
      <c r="AB1038" s="7" t="s">
        <v>60</v>
      </c>
      <c r="AC1038" s="7">
        <v>73038</v>
      </c>
      <c r="AD1038" s="7" t="s">
        <v>838</v>
      </c>
      <c r="AE1038" s="7" t="s">
        <v>2241</v>
      </c>
      <c r="AF1038" s="7"/>
      <c r="AG1038" s="7" t="s">
        <v>13</v>
      </c>
      <c r="AH1038" s="7"/>
      <c r="AI1038">
        <v>3.0880000591278076</v>
      </c>
      <c r="AJ1038" s="4">
        <v>16.559999465942383</v>
      </c>
      <c r="AK1038" s="4">
        <v>7.880000114440918</v>
      </c>
      <c r="AL1038" s="4">
        <v>32.812999725341797</v>
      </c>
      <c r="AM1038" s="4">
        <v>8.2320003509521484</v>
      </c>
      <c r="AN1038" s="4">
        <v>260.89999389648438</v>
      </c>
      <c r="AO1038" s="4">
        <v>0</v>
      </c>
      <c r="AP1038" s="4">
        <v>87.343002319335938</v>
      </c>
      <c r="AQ1038" s="4">
        <v>181.52699279785156</v>
      </c>
      <c r="AR1038" s="4">
        <v>0</v>
      </c>
      <c r="AS1038" s="4">
        <v>6</v>
      </c>
      <c r="AT1038" s="4">
        <v>235</v>
      </c>
      <c r="AU1038" s="22" t="e">
        <v>#N/A</v>
      </c>
      <c r="AV1038" s="23">
        <v>0.51199994087219247</v>
      </c>
      <c r="AW1038" s="23">
        <v>0</v>
      </c>
      <c r="AX1038" s="23">
        <v>0.26214393945312858</v>
      </c>
      <c r="AY1038" s="23" t="e">
        <v>#N/A</v>
      </c>
      <c r="AZ1038" s="23" t="e">
        <v>#N/A</v>
      </c>
    </row>
    <row r="1039" spans="1:52" ht="13.7" customHeight="1" x14ac:dyDescent="0.2">
      <c r="A1039" t="str">
        <f t="shared" si="16"/>
        <v>2013^CSIRO PI^SAF RUE Temora 2013</v>
      </c>
      <c r="B1039" s="10" t="s">
        <v>657</v>
      </c>
      <c r="C1039" s="10" t="s">
        <v>1346</v>
      </c>
      <c r="D1039" s="5">
        <v>2013</v>
      </c>
      <c r="E1039" s="5"/>
      <c r="F1039" s="5" t="s">
        <v>987</v>
      </c>
      <c r="G1039" s="5" t="s">
        <v>987</v>
      </c>
      <c r="H1039" s="8" t="s">
        <v>992</v>
      </c>
      <c r="I1039" s="5">
        <v>3</v>
      </c>
      <c r="J1039" s="5"/>
      <c r="K1039" s="5" t="s">
        <v>987</v>
      </c>
      <c r="L1039" s="5" t="s">
        <v>1292</v>
      </c>
      <c r="M1039" s="5" t="s">
        <v>1347</v>
      </c>
      <c r="N1039" s="5"/>
      <c r="O1039" s="5"/>
      <c r="P1039" s="5"/>
      <c r="Q1039" s="5"/>
      <c r="R1039" s="5"/>
      <c r="S1039" s="5"/>
      <c r="T1039" s="5"/>
      <c r="U1039" s="5"/>
      <c r="V1039" s="5"/>
      <c r="W1039" s="5"/>
      <c r="X1039" s="5"/>
      <c r="Y1039" s="7" t="s">
        <v>2999</v>
      </c>
      <c r="Z1039" s="7"/>
      <c r="AA1039" s="7" t="s">
        <v>13</v>
      </c>
      <c r="AB1039" s="7" t="s">
        <v>145</v>
      </c>
      <c r="AC1039" s="7">
        <v>73037</v>
      </c>
      <c r="AD1039" s="7" t="s">
        <v>2150</v>
      </c>
      <c r="AE1039" s="7" t="s">
        <v>2245</v>
      </c>
      <c r="AF1039" s="7"/>
      <c r="AG1039" s="7" t="s">
        <v>13</v>
      </c>
      <c r="AH1039" s="7"/>
      <c r="AI1039">
        <v>3.9639999866485596</v>
      </c>
      <c r="AJ1039" s="4">
        <v>16.568000793457031</v>
      </c>
      <c r="AK1039" s="4">
        <v>10.119999885559082</v>
      </c>
      <c r="AL1039" s="4">
        <v>63.487998962402344</v>
      </c>
      <c r="AM1039" s="4">
        <v>53.609001159667969</v>
      </c>
      <c r="AN1039" s="4">
        <v>310.79998779296875</v>
      </c>
      <c r="AO1039" s="4">
        <v>0</v>
      </c>
      <c r="AP1039" s="4">
        <v>258.25299072265625</v>
      </c>
      <c r="AQ1039" s="4">
        <v>98.612998962402344</v>
      </c>
      <c r="AR1039" s="4">
        <v>0</v>
      </c>
      <c r="AS1039" s="4">
        <v>8</v>
      </c>
      <c r="AT1039" s="4">
        <v>92</v>
      </c>
      <c r="AU1039" s="22" t="e">
        <v>#N/A</v>
      </c>
      <c r="AV1039" s="23">
        <v>-0.96399998664855957</v>
      </c>
      <c r="AW1039" s="23">
        <v>0</v>
      </c>
      <c r="AX1039" s="23">
        <v>0.92929597425842303</v>
      </c>
      <c r="AY1039" s="23" t="e">
        <v>#N/A</v>
      </c>
      <c r="AZ1039" s="23" t="e">
        <v>#N/A</v>
      </c>
    </row>
    <row r="1040" spans="1:52" ht="13.7" customHeight="1" x14ac:dyDescent="0.2">
      <c r="A1040" t="str">
        <f t="shared" si="16"/>
        <v>2013^darren cobley^Wicherina Yellow Sand</v>
      </c>
      <c r="B1040" s="10" t="s">
        <v>1481</v>
      </c>
      <c r="C1040" s="10" t="s">
        <v>1482</v>
      </c>
      <c r="D1040" s="5">
        <v>2013</v>
      </c>
      <c r="E1040" s="5"/>
      <c r="F1040" s="5" t="s">
        <v>987</v>
      </c>
      <c r="G1040" s="5" t="s">
        <v>987</v>
      </c>
      <c r="H1040" s="8" t="s">
        <v>992</v>
      </c>
      <c r="I1040" s="5">
        <v>2.8</v>
      </c>
      <c r="J1040" s="5"/>
      <c r="K1040" s="5" t="s">
        <v>993</v>
      </c>
      <c r="L1040" s="5" t="s">
        <v>998</v>
      </c>
      <c r="M1040" s="5" t="s">
        <v>987</v>
      </c>
      <c r="N1040" s="5"/>
      <c r="O1040" s="5"/>
      <c r="P1040" s="5"/>
      <c r="Q1040" s="5"/>
      <c r="R1040" s="5"/>
      <c r="S1040" s="5"/>
      <c r="T1040" s="5"/>
      <c r="U1040" s="5"/>
      <c r="V1040" s="5"/>
      <c r="W1040" s="5"/>
      <c r="X1040" s="5"/>
      <c r="Y1040" s="7" t="s">
        <v>2999</v>
      </c>
      <c r="Z1040" s="7"/>
      <c r="AA1040" s="7" t="s">
        <v>13</v>
      </c>
      <c r="AB1040" s="7" t="s">
        <v>2272</v>
      </c>
      <c r="AC1040" s="7">
        <v>8200</v>
      </c>
      <c r="AD1040" s="7" t="s">
        <v>910</v>
      </c>
      <c r="AE1040" s="7" t="s">
        <v>2288</v>
      </c>
      <c r="AF1040" s="7"/>
      <c r="AG1040" s="7" t="s">
        <v>939</v>
      </c>
      <c r="AH1040" s="7"/>
      <c r="AI1040">
        <v>2.7130000591278076</v>
      </c>
      <c r="AJ1040" s="4">
        <v>16.430999755859375</v>
      </c>
      <c r="AK1040" s="4">
        <v>6.869999885559082</v>
      </c>
      <c r="AL1040" s="4">
        <v>87.351997375488281</v>
      </c>
      <c r="AM1040" s="4">
        <v>58.48699951171875</v>
      </c>
      <c r="AN1040" s="4">
        <v>186.80000305175781</v>
      </c>
      <c r="AO1040" s="4">
        <v>0</v>
      </c>
      <c r="AP1040" s="4">
        <v>188.3699951171875</v>
      </c>
      <c r="AQ1040" s="4">
        <v>74.819999694824219</v>
      </c>
      <c r="AR1040" s="4">
        <v>0</v>
      </c>
      <c r="AS1040" s="4">
        <v>30</v>
      </c>
      <c r="AT1040" s="4">
        <v>23</v>
      </c>
      <c r="AU1040" s="22" t="e">
        <v>#N/A</v>
      </c>
      <c r="AV1040" s="23">
        <v>8.6999940872192205E-2</v>
      </c>
      <c r="AW1040" s="23">
        <v>1</v>
      </c>
      <c r="AX1040" s="23">
        <v>7.5689897117649394E-3</v>
      </c>
      <c r="AY1040" s="23" t="e">
        <v>#N/A</v>
      </c>
      <c r="AZ1040" s="23" t="e">
        <v>#N/A</v>
      </c>
    </row>
    <row r="1041" spans="1:52" ht="13.7" customHeight="1" x14ac:dyDescent="0.2">
      <c r="A1041" t="str">
        <f t="shared" si="16"/>
        <v>2013^Dave^Block</v>
      </c>
      <c r="B1041" s="10" t="s">
        <v>1348</v>
      </c>
      <c r="C1041" s="10" t="s">
        <v>1349</v>
      </c>
      <c r="D1041" s="5">
        <v>2013</v>
      </c>
      <c r="E1041" s="5"/>
      <c r="F1041" s="5" t="s">
        <v>1005</v>
      </c>
      <c r="G1041" s="5" t="s">
        <v>987</v>
      </c>
      <c r="H1041" s="8" t="s">
        <v>992</v>
      </c>
      <c r="I1041" s="5">
        <v>2.57</v>
      </c>
      <c r="J1041" s="5">
        <v>13.7</v>
      </c>
      <c r="K1041" s="5" t="s">
        <v>993</v>
      </c>
      <c r="L1041" s="5" t="s">
        <v>1002</v>
      </c>
      <c r="M1041" s="5" t="s">
        <v>1350</v>
      </c>
      <c r="N1041" s="5"/>
      <c r="O1041" s="5"/>
      <c r="P1041" s="5"/>
      <c r="Q1041" s="5"/>
      <c r="R1041" s="5"/>
      <c r="S1041" s="5"/>
      <c r="T1041" s="5"/>
      <c r="U1041" s="5"/>
      <c r="V1041" s="5"/>
      <c r="W1041" s="5"/>
      <c r="X1041" s="5"/>
      <c r="Y1041" s="7" t="s">
        <v>2999</v>
      </c>
      <c r="Z1041" s="7"/>
      <c r="AA1041" s="7" t="s">
        <v>13</v>
      </c>
      <c r="AB1041" s="7" t="s">
        <v>2157</v>
      </c>
      <c r="AC1041" s="7">
        <v>21019</v>
      </c>
      <c r="AD1041" s="7" t="s">
        <v>2191</v>
      </c>
      <c r="AE1041" s="7" t="s">
        <v>786</v>
      </c>
      <c r="AF1041" s="7"/>
      <c r="AG1041" s="7" t="s">
        <v>55</v>
      </c>
      <c r="AH1041" s="7"/>
      <c r="AI1041">
        <v>6.2319998741149902</v>
      </c>
      <c r="AJ1041" s="4">
        <v>13.029000282287598</v>
      </c>
      <c r="AK1041" s="4">
        <v>12.510000228881836</v>
      </c>
      <c r="AL1041" s="4">
        <v>34.701999664306641</v>
      </c>
      <c r="AM1041" s="4">
        <v>26.593000411987305</v>
      </c>
      <c r="AN1041" s="4">
        <v>374.60000610351563</v>
      </c>
      <c r="AO1041" s="4">
        <v>0</v>
      </c>
      <c r="AP1041" s="4">
        <v>115.61399841308594</v>
      </c>
      <c r="AQ1041" s="4">
        <v>20.159999847412109</v>
      </c>
      <c r="AR1041" s="4">
        <v>0</v>
      </c>
      <c r="AS1041" s="4">
        <v>44</v>
      </c>
      <c r="AT1041" s="4">
        <v>117</v>
      </c>
      <c r="AU1041" s="22">
        <v>5.4262556917688256</v>
      </c>
      <c r="AV1041" s="23">
        <v>-3.6619998741149904</v>
      </c>
      <c r="AW1041" s="23">
        <v>0</v>
      </c>
      <c r="AX1041" s="23">
        <v>13.410243078018205</v>
      </c>
      <c r="AY1041" s="23">
        <v>0.4502406211701227</v>
      </c>
      <c r="AZ1041" s="23">
        <v>50.17943666707842</v>
      </c>
    </row>
    <row r="1042" spans="1:52" ht="13.7" customHeight="1" x14ac:dyDescent="0.2">
      <c r="A1042" t="str">
        <f t="shared" si="16"/>
        <v>2013^Davies1^Stennings</v>
      </c>
      <c r="B1042" s="10" t="s">
        <v>1282</v>
      </c>
      <c r="C1042" s="10" t="s">
        <v>1283</v>
      </c>
      <c r="D1042" s="5">
        <v>2013</v>
      </c>
      <c r="E1042" s="5"/>
      <c r="F1042" s="5" t="s">
        <v>987</v>
      </c>
      <c r="G1042" s="5" t="s">
        <v>987</v>
      </c>
      <c r="H1042" s="8" t="s">
        <v>992</v>
      </c>
      <c r="I1042" s="5">
        <v>5.5</v>
      </c>
      <c r="J1042" s="5">
        <v>10.5</v>
      </c>
      <c r="K1042" s="5" t="s">
        <v>987</v>
      </c>
      <c r="L1042" s="5" t="s">
        <v>998</v>
      </c>
      <c r="M1042" s="5" t="s">
        <v>987</v>
      </c>
      <c r="N1042" s="5"/>
      <c r="O1042" s="5"/>
      <c r="P1042" s="5"/>
      <c r="Q1042" s="5"/>
      <c r="R1042" s="5"/>
      <c r="S1042" s="5"/>
      <c r="T1042" s="5"/>
      <c r="U1042" s="5"/>
      <c r="V1042" s="5"/>
      <c r="W1042" s="5"/>
      <c r="X1042" s="5"/>
      <c r="Y1042" s="7" t="s">
        <v>2999</v>
      </c>
      <c r="Z1042" s="7"/>
      <c r="AA1042" s="7" t="s">
        <v>13</v>
      </c>
      <c r="AB1042" s="7" t="s">
        <v>469</v>
      </c>
      <c r="AC1042" s="7">
        <v>22012</v>
      </c>
      <c r="AD1042" s="7" t="s">
        <v>947</v>
      </c>
      <c r="AE1042" s="7" t="s">
        <v>2217</v>
      </c>
      <c r="AF1042" s="7"/>
      <c r="AG1042" s="7" t="s">
        <v>945</v>
      </c>
      <c r="AH1042" s="7"/>
      <c r="AJ1042" s="4"/>
      <c r="AK1042" s="4"/>
      <c r="AL1042" s="4"/>
      <c r="AM1042" s="4"/>
      <c r="AN1042" s="4"/>
      <c r="AO1042" s="4"/>
      <c r="AP1042" s="4"/>
      <c r="AQ1042" s="4"/>
      <c r="AR1042" s="4"/>
      <c r="AS1042" s="4"/>
      <c r="AT1042" s="4"/>
      <c r="AU1042" s="22">
        <v>8.9001751313485116</v>
      </c>
      <c r="AV1042" s="23">
        <v>5.5</v>
      </c>
      <c r="AW1042" s="23">
        <v>0</v>
      </c>
      <c r="AX1042" s="23">
        <v>30.25</v>
      </c>
      <c r="AY1042" s="23">
        <v>110.25</v>
      </c>
      <c r="AZ1042" s="23">
        <v>79.213117368674489</v>
      </c>
    </row>
    <row r="1043" spans="1:52" ht="13.7" customHeight="1" x14ac:dyDescent="0.2">
      <c r="A1043" t="str">
        <f t="shared" si="16"/>
        <v>2013^Davies2^Jimmy Martins</v>
      </c>
      <c r="B1043" s="10" t="s">
        <v>1352</v>
      </c>
      <c r="C1043" s="10" t="s">
        <v>2592</v>
      </c>
      <c r="D1043" s="5">
        <v>2013</v>
      </c>
      <c r="E1043" s="5"/>
      <c r="F1043" s="5" t="s">
        <v>987</v>
      </c>
      <c r="G1043" s="5" t="s">
        <v>987</v>
      </c>
      <c r="H1043" s="8" t="s">
        <v>992</v>
      </c>
      <c r="I1043" s="5">
        <v>5.7</v>
      </c>
      <c r="J1043" s="5"/>
      <c r="K1043" s="5" t="s">
        <v>987</v>
      </c>
      <c r="L1043" s="5" t="s">
        <v>998</v>
      </c>
      <c r="M1043" s="5" t="s">
        <v>987</v>
      </c>
      <c r="N1043" s="5"/>
      <c r="O1043" s="5"/>
      <c r="P1043" s="5"/>
      <c r="Q1043" s="5"/>
      <c r="R1043" s="5"/>
      <c r="S1043" s="5"/>
      <c r="T1043" s="5"/>
      <c r="U1043" s="5"/>
      <c r="V1043" s="5"/>
      <c r="W1043" s="5"/>
      <c r="X1043" s="5"/>
      <c r="Y1043" s="7" t="s">
        <v>2999</v>
      </c>
      <c r="Z1043" s="7"/>
      <c r="AA1043" s="7" t="s">
        <v>13</v>
      </c>
      <c r="AB1043" s="7" t="s">
        <v>2272</v>
      </c>
      <c r="AC1043" s="7">
        <v>10111</v>
      </c>
      <c r="AD1043" s="7" t="s">
        <v>2234</v>
      </c>
      <c r="AE1043" s="7" t="s">
        <v>2593</v>
      </c>
      <c r="AF1043" s="7"/>
      <c r="AG1043" s="7" t="s">
        <v>13</v>
      </c>
      <c r="AH1043" s="7"/>
      <c r="AI1043">
        <v>5.7989997863769531</v>
      </c>
      <c r="AJ1043" s="4">
        <v>12.354999542236328</v>
      </c>
      <c r="AK1043" s="4">
        <v>11.039999961853027</v>
      </c>
      <c r="AL1043" s="4">
        <v>110.35299682617188</v>
      </c>
      <c r="AM1043" s="4">
        <v>50.928001403808594</v>
      </c>
      <c r="AN1043" s="4">
        <v>271.60000610351563</v>
      </c>
      <c r="AO1043" s="4">
        <v>0</v>
      </c>
      <c r="AP1043" s="4">
        <v>198.75100708007813</v>
      </c>
      <c r="AQ1043" s="4">
        <v>30.660999298095703</v>
      </c>
      <c r="AR1043" s="4">
        <v>0</v>
      </c>
      <c r="AS1043" s="4">
        <v>35</v>
      </c>
      <c r="AT1043" s="4">
        <v>0</v>
      </c>
      <c r="AU1043" s="22" t="e">
        <v>#N/A</v>
      </c>
      <c r="AV1043" s="23">
        <v>-9.8999786376952947E-2</v>
      </c>
      <c r="AW1043" s="23">
        <v>1</v>
      </c>
      <c r="AX1043" s="23">
        <v>9.8009577026823176E-3</v>
      </c>
      <c r="AY1043" s="23" t="e">
        <v>#N/A</v>
      </c>
      <c r="AZ1043" s="23" t="e">
        <v>#N/A</v>
      </c>
    </row>
    <row r="1044" spans="1:52" ht="13.7" customHeight="1" x14ac:dyDescent="0.2">
      <c r="A1044" t="str">
        <f t="shared" si="16"/>
        <v>2013^delahunty^120s</v>
      </c>
      <c r="B1044" s="10" t="s">
        <v>727</v>
      </c>
      <c r="C1044" s="10" t="s">
        <v>1496</v>
      </c>
      <c r="D1044" s="5">
        <v>2013</v>
      </c>
      <c r="E1044" s="5"/>
      <c r="F1044" s="5" t="s">
        <v>1005</v>
      </c>
      <c r="G1044" s="5" t="s">
        <v>987</v>
      </c>
      <c r="H1044" s="8" t="s">
        <v>992</v>
      </c>
      <c r="I1044" s="5">
        <v>3.0550000000000002</v>
      </c>
      <c r="J1044" s="5">
        <v>12.4</v>
      </c>
      <c r="K1044" s="5" t="s">
        <v>993</v>
      </c>
      <c r="L1044" s="5" t="s">
        <v>1002</v>
      </c>
      <c r="M1044" s="5" t="s">
        <v>987</v>
      </c>
      <c r="N1044" s="5"/>
      <c r="O1044" s="5"/>
      <c r="P1044" s="5"/>
      <c r="Q1044" s="5"/>
      <c r="R1044" s="5"/>
      <c r="S1044" s="5"/>
      <c r="T1044" s="5"/>
      <c r="U1044" s="5"/>
      <c r="V1044" s="5"/>
      <c r="W1044" s="5"/>
      <c r="X1044" s="5"/>
      <c r="Y1044" s="7" t="s">
        <v>2999</v>
      </c>
      <c r="Z1044" s="7"/>
      <c r="AA1044" s="7" t="s">
        <v>13</v>
      </c>
      <c r="AB1044" s="7" t="s">
        <v>685</v>
      </c>
      <c r="AC1044" s="7">
        <v>79035</v>
      </c>
      <c r="AD1044" s="7" t="s">
        <v>798</v>
      </c>
      <c r="AE1044" s="7" t="s">
        <v>786</v>
      </c>
      <c r="AF1044" s="7"/>
      <c r="AG1044" s="7" t="s">
        <v>945</v>
      </c>
      <c r="AH1044" s="7"/>
      <c r="AI1044">
        <v>4.0879998207092285</v>
      </c>
      <c r="AJ1044" s="4">
        <v>10.73900032043457</v>
      </c>
      <c r="AK1044" s="4">
        <v>6.7699999809265137</v>
      </c>
      <c r="AL1044" s="4">
        <v>77.642997741699219</v>
      </c>
      <c r="AM1044" s="4">
        <v>27.427000045776367</v>
      </c>
      <c r="AN1044" s="4">
        <v>268.29998779296875</v>
      </c>
      <c r="AO1044" s="4">
        <v>0</v>
      </c>
      <c r="AP1044" s="4">
        <v>69.124000549316406</v>
      </c>
      <c r="AQ1044" s="4">
        <v>26.027000427246094</v>
      </c>
      <c r="AR1044" s="4">
        <v>0</v>
      </c>
      <c r="AS1044" s="4">
        <v>6</v>
      </c>
      <c r="AT1044" s="4">
        <v>83</v>
      </c>
      <c r="AU1044" s="22">
        <v>5.838206654991243</v>
      </c>
      <c r="AV1044" s="23">
        <v>-1.0329998207092284</v>
      </c>
      <c r="AW1044" s="23">
        <v>0</v>
      </c>
      <c r="AX1044" s="23">
        <v>1.0670886295852979</v>
      </c>
      <c r="AY1044" s="23">
        <v>2.7589199355164613</v>
      </c>
      <c r="AZ1044" s="23">
        <v>0.86823880225751349</v>
      </c>
    </row>
    <row r="1045" spans="1:52" ht="13.7" customHeight="1" x14ac:dyDescent="0.2">
      <c r="A1045" t="str">
        <f t="shared" si="16"/>
        <v>2013^delahunty^Bakers North</v>
      </c>
      <c r="B1045" s="10" t="s">
        <v>727</v>
      </c>
      <c r="C1045" s="10" t="s">
        <v>1497</v>
      </c>
      <c r="D1045" s="5">
        <v>2013</v>
      </c>
      <c r="E1045" s="5"/>
      <c r="F1045" s="5" t="s">
        <v>1005</v>
      </c>
      <c r="G1045" s="5" t="s">
        <v>987</v>
      </c>
      <c r="H1045" s="8" t="s">
        <v>992</v>
      </c>
      <c r="I1045" s="5">
        <v>3.3109999999999999</v>
      </c>
      <c r="J1045" s="5">
        <v>11.7</v>
      </c>
      <c r="K1045" s="5" t="s">
        <v>993</v>
      </c>
      <c r="L1045" s="5" t="s">
        <v>1002</v>
      </c>
      <c r="M1045" s="5" t="s">
        <v>987</v>
      </c>
      <c r="N1045" s="5"/>
      <c r="O1045" s="5"/>
      <c r="P1045" s="5"/>
      <c r="Q1045" s="5"/>
      <c r="R1045" s="5"/>
      <c r="S1045" s="5"/>
      <c r="T1045" s="5"/>
      <c r="U1045" s="5"/>
      <c r="V1045" s="5"/>
      <c r="W1045" s="5"/>
      <c r="X1045" s="5"/>
      <c r="Y1045" s="7" t="s">
        <v>2999</v>
      </c>
      <c r="Z1045" s="7"/>
      <c r="AA1045" s="7" t="s">
        <v>13</v>
      </c>
      <c r="AB1045" s="7" t="s">
        <v>685</v>
      </c>
      <c r="AC1045" s="7">
        <v>79075</v>
      </c>
      <c r="AD1045" s="7" t="s">
        <v>785</v>
      </c>
      <c r="AE1045" s="7" t="s">
        <v>786</v>
      </c>
      <c r="AF1045" s="7"/>
      <c r="AG1045" s="7" t="s">
        <v>945</v>
      </c>
      <c r="AH1045" s="7"/>
      <c r="AI1045">
        <v>4.125</v>
      </c>
      <c r="AJ1045" s="4">
        <v>10.78600025177002</v>
      </c>
      <c r="AK1045" s="4">
        <v>6.8600001335144043</v>
      </c>
      <c r="AL1045" s="4">
        <v>59.182998657226563</v>
      </c>
      <c r="AM1045" s="4">
        <v>54.612998962402344</v>
      </c>
      <c r="AN1045" s="4">
        <v>312.70001220703125</v>
      </c>
      <c r="AO1045" s="4">
        <v>0</v>
      </c>
      <c r="AP1045" s="4">
        <v>60.395000457763672</v>
      </c>
      <c r="AQ1045" s="4">
        <v>24.402999877929688</v>
      </c>
      <c r="AR1045" s="4">
        <v>0</v>
      </c>
      <c r="AS1045" s="4">
        <v>6</v>
      </c>
      <c r="AT1045" s="4">
        <v>92</v>
      </c>
      <c r="AU1045" s="22">
        <v>5.9702374781085812</v>
      </c>
      <c r="AV1045" s="23">
        <v>-0.81400000000000006</v>
      </c>
      <c r="AW1045" s="23">
        <v>0</v>
      </c>
      <c r="AX1045" s="23">
        <v>0.66259600000000007</v>
      </c>
      <c r="AY1045" s="23">
        <v>0.83539553976446634</v>
      </c>
      <c r="AZ1045" s="23">
        <v>0.79167758295482149</v>
      </c>
    </row>
    <row r="1046" spans="1:52" ht="13.7" customHeight="1" x14ac:dyDescent="0.2">
      <c r="A1046" t="str">
        <f t="shared" si="16"/>
        <v>2013^delahunty^House</v>
      </c>
      <c r="B1046" s="10" t="s">
        <v>727</v>
      </c>
      <c r="C1046" s="10" t="s">
        <v>201</v>
      </c>
      <c r="D1046" s="5">
        <v>2013</v>
      </c>
      <c r="E1046" s="5"/>
      <c r="F1046" s="5" t="s">
        <v>1005</v>
      </c>
      <c r="G1046" s="5" t="s">
        <v>987</v>
      </c>
      <c r="H1046" s="8" t="s">
        <v>992</v>
      </c>
      <c r="I1046" s="5">
        <v>3.02</v>
      </c>
      <c r="J1046" s="5">
        <v>12.4</v>
      </c>
      <c r="K1046" s="5" t="s">
        <v>993</v>
      </c>
      <c r="L1046" s="5" t="s">
        <v>1002</v>
      </c>
      <c r="M1046" s="5" t="s">
        <v>987</v>
      </c>
      <c r="N1046" s="5"/>
      <c r="O1046" s="5"/>
      <c r="P1046" s="5"/>
      <c r="Q1046" s="5"/>
      <c r="R1046" s="5"/>
      <c r="S1046" s="5"/>
      <c r="T1046" s="5"/>
      <c r="U1046" s="5"/>
      <c r="V1046" s="5"/>
      <c r="W1046" s="5"/>
      <c r="X1046" s="5"/>
      <c r="Y1046" s="7" t="s">
        <v>2999</v>
      </c>
      <c r="Z1046" s="7"/>
      <c r="AA1046" s="7" t="s">
        <v>13</v>
      </c>
      <c r="AB1046" s="7" t="s">
        <v>2225</v>
      </c>
      <c r="AC1046" s="7">
        <v>79035</v>
      </c>
      <c r="AD1046" s="7" t="s">
        <v>798</v>
      </c>
      <c r="AE1046" s="7" t="s">
        <v>786</v>
      </c>
      <c r="AF1046" s="7"/>
      <c r="AG1046" s="7" t="s">
        <v>55</v>
      </c>
      <c r="AH1046" s="7"/>
      <c r="AI1046">
        <v>3.2799999713897705</v>
      </c>
      <c r="AJ1046" s="4">
        <v>10.258000373840332</v>
      </c>
      <c r="AK1046" s="4">
        <v>5.190000057220459</v>
      </c>
      <c r="AL1046" s="4">
        <v>50.020000457763672</v>
      </c>
      <c r="AM1046" s="4">
        <v>29.979999542236328</v>
      </c>
      <c r="AN1046" s="4">
        <v>275.29998779296875</v>
      </c>
      <c r="AO1046" s="4">
        <v>0</v>
      </c>
      <c r="AP1046" s="4">
        <v>44.330001831054688</v>
      </c>
      <c r="AQ1046" s="4">
        <v>23.257999420166016</v>
      </c>
      <c r="AR1046" s="4">
        <v>0</v>
      </c>
      <c r="AS1046" s="4">
        <v>6</v>
      </c>
      <c r="AT1046" s="4">
        <v>92</v>
      </c>
      <c r="AU1046" s="22">
        <v>5.7713204903677759</v>
      </c>
      <c r="AV1046" s="23">
        <v>-0.25999997138977049</v>
      </c>
      <c r="AW1046" s="23">
        <v>1</v>
      </c>
      <c r="AX1046" s="23">
        <v>6.7599985122681477E-2</v>
      </c>
      <c r="AY1046" s="23">
        <v>4.5881623984681585</v>
      </c>
      <c r="AZ1046" s="23">
        <v>0.33793344599458419</v>
      </c>
    </row>
    <row r="1047" spans="1:52" ht="13.7" customHeight="1" x14ac:dyDescent="0.2">
      <c r="A1047" t="str">
        <f t="shared" si="16"/>
        <v>2013^dmichael^Grandpas</v>
      </c>
      <c r="B1047" s="10" t="s">
        <v>1069</v>
      </c>
      <c r="C1047" s="10" t="s">
        <v>1351</v>
      </c>
      <c r="D1047" s="5">
        <v>2013</v>
      </c>
      <c r="E1047" s="5"/>
      <c r="F1047" s="5" t="s">
        <v>987</v>
      </c>
      <c r="G1047" s="5" t="s">
        <v>987</v>
      </c>
      <c r="H1047" s="8" t="s">
        <v>992</v>
      </c>
      <c r="I1047" s="5">
        <v>5.4</v>
      </c>
      <c r="J1047" s="5">
        <v>10.8</v>
      </c>
      <c r="K1047" s="5" t="s">
        <v>993</v>
      </c>
      <c r="L1047" s="5" t="s">
        <v>1292</v>
      </c>
      <c r="M1047" s="5" t="s">
        <v>987</v>
      </c>
      <c r="N1047" s="5"/>
      <c r="O1047" s="5"/>
      <c r="P1047" s="5"/>
      <c r="Q1047" s="5"/>
      <c r="R1047" s="5"/>
      <c r="S1047" s="5"/>
      <c r="T1047" s="5"/>
      <c r="U1047" s="5"/>
      <c r="V1047" s="5"/>
      <c r="W1047" s="5"/>
      <c r="X1047" s="5"/>
      <c r="Y1047" s="7" t="s">
        <v>2999</v>
      </c>
      <c r="Z1047" s="7"/>
      <c r="AA1047" s="7" t="s">
        <v>13</v>
      </c>
      <c r="AB1047" s="7" t="s">
        <v>469</v>
      </c>
      <c r="AC1047" s="7">
        <v>21059</v>
      </c>
      <c r="AD1047" s="7" t="s">
        <v>823</v>
      </c>
      <c r="AE1047" s="7" t="s">
        <v>2246</v>
      </c>
      <c r="AF1047" s="7"/>
      <c r="AG1047" s="7" t="s">
        <v>936</v>
      </c>
      <c r="AH1047" s="7"/>
      <c r="AI1047">
        <v>6.2859997749328613</v>
      </c>
      <c r="AJ1047" s="4">
        <v>13.595999717712402</v>
      </c>
      <c r="AK1047" s="4">
        <v>13.170000076293945</v>
      </c>
      <c r="AL1047" s="4">
        <v>37.849998474121094</v>
      </c>
      <c r="AM1047" s="4">
        <v>15.388999938964844</v>
      </c>
      <c r="AN1047" s="4">
        <v>308</v>
      </c>
      <c r="AO1047" s="4">
        <v>0</v>
      </c>
      <c r="AP1047" s="4">
        <v>126.60299682617188</v>
      </c>
      <c r="AQ1047" s="4">
        <v>23.698999404907227</v>
      </c>
      <c r="AR1047" s="4">
        <v>0</v>
      </c>
      <c r="AS1047" s="4">
        <v>34</v>
      </c>
      <c r="AT1047" s="4">
        <v>73</v>
      </c>
      <c r="AU1047" s="22">
        <v>8.9880210157618219</v>
      </c>
      <c r="AV1047" s="23">
        <v>-0.88599977493286097</v>
      </c>
      <c r="AW1047" s="23">
        <v>0</v>
      </c>
      <c r="AX1047" s="23">
        <v>0.78499560118108025</v>
      </c>
      <c r="AY1047" s="23">
        <v>7.8176144214478294</v>
      </c>
      <c r="AZ1047" s="23">
        <v>17.488948862729142</v>
      </c>
    </row>
    <row r="1048" spans="1:52" ht="13.7" customHeight="1" x14ac:dyDescent="0.2">
      <c r="A1048" t="str">
        <f t="shared" si="16"/>
        <v>2013^EH Graham Centre^Block 501W</v>
      </c>
      <c r="B1048" s="10" t="s">
        <v>611</v>
      </c>
      <c r="C1048" s="10" t="s">
        <v>612</v>
      </c>
      <c r="D1048" s="5">
        <v>2013</v>
      </c>
      <c r="E1048" s="5"/>
      <c r="F1048" s="5" t="s">
        <v>1005</v>
      </c>
      <c r="G1048" s="5" t="s">
        <v>987</v>
      </c>
      <c r="H1048" s="8" t="s">
        <v>992</v>
      </c>
      <c r="I1048" s="5">
        <v>1.5</v>
      </c>
      <c r="J1048" s="5"/>
      <c r="K1048" s="5" t="s">
        <v>993</v>
      </c>
      <c r="L1048" s="5" t="s">
        <v>1510</v>
      </c>
      <c r="M1048" s="5" t="s">
        <v>1511</v>
      </c>
      <c r="N1048" s="5"/>
      <c r="O1048" s="5"/>
      <c r="P1048" s="5"/>
      <c r="Q1048" s="5"/>
      <c r="R1048" s="5"/>
      <c r="S1048" s="5"/>
      <c r="T1048" s="5"/>
      <c r="U1048" s="5"/>
      <c r="V1048" s="5"/>
      <c r="W1048" s="5"/>
      <c r="X1048" s="5"/>
      <c r="Y1048" s="7" t="s">
        <v>2999</v>
      </c>
      <c r="Z1048" s="7"/>
      <c r="AA1048" s="7" t="s">
        <v>13</v>
      </c>
      <c r="AB1048" s="7" t="s">
        <v>43</v>
      </c>
      <c r="AC1048" s="7">
        <v>73127</v>
      </c>
      <c r="AD1048" s="7" t="s">
        <v>2204</v>
      </c>
      <c r="AE1048" s="7" t="s">
        <v>786</v>
      </c>
      <c r="AF1048" s="7"/>
      <c r="AG1048" s="7" t="s">
        <v>13</v>
      </c>
      <c r="AH1048" s="7"/>
      <c r="AI1048">
        <v>4.2210001945495605</v>
      </c>
      <c r="AJ1048" s="4">
        <v>16.538999557495117</v>
      </c>
      <c r="AK1048" s="4">
        <v>10.760000228881836</v>
      </c>
      <c r="AL1048" s="4">
        <v>39.735000610351563</v>
      </c>
      <c r="AM1048" s="4">
        <v>27.746999740600586</v>
      </c>
      <c r="AN1048" s="4">
        <v>262.79998779296875</v>
      </c>
      <c r="AO1048" s="4">
        <v>0</v>
      </c>
      <c r="AP1048" s="4">
        <v>184.31500244140625</v>
      </c>
      <c r="AQ1048" s="4">
        <v>33.457000732421875</v>
      </c>
      <c r="AR1048" s="4">
        <v>0</v>
      </c>
      <c r="AS1048" s="4">
        <v>6</v>
      </c>
      <c r="AT1048" s="4">
        <v>92</v>
      </c>
      <c r="AU1048" s="22" t="e">
        <v>#N/A</v>
      </c>
      <c r="AV1048" s="23">
        <v>-2.7210001945495605</v>
      </c>
      <c r="AW1048" s="23">
        <v>0</v>
      </c>
      <c r="AX1048" s="23">
        <v>7.4038420587387463</v>
      </c>
      <c r="AY1048" s="23" t="e">
        <v>#N/A</v>
      </c>
      <c r="AZ1048" s="23" t="e">
        <v>#N/A</v>
      </c>
    </row>
    <row r="1049" spans="1:52" ht="13.7" customHeight="1" x14ac:dyDescent="0.2">
      <c r="A1049" t="str">
        <f t="shared" si="16"/>
        <v>2013^elderswa^Mark Addis</v>
      </c>
      <c r="B1049" s="10" t="s">
        <v>1354</v>
      </c>
      <c r="C1049" s="10" t="s">
        <v>1355</v>
      </c>
      <c r="D1049" s="5">
        <v>2013</v>
      </c>
      <c r="E1049" s="5"/>
      <c r="F1049" s="5" t="s">
        <v>1005</v>
      </c>
      <c r="G1049" s="5" t="s">
        <v>987</v>
      </c>
      <c r="H1049" s="8" t="s">
        <v>992</v>
      </c>
      <c r="I1049" s="5">
        <v>3.7</v>
      </c>
      <c r="J1049" s="5"/>
      <c r="K1049" s="5" t="s">
        <v>993</v>
      </c>
      <c r="L1049" s="5" t="s">
        <v>1002</v>
      </c>
      <c r="M1049" s="5" t="s">
        <v>987</v>
      </c>
      <c r="N1049" s="5"/>
      <c r="O1049" s="5"/>
      <c r="P1049" s="5"/>
      <c r="Q1049" s="5"/>
      <c r="R1049" s="5"/>
      <c r="S1049" s="5"/>
      <c r="T1049" s="5"/>
      <c r="U1049" s="5"/>
      <c r="V1049" s="5"/>
      <c r="W1049" s="5"/>
      <c r="X1049" s="5"/>
      <c r="Y1049" s="7" t="s">
        <v>2999</v>
      </c>
      <c r="Z1049" s="7"/>
      <c r="AA1049" s="7" t="s">
        <v>13</v>
      </c>
      <c r="AB1049" s="7" t="s">
        <v>469</v>
      </c>
      <c r="AC1049" s="7">
        <v>10537</v>
      </c>
      <c r="AD1049" s="7" t="s">
        <v>974</v>
      </c>
      <c r="AE1049" s="7" t="s">
        <v>786</v>
      </c>
      <c r="AF1049" s="7"/>
      <c r="AG1049" s="7" t="s">
        <v>55</v>
      </c>
      <c r="AH1049" s="7"/>
      <c r="AI1049">
        <v>2.5690000057220459</v>
      </c>
      <c r="AJ1049" s="4">
        <v>7.9899997711181641</v>
      </c>
      <c r="AK1049" s="4">
        <v>3.1600000858306885</v>
      </c>
      <c r="AL1049" s="4">
        <v>67.494003295898438</v>
      </c>
      <c r="AM1049" s="4">
        <v>39.270000457763672</v>
      </c>
      <c r="AN1049" s="4">
        <v>334.89999389648438</v>
      </c>
      <c r="AO1049" s="4">
        <v>0</v>
      </c>
      <c r="AP1049" s="4">
        <v>123.39900207519531</v>
      </c>
      <c r="AQ1049" s="4">
        <v>58.863998413085938</v>
      </c>
      <c r="AR1049" s="4">
        <v>0</v>
      </c>
      <c r="AS1049" s="4">
        <v>8</v>
      </c>
      <c r="AT1049" s="4">
        <v>8</v>
      </c>
      <c r="AU1049" s="22" t="e">
        <v>#N/A</v>
      </c>
      <c r="AV1049" s="23">
        <v>1.1309999942779543</v>
      </c>
      <c r="AW1049" s="23">
        <v>0</v>
      </c>
      <c r="AX1049" s="23">
        <v>1.2791609870567326</v>
      </c>
      <c r="AY1049" s="23" t="e">
        <v>#N/A</v>
      </c>
      <c r="AZ1049" s="23" t="e">
        <v>#N/A</v>
      </c>
    </row>
    <row r="1050" spans="1:52" ht="13.7" customHeight="1" x14ac:dyDescent="0.2">
      <c r="A1050" t="str">
        <f t="shared" si="16"/>
        <v>2013^elderswa^Shane Tyson</v>
      </c>
      <c r="B1050" s="10" t="s">
        <v>1354</v>
      </c>
      <c r="C1050" s="10" t="s">
        <v>1356</v>
      </c>
      <c r="D1050" s="5">
        <v>2013</v>
      </c>
      <c r="E1050" s="5"/>
      <c r="F1050" s="5" t="s">
        <v>987</v>
      </c>
      <c r="G1050" s="5" t="s">
        <v>987</v>
      </c>
      <c r="H1050" s="8" t="s">
        <v>992</v>
      </c>
      <c r="I1050" s="5">
        <v>2.96</v>
      </c>
      <c r="J1050" s="5">
        <v>8.5</v>
      </c>
      <c r="K1050" s="5" t="s">
        <v>987</v>
      </c>
      <c r="L1050" s="5" t="s">
        <v>998</v>
      </c>
      <c r="M1050" s="5" t="s">
        <v>1357</v>
      </c>
      <c r="N1050" s="5"/>
      <c r="O1050" s="5"/>
      <c r="P1050" s="5"/>
      <c r="Q1050" s="5"/>
      <c r="R1050" s="5"/>
      <c r="S1050" s="5"/>
      <c r="T1050" s="5"/>
      <c r="U1050" s="5"/>
      <c r="V1050" s="5"/>
      <c r="W1050" s="5"/>
      <c r="X1050" s="5"/>
      <c r="Y1050" s="7" t="s">
        <v>2999</v>
      </c>
      <c r="Z1050" s="7"/>
      <c r="AA1050" s="7" t="s">
        <v>13</v>
      </c>
      <c r="AB1050" s="7" t="s">
        <v>469</v>
      </c>
      <c r="AC1050" s="7">
        <v>10584</v>
      </c>
      <c r="AD1050" s="7" t="s">
        <v>2247</v>
      </c>
      <c r="AE1050" s="7" t="s">
        <v>786</v>
      </c>
      <c r="AF1050" s="7"/>
      <c r="AG1050" s="7" t="s">
        <v>943</v>
      </c>
      <c r="AH1050" s="7"/>
      <c r="AI1050">
        <v>2.7980000972747803</v>
      </c>
      <c r="AJ1050" s="4">
        <v>9.6359996795654297</v>
      </c>
      <c r="AK1050" s="4">
        <v>4.1599998474121094</v>
      </c>
      <c r="AL1050" s="4">
        <v>30.459999084472656</v>
      </c>
      <c r="AM1050" s="4">
        <v>33.181999206542969</v>
      </c>
      <c r="AN1050" s="4">
        <v>244.80000305175781</v>
      </c>
      <c r="AO1050" s="4">
        <v>0</v>
      </c>
      <c r="AP1050" s="4">
        <v>117.54100036621094</v>
      </c>
      <c r="AQ1050" s="4">
        <v>38.442001342773438</v>
      </c>
      <c r="AR1050" s="4">
        <v>0</v>
      </c>
      <c r="AS1050" s="4">
        <v>16</v>
      </c>
      <c r="AT1050" s="4">
        <v>5</v>
      </c>
      <c r="AU1050" s="22">
        <v>3.8775481611208411</v>
      </c>
      <c r="AV1050" s="23">
        <v>0.16199990272521969</v>
      </c>
      <c r="AW1050" s="23">
        <v>1</v>
      </c>
      <c r="AX1050" s="23">
        <v>2.6243968482980641E-2</v>
      </c>
      <c r="AY1050" s="23">
        <v>1.2904952719727589</v>
      </c>
      <c r="AZ1050" s="23">
        <v>7.9778955088781023E-2</v>
      </c>
    </row>
    <row r="1051" spans="1:52" ht="13.7" customHeight="1" x14ac:dyDescent="0.2">
      <c r="A1051" t="str">
        <f t="shared" si="16"/>
        <v>2013^Eva1^Brookton</v>
      </c>
      <c r="B1051" s="10" t="s">
        <v>1358</v>
      </c>
      <c r="C1051" s="10" t="s">
        <v>1359</v>
      </c>
      <c r="D1051" s="5">
        <v>2013</v>
      </c>
      <c r="E1051" s="5"/>
      <c r="F1051" s="5" t="s">
        <v>987</v>
      </c>
      <c r="G1051" s="5" t="s">
        <v>987</v>
      </c>
      <c r="H1051" s="8" t="s">
        <v>992</v>
      </c>
      <c r="I1051" s="5">
        <v>3.4</v>
      </c>
      <c r="J1051" s="5">
        <v>10</v>
      </c>
      <c r="K1051" s="5" t="s">
        <v>987</v>
      </c>
      <c r="L1051" s="5" t="s">
        <v>998</v>
      </c>
      <c r="M1051" s="5" t="s">
        <v>987</v>
      </c>
      <c r="N1051" s="5"/>
      <c r="O1051" s="5"/>
      <c r="P1051" s="5"/>
      <c r="Q1051" s="5"/>
      <c r="R1051" s="5"/>
      <c r="S1051" s="5"/>
      <c r="T1051" s="5"/>
      <c r="U1051" s="5"/>
      <c r="V1051" s="5"/>
      <c r="W1051" s="5"/>
      <c r="X1051" s="5"/>
      <c r="Y1051" s="7" t="s">
        <v>2999</v>
      </c>
      <c r="Z1051" s="7"/>
      <c r="AA1051" s="7" t="s">
        <v>13</v>
      </c>
      <c r="AB1051" s="7" t="s">
        <v>472</v>
      </c>
      <c r="AC1051" s="7">
        <v>10524</v>
      </c>
      <c r="AD1051" s="7" t="s">
        <v>1359</v>
      </c>
      <c r="AE1051" s="7" t="s">
        <v>2248</v>
      </c>
      <c r="AF1051" s="7"/>
      <c r="AG1051" s="7" t="s">
        <v>13</v>
      </c>
      <c r="AH1051" s="7"/>
      <c r="AI1051">
        <v>3.3889999389648438</v>
      </c>
      <c r="AJ1051" s="4">
        <v>8.5839996337890625</v>
      </c>
      <c r="AK1051" s="4">
        <v>4.4800000190734863</v>
      </c>
      <c r="AL1051" s="4">
        <v>119.04900360107422</v>
      </c>
      <c r="AM1051" s="4">
        <v>89.899002075195313</v>
      </c>
      <c r="AN1051" s="4">
        <v>316.89999389648438</v>
      </c>
      <c r="AO1051" s="4">
        <v>0</v>
      </c>
      <c r="AP1051" s="4">
        <v>134.53500366210938</v>
      </c>
      <c r="AQ1051" s="4">
        <v>42.284999847412109</v>
      </c>
      <c r="AR1051" s="4">
        <v>0</v>
      </c>
      <c r="AS1051" s="4">
        <v>31</v>
      </c>
      <c r="AT1051" s="4">
        <v>21</v>
      </c>
      <c r="AU1051" s="22">
        <v>5.2399299474605954</v>
      </c>
      <c r="AV1051" s="23">
        <v>1.1000061035156161E-2</v>
      </c>
      <c r="AW1051" s="23">
        <v>1</v>
      </c>
      <c r="AX1051" s="23">
        <v>1.2100134277716084E-4</v>
      </c>
      <c r="AY1051" s="23">
        <v>2.0050570371095091</v>
      </c>
      <c r="AZ1051" s="23">
        <v>0.57749349605843669</v>
      </c>
    </row>
    <row r="1052" spans="1:52" ht="13.7" customHeight="1" x14ac:dyDescent="0.2">
      <c r="A1052" t="str">
        <f t="shared" si="16"/>
        <v>2013^farmlink^Ardlethan wheat YP</v>
      </c>
      <c r="B1052" s="10" t="s">
        <v>251</v>
      </c>
      <c r="C1052" s="10" t="s">
        <v>1360</v>
      </c>
      <c r="D1052" s="5">
        <v>2013</v>
      </c>
      <c r="E1052" s="5"/>
      <c r="F1052" s="5" t="s">
        <v>987</v>
      </c>
      <c r="G1052" s="5" t="s">
        <v>987</v>
      </c>
      <c r="H1052" s="8" t="s">
        <v>992</v>
      </c>
      <c r="I1052" s="5">
        <v>2.8</v>
      </c>
      <c r="J1052" s="5"/>
      <c r="K1052" s="5" t="s">
        <v>987</v>
      </c>
      <c r="L1052" s="5" t="s">
        <v>1292</v>
      </c>
      <c r="M1052" s="5" t="s">
        <v>1361</v>
      </c>
      <c r="N1052" s="5"/>
      <c r="O1052" s="5"/>
      <c r="P1052" s="5"/>
      <c r="Q1052" s="5"/>
      <c r="R1052" s="5"/>
      <c r="S1052" s="5"/>
      <c r="T1052" s="5"/>
      <c r="U1052" s="5"/>
      <c r="V1052" s="5"/>
      <c r="W1052" s="5"/>
      <c r="X1052" s="5"/>
      <c r="Y1052" s="7" t="s">
        <v>2999</v>
      </c>
      <c r="Z1052" s="7"/>
      <c r="AA1052" s="7" t="s">
        <v>13</v>
      </c>
      <c r="AB1052" s="7" t="s">
        <v>145</v>
      </c>
      <c r="AC1052" s="7">
        <v>74006</v>
      </c>
      <c r="AD1052" s="7" t="s">
        <v>837</v>
      </c>
      <c r="AE1052" s="7" t="s">
        <v>2249</v>
      </c>
      <c r="AF1052" s="7"/>
      <c r="AG1052" s="7" t="s">
        <v>55</v>
      </c>
      <c r="AH1052" s="7"/>
      <c r="AI1052">
        <v>1.6740000247955322</v>
      </c>
      <c r="AJ1052" s="4">
        <v>16.552999496459961</v>
      </c>
      <c r="AK1052" s="4">
        <v>4.2699999809265137</v>
      </c>
      <c r="AL1052" s="4">
        <v>0.38199999928474426</v>
      </c>
      <c r="AM1052" s="4">
        <v>0.3059999942779541</v>
      </c>
      <c r="AN1052" s="4">
        <v>207</v>
      </c>
      <c r="AO1052" s="4">
        <v>0</v>
      </c>
      <c r="AP1052" s="4">
        <v>156.03999328613281</v>
      </c>
      <c r="AQ1052" s="4">
        <v>59.799999237060547</v>
      </c>
      <c r="AR1052" s="4">
        <v>0</v>
      </c>
      <c r="AS1052" s="4">
        <v>31</v>
      </c>
      <c r="AT1052" s="4">
        <v>37</v>
      </c>
      <c r="AU1052" s="22" t="e">
        <v>#N/A</v>
      </c>
      <c r="AV1052" s="23">
        <v>1.1259999752044676</v>
      </c>
      <c r="AW1052" s="23">
        <v>0</v>
      </c>
      <c r="AX1052" s="23">
        <v>1.2678759441604617</v>
      </c>
      <c r="AY1052" s="23" t="e">
        <v>#N/A</v>
      </c>
      <c r="AZ1052" s="23" t="e">
        <v>#N/A</v>
      </c>
    </row>
    <row r="1053" spans="1:52" ht="13.7" customHeight="1" x14ac:dyDescent="0.2">
      <c r="A1053" t="str">
        <f t="shared" si="16"/>
        <v>2013^farmlink^Dirnaseer Wheat YP 2013</v>
      </c>
      <c r="B1053" s="10" t="s">
        <v>251</v>
      </c>
      <c r="C1053" s="10" t="s">
        <v>1362</v>
      </c>
      <c r="D1053" s="5">
        <v>2013</v>
      </c>
      <c r="E1053" s="5"/>
      <c r="F1053" s="5" t="s">
        <v>998</v>
      </c>
      <c r="G1053" s="5" t="s">
        <v>987</v>
      </c>
      <c r="H1053" s="8" t="s">
        <v>992</v>
      </c>
      <c r="I1053" s="5">
        <v>3.49</v>
      </c>
      <c r="J1053" s="5"/>
      <c r="K1053" s="5" t="s">
        <v>993</v>
      </c>
      <c r="L1053" s="5" t="s">
        <v>998</v>
      </c>
      <c r="M1053" s="5" t="s">
        <v>1363</v>
      </c>
      <c r="N1053" s="5"/>
      <c r="O1053" s="5"/>
      <c r="P1053" s="5"/>
      <c r="Q1053" s="5"/>
      <c r="R1053" s="5"/>
      <c r="S1053" s="5"/>
      <c r="T1053" s="5"/>
      <c r="U1053" s="5"/>
      <c r="V1053" s="5"/>
      <c r="W1053" s="5"/>
      <c r="X1053" s="5"/>
      <c r="Y1053" s="7" t="s">
        <v>2999</v>
      </c>
      <c r="Z1053" s="7"/>
      <c r="AA1053" s="7" t="s">
        <v>13</v>
      </c>
      <c r="AB1053" s="7" t="s">
        <v>22</v>
      </c>
      <c r="AC1053" s="7">
        <v>73037</v>
      </c>
      <c r="AD1053" s="7" t="s">
        <v>2150</v>
      </c>
      <c r="AE1053" s="7" t="s">
        <v>2250</v>
      </c>
      <c r="AF1053" s="7"/>
      <c r="AG1053" s="7" t="s">
        <v>55</v>
      </c>
      <c r="AH1053" s="7"/>
      <c r="AI1053">
        <v>2.5239999294281006</v>
      </c>
      <c r="AJ1053" s="4">
        <v>16.606000900268555</v>
      </c>
      <c r="AK1053" s="4">
        <v>6.4600000381469727</v>
      </c>
      <c r="AL1053" s="4">
        <v>10.987000465393066</v>
      </c>
      <c r="AM1053" s="4">
        <v>57.38800048828125</v>
      </c>
      <c r="AN1053" s="4">
        <v>325</v>
      </c>
      <c r="AO1053" s="4">
        <v>0</v>
      </c>
      <c r="AP1053" s="4">
        <v>124.65200042724609</v>
      </c>
      <c r="AQ1053" s="4">
        <v>54.036998748779297</v>
      </c>
      <c r="AR1053" s="4">
        <v>0</v>
      </c>
      <c r="AS1053" s="4">
        <v>11</v>
      </c>
      <c r="AT1053" s="4">
        <v>106</v>
      </c>
      <c r="AU1053" s="22" t="e">
        <v>#N/A</v>
      </c>
      <c r="AV1053" s="23">
        <v>0.96600007057189963</v>
      </c>
      <c r="AW1053" s="23">
        <v>0</v>
      </c>
      <c r="AX1053" s="23">
        <v>0.93315613634491501</v>
      </c>
      <c r="AY1053" s="23" t="e">
        <v>#N/A</v>
      </c>
      <c r="AZ1053" s="23" t="e">
        <v>#N/A</v>
      </c>
    </row>
    <row r="1054" spans="1:52" ht="13.7" customHeight="1" x14ac:dyDescent="0.2">
      <c r="A1054" t="str">
        <f t="shared" si="16"/>
        <v>2013^farmlink^Greenethorpe Wheat YP 2013</v>
      </c>
      <c r="B1054" s="10" t="s">
        <v>251</v>
      </c>
      <c r="C1054" s="10" t="s">
        <v>1364</v>
      </c>
      <c r="D1054" s="5">
        <v>2013</v>
      </c>
      <c r="E1054" s="5"/>
      <c r="F1054" s="5" t="s">
        <v>987</v>
      </c>
      <c r="G1054" s="5" t="s">
        <v>987</v>
      </c>
      <c r="H1054" s="8" t="s">
        <v>128</v>
      </c>
      <c r="I1054" s="5">
        <v>5</v>
      </c>
      <c r="J1054" s="5"/>
      <c r="K1054" s="5" t="s">
        <v>993</v>
      </c>
      <c r="L1054" s="5" t="s">
        <v>1002</v>
      </c>
      <c r="M1054" s="5" t="s">
        <v>1365</v>
      </c>
      <c r="N1054" s="5"/>
      <c r="O1054" s="5"/>
      <c r="P1054" s="5"/>
      <c r="Q1054" s="5"/>
      <c r="R1054" s="5"/>
      <c r="S1054" s="5"/>
      <c r="T1054" s="5"/>
      <c r="U1054" s="5"/>
      <c r="V1054" s="5"/>
      <c r="W1054" s="5"/>
      <c r="X1054" s="5"/>
      <c r="Y1054" s="7" t="s">
        <v>2999</v>
      </c>
      <c r="Z1054" s="7"/>
      <c r="AA1054" s="7" t="s">
        <v>13</v>
      </c>
      <c r="AB1054" s="7" t="s">
        <v>145</v>
      </c>
      <c r="AC1054" s="7">
        <v>73017</v>
      </c>
      <c r="AD1054" s="7" t="s">
        <v>839</v>
      </c>
      <c r="AE1054" s="7" t="s">
        <v>2251</v>
      </c>
      <c r="AF1054" s="7"/>
      <c r="AG1054" s="7" t="s">
        <v>55</v>
      </c>
      <c r="AH1054" s="7"/>
      <c r="AI1054">
        <v>2.6779999732971191</v>
      </c>
      <c r="AJ1054" s="4">
        <v>16.656000137329102</v>
      </c>
      <c r="AK1054" s="4">
        <v>6.880000114440918</v>
      </c>
      <c r="AL1054" s="4">
        <v>12.300999641418457</v>
      </c>
      <c r="AM1054" s="4">
        <v>10.781999588012695</v>
      </c>
      <c r="AN1054" s="4">
        <v>318.20001220703125</v>
      </c>
      <c r="AO1054" s="4">
        <v>0</v>
      </c>
      <c r="AP1054" s="4">
        <v>107.81700134277344</v>
      </c>
      <c r="AQ1054" s="4">
        <v>20.89900016784668</v>
      </c>
      <c r="AR1054" s="4">
        <v>0</v>
      </c>
      <c r="AS1054" s="4">
        <v>10</v>
      </c>
      <c r="AT1054" s="4">
        <v>69</v>
      </c>
      <c r="AU1054" s="22" t="e">
        <v>#N/A</v>
      </c>
      <c r="AV1054" s="23">
        <v>2.3220000267028809</v>
      </c>
      <c r="AW1054" s="23">
        <v>0</v>
      </c>
      <c r="AX1054" s="23">
        <v>5.3916841240081794</v>
      </c>
      <c r="AY1054" s="23" t="e">
        <v>#N/A</v>
      </c>
      <c r="AZ1054" s="23" t="e">
        <v>#N/A</v>
      </c>
    </row>
    <row r="1055" spans="1:52" ht="13.7" customHeight="1" x14ac:dyDescent="0.2">
      <c r="A1055" t="str">
        <f t="shared" si="16"/>
        <v>2013^farmlink^Lockhart Wheat YP 2013</v>
      </c>
      <c r="B1055" s="10" t="s">
        <v>251</v>
      </c>
      <c r="C1055" s="10" t="s">
        <v>1353</v>
      </c>
      <c r="D1055" s="5">
        <v>2013</v>
      </c>
      <c r="E1055" s="5"/>
      <c r="F1055" s="5" t="s">
        <v>987</v>
      </c>
      <c r="G1055" s="5" t="s">
        <v>987</v>
      </c>
      <c r="H1055" s="8" t="s">
        <v>992</v>
      </c>
      <c r="I1055" s="5">
        <v>2.14</v>
      </c>
      <c r="J1055" s="5"/>
      <c r="K1055" s="5" t="s">
        <v>993</v>
      </c>
      <c r="L1055" s="5" t="s">
        <v>1002</v>
      </c>
      <c r="M1055" s="5" t="s">
        <v>993</v>
      </c>
      <c r="N1055" s="5"/>
      <c r="O1055" s="5"/>
      <c r="P1055" s="5"/>
      <c r="Q1055" s="5"/>
      <c r="R1055" s="5"/>
      <c r="S1055" s="5"/>
      <c r="T1055" s="5"/>
      <c r="U1055" s="5"/>
      <c r="V1055" s="5"/>
      <c r="W1055" s="5"/>
      <c r="X1055" s="5"/>
      <c r="Y1055" s="7" t="s">
        <v>2999</v>
      </c>
      <c r="Z1055" s="7"/>
      <c r="AA1055" s="7" t="s">
        <v>13</v>
      </c>
      <c r="AB1055" s="7" t="s">
        <v>40</v>
      </c>
      <c r="AC1055" s="7">
        <v>74064</v>
      </c>
      <c r="AD1055" s="7" t="s">
        <v>840</v>
      </c>
      <c r="AE1055" s="7" t="s">
        <v>2252</v>
      </c>
      <c r="AF1055" s="7"/>
      <c r="AG1055" s="7" t="s">
        <v>55</v>
      </c>
      <c r="AH1055" s="7"/>
      <c r="AI1055">
        <v>3.8069999217987061</v>
      </c>
      <c r="AJ1055" s="4">
        <v>11.98900032043457</v>
      </c>
      <c r="AK1055" s="4">
        <v>7.0300002098083496</v>
      </c>
      <c r="AL1055" s="4">
        <v>15.890000343322754</v>
      </c>
      <c r="AM1055" s="4">
        <v>24.306999206542969</v>
      </c>
      <c r="AN1055" s="4">
        <v>296.79998779296875</v>
      </c>
      <c r="AO1055" s="4">
        <v>0</v>
      </c>
      <c r="AP1055" s="4">
        <v>112.42500305175781</v>
      </c>
      <c r="AQ1055" s="4">
        <v>18.701999664306641</v>
      </c>
      <c r="AR1055" s="4">
        <v>0</v>
      </c>
      <c r="AS1055" s="4">
        <v>5</v>
      </c>
      <c r="AT1055" s="4">
        <v>39</v>
      </c>
      <c r="AU1055" s="22" t="e">
        <v>#N/A</v>
      </c>
      <c r="AV1055" s="23">
        <v>-1.6669999217987059</v>
      </c>
      <c r="AW1055" s="23">
        <v>0</v>
      </c>
      <c r="AX1055" s="23">
        <v>2.7788887392768915</v>
      </c>
      <c r="AY1055" s="23" t="e">
        <v>#N/A</v>
      </c>
      <c r="AZ1055" s="23" t="e">
        <v>#N/A</v>
      </c>
    </row>
    <row r="1056" spans="1:52" ht="13.7" customHeight="1" x14ac:dyDescent="0.2">
      <c r="A1056" t="str">
        <f t="shared" si="16"/>
        <v>2013^G and B Hunt^08</v>
      </c>
      <c r="B1056" s="10" t="s">
        <v>259</v>
      </c>
      <c r="C1056" s="10" t="s">
        <v>2777</v>
      </c>
      <c r="D1056" s="5">
        <v>2013</v>
      </c>
      <c r="E1056" s="5"/>
      <c r="F1056" s="5" t="s">
        <v>987</v>
      </c>
      <c r="G1056" s="5" t="s">
        <v>987</v>
      </c>
      <c r="H1056" s="8" t="s">
        <v>992</v>
      </c>
      <c r="I1056" s="5">
        <v>1.82</v>
      </c>
      <c r="J1056" s="5">
        <v>12.8</v>
      </c>
      <c r="K1056" s="5" t="s">
        <v>993</v>
      </c>
      <c r="L1056" s="5" t="s">
        <v>1367</v>
      </c>
      <c r="M1056" s="5" t="s">
        <v>1368</v>
      </c>
      <c r="N1056" s="5"/>
      <c r="O1056" s="5"/>
      <c r="P1056" s="5"/>
      <c r="Q1056" s="5"/>
      <c r="R1056" s="5"/>
      <c r="S1056" s="5"/>
      <c r="T1056" s="5"/>
      <c r="U1056" s="5"/>
      <c r="V1056" s="5"/>
      <c r="W1056" s="5"/>
      <c r="X1056" s="5"/>
      <c r="Y1056" s="7" t="s">
        <v>2999</v>
      </c>
      <c r="Z1056" s="7"/>
      <c r="AA1056" s="7" t="s">
        <v>13</v>
      </c>
      <c r="AB1056" s="7" t="s">
        <v>2157</v>
      </c>
      <c r="AC1056" s="7">
        <v>80024</v>
      </c>
      <c r="AD1056" s="7" t="s">
        <v>841</v>
      </c>
      <c r="AE1056" s="7" t="s">
        <v>2254</v>
      </c>
      <c r="AF1056" s="7"/>
      <c r="AG1056" s="7" t="s">
        <v>13</v>
      </c>
      <c r="AH1056" s="7"/>
      <c r="AI1056">
        <v>2.7100000381469727</v>
      </c>
      <c r="AJ1056" s="4">
        <v>10.166999816894531</v>
      </c>
      <c r="AK1056" s="4">
        <v>4.25</v>
      </c>
      <c r="AL1056" s="4">
        <v>58.240001678466797</v>
      </c>
      <c r="AM1056" s="4">
        <v>29.045999526977539</v>
      </c>
      <c r="AN1056" s="4">
        <v>227.80000305175781</v>
      </c>
      <c r="AO1056" s="4">
        <v>0</v>
      </c>
      <c r="AP1056" s="4">
        <v>38.446998596191406</v>
      </c>
      <c r="AQ1056" s="4">
        <v>35.533000946044922</v>
      </c>
      <c r="AR1056" s="4">
        <v>0</v>
      </c>
      <c r="AS1056" s="4">
        <v>13</v>
      </c>
      <c r="AT1056" s="4">
        <v>94</v>
      </c>
      <c r="AU1056" s="22">
        <v>3.5902767075306481</v>
      </c>
      <c r="AV1056" s="23">
        <v>-0.89000003814697259</v>
      </c>
      <c r="AW1056" s="23">
        <v>0</v>
      </c>
      <c r="AX1056" s="23">
        <v>0.79210006790161269</v>
      </c>
      <c r="AY1056" s="23">
        <v>6.9326899642334361</v>
      </c>
      <c r="AZ1056" s="23">
        <v>0.43523482262660201</v>
      </c>
    </row>
    <row r="1057" spans="1:52" ht="13.7" customHeight="1" x14ac:dyDescent="0.2">
      <c r="A1057" t="str">
        <f t="shared" si="16"/>
        <v>2013^G and B Hunt^17</v>
      </c>
      <c r="B1057" s="10" t="s">
        <v>259</v>
      </c>
      <c r="C1057" s="10">
        <v>17</v>
      </c>
      <c r="D1057" s="5">
        <v>2013</v>
      </c>
      <c r="E1057" s="5"/>
      <c r="F1057" s="5" t="s">
        <v>987</v>
      </c>
      <c r="G1057" s="5" t="s">
        <v>987</v>
      </c>
      <c r="H1057" s="8" t="s">
        <v>998</v>
      </c>
      <c r="I1057" s="5">
        <v>1.57</v>
      </c>
      <c r="J1057" s="5">
        <v>12.4</v>
      </c>
      <c r="K1057" s="5" t="s">
        <v>993</v>
      </c>
      <c r="L1057" s="5" t="s">
        <v>1369</v>
      </c>
      <c r="M1057" s="5" t="s">
        <v>1370</v>
      </c>
      <c r="N1057" s="5"/>
      <c r="O1057" s="5"/>
      <c r="P1057" s="5"/>
      <c r="Q1057" s="5"/>
      <c r="R1057" s="5"/>
      <c r="S1057" s="5"/>
      <c r="T1057" s="5"/>
      <c r="U1057" s="5"/>
      <c r="V1057" s="5"/>
      <c r="W1057" s="5"/>
      <c r="X1057" s="5"/>
      <c r="Y1057" s="7" t="s">
        <v>2999</v>
      </c>
      <c r="Z1057" s="7"/>
      <c r="AA1057" s="7" t="s">
        <v>13</v>
      </c>
      <c r="AB1057" s="7" t="s">
        <v>2135</v>
      </c>
      <c r="AC1057" s="7">
        <v>80024</v>
      </c>
      <c r="AD1057" s="7" t="s">
        <v>841</v>
      </c>
      <c r="AE1057" s="7" t="s">
        <v>2254</v>
      </c>
      <c r="AF1057" s="7"/>
      <c r="AG1057" s="7" t="s">
        <v>55</v>
      </c>
      <c r="AH1057" s="7"/>
      <c r="AI1057">
        <v>2.0420000553131104</v>
      </c>
      <c r="AJ1057" s="4">
        <v>10.26200008392334</v>
      </c>
      <c r="AK1057" s="4">
        <v>3.2300000190734863</v>
      </c>
      <c r="AL1057" s="4">
        <v>37.612998962402344</v>
      </c>
      <c r="AM1057" s="4">
        <v>38.456001281738281</v>
      </c>
      <c r="AN1057" s="4">
        <v>227.80000305175781</v>
      </c>
      <c r="AO1057" s="4">
        <v>0</v>
      </c>
      <c r="AP1057" s="4">
        <v>60.745998382568359</v>
      </c>
      <c r="AQ1057" s="4">
        <v>29.344999313354492</v>
      </c>
      <c r="AR1057" s="4">
        <v>0</v>
      </c>
      <c r="AS1057" s="4">
        <v>13</v>
      </c>
      <c r="AT1057" s="4">
        <v>31</v>
      </c>
      <c r="AU1057" s="22">
        <v>3.0003222416812609</v>
      </c>
      <c r="AV1057" s="23">
        <v>-0.47200005531311029</v>
      </c>
      <c r="AW1057" s="23">
        <v>1</v>
      </c>
      <c r="AX1057" s="23">
        <v>0.22278405221557918</v>
      </c>
      <c r="AY1057" s="23">
        <v>4.5710436411438078</v>
      </c>
      <c r="AZ1057" s="23">
        <v>5.2751881427832638E-2</v>
      </c>
    </row>
    <row r="1058" spans="1:52" ht="13.7" customHeight="1" x14ac:dyDescent="0.2">
      <c r="A1058" t="str">
        <f t="shared" si="16"/>
        <v>2013^G and B Hunt^19</v>
      </c>
      <c r="B1058" s="10" t="s">
        <v>259</v>
      </c>
      <c r="C1058" s="10">
        <v>19</v>
      </c>
      <c r="D1058" s="5">
        <v>2013</v>
      </c>
      <c r="E1058" s="5"/>
      <c r="F1058" s="5" t="s">
        <v>987</v>
      </c>
      <c r="G1058" s="5" t="s">
        <v>987</v>
      </c>
      <c r="H1058" s="8" t="s">
        <v>998</v>
      </c>
      <c r="I1058" s="5">
        <v>1.43</v>
      </c>
      <c r="J1058" s="5">
        <v>11.7</v>
      </c>
      <c r="K1058" s="5" t="s">
        <v>993</v>
      </c>
      <c r="L1058" s="5" t="s">
        <v>1371</v>
      </c>
      <c r="M1058" s="5" t="s">
        <v>1372</v>
      </c>
      <c r="N1058" s="5"/>
      <c r="O1058" s="5"/>
      <c r="P1058" s="5"/>
      <c r="Q1058" s="5"/>
      <c r="R1058" s="5"/>
      <c r="S1058" s="5"/>
      <c r="T1058" s="5"/>
      <c r="U1058" s="5"/>
      <c r="V1058" s="5"/>
      <c r="W1058" s="5"/>
      <c r="X1058" s="5"/>
      <c r="Y1058" s="7" t="s">
        <v>2999</v>
      </c>
      <c r="Z1058" s="7"/>
      <c r="AA1058" s="7" t="s">
        <v>13</v>
      </c>
      <c r="AB1058" s="7" t="s">
        <v>2157</v>
      </c>
      <c r="AC1058" s="7">
        <v>80024</v>
      </c>
      <c r="AD1058" s="7" t="s">
        <v>841</v>
      </c>
      <c r="AE1058" s="7" t="s">
        <v>2254</v>
      </c>
      <c r="AF1058" s="7"/>
      <c r="AG1058" s="7" t="s">
        <v>10</v>
      </c>
      <c r="AH1058" s="7"/>
      <c r="AI1058">
        <v>2.1319999694824219</v>
      </c>
      <c r="AJ1058" s="4">
        <v>8.6490001678466797</v>
      </c>
      <c r="AK1058" s="4">
        <v>2.8399999141693115</v>
      </c>
      <c r="AL1058" s="4">
        <v>30.722999572753906</v>
      </c>
      <c r="AM1058" s="4">
        <v>27.559000015258789</v>
      </c>
      <c r="AN1058" s="4">
        <v>230.39999389648438</v>
      </c>
      <c r="AO1058" s="4">
        <v>0</v>
      </c>
      <c r="AP1058" s="4">
        <v>41.469001770019531</v>
      </c>
      <c r="AQ1058" s="4">
        <v>26.884000778198242</v>
      </c>
      <c r="AR1058" s="4">
        <v>0</v>
      </c>
      <c r="AS1058" s="4">
        <v>13</v>
      </c>
      <c r="AT1058" s="4">
        <v>62</v>
      </c>
      <c r="AU1058" s="22">
        <v>2.5785078809106827</v>
      </c>
      <c r="AV1058" s="23">
        <v>-0.70199996948242194</v>
      </c>
      <c r="AW1058" s="23">
        <v>0</v>
      </c>
      <c r="AX1058" s="23">
        <v>0.49280395715332131</v>
      </c>
      <c r="AY1058" s="23">
        <v>9.3085999757995843</v>
      </c>
      <c r="AZ1058" s="23">
        <v>6.8378083457731831E-2</v>
      </c>
    </row>
    <row r="1059" spans="1:52" ht="13.7" customHeight="1" x14ac:dyDescent="0.2">
      <c r="A1059" t="str">
        <f t="shared" si="16"/>
        <v>2013^gwilson^DRUGGIES FLAT</v>
      </c>
      <c r="B1059" s="10" t="s">
        <v>1422</v>
      </c>
      <c r="C1059" s="10" t="s">
        <v>1423</v>
      </c>
      <c r="D1059" s="5">
        <v>2013</v>
      </c>
      <c r="E1059" s="5"/>
      <c r="F1059" s="5" t="s">
        <v>1005</v>
      </c>
      <c r="G1059" s="5" t="s">
        <v>987</v>
      </c>
      <c r="H1059" s="8" t="s">
        <v>992</v>
      </c>
      <c r="I1059" s="5">
        <v>2.5</v>
      </c>
      <c r="J1059" s="5">
        <v>15</v>
      </c>
      <c r="K1059" s="5" t="s">
        <v>993</v>
      </c>
      <c r="L1059" s="5" t="s">
        <v>998</v>
      </c>
      <c r="M1059" s="5" t="s">
        <v>1424</v>
      </c>
      <c r="N1059" s="5"/>
      <c r="O1059" s="5"/>
      <c r="P1059" s="5"/>
      <c r="Q1059" s="5"/>
      <c r="R1059" s="5"/>
      <c r="S1059" s="5"/>
      <c r="T1059" s="5"/>
      <c r="U1059" s="5"/>
      <c r="V1059" s="5"/>
      <c r="W1059" s="5"/>
      <c r="X1059" s="5"/>
      <c r="Y1059" s="7" t="s">
        <v>2999</v>
      </c>
      <c r="Z1059" s="7"/>
      <c r="AA1059" s="7" t="s">
        <v>13</v>
      </c>
      <c r="AB1059" s="7" t="s">
        <v>2269</v>
      </c>
      <c r="AC1059" s="7">
        <v>77018</v>
      </c>
      <c r="AD1059" s="7" t="s">
        <v>791</v>
      </c>
      <c r="AE1059" s="7" t="s">
        <v>786</v>
      </c>
      <c r="AF1059" s="7"/>
      <c r="AG1059" s="7" t="s">
        <v>945</v>
      </c>
      <c r="AH1059" s="7"/>
      <c r="AI1059">
        <v>1.093999981880188</v>
      </c>
      <c r="AJ1059" s="4">
        <v>16.565000534057617</v>
      </c>
      <c r="AK1059" s="4">
        <v>2.7899999618530273</v>
      </c>
      <c r="AL1059" s="4">
        <v>3.5999999046325684</v>
      </c>
      <c r="AM1059" s="4">
        <v>11.284999847412109</v>
      </c>
      <c r="AN1059" s="4">
        <v>201.5</v>
      </c>
      <c r="AO1059" s="4">
        <v>0</v>
      </c>
      <c r="AP1059" s="4">
        <v>63.617000579833984</v>
      </c>
      <c r="AQ1059" s="4">
        <v>42.465999603271484</v>
      </c>
      <c r="AR1059" s="4">
        <v>0</v>
      </c>
      <c r="AS1059" s="4">
        <v>7</v>
      </c>
      <c r="AT1059" s="4">
        <v>36</v>
      </c>
      <c r="AU1059" s="22">
        <v>5.7793345008756569</v>
      </c>
      <c r="AV1059" s="23">
        <v>1.406000018119812</v>
      </c>
      <c r="AW1059" s="23">
        <v>0</v>
      </c>
      <c r="AX1059" s="23">
        <v>1.9768360509529117</v>
      </c>
      <c r="AY1059" s="23">
        <v>2.449226671600627</v>
      </c>
      <c r="AZ1059" s="23">
        <v>8.9361209861936377</v>
      </c>
    </row>
    <row r="1060" spans="1:52" ht="13.7" customHeight="1" x14ac:dyDescent="0.2">
      <c r="A1060" t="str">
        <f t="shared" si="16"/>
        <v>2013^gwilson^DRUGGIES RISE</v>
      </c>
      <c r="B1060" s="10" t="s">
        <v>1422</v>
      </c>
      <c r="C1060" s="10" t="s">
        <v>1425</v>
      </c>
      <c r="D1060" s="5">
        <v>2013</v>
      </c>
      <c r="E1060" s="5"/>
      <c r="F1060" s="5" t="s">
        <v>1005</v>
      </c>
      <c r="G1060" s="5" t="s">
        <v>987</v>
      </c>
      <c r="H1060" s="8" t="s">
        <v>992</v>
      </c>
      <c r="I1060" s="5">
        <v>2.5</v>
      </c>
      <c r="J1060" s="5">
        <v>15</v>
      </c>
      <c r="K1060" s="5" t="s">
        <v>993</v>
      </c>
      <c r="L1060" s="5" t="s">
        <v>998</v>
      </c>
      <c r="M1060" s="5" t="s">
        <v>1426</v>
      </c>
      <c r="N1060" s="5"/>
      <c r="O1060" s="5"/>
      <c r="P1060" s="5"/>
      <c r="Q1060" s="5"/>
      <c r="R1060" s="5"/>
      <c r="S1060" s="5"/>
      <c r="T1060" s="5"/>
      <c r="U1060" s="5"/>
      <c r="V1060" s="5"/>
      <c r="W1060" s="5"/>
      <c r="X1060" s="5"/>
      <c r="Y1060" s="7" t="s">
        <v>2999</v>
      </c>
      <c r="Z1060" s="7"/>
      <c r="AA1060" s="7" t="s">
        <v>13</v>
      </c>
      <c r="AB1060" s="7" t="s">
        <v>2269</v>
      </c>
      <c r="AC1060" s="7">
        <v>77018</v>
      </c>
      <c r="AD1060" s="7" t="s">
        <v>791</v>
      </c>
      <c r="AE1060" s="7" t="s">
        <v>786</v>
      </c>
      <c r="AF1060" s="7"/>
      <c r="AG1060" s="7" t="s">
        <v>939</v>
      </c>
      <c r="AH1060" s="7"/>
      <c r="AI1060">
        <v>2.6440000534057617</v>
      </c>
      <c r="AJ1060" s="4">
        <v>13.935000419616699</v>
      </c>
      <c r="AK1060" s="4">
        <v>5.679999828338623</v>
      </c>
      <c r="AL1060" s="4">
        <v>37.900001525878906</v>
      </c>
      <c r="AM1060" s="4">
        <v>5.6519999504089355</v>
      </c>
      <c r="AN1060" s="4">
        <v>201.5</v>
      </c>
      <c r="AO1060" s="4">
        <v>0</v>
      </c>
      <c r="AP1060" s="4">
        <v>76.044998168945313</v>
      </c>
      <c r="AQ1060" s="4">
        <v>44.359001159667969</v>
      </c>
      <c r="AR1060" s="4">
        <v>0</v>
      </c>
      <c r="AS1060" s="4">
        <v>7</v>
      </c>
      <c r="AT1060" s="4">
        <v>72</v>
      </c>
      <c r="AU1060" s="22">
        <v>5.7793345008756569</v>
      </c>
      <c r="AV1060" s="23">
        <v>-0.14400005340576172</v>
      </c>
      <c r="AW1060" s="23">
        <v>1</v>
      </c>
      <c r="AX1060" s="23">
        <v>2.0736015380862227E-2</v>
      </c>
      <c r="AY1060" s="23">
        <v>1.1342241062166067</v>
      </c>
      <c r="AZ1060" s="23">
        <v>9.8673771680397523E-3</v>
      </c>
    </row>
    <row r="1061" spans="1:52" ht="13.7" customHeight="1" x14ac:dyDescent="0.2">
      <c r="A1061" t="str">
        <f t="shared" si="16"/>
        <v>2013^Ian McClelland^01 Goldings</v>
      </c>
      <c r="B1061" s="10" t="s">
        <v>261</v>
      </c>
      <c r="C1061" s="10" t="s">
        <v>1377</v>
      </c>
      <c r="D1061" s="5">
        <v>2013</v>
      </c>
      <c r="E1061" s="5"/>
      <c r="F1061" s="5" t="s">
        <v>987</v>
      </c>
      <c r="G1061" s="5" t="s">
        <v>987</v>
      </c>
      <c r="H1061" s="8" t="s">
        <v>992</v>
      </c>
      <c r="I1061" s="5">
        <v>1.712</v>
      </c>
      <c r="J1061" s="5"/>
      <c r="K1061" s="5" t="s">
        <v>987</v>
      </c>
      <c r="L1061" s="5" t="s">
        <v>998</v>
      </c>
      <c r="M1061" s="5" t="s">
        <v>987</v>
      </c>
      <c r="N1061" s="5"/>
      <c r="O1061" s="5"/>
      <c r="P1061" s="5"/>
      <c r="Q1061" s="5"/>
      <c r="R1061" s="5"/>
      <c r="S1061" s="5"/>
      <c r="T1061" s="5"/>
      <c r="U1061" s="5"/>
      <c r="V1061" s="5"/>
      <c r="W1061" s="5"/>
      <c r="X1061" s="5"/>
      <c r="Y1061" s="7" t="s">
        <v>2999</v>
      </c>
      <c r="Z1061" s="7"/>
      <c r="AA1061" s="7" t="s">
        <v>13</v>
      </c>
      <c r="AB1061" s="7" t="s">
        <v>469</v>
      </c>
      <c r="AC1061" s="7">
        <v>77028</v>
      </c>
      <c r="AD1061" s="7" t="s">
        <v>2255</v>
      </c>
      <c r="AE1061" s="7" t="s">
        <v>2256</v>
      </c>
      <c r="AF1061" s="7"/>
      <c r="AG1061" s="7" t="s">
        <v>934</v>
      </c>
      <c r="AH1061" s="7"/>
      <c r="AI1061">
        <v>1.5449999570846558</v>
      </c>
      <c r="AJ1061" s="4">
        <v>10.781000137329102</v>
      </c>
      <c r="AK1061" s="4">
        <v>2.5699999332427979</v>
      </c>
      <c r="AL1061" s="4">
        <v>7.6659998893737793</v>
      </c>
      <c r="AM1061" s="4">
        <v>7.869999885559082</v>
      </c>
      <c r="AN1061" s="4">
        <v>206.19999694824219</v>
      </c>
      <c r="AO1061" s="4">
        <v>0</v>
      </c>
      <c r="AP1061" s="4">
        <v>44.484001159667969</v>
      </c>
      <c r="AQ1061" s="4">
        <v>29.795999526977539</v>
      </c>
      <c r="AR1061" s="4">
        <v>0</v>
      </c>
      <c r="AS1061" s="4">
        <v>6</v>
      </c>
      <c r="AT1061" s="4">
        <v>32</v>
      </c>
      <c r="AU1061" s="22" t="e">
        <v>#N/A</v>
      </c>
      <c r="AV1061" s="23">
        <v>0.1670000429153442</v>
      </c>
      <c r="AW1061" s="23">
        <v>1</v>
      </c>
      <c r="AX1061" s="23">
        <v>2.7889014333726807E-2</v>
      </c>
      <c r="AY1061" s="23" t="e">
        <v>#N/A</v>
      </c>
      <c r="AZ1061" s="23" t="e">
        <v>#N/A</v>
      </c>
    </row>
    <row r="1062" spans="1:52" ht="13.7" customHeight="1" x14ac:dyDescent="0.2">
      <c r="A1062" t="str">
        <f t="shared" si="16"/>
        <v>2013^Ian McClelland^02 Landers</v>
      </c>
      <c r="B1062" s="10" t="s">
        <v>261</v>
      </c>
      <c r="C1062" s="10" t="s">
        <v>1378</v>
      </c>
      <c r="D1062" s="5">
        <v>2013</v>
      </c>
      <c r="E1062" s="5"/>
      <c r="F1062" s="5" t="s">
        <v>987</v>
      </c>
      <c r="G1062" s="5" t="s">
        <v>987</v>
      </c>
      <c r="H1062" s="8" t="s">
        <v>992</v>
      </c>
      <c r="I1062" s="5">
        <v>1.504</v>
      </c>
      <c r="J1062" s="5"/>
      <c r="K1062" s="5" t="s">
        <v>987</v>
      </c>
      <c r="L1062" s="5" t="s">
        <v>998</v>
      </c>
      <c r="M1062" s="5" t="s">
        <v>987</v>
      </c>
      <c r="N1062" s="5"/>
      <c r="O1062" s="5"/>
      <c r="P1062" s="5"/>
      <c r="Q1062" s="5"/>
      <c r="R1062" s="5"/>
      <c r="S1062" s="5"/>
      <c r="T1062" s="5"/>
      <c r="U1062" s="5"/>
      <c r="V1062" s="5"/>
      <c r="W1062" s="5"/>
      <c r="X1062" s="5"/>
      <c r="Y1062" s="7" t="s">
        <v>2999</v>
      </c>
      <c r="Z1062" s="7"/>
      <c r="AA1062" s="7" t="s">
        <v>13</v>
      </c>
      <c r="AB1062" s="7" t="s">
        <v>469</v>
      </c>
      <c r="AC1062" s="7">
        <v>77028</v>
      </c>
      <c r="AD1062" s="7" t="s">
        <v>2255</v>
      </c>
      <c r="AE1062" s="7" t="s">
        <v>2256</v>
      </c>
      <c r="AF1062" s="7"/>
      <c r="AG1062" s="7" t="s">
        <v>934</v>
      </c>
      <c r="AH1062" s="7"/>
      <c r="AI1062">
        <v>1.3700000047683716</v>
      </c>
      <c r="AJ1062" s="4">
        <v>8.5469999313354492</v>
      </c>
      <c r="AK1062" s="4">
        <v>1.7999999523162842</v>
      </c>
      <c r="AL1062" s="4">
        <v>7.6490001678466797</v>
      </c>
      <c r="AM1062" s="4">
        <v>11.607000350952148</v>
      </c>
      <c r="AN1062" s="4">
        <v>207.5</v>
      </c>
      <c r="AO1062" s="4">
        <v>0</v>
      </c>
      <c r="AP1062" s="4">
        <v>71.883003234863281</v>
      </c>
      <c r="AQ1062" s="4">
        <v>41.608001708984375</v>
      </c>
      <c r="AR1062" s="4">
        <v>0</v>
      </c>
      <c r="AS1062" s="4">
        <v>13</v>
      </c>
      <c r="AT1062" s="4">
        <v>0</v>
      </c>
      <c r="AU1062" s="22" t="e">
        <v>#N/A</v>
      </c>
      <c r="AV1062" s="23">
        <v>0.13399999523162842</v>
      </c>
      <c r="AW1062" s="23">
        <v>1</v>
      </c>
      <c r="AX1062" s="23">
        <v>1.7955998722076441E-2</v>
      </c>
      <c r="AY1062" s="23" t="e">
        <v>#N/A</v>
      </c>
      <c r="AZ1062" s="23" t="e">
        <v>#N/A</v>
      </c>
    </row>
    <row r="1063" spans="1:52" ht="13.7" customHeight="1" x14ac:dyDescent="0.2">
      <c r="A1063" t="str">
        <f t="shared" si="16"/>
        <v>2013^Ian McClelland^10 Caldoes</v>
      </c>
      <c r="B1063" s="10" t="s">
        <v>261</v>
      </c>
      <c r="C1063" s="10" t="s">
        <v>1379</v>
      </c>
      <c r="D1063" s="5">
        <v>2013</v>
      </c>
      <c r="E1063" s="5"/>
      <c r="F1063" s="5" t="s">
        <v>987</v>
      </c>
      <c r="G1063" s="5" t="s">
        <v>987</v>
      </c>
      <c r="H1063" s="8" t="s">
        <v>992</v>
      </c>
      <c r="I1063" s="5">
        <v>1.24</v>
      </c>
      <c r="J1063" s="5"/>
      <c r="K1063" s="5" t="s">
        <v>987</v>
      </c>
      <c r="L1063" s="5" t="s">
        <v>1013</v>
      </c>
      <c r="M1063" s="5" t="s">
        <v>987</v>
      </c>
      <c r="N1063" s="5"/>
      <c r="O1063" s="5"/>
      <c r="P1063" s="5"/>
      <c r="Q1063" s="5"/>
      <c r="R1063" s="5"/>
      <c r="S1063" s="5"/>
      <c r="T1063" s="5"/>
      <c r="U1063" s="5"/>
      <c r="V1063" s="5"/>
      <c r="W1063" s="5"/>
      <c r="X1063" s="5"/>
      <c r="Y1063" s="7" t="s">
        <v>2999</v>
      </c>
      <c r="Z1063" s="7"/>
      <c r="AA1063" s="7" t="s">
        <v>13</v>
      </c>
      <c r="AB1063" s="7" t="s">
        <v>685</v>
      </c>
      <c r="AC1063" s="7">
        <v>77028</v>
      </c>
      <c r="AD1063" s="7" t="s">
        <v>2255</v>
      </c>
      <c r="AE1063" s="7" t="s">
        <v>2166</v>
      </c>
      <c r="AF1063" s="7"/>
      <c r="AG1063" s="7" t="s">
        <v>10</v>
      </c>
      <c r="AH1063" s="7"/>
      <c r="AI1063">
        <v>1.4869999885559082</v>
      </c>
      <c r="AJ1063" s="4">
        <v>9.0959997177124023</v>
      </c>
      <c r="AK1063" s="4">
        <v>2.0799999237060547</v>
      </c>
      <c r="AL1063" s="4">
        <v>25.98900032043457</v>
      </c>
      <c r="AM1063" s="4">
        <v>21.200000762939453</v>
      </c>
      <c r="AN1063" s="4">
        <v>195.60000610351563</v>
      </c>
      <c r="AO1063" s="4">
        <v>0</v>
      </c>
      <c r="AP1063" s="4">
        <v>54.433998107910156</v>
      </c>
      <c r="AQ1063" s="4">
        <v>25.86400032043457</v>
      </c>
      <c r="AR1063" s="4">
        <v>0</v>
      </c>
      <c r="AS1063" s="4">
        <v>18</v>
      </c>
      <c r="AT1063" s="4">
        <v>0</v>
      </c>
      <c r="AU1063" s="22" t="e">
        <v>#N/A</v>
      </c>
      <c r="AV1063" s="23">
        <v>-0.24699998855590821</v>
      </c>
      <c r="AW1063" s="23">
        <v>1</v>
      </c>
      <c r="AX1063" s="23">
        <v>6.1008994346618786E-2</v>
      </c>
      <c r="AY1063" s="23" t="e">
        <v>#N/A</v>
      </c>
      <c r="AZ1063" s="23" t="e">
        <v>#N/A</v>
      </c>
    </row>
    <row r="1064" spans="1:52" ht="13.7" customHeight="1" x14ac:dyDescent="0.2">
      <c r="A1064" t="str">
        <f t="shared" si="16"/>
        <v>2013^Ian McClelland^19 Clovers East</v>
      </c>
      <c r="B1064" s="10" t="s">
        <v>261</v>
      </c>
      <c r="C1064" s="10" t="s">
        <v>1380</v>
      </c>
      <c r="D1064" s="5">
        <v>2013</v>
      </c>
      <c r="E1064" s="5"/>
      <c r="F1064" s="5" t="s">
        <v>987</v>
      </c>
      <c r="G1064" s="5" t="s">
        <v>987</v>
      </c>
      <c r="H1064" s="8" t="s">
        <v>992</v>
      </c>
      <c r="I1064" s="5">
        <v>1.29</v>
      </c>
      <c r="J1064" s="5"/>
      <c r="K1064" s="5" t="s">
        <v>987</v>
      </c>
      <c r="L1064" s="5" t="s">
        <v>998</v>
      </c>
      <c r="M1064" s="5" t="s">
        <v>987</v>
      </c>
      <c r="N1064" s="5"/>
      <c r="O1064" s="5"/>
      <c r="P1064" s="5"/>
      <c r="Q1064" s="5"/>
      <c r="R1064" s="5"/>
      <c r="S1064" s="5"/>
      <c r="T1064" s="5"/>
      <c r="U1064" s="5"/>
      <c r="V1064" s="5"/>
      <c r="W1064" s="5"/>
      <c r="X1064" s="5"/>
      <c r="Y1064" s="7" t="s">
        <v>2999</v>
      </c>
      <c r="Z1064" s="7"/>
      <c r="AA1064" s="7" t="s">
        <v>13</v>
      </c>
      <c r="AB1064" s="7" t="s">
        <v>141</v>
      </c>
      <c r="AC1064" s="7">
        <v>77028</v>
      </c>
      <c r="AD1064" s="7" t="s">
        <v>2255</v>
      </c>
      <c r="AE1064" s="7" t="s">
        <v>2165</v>
      </c>
      <c r="AF1064" s="7"/>
      <c r="AG1064" s="7" t="s">
        <v>934</v>
      </c>
      <c r="AH1064" s="7"/>
      <c r="AI1064">
        <v>1.6160000562667847</v>
      </c>
      <c r="AJ1064" s="4">
        <v>9.2659997940063477</v>
      </c>
      <c r="AK1064" s="4">
        <v>2.309999942779541</v>
      </c>
      <c r="AL1064" s="4">
        <v>28.181999206542969</v>
      </c>
      <c r="AM1064" s="4">
        <v>31.798999786376953</v>
      </c>
      <c r="AN1064" s="4">
        <v>186.30000305175781</v>
      </c>
      <c r="AO1064" s="4">
        <v>0</v>
      </c>
      <c r="AP1064" s="4">
        <v>58.659999847412109</v>
      </c>
      <c r="AQ1064" s="4">
        <v>31.702999114990234</v>
      </c>
      <c r="AR1064" s="4">
        <v>0</v>
      </c>
      <c r="AS1064" s="4">
        <v>13</v>
      </c>
      <c r="AT1064" s="4">
        <v>0</v>
      </c>
      <c r="AU1064" s="22" t="e">
        <v>#N/A</v>
      </c>
      <c r="AV1064" s="23">
        <v>-0.32600005626678463</v>
      </c>
      <c r="AW1064" s="23">
        <v>1</v>
      </c>
      <c r="AX1064" s="23">
        <v>0.10627603668594675</v>
      </c>
      <c r="AY1064" s="23" t="e">
        <v>#N/A</v>
      </c>
      <c r="AZ1064" s="23" t="e">
        <v>#N/A</v>
      </c>
    </row>
    <row r="1065" spans="1:52" ht="13.7" customHeight="1" x14ac:dyDescent="0.2">
      <c r="A1065" t="str">
        <f t="shared" si="16"/>
        <v>2013^Ian McClelland^22 OKeefes</v>
      </c>
      <c r="B1065" s="10" t="s">
        <v>261</v>
      </c>
      <c r="C1065" s="10" t="s">
        <v>1381</v>
      </c>
      <c r="D1065" s="5">
        <v>2013</v>
      </c>
      <c r="E1065" s="5"/>
      <c r="F1065" s="5" t="s">
        <v>987</v>
      </c>
      <c r="G1065" s="5" t="s">
        <v>987</v>
      </c>
      <c r="H1065" s="8" t="s">
        <v>992</v>
      </c>
      <c r="I1065" s="5">
        <v>1.49</v>
      </c>
      <c r="J1065" s="5"/>
      <c r="K1065" s="5" t="s">
        <v>987</v>
      </c>
      <c r="L1065" s="5" t="s">
        <v>998</v>
      </c>
      <c r="M1065" s="5" t="s">
        <v>987</v>
      </c>
      <c r="N1065" s="5"/>
      <c r="O1065" s="5"/>
      <c r="P1065" s="5"/>
      <c r="Q1065" s="5"/>
      <c r="R1065" s="5"/>
      <c r="S1065" s="5"/>
      <c r="T1065" s="5"/>
      <c r="U1065" s="5"/>
      <c r="V1065" s="5"/>
      <c r="W1065" s="5"/>
      <c r="X1065" s="5"/>
      <c r="Y1065" s="7" t="s">
        <v>2999</v>
      </c>
      <c r="Z1065" s="7"/>
      <c r="AA1065" s="7" t="s">
        <v>13</v>
      </c>
      <c r="AB1065" s="7" t="s">
        <v>469</v>
      </c>
      <c r="AC1065" s="7">
        <v>77028</v>
      </c>
      <c r="AD1065" s="7" t="s">
        <v>2255</v>
      </c>
      <c r="AE1065" s="7" t="s">
        <v>2166</v>
      </c>
      <c r="AF1065" s="7"/>
      <c r="AG1065" s="7" t="s">
        <v>946</v>
      </c>
      <c r="AH1065" s="7"/>
      <c r="AI1065">
        <v>0.78799998760223389</v>
      </c>
      <c r="AJ1065" s="4">
        <v>8.1350002288818359</v>
      </c>
      <c r="AK1065" s="4">
        <v>0.99000000953674316</v>
      </c>
      <c r="AL1065" s="4">
        <v>5.2010002136230469</v>
      </c>
      <c r="AM1065" s="4">
        <v>10.899999618530273</v>
      </c>
      <c r="AN1065" s="4">
        <v>195.10000610351563</v>
      </c>
      <c r="AO1065" s="4">
        <v>0</v>
      </c>
      <c r="AP1065" s="4">
        <v>69.750999450683594</v>
      </c>
      <c r="AQ1065" s="4">
        <v>59.012001037597656</v>
      </c>
      <c r="AR1065" s="4">
        <v>0</v>
      </c>
      <c r="AS1065" s="4">
        <v>6</v>
      </c>
      <c r="AT1065" s="4">
        <v>0</v>
      </c>
      <c r="AU1065" s="22" t="e">
        <v>#N/A</v>
      </c>
      <c r="AV1065" s="23">
        <v>0.7020000123977661</v>
      </c>
      <c r="AW1065" s="23">
        <v>0</v>
      </c>
      <c r="AX1065" s="23">
        <v>0.49280401740646379</v>
      </c>
      <c r="AY1065" s="23" t="e">
        <v>#N/A</v>
      </c>
      <c r="AZ1065" s="23" t="e">
        <v>#N/A</v>
      </c>
    </row>
    <row r="1066" spans="1:52" ht="13.7" customHeight="1" x14ac:dyDescent="0.2">
      <c r="A1066" t="str">
        <f t="shared" si="16"/>
        <v>2013^Ian McClelland^27 Jack Sheahans</v>
      </c>
      <c r="B1066" s="10" t="s">
        <v>261</v>
      </c>
      <c r="C1066" s="10" t="s">
        <v>1382</v>
      </c>
      <c r="D1066" s="5">
        <v>2013</v>
      </c>
      <c r="E1066" s="5"/>
      <c r="F1066" s="5" t="s">
        <v>987</v>
      </c>
      <c r="G1066" s="5" t="s">
        <v>987</v>
      </c>
      <c r="H1066" s="8" t="s">
        <v>992</v>
      </c>
      <c r="I1066" s="5">
        <v>1.63</v>
      </c>
      <c r="J1066" s="5"/>
      <c r="K1066" s="5" t="s">
        <v>987</v>
      </c>
      <c r="L1066" s="5" t="s">
        <v>998</v>
      </c>
      <c r="M1066" s="5" t="s">
        <v>987</v>
      </c>
      <c r="N1066" s="5"/>
      <c r="O1066" s="5"/>
      <c r="P1066" s="5"/>
      <c r="Q1066" s="5"/>
      <c r="R1066" s="5"/>
      <c r="S1066" s="5"/>
      <c r="T1066" s="5"/>
      <c r="U1066" s="5"/>
      <c r="V1066" s="5"/>
      <c r="W1066" s="5"/>
      <c r="X1066" s="5"/>
      <c r="Y1066" s="7" t="s">
        <v>2999</v>
      </c>
      <c r="Z1066" s="7"/>
      <c r="AA1066" s="7" t="s">
        <v>13</v>
      </c>
      <c r="AB1066" s="7" t="s">
        <v>685</v>
      </c>
      <c r="AC1066" s="7">
        <v>77028</v>
      </c>
      <c r="AD1066" s="7" t="s">
        <v>2255</v>
      </c>
      <c r="AE1066" s="7" t="s">
        <v>2257</v>
      </c>
      <c r="AF1066" s="7"/>
      <c r="AG1066" s="7" t="s">
        <v>934</v>
      </c>
      <c r="AH1066" s="7"/>
      <c r="AI1066">
        <v>1.2680000066757202</v>
      </c>
      <c r="AJ1066" s="4">
        <v>11.512999534606934</v>
      </c>
      <c r="AK1066" s="4">
        <v>2.25</v>
      </c>
      <c r="AL1066" s="4">
        <v>5.8429999351501465</v>
      </c>
      <c r="AM1066" s="4">
        <v>2.1040000915527344</v>
      </c>
      <c r="AN1066" s="4">
        <v>195.10000610351563</v>
      </c>
      <c r="AO1066" s="4">
        <v>0</v>
      </c>
      <c r="AP1066" s="4">
        <v>67.148002624511719</v>
      </c>
      <c r="AQ1066" s="4">
        <v>32.925998687744141</v>
      </c>
      <c r="AR1066" s="4">
        <v>0</v>
      </c>
      <c r="AS1066" s="4">
        <v>6</v>
      </c>
      <c r="AT1066" s="4">
        <v>0</v>
      </c>
      <c r="AU1066" s="22" t="e">
        <v>#N/A</v>
      </c>
      <c r="AV1066" s="23">
        <v>0.36199999332427968</v>
      </c>
      <c r="AW1066" s="23">
        <v>1</v>
      </c>
      <c r="AX1066" s="23">
        <v>0.13104399516677853</v>
      </c>
      <c r="AY1066" s="23" t="e">
        <v>#N/A</v>
      </c>
      <c r="AZ1066" s="23" t="e">
        <v>#N/A</v>
      </c>
    </row>
    <row r="1067" spans="1:52" ht="13.7" customHeight="1" x14ac:dyDescent="0.2">
      <c r="A1067" t="str">
        <f t="shared" si="16"/>
        <v>2013^Ian McClelland^28 Clovers West</v>
      </c>
      <c r="B1067" s="10" t="s">
        <v>261</v>
      </c>
      <c r="C1067" s="10" t="s">
        <v>1383</v>
      </c>
      <c r="D1067" s="5">
        <v>2013</v>
      </c>
      <c r="E1067" s="5"/>
      <c r="F1067" s="5" t="s">
        <v>987</v>
      </c>
      <c r="G1067" s="5" t="s">
        <v>987</v>
      </c>
      <c r="H1067" s="8" t="s">
        <v>992</v>
      </c>
      <c r="I1067" s="5">
        <v>1.05</v>
      </c>
      <c r="J1067" s="5"/>
      <c r="K1067" s="5" t="s">
        <v>987</v>
      </c>
      <c r="L1067" s="5" t="s">
        <v>1013</v>
      </c>
      <c r="M1067" s="5" t="s">
        <v>987</v>
      </c>
      <c r="N1067" s="5"/>
      <c r="O1067" s="5"/>
      <c r="P1067" s="5"/>
      <c r="Q1067" s="5"/>
      <c r="R1067" s="5"/>
      <c r="S1067" s="5"/>
      <c r="T1067" s="5"/>
      <c r="U1067" s="5"/>
      <c r="V1067" s="5"/>
      <c r="W1067" s="5"/>
      <c r="X1067" s="5"/>
      <c r="Y1067" s="7" t="s">
        <v>2999</v>
      </c>
      <c r="Z1067" s="7"/>
      <c r="AA1067" s="7" t="s">
        <v>13</v>
      </c>
      <c r="AB1067" s="7" t="s">
        <v>141</v>
      </c>
      <c r="AC1067" s="7">
        <v>77028</v>
      </c>
      <c r="AD1067" s="7" t="s">
        <v>2255</v>
      </c>
      <c r="AE1067" s="7" t="s">
        <v>2257</v>
      </c>
      <c r="AF1067" s="7"/>
      <c r="AG1067" s="7" t="s">
        <v>934</v>
      </c>
      <c r="AH1067" s="7"/>
      <c r="AI1067">
        <v>1.0640000104904175</v>
      </c>
      <c r="AJ1067" s="4">
        <v>7.1779999732971191</v>
      </c>
      <c r="AK1067" s="4">
        <v>1.1799999475479126</v>
      </c>
      <c r="AL1067" s="4">
        <v>8.9670000076293945</v>
      </c>
      <c r="AM1067" s="4">
        <v>15.91100025177002</v>
      </c>
      <c r="AN1067" s="4">
        <v>193.10000610351563</v>
      </c>
      <c r="AO1067" s="4">
        <v>0</v>
      </c>
      <c r="AP1067" s="4">
        <v>91.83599853515625</v>
      </c>
      <c r="AQ1067" s="4">
        <v>80.775001525878906</v>
      </c>
      <c r="AR1067" s="4">
        <v>0</v>
      </c>
      <c r="AS1067" s="4">
        <v>8</v>
      </c>
      <c r="AT1067" s="4">
        <v>0</v>
      </c>
      <c r="AU1067" s="22" t="e">
        <v>#N/A</v>
      </c>
      <c r="AV1067" s="23">
        <v>-1.4000010490417436E-2</v>
      </c>
      <c r="AW1067" s="23">
        <v>1</v>
      </c>
      <c r="AX1067" s="23">
        <v>1.9600029373179826E-4</v>
      </c>
      <c r="AY1067" s="23" t="e">
        <v>#N/A</v>
      </c>
      <c r="AZ1067" s="23" t="e">
        <v>#N/A</v>
      </c>
    </row>
    <row r="1068" spans="1:52" ht="13.7" customHeight="1" x14ac:dyDescent="0.2">
      <c r="A1068" t="str">
        <f t="shared" si="16"/>
        <v>2013^Ian McClelland^30 Hancocks Hill</v>
      </c>
      <c r="B1068" s="10" t="s">
        <v>261</v>
      </c>
      <c r="C1068" s="10" t="s">
        <v>1384</v>
      </c>
      <c r="D1068" s="5">
        <v>2013</v>
      </c>
      <c r="E1068" s="5"/>
      <c r="F1068" s="5" t="s">
        <v>987</v>
      </c>
      <c r="G1068" s="5" t="s">
        <v>987</v>
      </c>
      <c r="H1068" s="8" t="s">
        <v>992</v>
      </c>
      <c r="I1068" s="5">
        <v>1.2410000000000001</v>
      </c>
      <c r="J1068" s="5"/>
      <c r="K1068" s="5" t="s">
        <v>987</v>
      </c>
      <c r="L1068" s="5" t="s">
        <v>1013</v>
      </c>
      <c r="M1068" s="5" t="s">
        <v>987</v>
      </c>
      <c r="N1068" s="5"/>
      <c r="O1068" s="5"/>
      <c r="P1068" s="5"/>
      <c r="Q1068" s="5"/>
      <c r="R1068" s="5"/>
      <c r="S1068" s="5"/>
      <c r="T1068" s="5"/>
      <c r="U1068" s="5"/>
      <c r="V1068" s="5"/>
      <c r="W1068" s="5"/>
      <c r="X1068" s="5"/>
      <c r="Y1068" s="7" t="s">
        <v>2999</v>
      </c>
      <c r="Z1068" s="7"/>
      <c r="AA1068" s="7" t="s">
        <v>13</v>
      </c>
      <c r="AB1068" s="7" t="s">
        <v>685</v>
      </c>
      <c r="AC1068" s="7">
        <v>77028</v>
      </c>
      <c r="AD1068" s="7" t="s">
        <v>2255</v>
      </c>
      <c r="AE1068" s="7" t="s">
        <v>2257</v>
      </c>
      <c r="AF1068" s="7"/>
      <c r="AG1068" s="7" t="s">
        <v>934</v>
      </c>
      <c r="AH1068" s="7"/>
      <c r="AI1068">
        <v>1.5369999408721924</v>
      </c>
      <c r="AJ1068" s="4">
        <v>10.196999549865723</v>
      </c>
      <c r="AK1068" s="4">
        <v>2.4200000762939453</v>
      </c>
      <c r="AL1068" s="4">
        <v>19.232000350952148</v>
      </c>
      <c r="AM1068" s="4">
        <v>5.5329999923706055</v>
      </c>
      <c r="AN1068" s="4">
        <v>207.39999389648438</v>
      </c>
      <c r="AO1068" s="4">
        <v>0</v>
      </c>
      <c r="AP1068" s="4">
        <v>34.930999755859375</v>
      </c>
      <c r="AQ1068" s="4">
        <v>20.775999069213867</v>
      </c>
      <c r="AR1068" s="4">
        <v>0</v>
      </c>
      <c r="AS1068" s="4">
        <v>6</v>
      </c>
      <c r="AT1068" s="4">
        <v>32</v>
      </c>
      <c r="AU1068" s="22" t="e">
        <v>#N/A</v>
      </c>
      <c r="AV1068" s="23">
        <v>-0.29599994087219228</v>
      </c>
      <c r="AW1068" s="23">
        <v>1</v>
      </c>
      <c r="AX1068" s="23">
        <v>8.761596499634132E-2</v>
      </c>
      <c r="AY1068" s="23" t="e">
        <v>#N/A</v>
      </c>
      <c r="AZ1068" s="23" t="e">
        <v>#N/A</v>
      </c>
    </row>
    <row r="1069" spans="1:52" ht="13.7" customHeight="1" x14ac:dyDescent="0.2">
      <c r="A1069" t="str">
        <f t="shared" si="16"/>
        <v>2013^Ian McClelland^31 Back Jack Sheahans</v>
      </c>
      <c r="B1069" s="10" t="s">
        <v>261</v>
      </c>
      <c r="C1069" s="10" t="s">
        <v>1385</v>
      </c>
      <c r="D1069" s="5">
        <v>2013</v>
      </c>
      <c r="E1069" s="5"/>
      <c r="F1069" s="5" t="s">
        <v>987</v>
      </c>
      <c r="G1069" s="5" t="s">
        <v>987</v>
      </c>
      <c r="H1069" s="8" t="s">
        <v>992</v>
      </c>
      <c r="I1069" s="5">
        <v>1.44</v>
      </c>
      <c r="J1069" s="5"/>
      <c r="K1069" s="5" t="s">
        <v>987</v>
      </c>
      <c r="L1069" s="5" t="s">
        <v>1013</v>
      </c>
      <c r="M1069" s="5" t="s">
        <v>987</v>
      </c>
      <c r="N1069" s="5"/>
      <c r="O1069" s="5"/>
      <c r="P1069" s="5"/>
      <c r="Q1069" s="5"/>
      <c r="R1069" s="5"/>
      <c r="S1069" s="5"/>
      <c r="T1069" s="5"/>
      <c r="U1069" s="5"/>
      <c r="V1069" s="5"/>
      <c r="W1069" s="5"/>
      <c r="X1069" s="5"/>
      <c r="Y1069" s="7" t="s">
        <v>2999</v>
      </c>
      <c r="Z1069" s="7"/>
      <c r="AA1069" s="7" t="s">
        <v>13</v>
      </c>
      <c r="AB1069" s="7" t="s">
        <v>685</v>
      </c>
      <c r="AC1069" s="7">
        <v>77028</v>
      </c>
      <c r="AD1069" s="7" t="s">
        <v>2255</v>
      </c>
      <c r="AE1069" s="7" t="s">
        <v>2257</v>
      </c>
      <c r="AF1069" s="7"/>
      <c r="AG1069" s="7" t="s">
        <v>934</v>
      </c>
      <c r="AH1069" s="7"/>
      <c r="AI1069">
        <v>1.5249999761581421</v>
      </c>
      <c r="AJ1069" s="4">
        <v>9.9890003204345703</v>
      </c>
      <c r="AK1069" s="4">
        <v>2.3499999046325684</v>
      </c>
      <c r="AL1069" s="4">
        <v>19.534000396728516</v>
      </c>
      <c r="AM1069" s="4">
        <v>7.1350002288818359</v>
      </c>
      <c r="AN1069" s="4">
        <v>207.39999389648438</v>
      </c>
      <c r="AO1069" s="4">
        <v>0</v>
      </c>
      <c r="AP1069" s="4">
        <v>41.581001281738281</v>
      </c>
      <c r="AQ1069" s="4">
        <v>29.964000701904297</v>
      </c>
      <c r="AR1069" s="4">
        <v>0</v>
      </c>
      <c r="AS1069" s="4">
        <v>13</v>
      </c>
      <c r="AT1069" s="4">
        <v>32</v>
      </c>
      <c r="AU1069" s="22" t="e">
        <v>#N/A</v>
      </c>
      <c r="AV1069" s="23">
        <v>-8.4999976158142143E-2</v>
      </c>
      <c r="AW1069" s="23">
        <v>1</v>
      </c>
      <c r="AX1069" s="23">
        <v>7.2249959468847326E-3</v>
      </c>
      <c r="AY1069" s="23" t="e">
        <v>#N/A</v>
      </c>
      <c r="AZ1069" s="23" t="e">
        <v>#N/A</v>
      </c>
    </row>
    <row r="1070" spans="1:52" ht="13.7" customHeight="1" x14ac:dyDescent="0.2">
      <c r="A1070" t="str">
        <f t="shared" si="16"/>
        <v>2013^Ian McClelland^32 Far West</v>
      </c>
      <c r="B1070" s="10" t="s">
        <v>261</v>
      </c>
      <c r="C1070" s="10" t="s">
        <v>1386</v>
      </c>
      <c r="D1070" s="5">
        <v>2013</v>
      </c>
      <c r="E1070" s="5"/>
      <c r="F1070" s="5" t="s">
        <v>987</v>
      </c>
      <c r="G1070" s="5" t="s">
        <v>987</v>
      </c>
      <c r="H1070" s="8" t="s">
        <v>992</v>
      </c>
      <c r="I1070" s="5">
        <v>1.7</v>
      </c>
      <c r="J1070" s="5"/>
      <c r="K1070" s="5" t="s">
        <v>987</v>
      </c>
      <c r="L1070" s="5" t="s">
        <v>1013</v>
      </c>
      <c r="M1070" s="5" t="s">
        <v>987</v>
      </c>
      <c r="N1070" s="5"/>
      <c r="O1070" s="5"/>
      <c r="P1070" s="5"/>
      <c r="Q1070" s="5"/>
      <c r="R1070" s="5"/>
      <c r="S1070" s="5"/>
      <c r="T1070" s="5"/>
      <c r="U1070" s="5"/>
      <c r="V1070" s="5"/>
      <c r="W1070" s="5"/>
      <c r="X1070" s="5"/>
      <c r="Y1070" s="7" t="s">
        <v>2999</v>
      </c>
      <c r="Z1070" s="7"/>
      <c r="AA1070" s="7" t="s">
        <v>13</v>
      </c>
      <c r="AB1070" s="7" t="s">
        <v>685</v>
      </c>
      <c r="AC1070" s="7">
        <v>77028</v>
      </c>
      <c r="AD1070" s="7" t="s">
        <v>2255</v>
      </c>
      <c r="AE1070" s="7" t="s">
        <v>2257</v>
      </c>
      <c r="AF1070" s="7"/>
      <c r="AG1070" s="7" t="s">
        <v>934</v>
      </c>
      <c r="AH1070" s="7"/>
      <c r="AI1070">
        <v>1.4930000305175781</v>
      </c>
      <c r="AJ1070" s="4">
        <v>8.9169998168945313</v>
      </c>
      <c r="AK1070" s="4">
        <v>2.0499999523162842</v>
      </c>
      <c r="AL1070" s="4">
        <v>31.370000839233398</v>
      </c>
      <c r="AM1070" s="4">
        <v>13.135000228881836</v>
      </c>
      <c r="AN1070" s="4">
        <v>207.39999389648438</v>
      </c>
      <c r="AO1070" s="4">
        <v>0</v>
      </c>
      <c r="AP1070" s="4">
        <v>36.620998382568359</v>
      </c>
      <c r="AQ1070" s="4">
        <v>29.128999710083008</v>
      </c>
      <c r="AR1070" s="4">
        <v>0</v>
      </c>
      <c r="AS1070" s="4">
        <v>6</v>
      </c>
      <c r="AT1070" s="4">
        <v>32</v>
      </c>
      <c r="AU1070" s="22" t="e">
        <v>#N/A</v>
      </c>
      <c r="AV1070" s="23">
        <v>0.20699996948242183</v>
      </c>
      <c r="AW1070" s="23">
        <v>1</v>
      </c>
      <c r="AX1070" s="23">
        <v>4.2848987365723568E-2</v>
      </c>
      <c r="AY1070" s="23" t="e">
        <v>#N/A</v>
      </c>
      <c r="AZ1070" s="23" t="e">
        <v>#N/A</v>
      </c>
    </row>
    <row r="1071" spans="1:52" ht="13.7" customHeight="1" x14ac:dyDescent="0.2">
      <c r="A1071" t="str">
        <f t="shared" si="16"/>
        <v>2013^Ian McClelland^33 Near West</v>
      </c>
      <c r="B1071" s="10" t="s">
        <v>261</v>
      </c>
      <c r="C1071" s="10" t="s">
        <v>1387</v>
      </c>
      <c r="D1071" s="5">
        <v>2013</v>
      </c>
      <c r="E1071" s="5"/>
      <c r="F1071" s="5" t="s">
        <v>987</v>
      </c>
      <c r="G1071" s="5" t="s">
        <v>987</v>
      </c>
      <c r="H1071" s="8" t="s">
        <v>992</v>
      </c>
      <c r="I1071" s="5">
        <v>1.88</v>
      </c>
      <c r="J1071" s="5"/>
      <c r="K1071" s="5" t="s">
        <v>987</v>
      </c>
      <c r="L1071" s="5" t="s">
        <v>998</v>
      </c>
      <c r="M1071" s="5" t="s">
        <v>987</v>
      </c>
      <c r="N1071" s="5"/>
      <c r="O1071" s="5"/>
      <c r="P1071" s="5"/>
      <c r="Q1071" s="5"/>
      <c r="R1071" s="5"/>
      <c r="S1071" s="5"/>
      <c r="T1071" s="5"/>
      <c r="U1071" s="5"/>
      <c r="V1071" s="5"/>
      <c r="W1071" s="5"/>
      <c r="X1071" s="5"/>
      <c r="Y1071" s="7" t="s">
        <v>2999</v>
      </c>
      <c r="Z1071" s="7"/>
      <c r="AA1071" s="7" t="s">
        <v>13</v>
      </c>
      <c r="AB1071" s="7" t="s">
        <v>685</v>
      </c>
      <c r="AC1071" s="7">
        <v>77028</v>
      </c>
      <c r="AD1071" s="7" t="s">
        <v>2255</v>
      </c>
      <c r="AE1071" s="7" t="s">
        <v>2257</v>
      </c>
      <c r="AF1071" s="7"/>
      <c r="AG1071" s="7" t="s">
        <v>55</v>
      </c>
      <c r="AH1071" s="7"/>
      <c r="AI1071">
        <v>1.4220000505447388</v>
      </c>
      <c r="AJ1071" s="4">
        <v>9.7740001678466797</v>
      </c>
      <c r="AK1071" s="4">
        <v>2.1400001049041748</v>
      </c>
      <c r="AL1071" s="4">
        <v>14.00100040435791</v>
      </c>
      <c r="AM1071" s="4">
        <v>7.1909999847412109</v>
      </c>
      <c r="AN1071" s="4">
        <v>207.5</v>
      </c>
      <c r="AO1071" s="4">
        <v>0</v>
      </c>
      <c r="AP1071" s="4">
        <v>46.002998352050781</v>
      </c>
      <c r="AQ1071" s="4">
        <v>28.082000732421875</v>
      </c>
      <c r="AR1071" s="4">
        <v>0</v>
      </c>
      <c r="AS1071" s="4">
        <v>6</v>
      </c>
      <c r="AT1071" s="4">
        <v>32</v>
      </c>
      <c r="AU1071" s="22" t="e">
        <v>#N/A</v>
      </c>
      <c r="AV1071" s="23">
        <v>0.45799994945526112</v>
      </c>
      <c r="AW1071" s="23">
        <v>1</v>
      </c>
      <c r="AX1071" s="23">
        <v>0.20976395370102174</v>
      </c>
      <c r="AY1071" s="23" t="e">
        <v>#N/A</v>
      </c>
      <c r="AZ1071" s="23" t="e">
        <v>#N/A</v>
      </c>
    </row>
    <row r="1072" spans="1:52" ht="13.7" customHeight="1" x14ac:dyDescent="0.2">
      <c r="A1072" t="str">
        <f t="shared" si="16"/>
        <v>2013^Ian McClelland^34 North West</v>
      </c>
      <c r="B1072" s="10" t="s">
        <v>261</v>
      </c>
      <c r="C1072" s="10" t="s">
        <v>1388</v>
      </c>
      <c r="D1072" s="5">
        <v>2013</v>
      </c>
      <c r="E1072" s="5"/>
      <c r="F1072" s="5" t="s">
        <v>987</v>
      </c>
      <c r="G1072" s="5" t="s">
        <v>987</v>
      </c>
      <c r="H1072" s="8" t="s">
        <v>992</v>
      </c>
      <c r="I1072" s="5">
        <v>1.69</v>
      </c>
      <c r="J1072" s="5"/>
      <c r="K1072" s="5" t="s">
        <v>987</v>
      </c>
      <c r="L1072" s="5" t="s">
        <v>1013</v>
      </c>
      <c r="M1072" s="5" t="s">
        <v>987</v>
      </c>
      <c r="N1072" s="5"/>
      <c r="O1072" s="5"/>
      <c r="P1072" s="5"/>
      <c r="Q1072" s="5"/>
      <c r="R1072" s="5"/>
      <c r="S1072" s="5"/>
      <c r="T1072" s="5"/>
      <c r="U1072" s="5"/>
      <c r="V1072" s="5"/>
      <c r="W1072" s="5"/>
      <c r="X1072" s="5"/>
      <c r="Y1072" s="7" t="s">
        <v>2999</v>
      </c>
      <c r="Z1072" s="7"/>
      <c r="AA1072" s="7" t="s">
        <v>13</v>
      </c>
      <c r="AB1072" s="7" t="s">
        <v>685</v>
      </c>
      <c r="AC1072" s="7">
        <v>77028</v>
      </c>
      <c r="AD1072" s="7" t="s">
        <v>2255</v>
      </c>
      <c r="AE1072" s="7" t="s">
        <v>2257</v>
      </c>
      <c r="AF1072" s="7"/>
      <c r="AG1072" s="7" t="s">
        <v>55</v>
      </c>
      <c r="AH1072" s="7"/>
      <c r="AI1072">
        <v>1.8530000448226929</v>
      </c>
      <c r="AJ1072" s="4">
        <v>11.432999610900879</v>
      </c>
      <c r="AK1072" s="4">
        <v>3.2699999809265137</v>
      </c>
      <c r="AL1072" s="4">
        <v>22.509000778198242</v>
      </c>
      <c r="AM1072" s="4">
        <v>4.7810001373291016</v>
      </c>
      <c r="AN1072" s="4">
        <v>207.5</v>
      </c>
      <c r="AO1072" s="4">
        <v>0</v>
      </c>
      <c r="AP1072" s="4">
        <v>44.122001647949219</v>
      </c>
      <c r="AQ1072" s="4">
        <v>29.64900016784668</v>
      </c>
      <c r="AR1072" s="4">
        <v>0</v>
      </c>
      <c r="AS1072" s="4">
        <v>6</v>
      </c>
      <c r="AT1072" s="4">
        <v>55</v>
      </c>
      <c r="AU1072" s="22" t="e">
        <v>#N/A</v>
      </c>
      <c r="AV1072" s="23">
        <v>-0.16300004482269292</v>
      </c>
      <c r="AW1072" s="23">
        <v>1</v>
      </c>
      <c r="AX1072" s="23">
        <v>2.6569014612199904E-2</v>
      </c>
      <c r="AY1072" s="23" t="e">
        <v>#N/A</v>
      </c>
      <c r="AZ1072" s="23" t="e">
        <v>#N/A</v>
      </c>
    </row>
    <row r="1073" spans="1:52" ht="13.7" customHeight="1" x14ac:dyDescent="0.2">
      <c r="A1073" t="str">
        <f t="shared" si="16"/>
        <v>2013^Ian McClelland^37 Barrell</v>
      </c>
      <c r="B1073" s="10" t="s">
        <v>261</v>
      </c>
      <c r="C1073" s="10" t="s">
        <v>1389</v>
      </c>
      <c r="D1073" s="5">
        <v>2013</v>
      </c>
      <c r="E1073" s="5"/>
      <c r="F1073" s="5" t="s">
        <v>987</v>
      </c>
      <c r="G1073" s="5" t="s">
        <v>987</v>
      </c>
      <c r="H1073" s="8" t="s">
        <v>992</v>
      </c>
      <c r="I1073" s="5">
        <v>0.94</v>
      </c>
      <c r="J1073" s="5"/>
      <c r="K1073" s="5" t="s">
        <v>987</v>
      </c>
      <c r="L1073" s="5" t="s">
        <v>1013</v>
      </c>
      <c r="M1073" s="5" t="s">
        <v>987</v>
      </c>
      <c r="N1073" s="5"/>
      <c r="O1073" s="5"/>
      <c r="P1073" s="5"/>
      <c r="Q1073" s="5"/>
      <c r="R1073" s="5"/>
      <c r="S1073" s="5"/>
      <c r="T1073" s="5"/>
      <c r="U1073" s="5"/>
      <c r="V1073" s="5"/>
      <c r="W1073" s="5"/>
      <c r="X1073" s="5"/>
      <c r="Y1073" s="7" t="s">
        <v>2999</v>
      </c>
      <c r="Z1073" s="7"/>
      <c r="AA1073" s="7" t="s">
        <v>13</v>
      </c>
      <c r="AB1073" s="7" t="s">
        <v>141</v>
      </c>
      <c r="AC1073" s="7">
        <v>77028</v>
      </c>
      <c r="AD1073" s="7" t="s">
        <v>2255</v>
      </c>
      <c r="AE1073" s="7" t="s">
        <v>2257</v>
      </c>
      <c r="AF1073" s="7"/>
      <c r="AG1073" s="7" t="s">
        <v>934</v>
      </c>
      <c r="AH1073" s="7"/>
      <c r="AI1073">
        <v>1.6859999895095825</v>
      </c>
      <c r="AJ1073" s="4">
        <v>16.443000793457031</v>
      </c>
      <c r="AK1073" s="4">
        <v>4.2699999809265137</v>
      </c>
      <c r="AL1073" s="4">
        <v>11.467000007629395</v>
      </c>
      <c r="AM1073" s="4">
        <v>27.266000747680664</v>
      </c>
      <c r="AN1073" s="4">
        <v>191.80000305175781</v>
      </c>
      <c r="AO1073" s="4">
        <v>0</v>
      </c>
      <c r="AP1073" s="4">
        <v>140.17100524902344</v>
      </c>
      <c r="AQ1073" s="4">
        <v>64.724998474121094</v>
      </c>
      <c r="AR1073" s="4">
        <v>0</v>
      </c>
      <c r="AS1073" s="4">
        <v>6</v>
      </c>
      <c r="AT1073" s="4">
        <v>0</v>
      </c>
      <c r="AU1073" s="22" t="e">
        <v>#N/A</v>
      </c>
      <c r="AV1073" s="23">
        <v>-0.74599998950958257</v>
      </c>
      <c r="AW1073" s="23">
        <v>0</v>
      </c>
      <c r="AX1073" s="23">
        <v>0.5565159843482973</v>
      </c>
      <c r="AY1073" s="23" t="e">
        <v>#N/A</v>
      </c>
      <c r="AZ1073" s="23" t="e">
        <v>#N/A</v>
      </c>
    </row>
    <row r="1074" spans="1:52" ht="13.7" customHeight="1" x14ac:dyDescent="0.2">
      <c r="A1074" t="str">
        <f t="shared" si="16"/>
        <v>2013^Ian McClelland^39 Crossroads</v>
      </c>
      <c r="B1074" s="10" t="s">
        <v>261</v>
      </c>
      <c r="C1074" s="10" t="s">
        <v>1390</v>
      </c>
      <c r="D1074" s="5">
        <v>2013</v>
      </c>
      <c r="E1074" s="5"/>
      <c r="F1074" s="5" t="s">
        <v>987</v>
      </c>
      <c r="G1074" s="5" t="s">
        <v>987</v>
      </c>
      <c r="H1074" s="8" t="s">
        <v>992</v>
      </c>
      <c r="I1074" s="5">
        <v>0.71299999999999997</v>
      </c>
      <c r="J1074" s="5"/>
      <c r="K1074" s="5" t="s">
        <v>993</v>
      </c>
      <c r="L1074" s="5" t="s">
        <v>1391</v>
      </c>
      <c r="M1074" s="5" t="s">
        <v>987</v>
      </c>
      <c r="N1074" s="5"/>
      <c r="O1074" s="5"/>
      <c r="P1074" s="5"/>
      <c r="Q1074" s="5"/>
      <c r="R1074" s="5"/>
      <c r="S1074" s="5"/>
      <c r="T1074" s="5"/>
      <c r="U1074" s="5"/>
      <c r="V1074" s="5"/>
      <c r="W1074" s="5"/>
      <c r="X1074" s="5"/>
      <c r="Y1074" s="7" t="s">
        <v>2999</v>
      </c>
      <c r="Z1074" s="7"/>
      <c r="AA1074" s="7" t="s">
        <v>13</v>
      </c>
      <c r="AB1074" s="7" t="s">
        <v>469</v>
      </c>
      <c r="AC1074" s="7">
        <v>77028</v>
      </c>
      <c r="AD1074" s="7" t="s">
        <v>2255</v>
      </c>
      <c r="AE1074" s="7" t="s">
        <v>2165</v>
      </c>
      <c r="AF1074" s="7"/>
      <c r="AG1074" s="7" t="s">
        <v>13</v>
      </c>
      <c r="AH1074" s="7"/>
      <c r="AI1074">
        <v>1.4190000295639038</v>
      </c>
      <c r="AJ1074" s="4">
        <v>9.5419998168945313</v>
      </c>
      <c r="AK1074" s="4">
        <v>2.0899999141693115</v>
      </c>
      <c r="AL1074" s="4">
        <v>22.145999908447266</v>
      </c>
      <c r="AM1074" s="4">
        <v>21.468000411987305</v>
      </c>
      <c r="AN1074" s="4">
        <v>207.39999389648438</v>
      </c>
      <c r="AO1074" s="4">
        <v>0</v>
      </c>
      <c r="AP1074" s="4">
        <v>53.268001556396484</v>
      </c>
      <c r="AQ1074" s="4">
        <v>28.104000091552734</v>
      </c>
      <c r="AR1074" s="4">
        <v>0</v>
      </c>
      <c r="AS1074" s="4">
        <v>13</v>
      </c>
      <c r="AT1074" s="4">
        <v>0</v>
      </c>
      <c r="AU1074" s="22" t="e">
        <v>#N/A</v>
      </c>
      <c r="AV1074" s="23">
        <v>-0.70600002956390384</v>
      </c>
      <c r="AW1074" s="23">
        <v>0</v>
      </c>
      <c r="AX1074" s="23">
        <v>0.49843604174423312</v>
      </c>
      <c r="AY1074" s="23" t="e">
        <v>#N/A</v>
      </c>
      <c r="AZ1074" s="23" t="e">
        <v>#N/A</v>
      </c>
    </row>
    <row r="1075" spans="1:52" ht="13.7" customHeight="1" x14ac:dyDescent="0.2">
      <c r="A1075" t="str">
        <f t="shared" si="16"/>
        <v>2013^Ian McClelland^42 Warne</v>
      </c>
      <c r="B1075" s="10" t="s">
        <v>261</v>
      </c>
      <c r="C1075" s="10" t="s">
        <v>1392</v>
      </c>
      <c r="D1075" s="5">
        <v>2013</v>
      </c>
      <c r="E1075" s="5"/>
      <c r="F1075" s="5" t="s">
        <v>987</v>
      </c>
      <c r="G1075" s="5" t="s">
        <v>987</v>
      </c>
      <c r="H1075" s="8" t="s">
        <v>992</v>
      </c>
      <c r="I1075" s="5">
        <v>2.2999999999999998</v>
      </c>
      <c r="J1075" s="5"/>
      <c r="K1075" s="5" t="s">
        <v>987</v>
      </c>
      <c r="L1075" s="5" t="s">
        <v>998</v>
      </c>
      <c r="M1075" s="5" t="s">
        <v>987</v>
      </c>
      <c r="N1075" s="5"/>
      <c r="O1075" s="5"/>
      <c r="P1075" s="5"/>
      <c r="Q1075" s="5"/>
      <c r="R1075" s="5"/>
      <c r="S1075" s="5"/>
      <c r="T1075" s="5"/>
      <c r="U1075" s="5"/>
      <c r="V1075" s="5"/>
      <c r="W1075" s="5"/>
      <c r="X1075" s="5"/>
      <c r="Y1075" s="7" t="s">
        <v>2999</v>
      </c>
      <c r="Z1075" s="7"/>
      <c r="AA1075" s="7" t="s">
        <v>13</v>
      </c>
      <c r="AB1075" s="7" t="s">
        <v>469</v>
      </c>
      <c r="AC1075" s="7">
        <v>77028</v>
      </c>
      <c r="AD1075" s="7" t="s">
        <v>2255</v>
      </c>
      <c r="AE1075" s="7" t="s">
        <v>2256</v>
      </c>
      <c r="AF1075" s="7"/>
      <c r="AG1075" s="7" t="s">
        <v>55</v>
      </c>
      <c r="AH1075" s="7"/>
      <c r="AI1075">
        <v>1.5140000581741333</v>
      </c>
      <c r="AJ1075" s="4">
        <v>10.930999755859375</v>
      </c>
      <c r="AK1075" s="4">
        <v>2.5499999523162842</v>
      </c>
      <c r="AL1075" s="4">
        <v>23.886999130249023</v>
      </c>
      <c r="AM1075" s="4">
        <v>11.157999992370605</v>
      </c>
      <c r="AN1075" s="4">
        <v>206.19999694824219</v>
      </c>
      <c r="AO1075" s="4">
        <v>0</v>
      </c>
      <c r="AP1075" s="4">
        <v>25.736000061035156</v>
      </c>
      <c r="AQ1075" s="4">
        <v>30.236000061035156</v>
      </c>
      <c r="AR1075" s="4">
        <v>0</v>
      </c>
      <c r="AS1075" s="4">
        <v>6</v>
      </c>
      <c r="AT1075" s="4">
        <v>55</v>
      </c>
      <c r="AU1075" s="22" t="e">
        <v>#N/A</v>
      </c>
      <c r="AV1075" s="23">
        <v>0.78599994182586652</v>
      </c>
      <c r="AW1075" s="23">
        <v>0</v>
      </c>
      <c r="AX1075" s="23">
        <v>0.61779590855026556</v>
      </c>
      <c r="AY1075" s="23" t="e">
        <v>#N/A</v>
      </c>
      <c r="AZ1075" s="23" t="e">
        <v>#N/A</v>
      </c>
    </row>
    <row r="1076" spans="1:52" ht="13.7" customHeight="1" x14ac:dyDescent="0.2">
      <c r="A1076" t="str">
        <f t="shared" si="16"/>
        <v>2013^Ian McClelland^43 Top Paddock</v>
      </c>
      <c r="B1076" s="10" t="s">
        <v>261</v>
      </c>
      <c r="C1076" s="10" t="s">
        <v>1393</v>
      </c>
      <c r="D1076" s="5">
        <v>2013</v>
      </c>
      <c r="E1076" s="5"/>
      <c r="F1076" s="5" t="s">
        <v>987</v>
      </c>
      <c r="G1076" s="5" t="s">
        <v>987</v>
      </c>
      <c r="H1076" s="8" t="s">
        <v>992</v>
      </c>
      <c r="I1076" s="5">
        <v>1.37</v>
      </c>
      <c r="J1076" s="5"/>
      <c r="K1076" s="5" t="s">
        <v>987</v>
      </c>
      <c r="L1076" s="5" t="s">
        <v>998</v>
      </c>
      <c r="M1076" s="5" t="s">
        <v>987</v>
      </c>
      <c r="N1076" s="5"/>
      <c r="O1076" s="5"/>
      <c r="P1076" s="5"/>
      <c r="Q1076" s="5"/>
      <c r="R1076" s="5"/>
      <c r="S1076" s="5"/>
      <c r="T1076" s="5"/>
      <c r="U1076" s="5"/>
      <c r="V1076" s="5"/>
      <c r="W1076" s="5"/>
      <c r="X1076" s="5"/>
      <c r="Y1076" s="7" t="s">
        <v>2999</v>
      </c>
      <c r="Z1076" s="7"/>
      <c r="AA1076" s="7" t="s">
        <v>13</v>
      </c>
      <c r="AB1076" s="7" t="s">
        <v>469</v>
      </c>
      <c r="AC1076" s="7">
        <v>77028</v>
      </c>
      <c r="AD1076" s="7" t="s">
        <v>2255</v>
      </c>
      <c r="AE1076" s="7" t="s">
        <v>2256</v>
      </c>
      <c r="AF1076" s="7"/>
      <c r="AG1076" s="7" t="s">
        <v>55</v>
      </c>
      <c r="AH1076" s="7"/>
      <c r="AI1076">
        <v>1.3359999656677246</v>
      </c>
      <c r="AJ1076" s="4">
        <v>10.11299991607666</v>
      </c>
      <c r="AK1076" s="4">
        <v>2.0799999237060547</v>
      </c>
      <c r="AL1076" s="4">
        <v>4.9619998931884766</v>
      </c>
      <c r="AM1076" s="4">
        <v>6.0929999351501465</v>
      </c>
      <c r="AN1076" s="4">
        <v>208.19999694824219</v>
      </c>
      <c r="AO1076" s="4">
        <v>0</v>
      </c>
      <c r="AP1076" s="4">
        <v>37.179000854492188</v>
      </c>
      <c r="AQ1076" s="4">
        <v>19.903999328613281</v>
      </c>
      <c r="AR1076" s="4">
        <v>0</v>
      </c>
      <c r="AS1076" s="4">
        <v>13</v>
      </c>
      <c r="AT1076" s="4">
        <v>32</v>
      </c>
      <c r="AU1076" s="22" t="e">
        <v>#N/A</v>
      </c>
      <c r="AV1076" s="23">
        <v>3.4000034332275497E-2</v>
      </c>
      <c r="AW1076" s="23">
        <v>1</v>
      </c>
      <c r="AX1076" s="23">
        <v>1.1560023345959125E-3</v>
      </c>
      <c r="AY1076" s="23" t="e">
        <v>#N/A</v>
      </c>
      <c r="AZ1076" s="23" t="e">
        <v>#N/A</v>
      </c>
    </row>
    <row r="1077" spans="1:52" ht="13.7" customHeight="1" x14ac:dyDescent="0.2">
      <c r="A1077" t="str">
        <f t="shared" si="16"/>
        <v>2013^Ian McClelland^47 Fonses</v>
      </c>
      <c r="B1077" s="10" t="s">
        <v>261</v>
      </c>
      <c r="C1077" s="10" t="s">
        <v>1394</v>
      </c>
      <c r="D1077" s="5">
        <v>2013</v>
      </c>
      <c r="E1077" s="5"/>
      <c r="F1077" s="5" t="s">
        <v>987</v>
      </c>
      <c r="G1077" s="5" t="s">
        <v>987</v>
      </c>
      <c r="H1077" s="8" t="s">
        <v>992</v>
      </c>
      <c r="I1077" s="5">
        <v>1.2</v>
      </c>
      <c r="J1077" s="5"/>
      <c r="K1077" s="5" t="s">
        <v>993</v>
      </c>
      <c r="L1077" s="5" t="s">
        <v>1013</v>
      </c>
      <c r="M1077" s="5" t="s">
        <v>987</v>
      </c>
      <c r="N1077" s="5"/>
      <c r="O1077" s="5"/>
      <c r="P1077" s="5"/>
      <c r="Q1077" s="5"/>
      <c r="R1077" s="5"/>
      <c r="S1077" s="5"/>
      <c r="T1077" s="5"/>
      <c r="U1077" s="5"/>
      <c r="V1077" s="5"/>
      <c r="W1077" s="5"/>
      <c r="X1077" s="5"/>
      <c r="Y1077" s="7" t="s">
        <v>2999</v>
      </c>
      <c r="Z1077" s="7"/>
      <c r="AA1077" s="7" t="s">
        <v>13</v>
      </c>
      <c r="AB1077" s="7" t="s">
        <v>131</v>
      </c>
      <c r="AC1077" s="7">
        <v>77007</v>
      </c>
      <c r="AD1077" s="7" t="s">
        <v>804</v>
      </c>
      <c r="AE1077" s="7" t="s">
        <v>2258</v>
      </c>
      <c r="AF1077" s="7"/>
      <c r="AG1077" s="7" t="s">
        <v>934</v>
      </c>
      <c r="AH1077" s="7"/>
      <c r="AI1077">
        <v>2.4279999732971191</v>
      </c>
      <c r="AJ1077" s="4">
        <v>11.312000274658203</v>
      </c>
      <c r="AK1077" s="4">
        <v>4.2300000190734863</v>
      </c>
      <c r="AL1077" s="4">
        <v>31.569999694824219</v>
      </c>
      <c r="AM1077" s="4">
        <v>20.28700065612793</v>
      </c>
      <c r="AN1077" s="4">
        <v>210.5</v>
      </c>
      <c r="AO1077" s="4">
        <v>0</v>
      </c>
      <c r="AP1077" s="4">
        <v>69.751998901367188</v>
      </c>
      <c r="AQ1077" s="4">
        <v>32.676998138427734</v>
      </c>
      <c r="AR1077" s="4">
        <v>0</v>
      </c>
      <c r="AS1077" s="4">
        <v>13</v>
      </c>
      <c r="AT1077" s="4">
        <v>32</v>
      </c>
      <c r="AU1077" s="22" t="e">
        <v>#N/A</v>
      </c>
      <c r="AV1077" s="23">
        <v>-1.2279999732971192</v>
      </c>
      <c r="AW1077" s="23">
        <v>0</v>
      </c>
      <c r="AX1077" s="23">
        <v>1.5079839344177255</v>
      </c>
      <c r="AY1077" s="23" t="e">
        <v>#N/A</v>
      </c>
      <c r="AZ1077" s="23" t="e">
        <v>#N/A</v>
      </c>
    </row>
    <row r="1078" spans="1:52" ht="13.7" customHeight="1" x14ac:dyDescent="0.2">
      <c r="A1078" t="str">
        <f t="shared" si="16"/>
        <v>2013^Ian McClelland^48 Vernies</v>
      </c>
      <c r="B1078" s="10" t="s">
        <v>261</v>
      </c>
      <c r="C1078" s="10" t="s">
        <v>1395</v>
      </c>
      <c r="D1078" s="5">
        <v>2013</v>
      </c>
      <c r="E1078" s="5"/>
      <c r="F1078" s="5" t="s">
        <v>987</v>
      </c>
      <c r="G1078" s="5" t="s">
        <v>987</v>
      </c>
      <c r="H1078" s="8" t="s">
        <v>992</v>
      </c>
      <c r="I1078" s="5">
        <v>1.06</v>
      </c>
      <c r="J1078" s="5"/>
      <c r="K1078" s="5" t="s">
        <v>993</v>
      </c>
      <c r="L1078" s="5" t="s">
        <v>1013</v>
      </c>
      <c r="M1078" s="5" t="s">
        <v>987</v>
      </c>
      <c r="N1078" s="5"/>
      <c r="O1078" s="5"/>
      <c r="P1078" s="5"/>
      <c r="Q1078" s="5"/>
      <c r="R1078" s="5"/>
      <c r="S1078" s="5"/>
      <c r="T1078" s="5"/>
      <c r="U1078" s="5"/>
      <c r="V1078" s="5"/>
      <c r="W1078" s="5"/>
      <c r="X1078" s="5"/>
      <c r="Y1078" s="7" t="s">
        <v>2999</v>
      </c>
      <c r="Z1078" s="7"/>
      <c r="AA1078" s="7" t="s">
        <v>13</v>
      </c>
      <c r="AB1078" s="7" t="s">
        <v>131</v>
      </c>
      <c r="AC1078" s="7">
        <v>77007</v>
      </c>
      <c r="AD1078" s="7" t="s">
        <v>804</v>
      </c>
      <c r="AE1078" s="7" t="s">
        <v>2258</v>
      </c>
      <c r="AF1078" s="7"/>
      <c r="AG1078" s="7" t="s">
        <v>934</v>
      </c>
      <c r="AH1078" s="7"/>
      <c r="AI1078">
        <v>1.8849999904632568</v>
      </c>
      <c r="AJ1078" s="4">
        <v>8.741999626159668</v>
      </c>
      <c r="AK1078" s="4">
        <v>2.5399999618530273</v>
      </c>
      <c r="AL1078" s="4">
        <v>30.450000762939453</v>
      </c>
      <c r="AM1078" s="4">
        <v>18.851999282836914</v>
      </c>
      <c r="AN1078" s="4">
        <v>210.5</v>
      </c>
      <c r="AO1078" s="4">
        <v>0</v>
      </c>
      <c r="AP1078" s="4">
        <v>37.203998565673828</v>
      </c>
      <c r="AQ1078" s="4">
        <v>23.96299934387207</v>
      </c>
      <c r="AR1078" s="4">
        <v>0</v>
      </c>
      <c r="AS1078" s="4">
        <v>13</v>
      </c>
      <c r="AT1078" s="4">
        <v>32</v>
      </c>
      <c r="AU1078" s="22" t="e">
        <v>#N/A</v>
      </c>
      <c r="AV1078" s="23">
        <v>-0.82499999046325678</v>
      </c>
      <c r="AW1078" s="23">
        <v>0</v>
      </c>
      <c r="AX1078" s="23">
        <v>0.68062498426437379</v>
      </c>
      <c r="AY1078" s="23" t="e">
        <v>#N/A</v>
      </c>
      <c r="AZ1078" s="23" t="e">
        <v>#N/A</v>
      </c>
    </row>
    <row r="1079" spans="1:52" ht="13.7" customHeight="1" x14ac:dyDescent="0.2">
      <c r="A1079" t="str">
        <f t="shared" si="16"/>
        <v>2013^Ian McClelland^53 Clovers North</v>
      </c>
      <c r="B1079" s="10" t="s">
        <v>261</v>
      </c>
      <c r="C1079" s="10" t="s">
        <v>1396</v>
      </c>
      <c r="D1079" s="5">
        <v>2013</v>
      </c>
      <c r="E1079" s="5"/>
      <c r="F1079" s="5" t="s">
        <v>987</v>
      </c>
      <c r="G1079" s="5" t="s">
        <v>987</v>
      </c>
      <c r="H1079" s="8" t="s">
        <v>992</v>
      </c>
      <c r="I1079" s="5">
        <v>1</v>
      </c>
      <c r="J1079" s="5"/>
      <c r="K1079" s="5" t="s">
        <v>987</v>
      </c>
      <c r="L1079" s="5" t="s">
        <v>1013</v>
      </c>
      <c r="M1079" s="5" t="s">
        <v>987</v>
      </c>
      <c r="N1079" s="5"/>
      <c r="O1079" s="5"/>
      <c r="P1079" s="5"/>
      <c r="Q1079" s="5"/>
      <c r="R1079" s="5"/>
      <c r="S1079" s="5"/>
      <c r="T1079" s="5"/>
      <c r="U1079" s="5"/>
      <c r="V1079" s="5"/>
      <c r="W1079" s="5"/>
      <c r="X1079" s="5"/>
      <c r="Y1079" s="7" t="s">
        <v>2999</v>
      </c>
      <c r="Z1079" s="7"/>
      <c r="AA1079" s="7" t="s">
        <v>13</v>
      </c>
      <c r="AB1079" s="7" t="s">
        <v>141</v>
      </c>
      <c r="AC1079" s="7">
        <v>77028</v>
      </c>
      <c r="AD1079" s="7" t="s">
        <v>2255</v>
      </c>
      <c r="AE1079" s="7" t="s">
        <v>2257</v>
      </c>
      <c r="AF1079" s="7"/>
      <c r="AG1079" s="7" t="s">
        <v>946</v>
      </c>
      <c r="AH1079" s="7"/>
      <c r="AI1079">
        <v>1.7439999580383301</v>
      </c>
      <c r="AJ1079" s="4">
        <v>16.440999984741211</v>
      </c>
      <c r="AK1079" s="4">
        <v>4.4200000762939453</v>
      </c>
      <c r="AL1079" s="4">
        <v>4.3330001831054688</v>
      </c>
      <c r="AM1079" s="4">
        <v>12.928000450134277</v>
      </c>
      <c r="AN1079" s="4">
        <v>193.10000610351563</v>
      </c>
      <c r="AO1079" s="4">
        <v>0</v>
      </c>
      <c r="AP1079" s="4">
        <v>186.38600158691406</v>
      </c>
      <c r="AQ1079" s="4">
        <v>103.00700378417969</v>
      </c>
      <c r="AR1079" s="4">
        <v>0</v>
      </c>
      <c r="AS1079" s="4">
        <v>13</v>
      </c>
      <c r="AT1079" s="4">
        <v>0</v>
      </c>
      <c r="AU1079" s="22" t="e">
        <v>#N/A</v>
      </c>
      <c r="AV1079" s="23">
        <v>-0.74399995803833008</v>
      </c>
      <c r="AW1079" s="23">
        <v>0</v>
      </c>
      <c r="AX1079" s="23">
        <v>0.55353593756103692</v>
      </c>
      <c r="AY1079" s="23" t="e">
        <v>#N/A</v>
      </c>
      <c r="AZ1079" s="23" t="e">
        <v>#N/A</v>
      </c>
    </row>
    <row r="1080" spans="1:52" ht="13.7" customHeight="1" x14ac:dyDescent="0.2">
      <c r="A1080" t="str">
        <f t="shared" si="16"/>
        <v>2013^Inman^Cadoux</v>
      </c>
      <c r="B1080" s="10" t="s">
        <v>1399</v>
      </c>
      <c r="C1080" s="10" t="s">
        <v>1400</v>
      </c>
      <c r="D1080" s="5">
        <v>2013</v>
      </c>
      <c r="E1080" s="5"/>
      <c r="F1080" s="5" t="s">
        <v>1005</v>
      </c>
      <c r="G1080" s="5" t="s">
        <v>987</v>
      </c>
      <c r="H1080" s="8" t="s">
        <v>992</v>
      </c>
      <c r="I1080" s="5">
        <v>2.42</v>
      </c>
      <c r="J1080" s="5">
        <v>10.9</v>
      </c>
      <c r="K1080" s="5" t="s">
        <v>987</v>
      </c>
      <c r="L1080" s="5" t="s">
        <v>998</v>
      </c>
      <c r="M1080" s="5" t="s">
        <v>987</v>
      </c>
      <c r="N1080" s="5"/>
      <c r="O1080" s="5"/>
      <c r="P1080" s="5"/>
      <c r="Q1080" s="5"/>
      <c r="R1080" s="5"/>
      <c r="S1080" s="5"/>
      <c r="T1080" s="5"/>
      <c r="U1080" s="5"/>
      <c r="V1080" s="5"/>
      <c r="W1080" s="5"/>
      <c r="X1080" s="5"/>
      <c r="Y1080" s="7" t="s">
        <v>2999</v>
      </c>
      <c r="Z1080" s="7"/>
      <c r="AA1080" s="7" t="s">
        <v>13</v>
      </c>
      <c r="AB1080" s="7" t="s">
        <v>79</v>
      </c>
      <c r="AC1080" s="7">
        <v>10155</v>
      </c>
      <c r="AD1080" s="7" t="s">
        <v>1400</v>
      </c>
      <c r="AE1080" s="7" t="s">
        <v>786</v>
      </c>
      <c r="AF1080" s="7"/>
      <c r="AG1080" s="7" t="s">
        <v>13</v>
      </c>
      <c r="AH1080" s="7"/>
      <c r="AI1080">
        <v>2.502000093460083</v>
      </c>
      <c r="AJ1080" s="4">
        <v>12.444000244140625</v>
      </c>
      <c r="AK1080" s="4">
        <v>4.8000001907348633</v>
      </c>
      <c r="AL1080" s="4">
        <v>50.853000640869141</v>
      </c>
      <c r="AM1080" s="4">
        <v>17.559999465942383</v>
      </c>
      <c r="AN1080" s="4">
        <v>158.10000610351563</v>
      </c>
      <c r="AO1080" s="4">
        <v>0</v>
      </c>
      <c r="AP1080" s="4">
        <v>115.80500030517578</v>
      </c>
      <c r="AQ1080" s="4">
        <v>26.100000381469727</v>
      </c>
      <c r="AR1080" s="4">
        <v>0</v>
      </c>
      <c r="AS1080" s="4">
        <v>9</v>
      </c>
      <c r="AT1080" s="4">
        <v>0</v>
      </c>
      <c r="AU1080" s="22">
        <v>4.0652609457092819</v>
      </c>
      <c r="AV1080" s="23">
        <v>-8.2000093460083079E-2</v>
      </c>
      <c r="AW1080" s="23">
        <v>1</v>
      </c>
      <c r="AX1080" s="23">
        <v>6.72401532746236E-3</v>
      </c>
      <c r="AY1080" s="23">
        <v>2.3839367539063083</v>
      </c>
      <c r="AZ1080" s="23">
        <v>0.53984175818076141</v>
      </c>
    </row>
    <row r="1081" spans="1:52" ht="13.7" customHeight="1" x14ac:dyDescent="0.2">
      <c r="A1081" t="str">
        <f t="shared" si="16"/>
        <v>2013^itaylor^Taylor - 7</v>
      </c>
      <c r="B1081" s="10" t="s">
        <v>542</v>
      </c>
      <c r="C1081" s="10" t="s">
        <v>1397</v>
      </c>
      <c r="D1081" s="5">
        <v>2013</v>
      </c>
      <c r="E1081" s="5"/>
      <c r="F1081" s="5" t="s">
        <v>987</v>
      </c>
      <c r="G1081" s="5" t="s">
        <v>987</v>
      </c>
      <c r="H1081" s="8" t="s">
        <v>992</v>
      </c>
      <c r="I1081" s="5">
        <v>5.5</v>
      </c>
      <c r="J1081" s="5">
        <v>10.7</v>
      </c>
      <c r="K1081" s="5" t="s">
        <v>987</v>
      </c>
      <c r="L1081" s="5" t="s">
        <v>1398</v>
      </c>
      <c r="M1081" s="5" t="s">
        <v>987</v>
      </c>
      <c r="N1081" s="5"/>
      <c r="O1081" s="5"/>
      <c r="P1081" s="5"/>
      <c r="Q1081" s="5"/>
      <c r="R1081" s="5"/>
      <c r="S1081" s="5"/>
      <c r="T1081" s="5"/>
      <c r="U1081" s="5"/>
      <c r="V1081" s="5"/>
      <c r="W1081" s="5"/>
      <c r="X1081" s="5"/>
      <c r="Y1081" s="7" t="s">
        <v>2999</v>
      </c>
      <c r="Z1081" s="7"/>
      <c r="AA1081" s="7" t="s">
        <v>13</v>
      </c>
      <c r="AB1081" s="7" t="s">
        <v>469</v>
      </c>
      <c r="AC1081" s="7">
        <v>21039</v>
      </c>
      <c r="AD1081" s="7" t="s">
        <v>951</v>
      </c>
      <c r="AE1081" s="7" t="s">
        <v>2259</v>
      </c>
      <c r="AF1081" s="7"/>
      <c r="AG1081" s="7" t="s">
        <v>934</v>
      </c>
      <c r="AH1081" s="7"/>
      <c r="AI1081">
        <v>5.3379998207092285</v>
      </c>
      <c r="AJ1081" s="4">
        <v>12.763999938964844</v>
      </c>
      <c r="AK1081" s="4">
        <v>10.5</v>
      </c>
      <c r="AL1081" s="4">
        <v>16.233999252319336</v>
      </c>
      <c r="AM1081" s="4">
        <v>26.125999450683594</v>
      </c>
      <c r="AN1081" s="4">
        <v>353.89999389648438</v>
      </c>
      <c r="AO1081" s="4">
        <v>0</v>
      </c>
      <c r="AP1081" s="4">
        <v>124.18399810791016</v>
      </c>
      <c r="AQ1081" s="4">
        <v>19.781000137329102</v>
      </c>
      <c r="AR1081" s="4">
        <v>0</v>
      </c>
      <c r="AS1081" s="4">
        <v>5</v>
      </c>
      <c r="AT1081" s="4">
        <v>74</v>
      </c>
      <c r="AU1081" s="22">
        <v>9.0697022767075293</v>
      </c>
      <c r="AV1081" s="23">
        <v>0.16200017929077148</v>
      </c>
      <c r="AW1081" s="23">
        <v>1</v>
      </c>
      <c r="AX1081" s="23">
        <v>2.6244058090242106E-2</v>
      </c>
      <c r="AY1081" s="23">
        <v>4.260095748046882</v>
      </c>
      <c r="AZ1081" s="23">
        <v>2.0457515772556252</v>
      </c>
    </row>
    <row r="1082" spans="1:52" ht="13.7" customHeight="1" x14ac:dyDescent="0.2">
      <c r="A1082" t="str">
        <f t="shared" si="16"/>
        <v>2013^Kingston Partners^Big Horse</v>
      </c>
      <c r="B1082" s="10" t="s">
        <v>1327</v>
      </c>
      <c r="C1082" s="10" t="s">
        <v>1328</v>
      </c>
      <c r="D1082" s="5">
        <v>2013</v>
      </c>
      <c r="E1082" s="5"/>
      <c r="F1082" s="5" t="s">
        <v>998</v>
      </c>
      <c r="G1082" s="5" t="s">
        <v>987</v>
      </c>
      <c r="H1082" s="8" t="s">
        <v>992</v>
      </c>
      <c r="I1082" s="5">
        <v>3.1</v>
      </c>
      <c r="J1082" s="5">
        <v>9.5</v>
      </c>
      <c r="K1082" s="5" t="s">
        <v>993</v>
      </c>
      <c r="L1082" s="5" t="s">
        <v>1329</v>
      </c>
      <c r="M1082" s="5" t="s">
        <v>987</v>
      </c>
      <c r="N1082" s="5"/>
      <c r="O1082" s="5"/>
      <c r="P1082" s="5"/>
      <c r="Q1082" s="5"/>
      <c r="R1082" s="5"/>
      <c r="S1082" s="5"/>
      <c r="T1082" s="5"/>
      <c r="U1082" s="5"/>
      <c r="V1082" s="5"/>
      <c r="W1082" s="5"/>
      <c r="X1082" s="5"/>
      <c r="Y1082" s="7" t="s">
        <v>2999</v>
      </c>
      <c r="Z1082" s="7"/>
      <c r="AA1082" s="7" t="s">
        <v>13</v>
      </c>
      <c r="AB1082" s="7" t="s">
        <v>145</v>
      </c>
      <c r="AC1082" s="7">
        <v>74017</v>
      </c>
      <c r="AD1082" s="7" t="s">
        <v>2229</v>
      </c>
      <c r="AE1082" s="7" t="s">
        <v>2230</v>
      </c>
      <c r="AF1082" s="7"/>
      <c r="AG1082" s="7" t="s">
        <v>55</v>
      </c>
      <c r="AH1082" s="7"/>
      <c r="AI1082">
        <v>3.8410000801086426</v>
      </c>
      <c r="AJ1082" s="4">
        <v>10.755999565124512</v>
      </c>
      <c r="AK1082" s="4">
        <v>6.369999885559082</v>
      </c>
      <c r="AL1082" s="4">
        <v>12.61400032043457</v>
      </c>
      <c r="AM1082" s="4">
        <v>18.882999420166016</v>
      </c>
      <c r="AN1082" s="4">
        <v>296.70001220703125</v>
      </c>
      <c r="AO1082" s="4">
        <v>0</v>
      </c>
      <c r="AP1082" s="4">
        <v>86.724998474121094</v>
      </c>
      <c r="AQ1082" s="4">
        <v>6.504000186920166</v>
      </c>
      <c r="AR1082" s="4">
        <v>0</v>
      </c>
      <c r="AS1082" s="4">
        <v>5</v>
      </c>
      <c r="AT1082" s="4">
        <v>55</v>
      </c>
      <c r="AU1082" s="22">
        <v>4.5387040280210158</v>
      </c>
      <c r="AV1082" s="23">
        <v>-0.74100008010864249</v>
      </c>
      <c r="AW1082" s="23">
        <v>0</v>
      </c>
      <c r="AX1082" s="23">
        <v>0.54908111872101462</v>
      </c>
      <c r="AY1082" s="23">
        <v>1.5775349075929626</v>
      </c>
      <c r="AZ1082" s="23">
        <v>3.3536445178360812</v>
      </c>
    </row>
    <row r="1083" spans="1:52" ht="13.7" customHeight="1" x14ac:dyDescent="0.2">
      <c r="A1083" t="str">
        <f t="shared" si="16"/>
        <v>2013^konzag1^Probe paddock</v>
      </c>
      <c r="B1083" s="10" t="s">
        <v>1483</v>
      </c>
      <c r="C1083" s="10" t="s">
        <v>1484</v>
      </c>
      <c r="D1083" s="5">
        <v>2013</v>
      </c>
      <c r="E1083" s="5"/>
      <c r="F1083" s="5" t="s">
        <v>987</v>
      </c>
      <c r="G1083" s="5" t="s">
        <v>987</v>
      </c>
      <c r="H1083" s="8" t="s">
        <v>992</v>
      </c>
      <c r="I1083" s="5">
        <v>3.7</v>
      </c>
      <c r="J1083" s="5">
        <v>11.2</v>
      </c>
      <c r="K1083" s="5" t="s">
        <v>987</v>
      </c>
      <c r="L1083" s="5" t="s">
        <v>998</v>
      </c>
      <c r="M1083" s="5" t="s">
        <v>987</v>
      </c>
      <c r="N1083" s="5"/>
      <c r="O1083" s="5"/>
      <c r="P1083" s="5"/>
      <c r="Q1083" s="5"/>
      <c r="R1083" s="5"/>
      <c r="S1083" s="5"/>
      <c r="T1083" s="5"/>
      <c r="U1083" s="5"/>
      <c r="V1083" s="5"/>
      <c r="W1083" s="5"/>
      <c r="X1083" s="5"/>
      <c r="Y1083" s="7" t="s">
        <v>2999</v>
      </c>
      <c r="Z1083" s="7"/>
      <c r="AA1083" s="7" t="s">
        <v>13</v>
      </c>
      <c r="AB1083" s="7" t="s">
        <v>14</v>
      </c>
      <c r="AC1083" s="7">
        <v>23009</v>
      </c>
      <c r="AD1083" s="7" t="s">
        <v>975</v>
      </c>
      <c r="AE1083" s="7" t="s">
        <v>2289</v>
      </c>
      <c r="AF1083" s="7"/>
      <c r="AG1083" s="7" t="s">
        <v>13</v>
      </c>
      <c r="AH1083" s="7"/>
      <c r="AI1083">
        <v>3.9860000610351563</v>
      </c>
      <c r="AJ1083" s="4">
        <v>14.704999923706055</v>
      </c>
      <c r="AK1083" s="4">
        <v>9.0299997329711914</v>
      </c>
      <c r="AL1083" s="4">
        <v>37.104999542236328</v>
      </c>
      <c r="AM1083" s="4">
        <v>61.930999755859375</v>
      </c>
      <c r="AN1083" s="4">
        <v>325.29998779296875</v>
      </c>
      <c r="AO1083" s="4">
        <v>0</v>
      </c>
      <c r="AP1083" s="4">
        <v>111.79499816894531</v>
      </c>
      <c r="AQ1083" s="4">
        <v>34.319999694824219</v>
      </c>
      <c r="AR1083" s="4">
        <v>0</v>
      </c>
      <c r="AS1083" s="4">
        <v>14</v>
      </c>
      <c r="AT1083" s="4">
        <v>64</v>
      </c>
      <c r="AU1083" s="22">
        <v>6.3865499124343259</v>
      </c>
      <c r="AV1083" s="23">
        <v>-0.28600006103515607</v>
      </c>
      <c r="AW1083" s="23">
        <v>1</v>
      </c>
      <c r="AX1083" s="23">
        <v>8.1796034912113E-2</v>
      </c>
      <c r="AY1083" s="23">
        <v>12.285024465179454</v>
      </c>
      <c r="AZ1083" s="23">
        <v>6.9878269536963868</v>
      </c>
    </row>
    <row r="1084" spans="1:52" ht="13.7" customHeight="1" x14ac:dyDescent="0.2">
      <c r="A1084" t="str">
        <f t="shared" si="16"/>
        <v>2013^LandmarkWA^Andrew Currie</v>
      </c>
      <c r="B1084" s="10" t="s">
        <v>1407</v>
      </c>
      <c r="C1084" s="10" t="s">
        <v>1408</v>
      </c>
      <c r="D1084" s="5">
        <v>2013</v>
      </c>
      <c r="E1084" s="5"/>
      <c r="F1084" s="5" t="s">
        <v>1005</v>
      </c>
      <c r="G1084" s="5" t="s">
        <v>987</v>
      </c>
      <c r="H1084" s="8" t="s">
        <v>992</v>
      </c>
      <c r="I1084" s="5">
        <v>3.8</v>
      </c>
      <c r="J1084" s="5">
        <v>10.4</v>
      </c>
      <c r="K1084" s="5" t="s">
        <v>993</v>
      </c>
      <c r="L1084" s="5" t="s">
        <v>1409</v>
      </c>
      <c r="M1084" s="5" t="s">
        <v>987</v>
      </c>
      <c r="N1084" s="5"/>
      <c r="O1084" s="5"/>
      <c r="P1084" s="5"/>
      <c r="Q1084" s="5"/>
      <c r="R1084" s="5"/>
      <c r="S1084" s="5"/>
      <c r="T1084" s="5"/>
      <c r="U1084" s="5"/>
      <c r="V1084" s="5"/>
      <c r="W1084" s="5"/>
      <c r="X1084" s="5"/>
      <c r="Y1084" s="7" t="s">
        <v>2999</v>
      </c>
      <c r="Z1084" s="7"/>
      <c r="AA1084" s="7" t="s">
        <v>13</v>
      </c>
      <c r="AB1084" s="7" t="s">
        <v>469</v>
      </c>
      <c r="AC1084" s="7">
        <v>10016</v>
      </c>
      <c r="AD1084" s="7" t="s">
        <v>2262</v>
      </c>
      <c r="AE1084" s="7" t="s">
        <v>786</v>
      </c>
      <c r="AF1084" s="7"/>
      <c r="AG1084" s="7" t="s">
        <v>55</v>
      </c>
      <c r="AH1084" s="7"/>
      <c r="AI1084">
        <v>4.7350001335144043</v>
      </c>
      <c r="AJ1084" s="4">
        <v>13.211999893188477</v>
      </c>
      <c r="AK1084" s="4">
        <v>9.6400003433227539</v>
      </c>
      <c r="AL1084" s="4">
        <v>64.656997680664063</v>
      </c>
      <c r="AM1084" s="4">
        <v>35.575000762939453</v>
      </c>
      <c r="AN1084" s="4">
        <v>255.80000305175781</v>
      </c>
      <c r="AO1084" s="4">
        <v>0</v>
      </c>
      <c r="AP1084" s="4">
        <v>399.10501098632813</v>
      </c>
      <c r="AQ1084" s="4">
        <v>254.95700073242188</v>
      </c>
      <c r="AR1084" s="4">
        <v>10</v>
      </c>
      <c r="AS1084" s="4">
        <v>0</v>
      </c>
      <c r="AT1084" s="4">
        <v>0</v>
      </c>
      <c r="AU1084" s="22">
        <v>6.0906479859894924</v>
      </c>
      <c r="AV1084" s="23">
        <v>-0.93500013351440447</v>
      </c>
      <c r="AW1084" s="23">
        <v>0</v>
      </c>
      <c r="AX1084" s="23">
        <v>0.87422524967195414</v>
      </c>
      <c r="AY1084" s="23">
        <v>7.9073433992920013</v>
      </c>
      <c r="AZ1084" s="23">
        <v>12.59790215650718</v>
      </c>
    </row>
    <row r="1085" spans="1:52" ht="13.7" customHeight="1" x14ac:dyDescent="0.2">
      <c r="A1085" t="str">
        <f t="shared" si="16"/>
        <v>2013^LandmarkWA^Paul Thompson</v>
      </c>
      <c r="B1085" s="10" t="s">
        <v>1407</v>
      </c>
      <c r="C1085" s="10" t="s">
        <v>1410</v>
      </c>
      <c r="D1085" s="5">
        <v>2013</v>
      </c>
      <c r="E1085" s="5"/>
      <c r="F1085" s="5" t="s">
        <v>1005</v>
      </c>
      <c r="G1085" s="5" t="s">
        <v>987</v>
      </c>
      <c r="H1085" s="8" t="s">
        <v>992</v>
      </c>
      <c r="I1085" s="5">
        <v>3.2</v>
      </c>
      <c r="J1085" s="5">
        <v>10.9</v>
      </c>
      <c r="K1085" s="5" t="s">
        <v>993</v>
      </c>
      <c r="L1085" s="5" t="s">
        <v>1411</v>
      </c>
      <c r="M1085" s="5" t="s">
        <v>1412</v>
      </c>
      <c r="N1085" s="5"/>
      <c r="O1085" s="5"/>
      <c r="P1085" s="5"/>
      <c r="Q1085" s="5"/>
      <c r="R1085" s="5"/>
      <c r="S1085" s="5"/>
      <c r="T1085" s="5"/>
      <c r="U1085" s="5"/>
      <c r="V1085" s="5"/>
      <c r="W1085" s="5"/>
      <c r="X1085" s="5"/>
      <c r="Y1085" s="7" t="s">
        <v>2999</v>
      </c>
      <c r="Z1085" s="7"/>
      <c r="AA1085" s="7" t="s">
        <v>13</v>
      </c>
      <c r="AB1085" s="7" t="s">
        <v>469</v>
      </c>
      <c r="AC1085" s="7">
        <v>10507</v>
      </c>
      <c r="AD1085" s="7" t="s">
        <v>2263</v>
      </c>
      <c r="AE1085" s="7" t="s">
        <v>786</v>
      </c>
      <c r="AF1085" s="7"/>
      <c r="AG1085" s="7" t="s">
        <v>967</v>
      </c>
      <c r="AH1085" s="7"/>
      <c r="AI1085">
        <v>4.1510000228881836</v>
      </c>
      <c r="AJ1085" s="4">
        <v>16.58799934387207</v>
      </c>
      <c r="AK1085" s="4">
        <v>10.609999656677246</v>
      </c>
      <c r="AL1085" s="4">
        <v>81.388999938964844</v>
      </c>
      <c r="AM1085" s="4">
        <v>57.237998962402344</v>
      </c>
      <c r="AN1085" s="4">
        <v>242.80000305175781</v>
      </c>
      <c r="AO1085" s="4">
        <v>0</v>
      </c>
      <c r="AP1085" s="4">
        <v>399.2030029296875</v>
      </c>
      <c r="AQ1085" s="4">
        <v>202.86399841308594</v>
      </c>
      <c r="AR1085" s="4">
        <v>0</v>
      </c>
      <c r="AS1085" s="4">
        <v>10</v>
      </c>
      <c r="AT1085" s="4">
        <v>0</v>
      </c>
      <c r="AU1085" s="22">
        <v>5.3755516637478111</v>
      </c>
      <c r="AV1085" s="23">
        <v>-0.95100002288818342</v>
      </c>
      <c r="AW1085" s="23">
        <v>0</v>
      </c>
      <c r="AX1085" s="23">
        <v>0.9044010435333254</v>
      </c>
      <c r="AY1085" s="23">
        <v>32.353336535889099</v>
      </c>
      <c r="AZ1085" s="23">
        <v>27.399445790682989</v>
      </c>
    </row>
    <row r="1086" spans="1:52" ht="13.7" customHeight="1" x14ac:dyDescent="0.2">
      <c r="A1086" t="str">
        <f t="shared" si="16"/>
        <v>2013^LiebeGroup^Carter C5 heavy</v>
      </c>
      <c r="B1086" s="10" t="s">
        <v>580</v>
      </c>
      <c r="C1086" s="10" t="s">
        <v>1413</v>
      </c>
      <c r="D1086" s="5">
        <v>2013</v>
      </c>
      <c r="E1086" s="5"/>
      <c r="F1086" s="5" t="s">
        <v>987</v>
      </c>
      <c r="G1086" s="5" t="s">
        <v>987</v>
      </c>
      <c r="H1086" s="8" t="s">
        <v>992</v>
      </c>
      <c r="I1086" s="5">
        <v>1.6</v>
      </c>
      <c r="J1086" s="5"/>
      <c r="K1086" s="5" t="s">
        <v>993</v>
      </c>
      <c r="L1086" s="5" t="s">
        <v>998</v>
      </c>
      <c r="M1086" s="5" t="s">
        <v>987</v>
      </c>
      <c r="N1086" s="5"/>
      <c r="O1086" s="5"/>
      <c r="P1086" s="5"/>
      <c r="Q1086" s="5"/>
      <c r="R1086" s="5"/>
      <c r="S1086" s="5"/>
      <c r="T1086" s="5"/>
      <c r="U1086" s="5"/>
      <c r="V1086" s="5"/>
      <c r="W1086" s="5"/>
      <c r="X1086" s="5"/>
      <c r="Y1086" s="7" t="s">
        <v>2999</v>
      </c>
      <c r="Z1086" s="7"/>
      <c r="AA1086" s="7" t="s">
        <v>13</v>
      </c>
      <c r="AB1086" s="7" t="s">
        <v>140</v>
      </c>
      <c r="AC1086" s="7">
        <v>8039</v>
      </c>
      <c r="AD1086" s="7" t="s">
        <v>816</v>
      </c>
      <c r="AE1086" s="7" t="s">
        <v>2264</v>
      </c>
      <c r="AF1086" s="7"/>
      <c r="AG1086" s="7" t="s">
        <v>10</v>
      </c>
      <c r="AH1086" s="7"/>
      <c r="AI1086">
        <v>2.4089999198913574</v>
      </c>
      <c r="AJ1086" s="4">
        <v>8.5240001678466797</v>
      </c>
      <c r="AK1086" s="4">
        <v>3.1600000858306885</v>
      </c>
      <c r="AL1086" s="4">
        <v>44.738998413085938</v>
      </c>
      <c r="AM1086" s="4">
        <v>22.483999252319336</v>
      </c>
      <c r="AN1086" s="4">
        <v>193.69999694824219</v>
      </c>
      <c r="AO1086" s="4">
        <v>0</v>
      </c>
      <c r="AP1086" s="4">
        <v>100.10700225830078</v>
      </c>
      <c r="AQ1086" s="4">
        <v>39.630001068115234</v>
      </c>
      <c r="AR1086" s="4">
        <v>0</v>
      </c>
      <c r="AS1086" s="4">
        <v>30</v>
      </c>
      <c r="AT1086" s="4">
        <v>0</v>
      </c>
      <c r="AU1086" s="22" t="e">
        <v>#N/A</v>
      </c>
      <c r="AV1086" s="23">
        <v>-0.80899991989135733</v>
      </c>
      <c r="AW1086" s="23">
        <v>0</v>
      </c>
      <c r="AX1086" s="23">
        <v>0.65448087038422254</v>
      </c>
      <c r="AY1086" s="23" t="e">
        <v>#N/A</v>
      </c>
      <c r="AZ1086" s="23" t="e">
        <v>#N/A</v>
      </c>
    </row>
    <row r="1087" spans="1:52" ht="13.7" customHeight="1" x14ac:dyDescent="0.2">
      <c r="A1087" t="str">
        <f t="shared" si="16"/>
        <v>2013^LiebeGroup^Harry Hyde</v>
      </c>
      <c r="B1087" s="10" t="s">
        <v>580</v>
      </c>
      <c r="C1087" s="10" t="s">
        <v>1414</v>
      </c>
      <c r="D1087" s="5">
        <v>2013</v>
      </c>
      <c r="E1087" s="5"/>
      <c r="F1087" s="5" t="s">
        <v>1005</v>
      </c>
      <c r="G1087" s="5" t="s">
        <v>987</v>
      </c>
      <c r="H1087" s="8" t="s">
        <v>992</v>
      </c>
      <c r="I1087" s="5">
        <v>2.1</v>
      </c>
      <c r="J1087" s="5"/>
      <c r="K1087" s="5" t="s">
        <v>993</v>
      </c>
      <c r="L1087" s="5" t="s">
        <v>998</v>
      </c>
      <c r="M1087" s="5" t="s">
        <v>987</v>
      </c>
      <c r="N1087" s="5"/>
      <c r="O1087" s="5"/>
      <c r="P1087" s="5"/>
      <c r="Q1087" s="5"/>
      <c r="R1087" s="5"/>
      <c r="S1087" s="5"/>
      <c r="T1087" s="5"/>
      <c r="U1087" s="5"/>
      <c r="V1087" s="5"/>
      <c r="W1087" s="5"/>
      <c r="X1087" s="5"/>
      <c r="Y1087" s="7" t="s">
        <v>2999</v>
      </c>
      <c r="Z1087" s="7"/>
      <c r="AA1087" s="7" t="s">
        <v>13</v>
      </c>
      <c r="AB1087" s="7" t="s">
        <v>15</v>
      </c>
      <c r="AC1087" s="7">
        <v>8039</v>
      </c>
      <c r="AD1087" s="7" t="s">
        <v>816</v>
      </c>
      <c r="AE1087" s="7" t="s">
        <v>786</v>
      </c>
      <c r="AF1087" s="7"/>
      <c r="AG1087" s="7" t="s">
        <v>13</v>
      </c>
      <c r="AH1087" s="7"/>
      <c r="AI1087">
        <v>3.6480000019073486</v>
      </c>
      <c r="AJ1087" s="4">
        <v>10.744999885559082</v>
      </c>
      <c r="AK1087" s="4">
        <v>6.0399999618530273</v>
      </c>
      <c r="AL1087" s="4">
        <v>51.869998931884766</v>
      </c>
      <c r="AM1087" s="4">
        <v>33.930000305175781</v>
      </c>
      <c r="AN1087" s="4">
        <v>200.80000305175781</v>
      </c>
      <c r="AO1087" s="4">
        <v>0</v>
      </c>
      <c r="AP1087" s="4">
        <v>285.19601440429688</v>
      </c>
      <c r="AQ1087" s="4">
        <v>177.01199340820313</v>
      </c>
      <c r="AR1087" s="4">
        <v>0</v>
      </c>
      <c r="AS1087" s="4">
        <v>7</v>
      </c>
      <c r="AT1087" s="4">
        <v>23</v>
      </c>
      <c r="AU1087" s="22" t="e">
        <v>#N/A</v>
      </c>
      <c r="AV1087" s="23">
        <v>-1.5480000019073485</v>
      </c>
      <c r="AW1087" s="23">
        <v>0</v>
      </c>
      <c r="AX1087" s="23">
        <v>2.3963040059051512</v>
      </c>
      <c r="AY1087" s="23" t="e">
        <v>#N/A</v>
      </c>
      <c r="AZ1087" s="23" t="e">
        <v>#N/A</v>
      </c>
    </row>
    <row r="1088" spans="1:52" ht="13.7" customHeight="1" x14ac:dyDescent="0.2">
      <c r="A1088" t="str">
        <f t="shared" si="16"/>
        <v>2013^LiebeGroup^Mike Dodds</v>
      </c>
      <c r="B1088" s="10" t="s">
        <v>580</v>
      </c>
      <c r="C1088" s="10" t="s">
        <v>1415</v>
      </c>
      <c r="D1088" s="5">
        <v>2013</v>
      </c>
      <c r="E1088" s="5"/>
      <c r="F1088" s="5" t="s">
        <v>987</v>
      </c>
      <c r="G1088" s="5" t="s">
        <v>987</v>
      </c>
      <c r="H1088" s="8" t="s">
        <v>992</v>
      </c>
      <c r="I1088" s="5">
        <v>2.8</v>
      </c>
      <c r="J1088" s="5"/>
      <c r="K1088" s="5" t="s">
        <v>993</v>
      </c>
      <c r="L1088" s="5" t="s">
        <v>998</v>
      </c>
      <c r="M1088" s="5" t="s">
        <v>987</v>
      </c>
      <c r="N1088" s="5"/>
      <c r="O1088" s="5"/>
      <c r="P1088" s="5"/>
      <c r="Q1088" s="5"/>
      <c r="R1088" s="5"/>
      <c r="S1088" s="5"/>
      <c r="T1088" s="5"/>
      <c r="U1088" s="5"/>
      <c r="V1088" s="5"/>
      <c r="W1088" s="5"/>
      <c r="X1088" s="5"/>
      <c r="Y1088" s="7" t="s">
        <v>2999</v>
      </c>
      <c r="Z1088" s="7"/>
      <c r="AA1088" s="7" t="s">
        <v>13</v>
      </c>
      <c r="AB1088" s="7" t="s">
        <v>2265</v>
      </c>
      <c r="AC1088" s="7">
        <v>8017</v>
      </c>
      <c r="AD1088" s="7" t="s">
        <v>817</v>
      </c>
      <c r="AE1088" s="7" t="s">
        <v>2266</v>
      </c>
      <c r="AF1088" s="7"/>
      <c r="AG1088" s="7" t="s">
        <v>55</v>
      </c>
      <c r="AH1088" s="7"/>
      <c r="AI1088">
        <v>1.2640000581741333</v>
      </c>
      <c r="AJ1088" s="4">
        <v>14.27299976348877</v>
      </c>
      <c r="AK1088" s="4">
        <v>2.7799999713897705</v>
      </c>
      <c r="AL1088" s="4">
        <v>38.631999969482422</v>
      </c>
      <c r="AM1088" s="4">
        <v>7.8829998970031738</v>
      </c>
      <c r="AN1088" s="4">
        <v>124</v>
      </c>
      <c r="AO1088" s="4">
        <v>0</v>
      </c>
      <c r="AP1088" s="4">
        <v>92.668998718261719</v>
      </c>
      <c r="AQ1088" s="4">
        <v>31.152000427246094</v>
      </c>
      <c r="AR1088" s="4">
        <v>0</v>
      </c>
      <c r="AS1088" s="4">
        <v>29</v>
      </c>
      <c r="AT1088" s="4">
        <v>0</v>
      </c>
      <c r="AU1088" s="22" t="e">
        <v>#N/A</v>
      </c>
      <c r="AV1088" s="23">
        <v>1.5359999418258665</v>
      </c>
      <c r="AW1088" s="23">
        <v>0</v>
      </c>
      <c r="AX1088" s="23">
        <v>2.3592958212890651</v>
      </c>
      <c r="AY1088" s="23" t="e">
        <v>#N/A</v>
      </c>
      <c r="AZ1088" s="23" t="e">
        <v>#N/A</v>
      </c>
    </row>
    <row r="1089" spans="1:52" ht="13.7" customHeight="1" x14ac:dyDescent="0.2">
      <c r="A1089" t="str">
        <f t="shared" si="16"/>
        <v>2013^LiebeGroup^Sewell WH</v>
      </c>
      <c r="B1089" s="10" t="s">
        <v>580</v>
      </c>
      <c r="C1089" s="10" t="s">
        <v>1416</v>
      </c>
      <c r="D1089" s="5">
        <v>2013</v>
      </c>
      <c r="E1089" s="5"/>
      <c r="F1089" s="5" t="s">
        <v>987</v>
      </c>
      <c r="G1089" s="5" t="s">
        <v>987</v>
      </c>
      <c r="H1089" s="8" t="s">
        <v>992</v>
      </c>
      <c r="I1089" s="5">
        <v>2.5</v>
      </c>
      <c r="J1089" s="5"/>
      <c r="K1089" s="5" t="s">
        <v>993</v>
      </c>
      <c r="L1089" s="5" t="s">
        <v>998</v>
      </c>
      <c r="M1089" s="5" t="s">
        <v>987</v>
      </c>
      <c r="N1089" s="5"/>
      <c r="O1089" s="5"/>
      <c r="P1089" s="5"/>
      <c r="Q1089" s="5"/>
      <c r="R1089" s="5"/>
      <c r="S1089" s="5"/>
      <c r="T1089" s="5"/>
      <c r="U1089" s="5"/>
      <c r="V1089" s="5"/>
      <c r="W1089" s="5"/>
      <c r="X1089" s="5"/>
      <c r="Y1089" s="7" t="s">
        <v>2999</v>
      </c>
      <c r="Z1089" s="7"/>
      <c r="AA1089" s="7" t="s">
        <v>13</v>
      </c>
      <c r="AB1089" s="7" t="s">
        <v>469</v>
      </c>
      <c r="AC1089" s="7">
        <v>8137</v>
      </c>
      <c r="AD1089" s="7" t="s">
        <v>905</v>
      </c>
      <c r="AE1089" s="7" t="s">
        <v>2267</v>
      </c>
      <c r="AF1089" s="7"/>
      <c r="AG1089" s="7" t="s">
        <v>939</v>
      </c>
      <c r="AH1089" s="7"/>
      <c r="AI1089">
        <v>2.5580000877380371</v>
      </c>
      <c r="AJ1089" s="4">
        <v>16.437000274658203</v>
      </c>
      <c r="AK1089" s="4">
        <v>6.4800000190734863</v>
      </c>
      <c r="AL1089" s="4">
        <v>16.100000381469727</v>
      </c>
      <c r="AM1089" s="4">
        <v>13.645000457763672</v>
      </c>
      <c r="AN1089" s="4">
        <v>206.39999389648438</v>
      </c>
      <c r="AO1089" s="4">
        <v>0</v>
      </c>
      <c r="AP1089" s="4">
        <v>241.42999267578125</v>
      </c>
      <c r="AQ1089" s="4">
        <v>79.929000854492188</v>
      </c>
      <c r="AR1089" s="4">
        <v>0</v>
      </c>
      <c r="AS1089" s="4">
        <v>33</v>
      </c>
      <c r="AT1089" s="4">
        <v>0</v>
      </c>
      <c r="AU1089" s="22" t="e">
        <v>#N/A</v>
      </c>
      <c r="AV1089" s="23">
        <v>-5.8000087738037109E-2</v>
      </c>
      <c r="AW1089" s="23">
        <v>1</v>
      </c>
      <c r="AX1089" s="23">
        <v>3.3640101776200027E-3</v>
      </c>
      <c r="AY1089" s="23" t="e">
        <v>#N/A</v>
      </c>
      <c r="AZ1089" s="23" t="e">
        <v>#N/A</v>
      </c>
    </row>
    <row r="1090" spans="1:52" ht="13.7" customHeight="1" x14ac:dyDescent="0.2">
      <c r="A1090" t="str">
        <f t="shared" si="16"/>
        <v>2013^lift^Doug Clarke</v>
      </c>
      <c r="B1090" s="10" t="s">
        <v>1417</v>
      </c>
      <c r="C1090" s="10" t="s">
        <v>1418</v>
      </c>
      <c r="D1090" s="5">
        <v>2013</v>
      </c>
      <c r="E1090" s="5"/>
      <c r="F1090" s="5" t="s">
        <v>987</v>
      </c>
      <c r="G1090" s="5" t="s">
        <v>987</v>
      </c>
      <c r="H1090" s="8" t="s">
        <v>992</v>
      </c>
      <c r="I1090" s="5">
        <v>2.2999999999999998</v>
      </c>
      <c r="J1090" s="5">
        <v>8.5</v>
      </c>
      <c r="K1090" s="5" t="s">
        <v>987</v>
      </c>
      <c r="L1090" s="5" t="s">
        <v>998</v>
      </c>
      <c r="M1090" s="5" t="s">
        <v>987</v>
      </c>
      <c r="N1090" s="5"/>
      <c r="O1090" s="5"/>
      <c r="P1090" s="5"/>
      <c r="Q1090" s="5"/>
      <c r="R1090" s="5"/>
      <c r="S1090" s="5"/>
      <c r="T1090" s="5"/>
      <c r="U1090" s="5"/>
      <c r="V1090" s="5"/>
      <c r="W1090" s="5"/>
      <c r="X1090" s="5"/>
      <c r="Y1090" s="7" t="s">
        <v>2999</v>
      </c>
      <c r="Z1090" s="7"/>
      <c r="AA1090" s="7" t="s">
        <v>13</v>
      </c>
      <c r="AB1090" s="7" t="s">
        <v>14</v>
      </c>
      <c r="AC1090" s="7">
        <v>10592</v>
      </c>
      <c r="AD1090" s="7" t="s">
        <v>2117</v>
      </c>
      <c r="AE1090" s="7" t="s">
        <v>786</v>
      </c>
      <c r="AF1090" s="7"/>
      <c r="AG1090" s="7" t="s">
        <v>13</v>
      </c>
      <c r="AH1090" s="7"/>
      <c r="AI1090">
        <v>2.7899999618530273</v>
      </c>
      <c r="AJ1090" s="4">
        <v>12.14799976348877</v>
      </c>
      <c r="AK1090" s="4">
        <v>5.2199997901916504</v>
      </c>
      <c r="AL1090" s="4">
        <v>72.55999755859375</v>
      </c>
      <c r="AM1090" s="4">
        <v>47.400001525878906</v>
      </c>
      <c r="AN1090" s="4">
        <v>190.89999389648438</v>
      </c>
      <c r="AO1090" s="4">
        <v>0</v>
      </c>
      <c r="AP1090" s="4">
        <v>162.91999816894531</v>
      </c>
      <c r="AQ1090" s="4">
        <v>88.455001831054688</v>
      </c>
      <c r="AR1090" s="4">
        <v>0</v>
      </c>
      <c r="AS1090" s="4">
        <v>27</v>
      </c>
      <c r="AT1090" s="4">
        <v>18</v>
      </c>
      <c r="AU1090" s="22">
        <v>3.0129597197898423</v>
      </c>
      <c r="AV1090" s="23">
        <v>-0.48999996185302752</v>
      </c>
      <c r="AW1090" s="23">
        <v>1</v>
      </c>
      <c r="AX1090" s="23">
        <v>0.24009996261596842</v>
      </c>
      <c r="AY1090" s="23">
        <v>13.307902274414118</v>
      </c>
      <c r="AZ1090" s="23">
        <v>4.8710258723592181</v>
      </c>
    </row>
    <row r="1091" spans="1:52" ht="13.7" customHeight="1" x14ac:dyDescent="0.2">
      <c r="A1091" t="str">
        <f t="shared" ref="A1091:A1154" si="17">_xlfn.CONCAT(D1091,"^",B1091,"^",C1091)</f>
        <v>2013^lift^Royce Taylor</v>
      </c>
      <c r="B1091" s="10" t="s">
        <v>1417</v>
      </c>
      <c r="C1091" s="10" t="s">
        <v>1419</v>
      </c>
      <c r="D1091" s="5">
        <v>2013</v>
      </c>
      <c r="E1091" s="5"/>
      <c r="F1091" s="5" t="s">
        <v>987</v>
      </c>
      <c r="G1091" s="5" t="s">
        <v>987</v>
      </c>
      <c r="H1091" s="8" t="s">
        <v>998</v>
      </c>
      <c r="I1091" s="5">
        <v>2.2999999999999998</v>
      </c>
      <c r="J1091" s="5">
        <v>9</v>
      </c>
      <c r="K1091" s="5" t="s">
        <v>987</v>
      </c>
      <c r="L1091" s="5" t="s">
        <v>998</v>
      </c>
      <c r="M1091" s="5" t="s">
        <v>987</v>
      </c>
      <c r="N1091" s="5"/>
      <c r="O1091" s="5"/>
      <c r="P1091" s="5"/>
      <c r="Q1091" s="5"/>
      <c r="R1091" s="5"/>
      <c r="S1091" s="5"/>
      <c r="T1091" s="5"/>
      <c r="U1091" s="5"/>
      <c r="V1091" s="5"/>
      <c r="W1091" s="5"/>
      <c r="X1091" s="5"/>
      <c r="Y1091" s="7" t="s">
        <v>2999</v>
      </c>
      <c r="Z1091" s="7"/>
      <c r="AA1091" s="7" t="s">
        <v>13</v>
      </c>
      <c r="AB1091" s="7" t="s">
        <v>469</v>
      </c>
      <c r="AC1091" s="7">
        <v>10592</v>
      </c>
      <c r="AD1091" s="7" t="s">
        <v>2117</v>
      </c>
      <c r="AE1091" s="7" t="s">
        <v>786</v>
      </c>
      <c r="AF1091" s="7"/>
      <c r="AG1091" s="7" t="s">
        <v>946</v>
      </c>
      <c r="AH1091" s="7"/>
      <c r="AI1091">
        <v>1.7949999570846558</v>
      </c>
      <c r="AJ1091" s="4">
        <v>12.850000381469727</v>
      </c>
      <c r="AK1091" s="4">
        <v>3.5499999523162842</v>
      </c>
      <c r="AL1091" s="4">
        <v>180.56599426269531</v>
      </c>
      <c r="AM1091" s="4">
        <v>182.66600036621094</v>
      </c>
      <c r="AN1091" s="4">
        <v>190.89999389648438</v>
      </c>
      <c r="AO1091" s="4">
        <v>0</v>
      </c>
      <c r="AP1091" s="4">
        <v>132.57000732421875</v>
      </c>
      <c r="AQ1091" s="4">
        <v>66.977996826171875</v>
      </c>
      <c r="AR1091" s="4">
        <v>0</v>
      </c>
      <c r="AS1091" s="4">
        <v>6</v>
      </c>
      <c r="AT1091" s="4">
        <v>0</v>
      </c>
      <c r="AU1091" s="22">
        <v>3.1901926444833619</v>
      </c>
      <c r="AV1091" s="23">
        <v>0.50500004291534406</v>
      </c>
      <c r="AW1091" s="23">
        <v>0</v>
      </c>
      <c r="AX1091" s="23">
        <v>0.25502504334449932</v>
      </c>
      <c r="AY1091" s="23">
        <v>14.82250293731704</v>
      </c>
      <c r="AZ1091" s="23">
        <v>0.12946129876997528</v>
      </c>
    </row>
    <row r="1092" spans="1:52" ht="13.7" customHeight="1" x14ac:dyDescent="0.2">
      <c r="A1092" t="str">
        <f t="shared" si="17"/>
        <v>2013^livingfarm^Guydon Boyle</v>
      </c>
      <c r="B1092" s="10" t="s">
        <v>1427</v>
      </c>
      <c r="C1092" s="10" t="s">
        <v>1428</v>
      </c>
      <c r="D1092" s="5">
        <v>2013</v>
      </c>
      <c r="E1092" s="5"/>
      <c r="F1092" s="5" t="s">
        <v>987</v>
      </c>
      <c r="G1092" s="5" t="s">
        <v>987</v>
      </c>
      <c r="H1092" s="8" t="s">
        <v>992</v>
      </c>
      <c r="I1092" s="5">
        <v>4.33</v>
      </c>
      <c r="J1092" s="5">
        <v>11</v>
      </c>
      <c r="K1092" s="5" t="s">
        <v>987</v>
      </c>
      <c r="L1092" s="5" t="s">
        <v>998</v>
      </c>
      <c r="M1092" s="5" t="s">
        <v>1429</v>
      </c>
      <c r="N1092" s="5"/>
      <c r="O1092" s="5"/>
      <c r="P1092" s="5"/>
      <c r="Q1092" s="5"/>
      <c r="R1092" s="5"/>
      <c r="S1092" s="5"/>
      <c r="T1092" s="5"/>
      <c r="U1092" s="5"/>
      <c r="V1092" s="5"/>
      <c r="W1092" s="5"/>
      <c r="X1092" s="5"/>
      <c r="Y1092" s="7" t="s">
        <v>2999</v>
      </c>
      <c r="Z1092" s="7"/>
      <c r="AA1092" s="7" t="s">
        <v>13</v>
      </c>
      <c r="AB1092" s="7" t="s">
        <v>2232</v>
      </c>
      <c r="AC1092" s="7">
        <v>10111</v>
      </c>
      <c r="AD1092" s="7" t="s">
        <v>2234</v>
      </c>
      <c r="AE1092" s="7" t="s">
        <v>2270</v>
      </c>
      <c r="AF1092" s="7"/>
      <c r="AG1092" s="7" t="s">
        <v>13</v>
      </c>
      <c r="AH1092" s="7"/>
      <c r="AI1092">
        <v>4.4120001792907715</v>
      </c>
      <c r="AJ1092" s="4">
        <v>10.298999786376953</v>
      </c>
      <c r="AK1092" s="4">
        <v>7</v>
      </c>
      <c r="AL1092" s="4">
        <v>60.773998260498047</v>
      </c>
      <c r="AM1092" s="4">
        <v>30.302000045776367</v>
      </c>
      <c r="AN1092" s="4">
        <v>262.39999389648438</v>
      </c>
      <c r="AO1092" s="4">
        <v>0</v>
      </c>
      <c r="AP1092" s="4">
        <v>125.99600219726563</v>
      </c>
      <c r="AQ1092" s="4">
        <v>26.575000762939453</v>
      </c>
      <c r="AR1092" s="4">
        <v>0</v>
      </c>
      <c r="AS1092" s="4">
        <v>30</v>
      </c>
      <c r="AT1092" s="4">
        <v>18</v>
      </c>
      <c r="AU1092" s="22">
        <v>7.3405253940455344</v>
      </c>
      <c r="AV1092" s="23">
        <v>-8.2000179290771413E-2</v>
      </c>
      <c r="AW1092" s="23">
        <v>1</v>
      </c>
      <c r="AX1092" s="23">
        <v>6.7240294037186569E-3</v>
      </c>
      <c r="AY1092" s="23">
        <v>0.49140129949955735</v>
      </c>
      <c r="AZ1092" s="23">
        <v>0.11595754398986646</v>
      </c>
    </row>
    <row r="1093" spans="1:52" ht="13.7" customHeight="1" x14ac:dyDescent="0.2">
      <c r="A1093" t="str">
        <f t="shared" si="17"/>
        <v>2013^livingfarm^Jeremy Marwick</v>
      </c>
      <c r="B1093" s="10" t="s">
        <v>1427</v>
      </c>
      <c r="C1093" s="10" t="s">
        <v>1430</v>
      </c>
      <c r="D1093" s="5">
        <v>2013</v>
      </c>
      <c r="E1093" s="5"/>
      <c r="F1093" s="5" t="s">
        <v>987</v>
      </c>
      <c r="G1093" s="5" t="s">
        <v>987</v>
      </c>
      <c r="H1093" s="8" t="s">
        <v>992</v>
      </c>
      <c r="I1093" s="5">
        <v>3.8</v>
      </c>
      <c r="J1093" s="5">
        <v>9.1</v>
      </c>
      <c r="K1093" s="5" t="s">
        <v>993</v>
      </c>
      <c r="L1093" s="5" t="s">
        <v>994</v>
      </c>
      <c r="M1093" s="5" t="s">
        <v>1431</v>
      </c>
      <c r="N1093" s="5"/>
      <c r="O1093" s="5"/>
      <c r="P1093" s="5"/>
      <c r="Q1093" s="5"/>
      <c r="R1093" s="5"/>
      <c r="S1093" s="5"/>
      <c r="T1093" s="5"/>
      <c r="U1093" s="5"/>
      <c r="V1093" s="5"/>
      <c r="W1093" s="5"/>
      <c r="X1093" s="5"/>
      <c r="Y1093" s="7" t="s">
        <v>2999</v>
      </c>
      <c r="Z1093" s="7"/>
      <c r="AA1093" s="7" t="s">
        <v>13</v>
      </c>
      <c r="AB1093" s="7" t="s">
        <v>469</v>
      </c>
      <c r="AC1093" s="7">
        <v>10111</v>
      </c>
      <c r="AD1093" s="7" t="s">
        <v>2234</v>
      </c>
      <c r="AE1093" s="7" t="s">
        <v>2271</v>
      </c>
      <c r="AF1093" s="7"/>
      <c r="AG1093" s="7" t="s">
        <v>13</v>
      </c>
      <c r="AH1093" s="7"/>
      <c r="AI1093">
        <v>4.3610000610351563</v>
      </c>
      <c r="AJ1093" s="4">
        <v>11.093999862670898</v>
      </c>
      <c r="AK1093" s="4">
        <v>7.4600000381469727</v>
      </c>
      <c r="AL1093" s="4">
        <v>58.490001678466797</v>
      </c>
      <c r="AM1093" s="4">
        <v>29.841999053955078</v>
      </c>
      <c r="AN1093" s="4">
        <v>274.79998779296875</v>
      </c>
      <c r="AO1093" s="4">
        <v>0</v>
      </c>
      <c r="AP1093" s="4">
        <v>97.363998413085938</v>
      </c>
      <c r="AQ1093" s="4">
        <v>13.02400016784668</v>
      </c>
      <c r="AR1093" s="4">
        <v>0</v>
      </c>
      <c r="AS1093" s="4">
        <v>23</v>
      </c>
      <c r="AT1093" s="4">
        <v>37</v>
      </c>
      <c r="AU1093" s="22">
        <v>5.3293169877408051</v>
      </c>
      <c r="AV1093" s="23">
        <v>-0.56100006103515643</v>
      </c>
      <c r="AW1093" s="23">
        <v>0</v>
      </c>
      <c r="AX1093" s="23">
        <v>0.31472106848144926</v>
      </c>
      <c r="AY1093" s="23">
        <v>3.9760354523315633</v>
      </c>
      <c r="AZ1093" s="23">
        <v>4.5398102612881308</v>
      </c>
    </row>
    <row r="1094" spans="1:52" ht="13.7" customHeight="1" x14ac:dyDescent="0.2">
      <c r="A1094" t="str">
        <f t="shared" si="17"/>
        <v>2013^livingfarm^Kevin Davies</v>
      </c>
      <c r="B1094" s="10" t="s">
        <v>1427</v>
      </c>
      <c r="C1094" s="10" t="s">
        <v>1432</v>
      </c>
      <c r="D1094" s="5">
        <v>2013</v>
      </c>
      <c r="E1094" s="5"/>
      <c r="F1094" s="5" t="s">
        <v>987</v>
      </c>
      <c r="G1094" s="5" t="s">
        <v>987</v>
      </c>
      <c r="H1094" s="8" t="s">
        <v>992</v>
      </c>
      <c r="I1094" s="5">
        <v>4.29</v>
      </c>
      <c r="J1094" s="5">
        <v>9.8000000000000007</v>
      </c>
      <c r="K1094" s="5" t="s">
        <v>993</v>
      </c>
      <c r="L1094" s="5" t="s">
        <v>1128</v>
      </c>
      <c r="M1094" s="5" t="s">
        <v>1433</v>
      </c>
      <c r="N1094" s="5"/>
      <c r="O1094" s="5"/>
      <c r="P1094" s="5"/>
      <c r="Q1094" s="5"/>
      <c r="R1094" s="5"/>
      <c r="S1094" s="5"/>
      <c r="T1094" s="5"/>
      <c r="U1094" s="5"/>
      <c r="V1094" s="5"/>
      <c r="W1094" s="5"/>
      <c r="X1094" s="5"/>
      <c r="Y1094" s="7" t="s">
        <v>2999</v>
      </c>
      <c r="Z1094" s="7"/>
      <c r="AA1094" s="7" t="s">
        <v>13</v>
      </c>
      <c r="AB1094" s="7" t="s">
        <v>2272</v>
      </c>
      <c r="AC1094" s="7">
        <v>10111</v>
      </c>
      <c r="AD1094" s="7" t="s">
        <v>2234</v>
      </c>
      <c r="AE1094" s="7" t="s">
        <v>2273</v>
      </c>
      <c r="AF1094" s="7"/>
      <c r="AG1094" s="7" t="s">
        <v>55</v>
      </c>
      <c r="AH1094" s="7"/>
      <c r="AI1094">
        <v>5.6030001640319824</v>
      </c>
      <c r="AJ1094" s="4">
        <v>11.892000198364258</v>
      </c>
      <c r="AK1094" s="4">
        <v>10.270000457763672</v>
      </c>
      <c r="AL1094" s="4">
        <v>154.322998046875</v>
      </c>
      <c r="AM1094" s="4">
        <v>109.31199645996094</v>
      </c>
      <c r="AN1094" s="4">
        <v>275.60000610351563</v>
      </c>
      <c r="AO1094" s="4">
        <v>0</v>
      </c>
      <c r="AP1094" s="4">
        <v>188.6510009765625</v>
      </c>
      <c r="AQ1094" s="4">
        <v>65.179000854492188</v>
      </c>
      <c r="AR1094" s="4">
        <v>0</v>
      </c>
      <c r="AS1094" s="4">
        <v>30</v>
      </c>
      <c r="AT1094" s="4">
        <v>16</v>
      </c>
      <c r="AU1094" s="22">
        <v>6.4793274956217166</v>
      </c>
      <c r="AV1094" s="23">
        <v>-1.3130001640319824</v>
      </c>
      <c r="AW1094" s="23">
        <v>0</v>
      </c>
      <c r="AX1094" s="23">
        <v>1.7239694307480127</v>
      </c>
      <c r="AY1094" s="23">
        <v>4.3764648299560909</v>
      </c>
      <c r="AZ1094" s="23">
        <v>14.369201505914065</v>
      </c>
    </row>
    <row r="1095" spans="1:52" ht="13.7" customHeight="1" x14ac:dyDescent="0.2">
      <c r="A1095" t="str">
        <f t="shared" si="17"/>
        <v>2013^loats^JLO 03 House North</v>
      </c>
      <c r="B1095" s="10" t="s">
        <v>1258</v>
      </c>
      <c r="C1095" s="10" t="s">
        <v>1508</v>
      </c>
      <c r="D1095" s="5">
        <v>2013</v>
      </c>
      <c r="E1095" s="5"/>
      <c r="F1095" s="5" t="s">
        <v>987</v>
      </c>
      <c r="G1095" s="5" t="s">
        <v>987</v>
      </c>
      <c r="H1095" s="8" t="s">
        <v>992</v>
      </c>
      <c r="I1095" s="5">
        <v>3.8</v>
      </c>
      <c r="J1095" s="5">
        <v>10.3</v>
      </c>
      <c r="K1095" s="5" t="s">
        <v>987</v>
      </c>
      <c r="L1095" s="5" t="s">
        <v>1002</v>
      </c>
      <c r="M1095" s="5" t="s">
        <v>998</v>
      </c>
      <c r="N1095" s="5"/>
      <c r="O1095" s="5"/>
      <c r="P1095" s="5"/>
      <c r="Q1095" s="5"/>
      <c r="R1095" s="5"/>
      <c r="S1095" s="5"/>
      <c r="T1095" s="5"/>
      <c r="U1095" s="5"/>
      <c r="V1095" s="5"/>
      <c r="W1095" s="5"/>
      <c r="X1095" s="5"/>
      <c r="Y1095" s="7" t="s">
        <v>2999</v>
      </c>
      <c r="Z1095" s="7"/>
      <c r="AA1095" s="7" t="s">
        <v>13</v>
      </c>
      <c r="AB1095" s="7" t="s">
        <v>2293</v>
      </c>
      <c r="AC1095" s="7">
        <v>79075</v>
      </c>
      <c r="AD1095" s="7" t="s">
        <v>785</v>
      </c>
      <c r="AE1095" s="7" t="s">
        <v>2294</v>
      </c>
      <c r="AF1095" s="7"/>
      <c r="AG1095" s="7" t="s">
        <v>55</v>
      </c>
      <c r="AH1095" s="7"/>
      <c r="AI1095">
        <v>3.4519999027252197</v>
      </c>
      <c r="AJ1095" s="4">
        <v>11.279000282287598</v>
      </c>
      <c r="AK1095" s="4">
        <v>6</v>
      </c>
      <c r="AL1095" s="4">
        <v>4.4720001220703125</v>
      </c>
      <c r="AM1095" s="4">
        <v>33.214000701904297</v>
      </c>
      <c r="AN1095" s="4">
        <v>323.10000610351563</v>
      </c>
      <c r="AO1095" s="4">
        <v>0</v>
      </c>
      <c r="AP1095" s="4">
        <v>96.304000854492188</v>
      </c>
      <c r="AQ1095" s="4">
        <v>40.707000732421875</v>
      </c>
      <c r="AR1095" s="4">
        <v>0</v>
      </c>
      <c r="AS1095" s="4">
        <v>5</v>
      </c>
      <c r="AT1095" s="4">
        <v>66</v>
      </c>
      <c r="AU1095" s="22">
        <v>6.0320840630472849</v>
      </c>
      <c r="AV1095" s="23">
        <v>0.3480000972747801</v>
      </c>
      <c r="AW1095" s="23">
        <v>1</v>
      </c>
      <c r="AX1095" s="23">
        <v>0.12110406770325641</v>
      </c>
      <c r="AY1095" s="23">
        <v>0.95844155271919451</v>
      </c>
      <c r="AZ1095" s="23">
        <v>1.0293871016221557E-3</v>
      </c>
    </row>
    <row r="1096" spans="1:52" ht="13.7" customHeight="1" x14ac:dyDescent="0.2">
      <c r="A1096" t="str">
        <f t="shared" si="17"/>
        <v>2013^Lobethal^28</v>
      </c>
      <c r="B1096" s="10" t="s">
        <v>1434</v>
      </c>
      <c r="C1096" s="10">
        <v>28</v>
      </c>
      <c r="D1096" s="5">
        <v>2013</v>
      </c>
      <c r="E1096" s="5"/>
      <c r="F1096" s="5" t="s">
        <v>987</v>
      </c>
      <c r="G1096" s="5" t="s">
        <v>987</v>
      </c>
      <c r="H1096" s="8" t="s">
        <v>992</v>
      </c>
      <c r="I1096" s="5">
        <v>1.8</v>
      </c>
      <c r="J1096" s="5"/>
      <c r="K1096" s="5" t="s">
        <v>987</v>
      </c>
      <c r="L1096" s="5" t="s">
        <v>1435</v>
      </c>
      <c r="M1096" s="5" t="s">
        <v>1436</v>
      </c>
      <c r="N1096" s="5"/>
      <c r="O1096" s="5"/>
      <c r="P1096" s="5"/>
      <c r="Q1096" s="5"/>
      <c r="R1096" s="5"/>
      <c r="S1096" s="5"/>
      <c r="T1096" s="5"/>
      <c r="U1096" s="5"/>
      <c r="V1096" s="5"/>
      <c r="W1096" s="5"/>
      <c r="X1096" s="5"/>
      <c r="Y1096" s="7" t="s">
        <v>2999</v>
      </c>
      <c r="Z1096" s="7"/>
      <c r="AA1096" s="7" t="s">
        <v>13</v>
      </c>
      <c r="AB1096" s="7" t="s">
        <v>14</v>
      </c>
      <c r="AC1096" s="7">
        <v>9631</v>
      </c>
      <c r="AD1096" s="7" t="s">
        <v>831</v>
      </c>
      <c r="AE1096" s="7" t="s">
        <v>899</v>
      </c>
      <c r="AF1096" s="7"/>
      <c r="AG1096" s="7" t="s">
        <v>55</v>
      </c>
      <c r="AH1096" s="7"/>
      <c r="AI1096">
        <v>4.7150001525878906</v>
      </c>
      <c r="AJ1096" s="4">
        <v>10.58899974822998</v>
      </c>
      <c r="AK1096" s="4">
        <v>7.690000057220459</v>
      </c>
      <c r="AL1096" s="4">
        <v>51.794998168945313</v>
      </c>
      <c r="AM1096" s="4">
        <v>53.113998413085938</v>
      </c>
      <c r="AN1096" s="4">
        <v>344.29998779296875</v>
      </c>
      <c r="AO1096" s="4">
        <v>0</v>
      </c>
      <c r="AP1096" s="4">
        <v>129.45500183105469</v>
      </c>
      <c r="AQ1096" s="4">
        <v>76.067001342773438</v>
      </c>
      <c r="AR1096" s="4">
        <v>0</v>
      </c>
      <c r="AS1096" s="4">
        <v>14</v>
      </c>
      <c r="AT1096" s="4">
        <v>46</v>
      </c>
      <c r="AU1096" s="22" t="e">
        <v>#N/A</v>
      </c>
      <c r="AV1096" s="23">
        <v>-2.9150001525878908</v>
      </c>
      <c r="AW1096" s="23">
        <v>0</v>
      </c>
      <c r="AX1096" s="23">
        <v>8.4972258895874262</v>
      </c>
      <c r="AY1096" s="23" t="e">
        <v>#N/A</v>
      </c>
      <c r="AZ1096" s="23" t="e">
        <v>#N/A</v>
      </c>
    </row>
    <row r="1097" spans="1:52" ht="13.7" customHeight="1" x14ac:dyDescent="0.2">
      <c r="A1097" t="str">
        <f t="shared" si="17"/>
        <v>2013^Lobethal^32</v>
      </c>
      <c r="B1097" s="10" t="s">
        <v>1434</v>
      </c>
      <c r="C1097" s="10">
        <v>32</v>
      </c>
      <c r="D1097" s="5">
        <v>2013</v>
      </c>
      <c r="E1097" s="5"/>
      <c r="F1097" s="5" t="s">
        <v>987</v>
      </c>
      <c r="G1097" s="5" t="s">
        <v>987</v>
      </c>
      <c r="H1097" s="8" t="s">
        <v>992</v>
      </c>
      <c r="I1097" s="5">
        <v>1.67</v>
      </c>
      <c r="J1097" s="5"/>
      <c r="K1097" s="5" t="s">
        <v>987</v>
      </c>
      <c r="L1097" s="5" t="s">
        <v>1437</v>
      </c>
      <c r="M1097" s="5" t="s">
        <v>1438</v>
      </c>
      <c r="N1097" s="5"/>
      <c r="O1097" s="5"/>
      <c r="P1097" s="5"/>
      <c r="Q1097" s="5"/>
      <c r="R1097" s="5"/>
      <c r="S1097" s="5"/>
      <c r="T1097" s="5"/>
      <c r="U1097" s="5"/>
      <c r="V1097" s="5"/>
      <c r="W1097" s="5"/>
      <c r="X1097" s="5"/>
      <c r="Y1097" s="7" t="s">
        <v>2999</v>
      </c>
      <c r="Z1097" s="7"/>
      <c r="AA1097" s="7" t="s">
        <v>13</v>
      </c>
      <c r="AB1097" s="7" t="s">
        <v>469</v>
      </c>
      <c r="AC1097" s="7">
        <v>9631</v>
      </c>
      <c r="AD1097" s="7" t="s">
        <v>831</v>
      </c>
      <c r="AE1097" s="7" t="s">
        <v>2274</v>
      </c>
      <c r="AF1097" s="7"/>
      <c r="AG1097" s="7" t="s">
        <v>55</v>
      </c>
      <c r="AH1097" s="7"/>
      <c r="AI1097">
        <v>4.2909998893737793</v>
      </c>
      <c r="AJ1097" s="4">
        <v>10.038000106811523</v>
      </c>
      <c r="AK1097" s="4">
        <v>6.6399998664855957</v>
      </c>
      <c r="AL1097" s="4">
        <v>52.756999969482422</v>
      </c>
      <c r="AM1097" s="4">
        <v>49.268001556396484</v>
      </c>
      <c r="AN1097" s="4">
        <v>316</v>
      </c>
      <c r="AO1097" s="4">
        <v>0</v>
      </c>
      <c r="AP1097" s="4">
        <v>92.117996215820313</v>
      </c>
      <c r="AQ1097" s="4">
        <v>55.909999847412109</v>
      </c>
      <c r="AR1097" s="4">
        <v>0</v>
      </c>
      <c r="AS1097" s="4">
        <v>14</v>
      </c>
      <c r="AT1097" s="4">
        <v>57</v>
      </c>
      <c r="AU1097" s="22" t="e">
        <v>#N/A</v>
      </c>
      <c r="AV1097" s="23">
        <v>-2.6209998893737794</v>
      </c>
      <c r="AW1097" s="23">
        <v>0</v>
      </c>
      <c r="AX1097" s="23">
        <v>6.8696404200973635</v>
      </c>
      <c r="AY1097" s="23" t="e">
        <v>#N/A</v>
      </c>
      <c r="AZ1097" s="23" t="e">
        <v>#N/A</v>
      </c>
    </row>
    <row r="1098" spans="1:52" ht="13.7" customHeight="1" x14ac:dyDescent="0.2">
      <c r="A1098" t="str">
        <f t="shared" si="17"/>
        <v>2013^lprice^McKays 9</v>
      </c>
      <c r="B1098" s="10" t="s">
        <v>1178</v>
      </c>
      <c r="C1098" s="10" t="s">
        <v>1420</v>
      </c>
      <c r="D1098" s="5">
        <v>2013</v>
      </c>
      <c r="E1098" s="5"/>
      <c r="F1098" s="5" t="s">
        <v>987</v>
      </c>
      <c r="G1098" s="5" t="s">
        <v>987</v>
      </c>
      <c r="H1098" s="8" t="s">
        <v>992</v>
      </c>
      <c r="I1098" s="5">
        <v>4.8</v>
      </c>
      <c r="J1098" s="5">
        <v>12.6</v>
      </c>
      <c r="K1098" s="5" t="s">
        <v>987</v>
      </c>
      <c r="L1098" s="5" t="s">
        <v>1421</v>
      </c>
      <c r="M1098" s="5" t="s">
        <v>987</v>
      </c>
      <c r="N1098" s="5"/>
      <c r="O1098" s="5"/>
      <c r="P1098" s="5"/>
      <c r="Q1098" s="5"/>
      <c r="R1098" s="5"/>
      <c r="S1098" s="5"/>
      <c r="T1098" s="5"/>
      <c r="U1098" s="5"/>
      <c r="V1098" s="5"/>
      <c r="W1098" s="5"/>
      <c r="X1098" s="5"/>
      <c r="Y1098" s="7" t="s">
        <v>2999</v>
      </c>
      <c r="Z1098" s="7"/>
      <c r="AA1098" s="7" t="s">
        <v>13</v>
      </c>
      <c r="AB1098" s="7" t="s">
        <v>469</v>
      </c>
      <c r="AC1098" s="7">
        <v>22012</v>
      </c>
      <c r="AD1098" s="7" t="s">
        <v>947</v>
      </c>
      <c r="AE1098" s="7" t="s">
        <v>2268</v>
      </c>
      <c r="AF1098" s="7"/>
      <c r="AG1098" s="7" t="s">
        <v>945</v>
      </c>
      <c r="AH1098" s="7"/>
      <c r="AI1098">
        <v>5.7979998588562012</v>
      </c>
      <c r="AJ1098" s="4">
        <v>14.053999900817871</v>
      </c>
      <c r="AK1098" s="4">
        <v>12.560000419616699</v>
      </c>
      <c r="AL1098" s="4">
        <v>22.721000671386719</v>
      </c>
      <c r="AM1098" s="4">
        <v>58.402999877929688</v>
      </c>
      <c r="AN1098" s="4">
        <v>373.39999389648438</v>
      </c>
      <c r="AO1098" s="4">
        <v>0</v>
      </c>
      <c r="AP1098" s="4">
        <v>128.16400146484375</v>
      </c>
      <c r="AQ1098" s="4">
        <v>36.467998504638672</v>
      </c>
      <c r="AR1098" s="4">
        <v>0</v>
      </c>
      <c r="AS1098" s="4">
        <v>47</v>
      </c>
      <c r="AT1098" s="4">
        <v>64</v>
      </c>
      <c r="AU1098" s="22">
        <v>9.3209106830122597</v>
      </c>
      <c r="AV1098" s="23">
        <v>-0.99799985885620135</v>
      </c>
      <c r="AW1098" s="23">
        <v>0</v>
      </c>
      <c r="AX1098" s="23">
        <v>0.99600371827699785</v>
      </c>
      <c r="AY1098" s="23">
        <v>2.1141157115783802</v>
      </c>
      <c r="AZ1098" s="23">
        <v>10.491702321776218</v>
      </c>
    </row>
    <row r="1099" spans="1:52" ht="13.7" customHeight="1" x14ac:dyDescent="0.2">
      <c r="A1099" t="str">
        <f t="shared" si="17"/>
        <v>2013^malcolmsargent^Triangle</v>
      </c>
      <c r="B1099" s="10" t="s">
        <v>1439</v>
      </c>
      <c r="C1099" s="10" t="s">
        <v>1440</v>
      </c>
      <c r="D1099" s="5">
        <v>2013</v>
      </c>
      <c r="E1099" s="5"/>
      <c r="F1099" s="5" t="s">
        <v>987</v>
      </c>
      <c r="G1099" s="5" t="s">
        <v>987</v>
      </c>
      <c r="H1099" s="8" t="s">
        <v>992</v>
      </c>
      <c r="I1099" s="5">
        <v>4.34</v>
      </c>
      <c r="J1099" s="5">
        <v>10.8</v>
      </c>
      <c r="K1099" s="5" t="s">
        <v>987</v>
      </c>
      <c r="L1099" s="5" t="s">
        <v>998</v>
      </c>
      <c r="M1099" s="5" t="s">
        <v>1441</v>
      </c>
      <c r="N1099" s="5"/>
      <c r="O1099" s="5"/>
      <c r="P1099" s="5"/>
      <c r="Q1099" s="5"/>
      <c r="R1099" s="5"/>
      <c r="S1099" s="5"/>
      <c r="T1099" s="5"/>
      <c r="U1099" s="5"/>
      <c r="V1099" s="5"/>
      <c r="W1099" s="5"/>
      <c r="X1099" s="5"/>
      <c r="Y1099" s="7" t="s">
        <v>2999</v>
      </c>
      <c r="Z1099" s="7"/>
      <c r="AA1099" s="7" t="s">
        <v>13</v>
      </c>
      <c r="AB1099" s="7" t="s">
        <v>685</v>
      </c>
      <c r="AC1099" s="7">
        <v>21016</v>
      </c>
      <c r="AD1099" s="7" t="s">
        <v>843</v>
      </c>
      <c r="AE1099" s="7" t="s">
        <v>2275</v>
      </c>
      <c r="AF1099" s="7"/>
      <c r="AG1099" s="7" t="s">
        <v>936</v>
      </c>
      <c r="AH1099" s="7"/>
      <c r="AI1099">
        <v>4.0370001792907715</v>
      </c>
      <c r="AJ1099" s="4">
        <v>16.368999481201172</v>
      </c>
      <c r="AK1099" s="4">
        <v>10.180000305175781</v>
      </c>
      <c r="AL1099" s="4">
        <v>53.400001525878906</v>
      </c>
      <c r="AM1099" s="4">
        <v>6.4330000877380371</v>
      </c>
      <c r="AN1099" s="4">
        <v>292.20001220703125</v>
      </c>
      <c r="AO1099" s="4">
        <v>0</v>
      </c>
      <c r="AP1099" s="4">
        <v>161.83099365234375</v>
      </c>
      <c r="AQ1099" s="4">
        <v>19.822999954223633</v>
      </c>
      <c r="AR1099" s="4">
        <v>0</v>
      </c>
      <c r="AS1099" s="4">
        <v>12</v>
      </c>
      <c r="AT1099" s="4">
        <v>78</v>
      </c>
      <c r="AU1099" s="22">
        <v>7.2237057793345025</v>
      </c>
      <c r="AV1099" s="23">
        <v>0.30299982070922837</v>
      </c>
      <c r="AW1099" s="23">
        <v>1</v>
      </c>
      <c r="AX1099" s="23">
        <v>9.1808891349824534E-2</v>
      </c>
      <c r="AY1099" s="23">
        <v>31.013755221618915</v>
      </c>
      <c r="AZ1099" s="23">
        <v>8.7396773235191105</v>
      </c>
    </row>
    <row r="1100" spans="1:52" ht="13.7" customHeight="1" x14ac:dyDescent="0.2">
      <c r="A1100" t="str">
        <f t="shared" si="17"/>
        <v>2013^Marshman1^Moisture Probe</v>
      </c>
      <c r="B1100" s="10" t="s">
        <v>1022</v>
      </c>
      <c r="C1100" s="10" t="s">
        <v>1023</v>
      </c>
      <c r="D1100" s="5">
        <v>2013</v>
      </c>
      <c r="E1100" s="5"/>
      <c r="F1100" s="5" t="s">
        <v>987</v>
      </c>
      <c r="G1100" s="5" t="s">
        <v>987</v>
      </c>
      <c r="H1100" s="8" t="s">
        <v>992</v>
      </c>
      <c r="I1100" s="5">
        <v>4.9000000000000004</v>
      </c>
      <c r="J1100" s="5">
        <v>11.5</v>
      </c>
      <c r="K1100" s="5" t="s">
        <v>993</v>
      </c>
      <c r="L1100" s="5" t="s">
        <v>998</v>
      </c>
      <c r="M1100" s="5" t="s">
        <v>987</v>
      </c>
      <c r="N1100" s="5"/>
      <c r="O1100" s="5"/>
      <c r="P1100" s="5"/>
      <c r="Q1100" s="5"/>
      <c r="R1100" s="5"/>
      <c r="S1100" s="5"/>
      <c r="T1100" s="5"/>
      <c r="U1100" s="5"/>
      <c r="V1100" s="5"/>
      <c r="W1100" s="5"/>
      <c r="X1100" s="5"/>
      <c r="Y1100" s="7" t="s">
        <v>2999</v>
      </c>
      <c r="Z1100" s="7"/>
      <c r="AA1100" s="7" t="s">
        <v>13</v>
      </c>
      <c r="AB1100" s="7" t="s">
        <v>14</v>
      </c>
      <c r="AC1100" s="7">
        <v>23012</v>
      </c>
      <c r="AD1100" s="7" t="s">
        <v>968</v>
      </c>
      <c r="AE1100" s="7" t="s">
        <v>2124</v>
      </c>
      <c r="AF1100" s="7"/>
      <c r="AG1100" s="7" t="s">
        <v>55</v>
      </c>
      <c r="AH1100" s="7"/>
      <c r="AI1100">
        <v>4.0529999732971191</v>
      </c>
      <c r="AJ1100" s="4">
        <v>15.472000122070313</v>
      </c>
      <c r="AK1100" s="4">
        <v>9.6599998474121094</v>
      </c>
      <c r="AL1100" s="4">
        <v>15.748000144958496</v>
      </c>
      <c r="AM1100" s="4">
        <v>47.51300048828125</v>
      </c>
      <c r="AN1100" s="4">
        <v>311.70001220703125</v>
      </c>
      <c r="AO1100" s="4">
        <v>0</v>
      </c>
      <c r="AP1100" s="4">
        <v>140.32000732421875</v>
      </c>
      <c r="AQ1100" s="4">
        <v>46.844001770019531</v>
      </c>
      <c r="AR1100" s="4">
        <v>0</v>
      </c>
      <c r="AS1100" s="4">
        <v>16</v>
      </c>
      <c r="AT1100" s="4">
        <v>47</v>
      </c>
      <c r="AU1100" s="22">
        <v>8.6844133099824887</v>
      </c>
      <c r="AV1100" s="23">
        <v>0.84700002670288121</v>
      </c>
      <c r="AW1100" s="23">
        <v>0</v>
      </c>
      <c r="AX1100" s="23">
        <v>0.71740904523468152</v>
      </c>
      <c r="AY1100" s="23">
        <v>15.776784969726577</v>
      </c>
      <c r="AZ1100" s="23">
        <v>0.95176909201391657</v>
      </c>
    </row>
    <row r="1101" spans="1:52" ht="13.7" customHeight="1" x14ac:dyDescent="0.2">
      <c r="A1101" t="str">
        <f t="shared" si="17"/>
        <v>2013^Mawarra^B06</v>
      </c>
      <c r="B1101" s="10" t="s">
        <v>1444</v>
      </c>
      <c r="C1101" s="10" t="s">
        <v>1445</v>
      </c>
      <c r="D1101" s="5">
        <v>2013</v>
      </c>
      <c r="E1101" s="5"/>
      <c r="F1101" s="5" t="s">
        <v>1005</v>
      </c>
      <c r="G1101" s="5" t="s">
        <v>987</v>
      </c>
      <c r="H1101" s="8" t="s">
        <v>992</v>
      </c>
      <c r="I1101" s="5">
        <v>2.76</v>
      </c>
      <c r="J1101" s="5">
        <v>9.76</v>
      </c>
      <c r="K1101" s="5" t="s">
        <v>987</v>
      </c>
      <c r="L1101" s="5" t="s">
        <v>998</v>
      </c>
      <c r="M1101" s="5" t="s">
        <v>987</v>
      </c>
      <c r="N1101" s="5"/>
      <c r="O1101" s="5"/>
      <c r="P1101" s="5"/>
      <c r="Q1101" s="5"/>
      <c r="R1101" s="5"/>
      <c r="S1101" s="5"/>
      <c r="T1101" s="5"/>
      <c r="U1101" s="5"/>
      <c r="V1101" s="5"/>
      <c r="W1101" s="5"/>
      <c r="X1101" s="5"/>
      <c r="Y1101" s="7" t="s">
        <v>2999</v>
      </c>
      <c r="Z1101" s="7"/>
      <c r="AA1101" s="7" t="s">
        <v>13</v>
      </c>
      <c r="AB1101" s="7" t="s">
        <v>2232</v>
      </c>
      <c r="AC1101" s="7">
        <v>12100</v>
      </c>
      <c r="AD1101" s="7" t="s">
        <v>2276</v>
      </c>
      <c r="AE1101" s="7" t="s">
        <v>786</v>
      </c>
      <c r="AF1101" s="7"/>
      <c r="AG1101" s="7" t="s">
        <v>13</v>
      </c>
      <c r="AH1101" s="7"/>
      <c r="AI1101">
        <v>2.7439999580383301</v>
      </c>
      <c r="AJ1101" s="4">
        <v>10.83899974822998</v>
      </c>
      <c r="AK1101" s="4">
        <v>4.5799999237060547</v>
      </c>
      <c r="AL1101" s="4">
        <v>79.094001770019531</v>
      </c>
      <c r="AM1101" s="4">
        <v>27.844999313354492</v>
      </c>
      <c r="AN1101" s="4">
        <v>165.39999389648438</v>
      </c>
      <c r="AO1101" s="4">
        <v>0</v>
      </c>
      <c r="AP1101" s="4">
        <v>124.20899963378906</v>
      </c>
      <c r="AQ1101" s="4">
        <v>36.306999206542969</v>
      </c>
      <c r="AR1101" s="4">
        <v>0</v>
      </c>
      <c r="AS1101" s="4">
        <v>16</v>
      </c>
      <c r="AT1101" s="4">
        <v>0</v>
      </c>
      <c r="AU1101" s="22">
        <v>4.1515040280210149</v>
      </c>
      <c r="AV1101" s="23">
        <v>1.6000041961669709E-2</v>
      </c>
      <c r="AW1101" s="23">
        <v>1</v>
      </c>
      <c r="AX1101" s="23">
        <v>2.5600134277519148E-4</v>
      </c>
      <c r="AY1101" s="23">
        <v>1.1642404566803617</v>
      </c>
      <c r="AZ1101" s="23">
        <v>0.18360873261892449</v>
      </c>
    </row>
    <row r="1102" spans="1:52" ht="13.7" customHeight="1" x14ac:dyDescent="0.2">
      <c r="A1102" t="str">
        <f t="shared" si="17"/>
        <v>2013^Mawarra^T03</v>
      </c>
      <c r="B1102" s="10" t="s">
        <v>1444</v>
      </c>
      <c r="C1102" s="10" t="s">
        <v>1446</v>
      </c>
      <c r="D1102" s="5">
        <v>2013</v>
      </c>
      <c r="E1102" s="5"/>
      <c r="F1102" s="5" t="s">
        <v>1005</v>
      </c>
      <c r="G1102" s="5" t="s">
        <v>987</v>
      </c>
      <c r="H1102" s="8" t="s">
        <v>992</v>
      </c>
      <c r="I1102" s="5">
        <v>2.33</v>
      </c>
      <c r="J1102" s="5">
        <v>10.07</v>
      </c>
      <c r="K1102" s="5" t="s">
        <v>987</v>
      </c>
      <c r="L1102" s="5" t="s">
        <v>998</v>
      </c>
      <c r="M1102" s="5" t="s">
        <v>987</v>
      </c>
      <c r="N1102" s="5"/>
      <c r="O1102" s="5"/>
      <c r="P1102" s="5"/>
      <c r="Q1102" s="5"/>
      <c r="R1102" s="5"/>
      <c r="S1102" s="5"/>
      <c r="T1102" s="5"/>
      <c r="U1102" s="5"/>
      <c r="V1102" s="5"/>
      <c r="W1102" s="5"/>
      <c r="X1102" s="5"/>
      <c r="Y1102" s="7" t="s">
        <v>2999</v>
      </c>
      <c r="Z1102" s="7"/>
      <c r="AA1102" s="7" t="s">
        <v>13</v>
      </c>
      <c r="AB1102" s="7" t="s">
        <v>469</v>
      </c>
      <c r="AC1102" s="7">
        <v>10019</v>
      </c>
      <c r="AD1102" s="7" t="s">
        <v>2277</v>
      </c>
      <c r="AE1102" s="7" t="s">
        <v>786</v>
      </c>
      <c r="AF1102" s="7"/>
      <c r="AG1102" s="7" t="s">
        <v>13</v>
      </c>
      <c r="AH1102" s="7"/>
      <c r="AI1102">
        <v>3.1960000991821289</v>
      </c>
      <c r="AJ1102" s="4">
        <v>11.765999794006348</v>
      </c>
      <c r="AK1102" s="4">
        <v>5.8000001907348633</v>
      </c>
      <c r="AL1102" s="4">
        <v>72.436996459960938</v>
      </c>
      <c r="AM1102" s="4">
        <v>15.696999549865723</v>
      </c>
      <c r="AN1102" s="4">
        <v>154.10000610351563</v>
      </c>
      <c r="AO1102" s="4">
        <v>0</v>
      </c>
      <c r="AP1102" s="4">
        <v>137.18899536132813</v>
      </c>
      <c r="AQ1102" s="4">
        <v>22.631999969482422</v>
      </c>
      <c r="AR1102" s="4">
        <v>0</v>
      </c>
      <c r="AS1102" s="4">
        <v>16</v>
      </c>
      <c r="AT1102" s="4">
        <v>0</v>
      </c>
      <c r="AU1102" s="22">
        <v>3.6160294220665494</v>
      </c>
      <c r="AV1102" s="23">
        <v>-0.86600009918212884</v>
      </c>
      <c r="AW1102" s="23">
        <v>0</v>
      </c>
      <c r="AX1102" s="23">
        <v>0.74995617178345697</v>
      </c>
      <c r="AY1102" s="23">
        <v>2.8764153012695726</v>
      </c>
      <c r="AZ1102" s="23">
        <v>4.7697283183976653</v>
      </c>
    </row>
    <row r="1103" spans="1:52" ht="13.7" customHeight="1" x14ac:dyDescent="0.2">
      <c r="A1103" t="str">
        <f t="shared" si="17"/>
        <v>2013^Mawarra^W06</v>
      </c>
      <c r="B1103" s="10" t="s">
        <v>1444</v>
      </c>
      <c r="C1103" s="10" t="s">
        <v>1447</v>
      </c>
      <c r="D1103" s="5">
        <v>2013</v>
      </c>
      <c r="E1103" s="5"/>
      <c r="F1103" s="5" t="s">
        <v>1005</v>
      </c>
      <c r="G1103" s="5" t="s">
        <v>987</v>
      </c>
      <c r="H1103" s="8" t="s">
        <v>992</v>
      </c>
      <c r="I1103" s="5">
        <v>2.16</v>
      </c>
      <c r="J1103" s="5">
        <v>11.22</v>
      </c>
      <c r="K1103" s="5" t="s">
        <v>987</v>
      </c>
      <c r="L1103" s="5" t="s">
        <v>998</v>
      </c>
      <c r="M1103" s="5" t="s">
        <v>987</v>
      </c>
      <c r="N1103" s="5"/>
      <c r="O1103" s="5"/>
      <c r="P1103" s="5"/>
      <c r="Q1103" s="5"/>
      <c r="R1103" s="5"/>
      <c r="S1103" s="5"/>
      <c r="T1103" s="5"/>
      <c r="U1103" s="5"/>
      <c r="V1103" s="5"/>
      <c r="W1103" s="5"/>
      <c r="X1103" s="5"/>
      <c r="Y1103" s="7" t="s">
        <v>2999</v>
      </c>
      <c r="Z1103" s="7"/>
      <c r="AA1103" s="7" t="s">
        <v>13</v>
      </c>
      <c r="AB1103" s="7" t="s">
        <v>469</v>
      </c>
      <c r="AC1103" s="7">
        <v>10092</v>
      </c>
      <c r="AD1103" s="7" t="s">
        <v>904</v>
      </c>
      <c r="AE1103" s="7" t="s">
        <v>786</v>
      </c>
      <c r="AF1103" s="7"/>
      <c r="AG1103" s="7" t="s">
        <v>13</v>
      </c>
      <c r="AH1103" s="7"/>
      <c r="AI1103">
        <v>1.5499999523162842</v>
      </c>
      <c r="AJ1103" s="4">
        <v>8.6709995269775391</v>
      </c>
      <c r="AK1103" s="4">
        <v>2.0699999332427979</v>
      </c>
      <c r="AL1103" s="4">
        <v>51.7760009765625</v>
      </c>
      <c r="AM1103" s="4">
        <v>28.864999771118164</v>
      </c>
      <c r="AN1103" s="4">
        <v>166.60000610351563</v>
      </c>
      <c r="AO1103" s="4">
        <v>0</v>
      </c>
      <c r="AP1103" s="4">
        <v>71.292999267578125</v>
      </c>
      <c r="AQ1103" s="4">
        <v>17.639999389648438</v>
      </c>
      <c r="AR1103" s="4">
        <v>0</v>
      </c>
      <c r="AS1103" s="4">
        <v>16</v>
      </c>
      <c r="AT1103" s="4">
        <v>0</v>
      </c>
      <c r="AU1103" s="22">
        <v>3.735022066549913</v>
      </c>
      <c r="AV1103" s="23">
        <v>0.61000004768371596</v>
      </c>
      <c r="AW1103" s="23">
        <v>0</v>
      </c>
      <c r="AX1103" s="23">
        <v>0.37210005817413577</v>
      </c>
      <c r="AY1103" s="23">
        <v>6.4974034114687331</v>
      </c>
      <c r="AZ1103" s="23">
        <v>2.7722987044025769</v>
      </c>
    </row>
    <row r="1104" spans="1:52" ht="13.7" customHeight="1" x14ac:dyDescent="0.2">
      <c r="A1104" t="str">
        <f t="shared" si="17"/>
        <v>2013^McCabe^Masons</v>
      </c>
      <c r="B1104" s="10" t="s">
        <v>1284</v>
      </c>
      <c r="C1104" s="10" t="s">
        <v>1285</v>
      </c>
      <c r="D1104" s="5">
        <v>2013</v>
      </c>
      <c r="E1104" s="5"/>
      <c r="F1104" s="5" t="s">
        <v>987</v>
      </c>
      <c r="G1104" s="5" t="s">
        <v>987</v>
      </c>
      <c r="H1104" s="8" t="s">
        <v>992</v>
      </c>
      <c r="I1104" s="5">
        <v>3</v>
      </c>
      <c r="J1104" s="5"/>
      <c r="K1104" s="5" t="s">
        <v>993</v>
      </c>
      <c r="L1104" s="5" t="s">
        <v>998</v>
      </c>
      <c r="M1104" s="5" t="s">
        <v>993</v>
      </c>
      <c r="N1104" s="5"/>
      <c r="O1104" s="5"/>
      <c r="P1104" s="5"/>
      <c r="Q1104" s="5"/>
      <c r="R1104" s="5"/>
      <c r="S1104" s="5"/>
      <c r="T1104" s="5"/>
      <c r="U1104" s="5"/>
      <c r="V1104" s="5"/>
      <c r="W1104" s="5"/>
      <c r="X1104" s="5"/>
      <c r="Y1104" s="7" t="s">
        <v>2999</v>
      </c>
      <c r="Z1104" s="7"/>
      <c r="AA1104" s="7" t="s">
        <v>13</v>
      </c>
      <c r="AB1104" s="7" t="s">
        <v>14</v>
      </c>
      <c r="AC1104" s="7">
        <v>23316</v>
      </c>
      <c r="AD1104" s="7" t="s">
        <v>2218</v>
      </c>
      <c r="AE1104" s="7" t="s">
        <v>2219</v>
      </c>
      <c r="AF1104" s="7"/>
      <c r="AG1104" s="7" t="s">
        <v>936</v>
      </c>
      <c r="AH1104" s="7"/>
      <c r="AI1104">
        <v>4.3899998664855957</v>
      </c>
      <c r="AJ1104" s="4">
        <v>16.448999404907227</v>
      </c>
      <c r="AK1104" s="4">
        <v>11.130000114440918</v>
      </c>
      <c r="AL1104" s="4">
        <v>27.805999755859375</v>
      </c>
      <c r="AM1104" s="4">
        <v>6.1550002098083496</v>
      </c>
      <c r="AN1104" s="4">
        <v>237.80000305175781</v>
      </c>
      <c r="AO1104" s="4">
        <v>0</v>
      </c>
      <c r="AP1104" s="4">
        <v>70.133003234863281</v>
      </c>
      <c r="AQ1104" s="4">
        <v>48.610000610351563</v>
      </c>
      <c r="AR1104" s="4">
        <v>0</v>
      </c>
      <c r="AS1104" s="4">
        <v>5</v>
      </c>
      <c r="AT1104" s="4">
        <v>115</v>
      </c>
      <c r="AU1104" s="22" t="e">
        <v>#N/A</v>
      </c>
      <c r="AV1104" s="23">
        <v>-1.3899998664855957</v>
      </c>
      <c r="AW1104" s="23">
        <v>0</v>
      </c>
      <c r="AX1104" s="23">
        <v>1.9320996288299739</v>
      </c>
      <c r="AY1104" s="23" t="e">
        <v>#N/A</v>
      </c>
      <c r="AZ1104" s="23" t="e">
        <v>#N/A</v>
      </c>
    </row>
    <row r="1105" spans="1:52" ht="13.7" customHeight="1" x14ac:dyDescent="0.2">
      <c r="A1105" t="str">
        <f t="shared" si="17"/>
        <v>2013^mdonnellon^South East</v>
      </c>
      <c r="B1105" s="10" t="s">
        <v>1442</v>
      </c>
      <c r="C1105" s="10" t="s">
        <v>1443</v>
      </c>
      <c r="D1105" s="5">
        <v>2013</v>
      </c>
      <c r="E1105" s="5"/>
      <c r="F1105" s="5" t="s">
        <v>987</v>
      </c>
      <c r="G1105" s="5" t="s">
        <v>987</v>
      </c>
      <c r="H1105" s="8" t="s">
        <v>992</v>
      </c>
      <c r="I1105" s="5">
        <v>2.8</v>
      </c>
      <c r="J1105" s="5"/>
      <c r="K1105" s="5" t="s">
        <v>998</v>
      </c>
      <c r="L1105" s="5" t="s">
        <v>998</v>
      </c>
      <c r="M1105" s="5" t="s">
        <v>987</v>
      </c>
      <c r="N1105" s="5"/>
      <c r="O1105" s="5"/>
      <c r="P1105" s="5"/>
      <c r="Q1105" s="5"/>
      <c r="R1105" s="5"/>
      <c r="S1105" s="5"/>
      <c r="T1105" s="5"/>
      <c r="U1105" s="5"/>
      <c r="V1105" s="5"/>
      <c r="W1105" s="5"/>
      <c r="X1105" s="5"/>
      <c r="Y1105" s="7" t="s">
        <v>2999</v>
      </c>
      <c r="Z1105" s="7"/>
      <c r="AA1105" s="7" t="s">
        <v>13</v>
      </c>
      <c r="AB1105" s="7" t="s">
        <v>2225</v>
      </c>
      <c r="AC1105" s="7">
        <v>78041</v>
      </c>
      <c r="AD1105" s="7" t="s">
        <v>3399</v>
      </c>
      <c r="AE1105" s="7" t="s">
        <v>2188</v>
      </c>
      <c r="AF1105" s="7"/>
      <c r="AG1105" s="7" t="s">
        <v>55</v>
      </c>
      <c r="AH1105" s="7"/>
      <c r="AI1105">
        <v>2.6679999828338623</v>
      </c>
      <c r="AJ1105" s="4">
        <v>16.052999496459961</v>
      </c>
      <c r="AK1105" s="4">
        <v>6.5999999046325684</v>
      </c>
      <c r="AL1105" s="4">
        <v>21.948999404907227</v>
      </c>
      <c r="AM1105" s="4">
        <v>3.874000072479248</v>
      </c>
      <c r="AN1105" s="4">
        <v>228.69999694824219</v>
      </c>
      <c r="AO1105" s="4">
        <v>0</v>
      </c>
      <c r="AP1105" s="4">
        <v>121.98400115966797</v>
      </c>
      <c r="AQ1105" s="4">
        <v>41.930000305175781</v>
      </c>
      <c r="AR1105" s="4">
        <v>0</v>
      </c>
      <c r="AS1105" s="4">
        <v>33</v>
      </c>
      <c r="AT1105" s="4">
        <v>32</v>
      </c>
      <c r="AU1105" s="22" t="e">
        <v>#N/A</v>
      </c>
      <c r="AV1105" s="23">
        <v>0.13200001716613752</v>
      </c>
      <c r="AW1105" s="23">
        <v>1</v>
      </c>
      <c r="AX1105" s="23">
        <v>1.7424004531860601E-2</v>
      </c>
      <c r="AY1105" s="23" t="e">
        <v>#N/A</v>
      </c>
      <c r="AZ1105" s="23" t="e">
        <v>#N/A</v>
      </c>
    </row>
    <row r="1106" spans="1:52" ht="13.7" customHeight="1" x14ac:dyDescent="0.2">
      <c r="A1106" t="str">
        <f t="shared" si="17"/>
        <v>2013^Michelle^Burgess</v>
      </c>
      <c r="B1106" s="10" t="s">
        <v>1449</v>
      </c>
      <c r="C1106" s="10" t="s">
        <v>1450</v>
      </c>
      <c r="D1106" s="5">
        <v>2013</v>
      </c>
      <c r="E1106" s="5"/>
      <c r="F1106" s="5" t="s">
        <v>1005</v>
      </c>
      <c r="G1106" s="5" t="s">
        <v>987</v>
      </c>
      <c r="H1106" s="8" t="s">
        <v>992</v>
      </c>
      <c r="I1106" s="5">
        <v>4.0999999999999996</v>
      </c>
      <c r="J1106" s="5">
        <v>11</v>
      </c>
      <c r="K1106" s="5" t="s">
        <v>993</v>
      </c>
      <c r="L1106" s="5" t="s">
        <v>1451</v>
      </c>
      <c r="M1106" s="5" t="s">
        <v>1452</v>
      </c>
      <c r="N1106" s="5"/>
      <c r="O1106" s="5"/>
      <c r="P1106" s="5"/>
      <c r="Q1106" s="5"/>
      <c r="R1106" s="5"/>
      <c r="S1106" s="5"/>
      <c r="T1106" s="5"/>
      <c r="U1106" s="5"/>
      <c r="V1106" s="5"/>
      <c r="W1106" s="5"/>
      <c r="X1106" s="5"/>
      <c r="Y1106" s="7" t="s">
        <v>2999</v>
      </c>
      <c r="Z1106" s="7"/>
      <c r="AA1106" s="7" t="s">
        <v>13</v>
      </c>
      <c r="AB1106" s="7" t="s">
        <v>469</v>
      </c>
      <c r="AC1106" s="7">
        <v>10505</v>
      </c>
      <c r="AD1106" s="7" t="s">
        <v>2279</v>
      </c>
      <c r="AE1106" s="7" t="s">
        <v>786</v>
      </c>
      <c r="AF1106" s="7"/>
      <c r="AG1106" s="7" t="s">
        <v>55</v>
      </c>
      <c r="AH1106" s="7"/>
      <c r="AI1106">
        <v>5.9679999351501465</v>
      </c>
      <c r="AJ1106" s="4">
        <v>13.050000190734863</v>
      </c>
      <c r="AK1106" s="4">
        <v>12</v>
      </c>
      <c r="AL1106" s="4">
        <v>88.720001220703125</v>
      </c>
      <c r="AM1106" s="4">
        <v>33.896999359130859</v>
      </c>
      <c r="AN1106" s="4">
        <v>306.79998779296875</v>
      </c>
      <c r="AO1106" s="4">
        <v>0</v>
      </c>
      <c r="AP1106" s="4">
        <v>180.57000732421875</v>
      </c>
      <c r="AQ1106" s="4">
        <v>78.910003662109375</v>
      </c>
      <c r="AR1106" s="4">
        <v>10</v>
      </c>
      <c r="AS1106" s="4">
        <v>0</v>
      </c>
      <c r="AT1106" s="4">
        <v>59</v>
      </c>
      <c r="AU1106" s="22">
        <v>6.9506129597197894</v>
      </c>
      <c r="AV1106" s="23">
        <v>-1.8679999351501468</v>
      </c>
      <c r="AW1106" s="23">
        <v>0</v>
      </c>
      <c r="AX1106" s="23">
        <v>3.4894237577209526</v>
      </c>
      <c r="AY1106" s="23">
        <v>4.2025007820129758</v>
      </c>
      <c r="AZ1106" s="23">
        <v>25.496309482549744</v>
      </c>
    </row>
    <row r="1107" spans="1:52" ht="13.7" customHeight="1" x14ac:dyDescent="0.2">
      <c r="A1107" t="str">
        <f t="shared" si="17"/>
        <v>2013^Minnipa^MAC Airport</v>
      </c>
      <c r="B1107" s="10" t="s">
        <v>291</v>
      </c>
      <c r="C1107" s="10" t="s">
        <v>690</v>
      </c>
      <c r="D1107" s="5">
        <v>2013</v>
      </c>
      <c r="E1107" s="5"/>
      <c r="F1107" s="5" t="s">
        <v>1005</v>
      </c>
      <c r="G1107" s="5" t="s">
        <v>987</v>
      </c>
      <c r="H1107" s="8" t="s">
        <v>992</v>
      </c>
      <c r="I1107" s="5">
        <v>1.7</v>
      </c>
      <c r="J1107" s="5">
        <v>13.2</v>
      </c>
      <c r="K1107" s="5" t="s">
        <v>987</v>
      </c>
      <c r="L1107" s="5" t="s">
        <v>1453</v>
      </c>
      <c r="M1107" s="5" t="s">
        <v>993</v>
      </c>
      <c r="N1107" s="5"/>
      <c r="O1107" s="5"/>
      <c r="P1107" s="5"/>
      <c r="Q1107" s="5"/>
      <c r="R1107" s="5"/>
      <c r="S1107" s="5"/>
      <c r="T1107" s="5"/>
      <c r="U1107" s="5"/>
      <c r="V1107" s="5"/>
      <c r="W1107" s="5"/>
      <c r="X1107" s="5"/>
      <c r="Y1107" s="7" t="s">
        <v>2999</v>
      </c>
      <c r="Z1107" s="7"/>
      <c r="AA1107" s="7" t="s">
        <v>13</v>
      </c>
      <c r="AB1107" s="7" t="s">
        <v>469</v>
      </c>
      <c r="AC1107" s="7">
        <v>18052</v>
      </c>
      <c r="AD1107" s="7" t="s">
        <v>861</v>
      </c>
      <c r="AE1107" s="7" t="s">
        <v>786</v>
      </c>
      <c r="AF1107" s="7"/>
      <c r="AG1107" s="7" t="s">
        <v>13</v>
      </c>
      <c r="AH1107" s="7"/>
      <c r="AI1107">
        <v>0.74299997091293335</v>
      </c>
      <c r="AJ1107" s="4">
        <v>16.631000518798828</v>
      </c>
      <c r="AK1107" s="4">
        <v>1.8999999761581421</v>
      </c>
      <c r="AL1107" s="4">
        <v>9.0860004425048828</v>
      </c>
      <c r="AM1107" s="4">
        <v>3.2639999389648438</v>
      </c>
      <c r="AN1107" s="4">
        <v>175.60000610351563</v>
      </c>
      <c r="AO1107" s="4">
        <v>0</v>
      </c>
      <c r="AP1107" s="4">
        <v>171.98899841308594</v>
      </c>
      <c r="AQ1107" s="4">
        <v>110.55599975585938</v>
      </c>
      <c r="AR1107" s="4">
        <v>0</v>
      </c>
      <c r="AS1107" s="4">
        <v>75</v>
      </c>
      <c r="AT1107" s="4">
        <v>0</v>
      </c>
      <c r="AU1107" s="22">
        <v>3.4583537653239929</v>
      </c>
      <c r="AV1107" s="23">
        <v>0.95700002908706661</v>
      </c>
      <c r="AW1107" s="23">
        <v>0</v>
      </c>
      <c r="AX1107" s="23">
        <v>0.9158490556726463</v>
      </c>
      <c r="AY1107" s="23">
        <v>11.771764559997832</v>
      </c>
      <c r="AZ1107" s="23">
        <v>2.4284665322075649</v>
      </c>
    </row>
    <row r="1108" spans="1:52" ht="13.7" customHeight="1" x14ac:dyDescent="0.2">
      <c r="A1108" t="str">
        <f t="shared" si="17"/>
        <v>2013^Minnipa^Sampson 2013</v>
      </c>
      <c r="B1108" s="10" t="s">
        <v>291</v>
      </c>
      <c r="C1108" s="10" t="s">
        <v>1454</v>
      </c>
      <c r="D1108" s="5">
        <v>2013</v>
      </c>
      <c r="E1108" s="5"/>
      <c r="F1108" s="5" t="s">
        <v>1005</v>
      </c>
      <c r="G1108" s="5" t="s">
        <v>987</v>
      </c>
      <c r="H1108" s="8" t="s">
        <v>992</v>
      </c>
      <c r="I1108" s="5">
        <v>1.88</v>
      </c>
      <c r="J1108" s="5">
        <v>11.8</v>
      </c>
      <c r="K1108" s="5" t="s">
        <v>987</v>
      </c>
      <c r="L1108" s="5" t="s">
        <v>998</v>
      </c>
      <c r="M1108" s="5" t="s">
        <v>1455</v>
      </c>
      <c r="N1108" s="5"/>
      <c r="O1108" s="5"/>
      <c r="P1108" s="5"/>
      <c r="Q1108" s="5"/>
      <c r="R1108" s="5"/>
      <c r="S1108" s="5"/>
      <c r="T1108" s="5"/>
      <c r="U1108" s="5"/>
      <c r="V1108" s="5"/>
      <c r="W1108" s="5"/>
      <c r="X1108" s="5"/>
      <c r="Y1108" s="7" t="s">
        <v>2999</v>
      </c>
      <c r="Z1108" s="7"/>
      <c r="AA1108" s="7" t="s">
        <v>13</v>
      </c>
      <c r="AB1108" s="7" t="s">
        <v>2172</v>
      </c>
      <c r="AC1108" s="7">
        <v>18044</v>
      </c>
      <c r="AD1108" s="7" t="s">
        <v>2280</v>
      </c>
      <c r="AE1108" s="7" t="s">
        <v>786</v>
      </c>
      <c r="AF1108" s="7"/>
      <c r="AG1108" s="7" t="s">
        <v>13</v>
      </c>
      <c r="AH1108" s="7"/>
      <c r="AI1108">
        <v>3.9000000804662704E-2</v>
      </c>
      <c r="AJ1108" s="4">
        <v>16.597999572753906</v>
      </c>
      <c r="AK1108" s="4">
        <v>0.10000000149011612</v>
      </c>
      <c r="AL1108" s="4">
        <v>0</v>
      </c>
      <c r="AM1108" s="4">
        <v>0</v>
      </c>
      <c r="AN1108" s="4">
        <v>196.60000610351563</v>
      </c>
      <c r="AO1108" s="4">
        <v>0</v>
      </c>
      <c r="AP1108" s="4">
        <v>164.07600402832031</v>
      </c>
      <c r="AQ1108" s="4">
        <v>182.76100158691406</v>
      </c>
      <c r="AR1108" s="4">
        <v>0</v>
      </c>
      <c r="AS1108" s="4">
        <v>9</v>
      </c>
      <c r="AT1108" s="4">
        <v>16</v>
      </c>
      <c r="AU1108" s="22">
        <v>3.4189001751313488</v>
      </c>
      <c r="AV1108" s="23">
        <v>1.8409999991953372</v>
      </c>
      <c r="AW1108" s="23">
        <v>0</v>
      </c>
      <c r="AX1108" s="23">
        <v>3.3892809970372317</v>
      </c>
      <c r="AY1108" s="23">
        <v>23.02079990014666</v>
      </c>
      <c r="AZ1108" s="23">
        <v>11.015098362595804</v>
      </c>
    </row>
    <row r="1109" spans="1:52" ht="13.7" customHeight="1" x14ac:dyDescent="0.2">
      <c r="A1109" t="str">
        <f t="shared" si="17"/>
        <v>2013^Minnipa^South 2-8 Carbon</v>
      </c>
      <c r="B1109" s="10" t="s">
        <v>291</v>
      </c>
      <c r="C1109" s="10" t="s">
        <v>1456</v>
      </c>
      <c r="D1109" s="5">
        <v>2013</v>
      </c>
      <c r="E1109" s="5"/>
      <c r="F1109" s="5" t="s">
        <v>1005</v>
      </c>
      <c r="G1109" s="5" t="s">
        <v>987</v>
      </c>
      <c r="H1109" s="8" t="s">
        <v>992</v>
      </c>
      <c r="I1109" s="5">
        <v>2.58</v>
      </c>
      <c r="J1109" s="5">
        <v>11.3</v>
      </c>
      <c r="K1109" s="5" t="s">
        <v>993</v>
      </c>
      <c r="L1109" s="5" t="s">
        <v>998</v>
      </c>
      <c r="M1109" s="5" t="s">
        <v>1457</v>
      </c>
      <c r="N1109" s="5"/>
      <c r="O1109" s="5"/>
      <c r="P1109" s="5"/>
      <c r="Q1109" s="5"/>
      <c r="R1109" s="5"/>
      <c r="S1109" s="5"/>
      <c r="T1109" s="5"/>
      <c r="U1109" s="5"/>
      <c r="V1109" s="5"/>
      <c r="W1109" s="5"/>
      <c r="X1109" s="5"/>
      <c r="Y1109" s="7" t="s">
        <v>2999</v>
      </c>
      <c r="Z1109" s="7"/>
      <c r="AA1109" s="7" t="s">
        <v>13</v>
      </c>
      <c r="AB1109" s="7" t="s">
        <v>469</v>
      </c>
      <c r="AC1109" s="7">
        <v>18052</v>
      </c>
      <c r="AD1109" s="7" t="s">
        <v>861</v>
      </c>
      <c r="AE1109" s="7" t="s">
        <v>786</v>
      </c>
      <c r="AF1109" s="7"/>
      <c r="AG1109" s="7" t="s">
        <v>13</v>
      </c>
      <c r="AH1109" s="7"/>
      <c r="AI1109">
        <v>3.8599998950958252</v>
      </c>
      <c r="AJ1109" s="4">
        <v>15.821000099182129</v>
      </c>
      <c r="AK1109" s="4">
        <v>9.4099998474121094</v>
      </c>
      <c r="AL1109" s="4">
        <v>144.96800231933594</v>
      </c>
      <c r="AM1109" s="4">
        <v>84.884002685546875</v>
      </c>
      <c r="AN1109" s="4">
        <v>185</v>
      </c>
      <c r="AO1109" s="4">
        <v>0</v>
      </c>
      <c r="AP1109" s="4">
        <v>173.67999267578125</v>
      </c>
      <c r="AQ1109" s="4">
        <v>22.187000274658203</v>
      </c>
      <c r="AR1109" s="4">
        <v>0</v>
      </c>
      <c r="AS1109" s="4">
        <v>9</v>
      </c>
      <c r="AT1109" s="4">
        <v>15</v>
      </c>
      <c r="AU1109" s="22">
        <v>4.4930858143607706</v>
      </c>
      <c r="AV1109" s="23">
        <v>-1.2799998950958251</v>
      </c>
      <c r="AW1109" s="23">
        <v>0</v>
      </c>
      <c r="AX1109" s="23">
        <v>1.6383997314453234</v>
      </c>
      <c r="AY1109" s="23">
        <v>20.439441896804812</v>
      </c>
      <c r="AZ1109" s="23">
        <v>24.176043608417181</v>
      </c>
    </row>
    <row r="1110" spans="1:52" ht="13.7" customHeight="1" x14ac:dyDescent="0.2">
      <c r="A1110" t="str">
        <f t="shared" si="17"/>
        <v>2013^Minnipa^Trezona 2013</v>
      </c>
      <c r="B1110" s="10" t="s">
        <v>291</v>
      </c>
      <c r="C1110" s="10" t="s">
        <v>1458</v>
      </c>
      <c r="D1110" s="5">
        <v>2013</v>
      </c>
      <c r="E1110" s="5"/>
      <c r="F1110" s="5" t="s">
        <v>1005</v>
      </c>
      <c r="G1110" s="5" t="s">
        <v>987</v>
      </c>
      <c r="H1110" s="8" t="s">
        <v>992</v>
      </c>
      <c r="I1110" s="5">
        <v>1.43</v>
      </c>
      <c r="J1110" s="5">
        <v>10.85</v>
      </c>
      <c r="K1110" s="5" t="s">
        <v>993</v>
      </c>
      <c r="L1110" s="5" t="s">
        <v>1459</v>
      </c>
      <c r="M1110" s="5" t="s">
        <v>1460</v>
      </c>
      <c r="N1110" s="5"/>
      <c r="O1110" s="5"/>
      <c r="P1110" s="5"/>
      <c r="Q1110" s="5"/>
      <c r="R1110" s="5"/>
      <c r="S1110" s="5"/>
      <c r="T1110" s="5"/>
      <c r="U1110" s="5"/>
      <c r="V1110" s="5"/>
      <c r="W1110" s="5"/>
      <c r="X1110" s="5"/>
      <c r="Y1110" s="7" t="s">
        <v>2999</v>
      </c>
      <c r="Z1110" s="7"/>
      <c r="AA1110" s="7" t="s">
        <v>13</v>
      </c>
      <c r="AB1110" s="7" t="s">
        <v>2172</v>
      </c>
      <c r="AC1110" s="7">
        <v>18079</v>
      </c>
      <c r="AD1110" s="7" t="s">
        <v>2281</v>
      </c>
      <c r="AE1110" s="7" t="s">
        <v>786</v>
      </c>
      <c r="AF1110" s="7"/>
      <c r="AG1110" s="7" t="s">
        <v>55</v>
      </c>
      <c r="AH1110" s="7"/>
      <c r="AI1110">
        <v>1.843000054359436</v>
      </c>
      <c r="AJ1110" s="4">
        <v>16.447000503540039</v>
      </c>
      <c r="AK1110" s="4">
        <v>4.6700000762939453</v>
      </c>
      <c r="AL1110" s="4">
        <v>108.69999694824219</v>
      </c>
      <c r="AM1110" s="4">
        <v>52.938999176025391</v>
      </c>
      <c r="AN1110" s="4">
        <v>236</v>
      </c>
      <c r="AO1110" s="4">
        <v>0</v>
      </c>
      <c r="AP1110" s="4">
        <v>118.30599975585938</v>
      </c>
      <c r="AQ1110" s="4">
        <v>16.941999435424805</v>
      </c>
      <c r="AR1110" s="4">
        <v>0</v>
      </c>
      <c r="AS1110" s="4">
        <v>9</v>
      </c>
      <c r="AT1110" s="4">
        <v>0</v>
      </c>
      <c r="AU1110" s="22">
        <v>2.3911803852889668</v>
      </c>
      <c r="AV1110" s="23">
        <v>-0.4130000543594361</v>
      </c>
      <c r="AW1110" s="23">
        <v>1</v>
      </c>
      <c r="AX1110" s="23">
        <v>0.17056904490089717</v>
      </c>
      <c r="AY1110" s="23">
        <v>31.326414636627455</v>
      </c>
      <c r="AZ1110" s="23">
        <v>5.1930191841120257</v>
      </c>
    </row>
    <row r="1111" spans="1:52" ht="13.7" customHeight="1" x14ac:dyDescent="0.2">
      <c r="A1111" t="str">
        <f t="shared" si="17"/>
        <v>2013^mnhrz109^Trial</v>
      </c>
      <c r="B1111" s="10" t="s">
        <v>1185</v>
      </c>
      <c r="C1111" s="10" t="s">
        <v>1186</v>
      </c>
      <c r="D1111" s="5">
        <v>2013</v>
      </c>
      <c r="E1111" s="5"/>
      <c r="F1111" s="5" t="s">
        <v>987</v>
      </c>
      <c r="G1111" s="5" t="s">
        <v>987</v>
      </c>
      <c r="H1111" s="8" t="s">
        <v>992</v>
      </c>
      <c r="I1111" s="5">
        <v>6.1</v>
      </c>
      <c r="J1111" s="5">
        <v>11.1</v>
      </c>
      <c r="K1111" s="5" t="s">
        <v>987</v>
      </c>
      <c r="L1111" s="5" t="s">
        <v>998</v>
      </c>
      <c r="M1111" s="5" t="s">
        <v>987</v>
      </c>
      <c r="N1111" s="5"/>
      <c r="O1111" s="5"/>
      <c r="P1111" s="5"/>
      <c r="Q1111" s="5"/>
      <c r="R1111" s="5"/>
      <c r="S1111" s="5"/>
      <c r="T1111" s="5"/>
      <c r="U1111" s="5"/>
      <c r="V1111" s="5"/>
      <c r="W1111" s="5"/>
      <c r="X1111" s="5"/>
      <c r="Y1111" s="7" t="s">
        <v>2999</v>
      </c>
      <c r="Z1111" s="7"/>
      <c r="AA1111" s="7" t="s">
        <v>13</v>
      </c>
      <c r="AB1111" s="7" t="s">
        <v>469</v>
      </c>
      <c r="AC1111" s="7">
        <v>23314</v>
      </c>
      <c r="AD1111" s="7" t="s">
        <v>3155</v>
      </c>
      <c r="AE1111" s="7" t="s">
        <v>2183</v>
      </c>
      <c r="AF1111" s="7"/>
      <c r="AG1111" s="7" t="s">
        <v>936</v>
      </c>
      <c r="AH1111" s="7"/>
      <c r="AI1111">
        <v>5.4039998054504395</v>
      </c>
      <c r="AJ1111" s="4">
        <v>14.211999893188477</v>
      </c>
      <c r="AK1111" s="4">
        <v>11.840000152587891</v>
      </c>
      <c r="AL1111" s="4">
        <v>39.243999481201172</v>
      </c>
      <c r="AM1111" s="4">
        <v>124.66600036621094</v>
      </c>
      <c r="AN1111" s="4">
        <v>416.10000610351563</v>
      </c>
      <c r="AO1111" s="4">
        <v>0</v>
      </c>
      <c r="AP1111" s="4">
        <v>189.59300231933594</v>
      </c>
      <c r="AQ1111" s="4">
        <v>22.870000839233398</v>
      </c>
      <c r="AR1111" s="4">
        <v>0</v>
      </c>
      <c r="AS1111" s="4">
        <v>120</v>
      </c>
      <c r="AT1111" s="4">
        <v>0</v>
      </c>
      <c r="AU1111" s="22">
        <v>10.435166374781085</v>
      </c>
      <c r="AV1111" s="23">
        <v>0.69600019454956019</v>
      </c>
      <c r="AW1111" s="23">
        <v>0</v>
      </c>
      <c r="AX1111" s="23">
        <v>0.48441627081302563</v>
      </c>
      <c r="AY1111" s="23">
        <v>9.6845433352050918</v>
      </c>
      <c r="AZ1111" s="23">
        <v>1.9735579432669412</v>
      </c>
    </row>
    <row r="1112" spans="1:52" ht="13.7" customHeight="1" x14ac:dyDescent="0.2">
      <c r="A1112" t="str">
        <f t="shared" si="17"/>
        <v>2013^Morawa Ag College^B45</v>
      </c>
      <c r="B1112" s="10" t="s">
        <v>577</v>
      </c>
      <c r="C1112" s="10" t="s">
        <v>578</v>
      </c>
      <c r="D1112" s="5">
        <v>2013</v>
      </c>
      <c r="E1112" s="5"/>
      <c r="F1112" s="5" t="s">
        <v>987</v>
      </c>
      <c r="G1112" s="5" t="s">
        <v>987</v>
      </c>
      <c r="H1112" s="8" t="s">
        <v>992</v>
      </c>
      <c r="I1112" s="5">
        <v>1.33</v>
      </c>
      <c r="J1112" s="5">
        <v>11.8</v>
      </c>
      <c r="K1112" s="5" t="s">
        <v>993</v>
      </c>
      <c r="L1112" s="5" t="s">
        <v>1032</v>
      </c>
      <c r="M1112" s="5" t="s">
        <v>987</v>
      </c>
      <c r="N1112" s="5"/>
      <c r="O1112" s="5"/>
      <c r="P1112" s="5"/>
      <c r="Q1112" s="5"/>
      <c r="R1112" s="5"/>
      <c r="S1112" s="5"/>
      <c r="T1112" s="5"/>
      <c r="U1112" s="5"/>
      <c r="V1112" s="5"/>
      <c r="W1112" s="5"/>
      <c r="X1112" s="5"/>
      <c r="Y1112" s="7" t="s">
        <v>2999</v>
      </c>
      <c r="Z1112" s="7"/>
      <c r="AA1112" s="7" t="s">
        <v>13</v>
      </c>
      <c r="AB1112" s="7" t="s">
        <v>130</v>
      </c>
      <c r="AC1112" s="7">
        <v>8093</v>
      </c>
      <c r="AD1112" s="7" t="s">
        <v>3213</v>
      </c>
      <c r="AE1112" s="7" t="s">
        <v>957</v>
      </c>
      <c r="AF1112" s="7"/>
      <c r="AG1112" s="7" t="s">
        <v>13</v>
      </c>
      <c r="AH1112" s="7"/>
      <c r="AI1112">
        <v>2.2149999141693115</v>
      </c>
      <c r="AJ1112" s="4">
        <v>12.102999687194824</v>
      </c>
      <c r="AK1112" s="4">
        <v>4.130000114440918</v>
      </c>
      <c r="AL1112" s="4">
        <v>56.219001770019531</v>
      </c>
      <c r="AM1112" s="4">
        <v>7.6490001678466797</v>
      </c>
      <c r="AN1112" s="4">
        <v>164.5</v>
      </c>
      <c r="AO1112" s="4">
        <v>0</v>
      </c>
      <c r="AP1112" s="4">
        <v>135.10800170898438</v>
      </c>
      <c r="AQ1112" s="4">
        <v>47.798000335693359</v>
      </c>
      <c r="AR1112" s="4">
        <v>10</v>
      </c>
      <c r="AS1112" s="4">
        <v>0</v>
      </c>
      <c r="AT1112" s="4">
        <v>0</v>
      </c>
      <c r="AU1112" s="22">
        <v>2.4186900175131352</v>
      </c>
      <c r="AV1112" s="23">
        <v>-0.88499991416931145</v>
      </c>
      <c r="AW1112" s="23">
        <v>0</v>
      </c>
      <c r="AX1112" s="23">
        <v>0.78322484807968862</v>
      </c>
      <c r="AY1112" s="23">
        <v>9.1808810440160898E-2</v>
      </c>
      <c r="AZ1112" s="23">
        <v>2.9285822478469772</v>
      </c>
    </row>
    <row r="1113" spans="1:52" ht="13.7" customHeight="1" x14ac:dyDescent="0.2">
      <c r="A1113" t="str">
        <f t="shared" si="17"/>
        <v>2013^Morawa Ag College^Granvels</v>
      </c>
      <c r="B1113" s="10" t="s">
        <v>577</v>
      </c>
      <c r="C1113" s="10" t="s">
        <v>579</v>
      </c>
      <c r="D1113" s="5">
        <v>2013</v>
      </c>
      <c r="E1113" s="5"/>
      <c r="F1113" s="5" t="s">
        <v>987</v>
      </c>
      <c r="G1113" s="5" t="s">
        <v>987</v>
      </c>
      <c r="H1113" s="8" t="s">
        <v>992</v>
      </c>
      <c r="I1113" s="5">
        <v>1.8</v>
      </c>
      <c r="J1113" s="5">
        <v>11.5</v>
      </c>
      <c r="K1113" s="5" t="s">
        <v>993</v>
      </c>
      <c r="L1113" s="5" t="s">
        <v>1032</v>
      </c>
      <c r="M1113" s="5" t="s">
        <v>987</v>
      </c>
      <c r="N1113" s="5"/>
      <c r="O1113" s="5"/>
      <c r="P1113" s="5"/>
      <c r="Q1113" s="5"/>
      <c r="R1113" s="5"/>
      <c r="S1113" s="5"/>
      <c r="T1113" s="5"/>
      <c r="U1113" s="5"/>
      <c r="V1113" s="5"/>
      <c r="W1113" s="5"/>
      <c r="X1113" s="5"/>
      <c r="Y1113" s="7" t="s">
        <v>2999</v>
      </c>
      <c r="Z1113" s="7"/>
      <c r="AA1113" s="7" t="s">
        <v>13</v>
      </c>
      <c r="AB1113" s="7" t="s">
        <v>2232</v>
      </c>
      <c r="AC1113" s="7">
        <v>8093</v>
      </c>
      <c r="AD1113" s="7" t="s">
        <v>3213</v>
      </c>
      <c r="AE1113" s="7" t="s">
        <v>957</v>
      </c>
      <c r="AF1113" s="7"/>
      <c r="AG1113" s="7" t="s">
        <v>943</v>
      </c>
      <c r="AH1113" s="7"/>
      <c r="AI1113">
        <v>2.8469998836517334</v>
      </c>
      <c r="AJ1113" s="4">
        <v>15.996000289916992</v>
      </c>
      <c r="AK1113" s="4">
        <v>7.0199999809265137</v>
      </c>
      <c r="AL1113" s="4">
        <v>102.33000183105469</v>
      </c>
      <c r="AM1113" s="4">
        <v>39.326000213623047</v>
      </c>
      <c r="AN1113" s="4">
        <v>151.5</v>
      </c>
      <c r="AO1113" s="4">
        <v>0</v>
      </c>
      <c r="AP1113" s="4">
        <v>136.30900573730469</v>
      </c>
      <c r="AQ1113" s="4">
        <v>29.798000335693359</v>
      </c>
      <c r="AR1113" s="4">
        <v>0</v>
      </c>
      <c r="AS1113" s="4">
        <v>12</v>
      </c>
      <c r="AT1113" s="4">
        <v>0</v>
      </c>
      <c r="AU1113" s="22">
        <v>3.1901926444833628</v>
      </c>
      <c r="AV1113" s="23">
        <v>-1.0469998836517334</v>
      </c>
      <c r="AW1113" s="23">
        <v>0</v>
      </c>
      <c r="AX1113" s="23">
        <v>1.0962087563667431</v>
      </c>
      <c r="AY1113" s="23">
        <v>20.214018606933678</v>
      </c>
      <c r="AZ1113" s="23">
        <v>14.667424234273781</v>
      </c>
    </row>
    <row r="1114" spans="1:52" ht="13.7" customHeight="1" x14ac:dyDescent="0.2">
      <c r="A1114" t="str">
        <f t="shared" si="17"/>
        <v>2013^noidea^280</v>
      </c>
      <c r="B1114" s="10" t="s">
        <v>1302</v>
      </c>
      <c r="C1114" s="10">
        <v>280</v>
      </c>
      <c r="D1114" s="5">
        <v>2013</v>
      </c>
      <c r="E1114" s="5"/>
      <c r="F1114" s="5" t="s">
        <v>1005</v>
      </c>
      <c r="G1114" s="5" t="s">
        <v>987</v>
      </c>
      <c r="H1114" s="8" t="s">
        <v>992</v>
      </c>
      <c r="I1114" s="5">
        <v>2.4500000000000002</v>
      </c>
      <c r="J1114" s="5">
        <v>9</v>
      </c>
      <c r="K1114" s="5" t="s">
        <v>987</v>
      </c>
      <c r="L1114" s="5" t="s">
        <v>1303</v>
      </c>
      <c r="M1114" s="5" t="s">
        <v>987</v>
      </c>
      <c r="N1114" s="5"/>
      <c r="O1114" s="5"/>
      <c r="P1114" s="5"/>
      <c r="Q1114" s="5"/>
      <c r="R1114" s="5"/>
      <c r="S1114" s="5"/>
      <c r="T1114" s="5"/>
      <c r="U1114" s="5"/>
      <c r="V1114" s="5"/>
      <c r="W1114" s="5"/>
      <c r="X1114" s="5"/>
      <c r="Y1114" s="7" t="s">
        <v>2999</v>
      </c>
      <c r="Z1114" s="7"/>
      <c r="AA1114" s="7" t="s">
        <v>13</v>
      </c>
      <c r="AB1114" s="7" t="s">
        <v>2225</v>
      </c>
      <c r="AC1114" s="7">
        <v>78003</v>
      </c>
      <c r="AD1114" s="7" t="s">
        <v>2226</v>
      </c>
      <c r="AE1114" s="7" t="s">
        <v>786</v>
      </c>
      <c r="AF1114" s="7"/>
      <c r="AG1114" s="7" t="s">
        <v>55</v>
      </c>
      <c r="AH1114" s="7"/>
      <c r="AI1114">
        <v>2.3429999351501465</v>
      </c>
      <c r="AJ1114" s="4">
        <v>12.098999977111816</v>
      </c>
      <c r="AK1114" s="4">
        <v>4.369999885559082</v>
      </c>
      <c r="AL1114" s="4">
        <v>65.791000366210938</v>
      </c>
      <c r="AM1114" s="4">
        <v>53.523998260498047</v>
      </c>
      <c r="AN1114" s="4">
        <v>252.69999694824219</v>
      </c>
      <c r="AO1114" s="4">
        <v>0</v>
      </c>
      <c r="AP1114" s="4">
        <v>93.244003295898438</v>
      </c>
      <c r="AQ1114" s="4">
        <v>27.343999862670898</v>
      </c>
      <c r="AR1114" s="4">
        <v>23</v>
      </c>
      <c r="AS1114" s="4">
        <v>4</v>
      </c>
      <c r="AT1114" s="4">
        <v>23</v>
      </c>
      <c r="AU1114" s="22">
        <v>3.398248686514886</v>
      </c>
      <c r="AV1114" s="23">
        <v>0.10700006484985369</v>
      </c>
      <c r="AW1114" s="23">
        <v>1</v>
      </c>
      <c r="AX1114" s="23">
        <v>1.1449013877872895E-2</v>
      </c>
      <c r="AY1114" s="23">
        <v>9.6038008581390386</v>
      </c>
      <c r="AZ1114" s="23">
        <v>0.94430039284383271</v>
      </c>
    </row>
    <row r="1115" spans="1:52" ht="13.7" customHeight="1" x14ac:dyDescent="0.2">
      <c r="A1115" t="str">
        <f t="shared" si="17"/>
        <v>2013^noidea^East</v>
      </c>
      <c r="B1115" s="10" t="s">
        <v>1302</v>
      </c>
      <c r="C1115" s="10" t="s">
        <v>1304</v>
      </c>
      <c r="D1115" s="5">
        <v>2013</v>
      </c>
      <c r="E1115" s="5"/>
      <c r="F1115" s="5" t="s">
        <v>1005</v>
      </c>
      <c r="G1115" s="5" t="s">
        <v>987</v>
      </c>
      <c r="H1115" s="8" t="s">
        <v>992</v>
      </c>
      <c r="I1115" s="5">
        <v>3.58</v>
      </c>
      <c r="J1115" s="5">
        <v>10.5</v>
      </c>
      <c r="K1115" s="5" t="s">
        <v>993</v>
      </c>
      <c r="L1115" s="5" t="s">
        <v>998</v>
      </c>
      <c r="M1115" s="5" t="s">
        <v>1305</v>
      </c>
      <c r="N1115" s="5"/>
      <c r="O1115" s="5"/>
      <c r="P1115" s="5"/>
      <c r="Q1115" s="5"/>
      <c r="R1115" s="5"/>
      <c r="S1115" s="5"/>
      <c r="T1115" s="5"/>
      <c r="U1115" s="5"/>
      <c r="V1115" s="5"/>
      <c r="W1115" s="5"/>
      <c r="X1115" s="5"/>
      <c r="Y1115" s="7" t="s">
        <v>2999</v>
      </c>
      <c r="Z1115" s="7"/>
      <c r="AA1115" s="7" t="s">
        <v>13</v>
      </c>
      <c r="AB1115" s="7" t="s">
        <v>685</v>
      </c>
      <c r="AC1115" s="7">
        <v>78003</v>
      </c>
      <c r="AD1115" s="7" t="s">
        <v>2226</v>
      </c>
      <c r="AE1115" s="7" t="s">
        <v>786</v>
      </c>
      <c r="AF1115" s="7"/>
      <c r="AG1115" s="7" t="s">
        <v>55</v>
      </c>
      <c r="AH1115" s="7"/>
      <c r="AI1115">
        <v>2.5789999961853027</v>
      </c>
      <c r="AJ1115" s="4">
        <v>14.005000114440918</v>
      </c>
      <c r="AK1115" s="4">
        <v>5.570000171661377</v>
      </c>
      <c r="AL1115" s="4">
        <v>37.285999298095703</v>
      </c>
      <c r="AM1115" s="4">
        <v>52.587001800537109</v>
      </c>
      <c r="AN1115" s="4">
        <v>252.69999694824219</v>
      </c>
      <c r="AO1115" s="4">
        <v>0</v>
      </c>
      <c r="AP1115" s="4">
        <v>103.69300079345703</v>
      </c>
      <c r="AQ1115" s="4">
        <v>14.904999732971191</v>
      </c>
      <c r="AR1115" s="4">
        <v>0</v>
      </c>
      <c r="AS1115" s="4">
        <v>27</v>
      </c>
      <c r="AT1115" s="4">
        <v>23</v>
      </c>
      <c r="AU1115" s="22">
        <v>5.7932049036777586</v>
      </c>
      <c r="AV1115" s="23">
        <v>1.0010000038146973</v>
      </c>
      <c r="AW1115" s="23">
        <v>0</v>
      </c>
      <c r="AX1115" s="23">
        <v>1.002001007637024</v>
      </c>
      <c r="AY1115" s="23">
        <v>12.285025802230848</v>
      </c>
      <c r="AZ1115" s="23">
        <v>4.9820352394504767E-2</v>
      </c>
    </row>
    <row r="1116" spans="1:52" ht="13.7" customHeight="1" x14ac:dyDescent="0.2">
      <c r="A1116" t="str">
        <f t="shared" si="17"/>
        <v>2013^noidea^Markwell 5</v>
      </c>
      <c r="B1116" s="10" t="s">
        <v>1302</v>
      </c>
      <c r="C1116" s="10" t="s">
        <v>1306</v>
      </c>
      <c r="D1116" s="5">
        <v>2013</v>
      </c>
      <c r="E1116" s="5"/>
      <c r="F1116" s="5" t="s">
        <v>1005</v>
      </c>
      <c r="G1116" s="5" t="s">
        <v>987</v>
      </c>
      <c r="H1116" s="8" t="s">
        <v>992</v>
      </c>
      <c r="I1116" s="5">
        <v>3.62</v>
      </c>
      <c r="J1116" s="5">
        <v>8.6999999999999993</v>
      </c>
      <c r="K1116" s="5" t="s">
        <v>993</v>
      </c>
      <c r="L1116" s="5" t="s">
        <v>1307</v>
      </c>
      <c r="M1116" s="5" t="s">
        <v>1308</v>
      </c>
      <c r="N1116" s="5"/>
      <c r="O1116" s="5"/>
      <c r="P1116" s="5"/>
      <c r="Q1116" s="5"/>
      <c r="R1116" s="5"/>
      <c r="S1116" s="5"/>
      <c r="T1116" s="5"/>
      <c r="U1116" s="5"/>
      <c r="V1116" s="5"/>
      <c r="W1116" s="5"/>
      <c r="X1116" s="5"/>
      <c r="Y1116" s="7" t="s">
        <v>2999</v>
      </c>
      <c r="Z1116" s="7"/>
      <c r="AA1116" s="7" t="s">
        <v>13</v>
      </c>
      <c r="AB1116" s="7" t="s">
        <v>685</v>
      </c>
      <c r="AC1116" s="7">
        <v>78005</v>
      </c>
      <c r="AD1116" s="7" t="s">
        <v>2145</v>
      </c>
      <c r="AE1116" s="7" t="s">
        <v>786</v>
      </c>
      <c r="AF1116" s="7"/>
      <c r="AG1116" s="7" t="s">
        <v>13</v>
      </c>
      <c r="AH1116" s="7"/>
      <c r="AI1116">
        <v>2.6579999923706055</v>
      </c>
      <c r="AJ1116" s="4">
        <v>16.556999206542969</v>
      </c>
      <c r="AK1116" s="4">
        <v>6.7800002098083496</v>
      </c>
      <c r="AL1116" s="4">
        <v>9.2239999771118164</v>
      </c>
      <c r="AM1116" s="4">
        <v>6.9109997749328613</v>
      </c>
      <c r="AN1116" s="4">
        <v>249.89999389648438</v>
      </c>
      <c r="AO1116" s="4">
        <v>0</v>
      </c>
      <c r="AP1116" s="4">
        <v>136.43299865722656</v>
      </c>
      <c r="AQ1116" s="4">
        <v>35.477001190185547</v>
      </c>
      <c r="AR1116" s="4">
        <v>0</v>
      </c>
      <c r="AS1116" s="4">
        <v>4</v>
      </c>
      <c r="AT1116" s="4">
        <v>23</v>
      </c>
      <c r="AU1116" s="22">
        <v>4.8537162872154118</v>
      </c>
      <c r="AV1116" s="23">
        <v>0.96200000762939464</v>
      </c>
      <c r="AW1116" s="23">
        <v>0</v>
      </c>
      <c r="AX1116" s="23">
        <v>0.92544401467895532</v>
      </c>
      <c r="AY1116" s="23">
        <v>61.732436531616848</v>
      </c>
      <c r="AZ1116" s="23">
        <v>3.710569750440035</v>
      </c>
    </row>
    <row r="1117" spans="1:52" ht="13.7" customHeight="1" x14ac:dyDescent="0.2">
      <c r="A1117" t="str">
        <f t="shared" si="17"/>
        <v>2013^noidea^pad 15</v>
      </c>
      <c r="B1117" s="10" t="s">
        <v>1302</v>
      </c>
      <c r="C1117" s="10" t="s">
        <v>1309</v>
      </c>
      <c r="D1117" s="5">
        <v>2013</v>
      </c>
      <c r="E1117" s="5"/>
      <c r="F1117" s="5" t="s">
        <v>1005</v>
      </c>
      <c r="G1117" s="5" t="s">
        <v>987</v>
      </c>
      <c r="H1117" s="8" t="s">
        <v>992</v>
      </c>
      <c r="I1117" s="5">
        <v>3.66</v>
      </c>
      <c r="J1117" s="5">
        <v>10</v>
      </c>
      <c r="K1117" s="5" t="s">
        <v>993</v>
      </c>
      <c r="L1117" s="5" t="s">
        <v>1009</v>
      </c>
      <c r="M1117" s="5" t="s">
        <v>987</v>
      </c>
      <c r="N1117" s="5"/>
      <c r="O1117" s="5"/>
      <c r="P1117" s="5"/>
      <c r="Q1117" s="5"/>
      <c r="R1117" s="5"/>
      <c r="S1117" s="5"/>
      <c r="T1117" s="5"/>
      <c r="U1117" s="5"/>
      <c r="V1117" s="5"/>
      <c r="W1117" s="5"/>
      <c r="X1117" s="5"/>
      <c r="Y1117" s="7" t="s">
        <v>2999</v>
      </c>
      <c r="Z1117" s="7"/>
      <c r="AA1117" s="7" t="s">
        <v>13</v>
      </c>
      <c r="AB1117" s="7" t="s">
        <v>685</v>
      </c>
      <c r="AC1117" s="7">
        <v>78005</v>
      </c>
      <c r="AD1117" s="7" t="s">
        <v>2145</v>
      </c>
      <c r="AE1117" s="7" t="s">
        <v>786</v>
      </c>
      <c r="AF1117" s="7"/>
      <c r="AG1117" s="7" t="s">
        <v>10</v>
      </c>
      <c r="AH1117" s="7"/>
      <c r="AI1117">
        <v>3.128000020980835</v>
      </c>
      <c r="AJ1117" s="4">
        <v>12.053000450134277</v>
      </c>
      <c r="AK1117" s="4">
        <v>5.809999942779541</v>
      </c>
      <c r="AL1117" s="4">
        <v>21.684000015258789</v>
      </c>
      <c r="AM1117" s="4">
        <v>26.277000427246094</v>
      </c>
      <c r="AN1117" s="4">
        <v>249</v>
      </c>
      <c r="AO1117" s="4">
        <v>0</v>
      </c>
      <c r="AP1117" s="4">
        <v>77.294998168945313</v>
      </c>
      <c r="AQ1117" s="4">
        <v>20.966999053955078</v>
      </c>
      <c r="AR1117" s="4">
        <v>0</v>
      </c>
      <c r="AS1117" s="4">
        <v>5</v>
      </c>
      <c r="AT1117" s="4">
        <v>46</v>
      </c>
      <c r="AU1117" s="22">
        <v>5.6406304728546406</v>
      </c>
      <c r="AV1117" s="23">
        <v>0.53199997901916518</v>
      </c>
      <c r="AW1117" s="23">
        <v>0</v>
      </c>
      <c r="AX1117" s="23">
        <v>0.2830239776763922</v>
      </c>
      <c r="AY1117" s="23">
        <v>4.2148108482515454</v>
      </c>
      <c r="AZ1117" s="23">
        <v>2.8686017342641749E-2</v>
      </c>
    </row>
    <row r="1118" spans="1:52" ht="13.7" customHeight="1" x14ac:dyDescent="0.2">
      <c r="A1118" t="str">
        <f t="shared" si="17"/>
        <v>2013^noidea^pad 24</v>
      </c>
      <c r="B1118" s="10" t="s">
        <v>1302</v>
      </c>
      <c r="C1118" s="10" t="s">
        <v>1310</v>
      </c>
      <c r="D1118" s="5">
        <v>2013</v>
      </c>
      <c r="E1118" s="5"/>
      <c r="F1118" s="5" t="s">
        <v>1005</v>
      </c>
      <c r="G1118" s="5" t="s">
        <v>987</v>
      </c>
      <c r="H1118" s="8" t="s">
        <v>992</v>
      </c>
      <c r="I1118" s="5">
        <v>2</v>
      </c>
      <c r="J1118" s="5">
        <v>10.8</v>
      </c>
      <c r="K1118" s="5" t="s">
        <v>993</v>
      </c>
      <c r="L1118" s="5" t="s">
        <v>1311</v>
      </c>
      <c r="M1118" s="5" t="s">
        <v>987</v>
      </c>
      <c r="N1118" s="5"/>
      <c r="O1118" s="5"/>
      <c r="P1118" s="5"/>
      <c r="Q1118" s="5"/>
      <c r="R1118" s="5"/>
      <c r="S1118" s="5"/>
      <c r="T1118" s="5"/>
      <c r="U1118" s="5"/>
      <c r="V1118" s="5"/>
      <c r="W1118" s="5"/>
      <c r="X1118" s="5"/>
      <c r="Y1118" s="7" t="s">
        <v>2999</v>
      </c>
      <c r="Z1118" s="7"/>
      <c r="AA1118" s="7" t="s">
        <v>13</v>
      </c>
      <c r="AB1118" s="7" t="s">
        <v>685</v>
      </c>
      <c r="AC1118" s="7">
        <v>78005</v>
      </c>
      <c r="AD1118" s="7" t="s">
        <v>2145</v>
      </c>
      <c r="AE1118" s="7" t="s">
        <v>786</v>
      </c>
      <c r="AF1118" s="7"/>
      <c r="AG1118" s="7" t="s">
        <v>13</v>
      </c>
      <c r="AH1118" s="7"/>
      <c r="AI1118">
        <v>2.5409998893737793</v>
      </c>
      <c r="AJ1118" s="4">
        <v>16.576999664306641</v>
      </c>
      <c r="AK1118" s="4">
        <v>6.4899997711181641</v>
      </c>
      <c r="AL1118" s="4">
        <v>25.561000823974609</v>
      </c>
      <c r="AM1118" s="4">
        <v>46.263999938964844</v>
      </c>
      <c r="AN1118" s="4">
        <v>261.10000610351563</v>
      </c>
      <c r="AO1118" s="4">
        <v>0</v>
      </c>
      <c r="AP1118" s="4">
        <v>107.84600067138672</v>
      </c>
      <c r="AQ1118" s="4">
        <v>25.652999877929688</v>
      </c>
      <c r="AR1118" s="4">
        <v>46</v>
      </c>
      <c r="AS1118" s="4">
        <v>4</v>
      </c>
      <c r="AT1118" s="4">
        <v>23</v>
      </c>
      <c r="AU1118" s="22">
        <v>3.3288966725043787</v>
      </c>
      <c r="AV1118" s="23">
        <v>-0.5409998893737793</v>
      </c>
      <c r="AW1118" s="23">
        <v>0</v>
      </c>
      <c r="AX1118" s="23">
        <v>0.29268088030244144</v>
      </c>
      <c r="AY1118" s="23">
        <v>33.373725121399033</v>
      </c>
      <c r="AZ1118" s="23">
        <v>9.9925728000656751</v>
      </c>
    </row>
    <row r="1119" spans="1:52" ht="13.7" customHeight="1" x14ac:dyDescent="0.2">
      <c r="A1119" t="str">
        <f t="shared" si="17"/>
        <v>2013^Orange Park^P03 Heavy</v>
      </c>
      <c r="B1119" s="10" t="s">
        <v>1461</v>
      </c>
      <c r="C1119" s="10" t="s">
        <v>1462</v>
      </c>
      <c r="D1119" s="5">
        <v>2013</v>
      </c>
      <c r="E1119" s="5"/>
      <c r="F1119" s="5" t="s">
        <v>1005</v>
      </c>
      <c r="G1119" s="5" t="s">
        <v>987</v>
      </c>
      <c r="H1119" s="8" t="s">
        <v>992</v>
      </c>
      <c r="I1119" s="5">
        <v>2.79</v>
      </c>
      <c r="J1119" s="5">
        <v>10.25</v>
      </c>
      <c r="K1119" s="5" t="s">
        <v>993</v>
      </c>
      <c r="L1119" s="5" t="s">
        <v>1463</v>
      </c>
      <c r="M1119" s="5" t="s">
        <v>1464</v>
      </c>
      <c r="N1119" s="5"/>
      <c r="O1119" s="5"/>
      <c r="P1119" s="5"/>
      <c r="Q1119" s="5"/>
      <c r="R1119" s="5"/>
      <c r="S1119" s="5"/>
      <c r="T1119" s="5"/>
      <c r="U1119" s="5"/>
      <c r="V1119" s="5"/>
      <c r="W1119" s="5"/>
      <c r="X1119" s="5"/>
      <c r="Y1119" s="7" t="s">
        <v>2999</v>
      </c>
      <c r="Z1119" s="7"/>
      <c r="AA1119" s="7" t="s">
        <v>13</v>
      </c>
      <c r="AB1119" s="7" t="s">
        <v>145</v>
      </c>
      <c r="AC1119" s="7">
        <v>74064</v>
      </c>
      <c r="AD1119" s="7" t="s">
        <v>840</v>
      </c>
      <c r="AE1119" s="7" t="s">
        <v>786</v>
      </c>
      <c r="AF1119" s="7"/>
      <c r="AG1119" s="7" t="s">
        <v>55</v>
      </c>
      <c r="AH1119" s="7"/>
      <c r="AI1119">
        <v>3.0799999237060547</v>
      </c>
      <c r="AJ1119" s="4">
        <v>11.383999824523926</v>
      </c>
      <c r="AK1119" s="4">
        <v>5.4000000953674316</v>
      </c>
      <c r="AL1119" s="4">
        <v>12.300000190734863</v>
      </c>
      <c r="AM1119" s="4">
        <v>22.042999267578125</v>
      </c>
      <c r="AN1119" s="4">
        <v>279.79998779296875</v>
      </c>
      <c r="AO1119" s="4">
        <v>0</v>
      </c>
      <c r="AP1119" s="4">
        <v>77.260002136230469</v>
      </c>
      <c r="AQ1119" s="4">
        <v>19.856000900268555</v>
      </c>
      <c r="AR1119" s="4">
        <v>0</v>
      </c>
      <c r="AS1119" s="4">
        <v>6</v>
      </c>
      <c r="AT1119" s="4">
        <v>64</v>
      </c>
      <c r="AU1119" s="22">
        <v>4.4073204903677761</v>
      </c>
      <c r="AV1119" s="23">
        <v>-0.28999992370605465</v>
      </c>
      <c r="AW1119" s="23">
        <v>1</v>
      </c>
      <c r="AX1119" s="23">
        <v>8.4099955749517522E-2</v>
      </c>
      <c r="AY1119" s="23">
        <v>1.2859556020202945</v>
      </c>
      <c r="AZ1119" s="23">
        <v>0.98541279818227223</v>
      </c>
    </row>
    <row r="1120" spans="1:52" ht="13.7" customHeight="1" x14ac:dyDescent="0.2">
      <c r="A1120" t="str">
        <f t="shared" si="17"/>
        <v>2013^Orange Park^P03 Light</v>
      </c>
      <c r="B1120" s="10" t="s">
        <v>1461</v>
      </c>
      <c r="C1120" s="10" t="s">
        <v>1465</v>
      </c>
      <c r="D1120" s="5">
        <v>2013</v>
      </c>
      <c r="E1120" s="5"/>
      <c r="F1120" s="5" t="s">
        <v>1005</v>
      </c>
      <c r="G1120" s="5" t="s">
        <v>987</v>
      </c>
      <c r="H1120" s="8" t="s">
        <v>992</v>
      </c>
      <c r="I1120" s="5">
        <v>2.79</v>
      </c>
      <c r="J1120" s="5">
        <v>10.25</v>
      </c>
      <c r="K1120" s="5" t="s">
        <v>998</v>
      </c>
      <c r="L1120" s="5" t="s">
        <v>1463</v>
      </c>
      <c r="M1120" s="5" t="s">
        <v>1464</v>
      </c>
      <c r="N1120" s="5"/>
      <c r="O1120" s="5"/>
      <c r="P1120" s="5"/>
      <c r="Q1120" s="5"/>
      <c r="R1120" s="5"/>
      <c r="S1120" s="5"/>
      <c r="T1120" s="5"/>
      <c r="U1120" s="5"/>
      <c r="V1120" s="5"/>
      <c r="W1120" s="5"/>
      <c r="X1120" s="5"/>
      <c r="Y1120" s="7" t="s">
        <v>2999</v>
      </c>
      <c r="Z1120" s="7"/>
      <c r="AA1120" s="7" t="s">
        <v>13</v>
      </c>
      <c r="AB1120" s="7" t="s">
        <v>145</v>
      </c>
      <c r="AC1120" s="7">
        <v>74064</v>
      </c>
      <c r="AD1120" s="7" t="s">
        <v>840</v>
      </c>
      <c r="AE1120" s="7" t="s">
        <v>786</v>
      </c>
      <c r="AF1120" s="7"/>
      <c r="AG1120" s="7" t="s">
        <v>55</v>
      </c>
      <c r="AH1120" s="7"/>
      <c r="AI1120">
        <v>2.0610001087188721</v>
      </c>
      <c r="AJ1120" s="4">
        <v>14.685000419616699</v>
      </c>
      <c r="AK1120" s="4">
        <v>4.6700000762939453</v>
      </c>
      <c r="AL1120" s="4">
        <v>0</v>
      </c>
      <c r="AM1120" s="4">
        <v>0</v>
      </c>
      <c r="AN1120" s="4">
        <v>279.79998779296875</v>
      </c>
      <c r="AO1120" s="4">
        <v>0</v>
      </c>
      <c r="AP1120" s="4">
        <v>77.842002868652344</v>
      </c>
      <c r="AQ1120" s="4">
        <v>49.351001739501953</v>
      </c>
      <c r="AR1120" s="4">
        <v>0</v>
      </c>
      <c r="AS1120" s="4">
        <v>6</v>
      </c>
      <c r="AT1120" s="4">
        <v>64</v>
      </c>
      <c r="AU1120" s="22">
        <v>4.4073204903677761</v>
      </c>
      <c r="AV1120" s="23">
        <v>0.72899989128112797</v>
      </c>
      <c r="AW1120" s="23">
        <v>0</v>
      </c>
      <c r="AX1120" s="23">
        <v>0.53144084148789639</v>
      </c>
      <c r="AY1120" s="23">
        <v>19.669228722000298</v>
      </c>
      <c r="AZ1120" s="23">
        <v>6.9000564862343738E-2</v>
      </c>
    </row>
    <row r="1121" spans="1:52" ht="13.7" customHeight="1" x14ac:dyDescent="0.2">
      <c r="A1121" t="str">
        <f t="shared" si="17"/>
        <v>2013^Orange Park^Y04 Heavy</v>
      </c>
      <c r="B1121" s="10" t="s">
        <v>1461</v>
      </c>
      <c r="C1121" s="10" t="s">
        <v>1466</v>
      </c>
      <c r="D1121" s="5">
        <v>2013</v>
      </c>
      <c r="E1121" s="5"/>
      <c r="F1121" s="5" t="s">
        <v>1005</v>
      </c>
      <c r="G1121" s="5" t="s">
        <v>987</v>
      </c>
      <c r="H1121" s="8" t="s">
        <v>992</v>
      </c>
      <c r="I1121" s="5">
        <v>2.89</v>
      </c>
      <c r="J1121" s="5">
        <v>10.3</v>
      </c>
      <c r="K1121" s="5" t="s">
        <v>987</v>
      </c>
      <c r="L1121" s="5" t="s">
        <v>994</v>
      </c>
      <c r="M1121" s="5" t="s">
        <v>1464</v>
      </c>
      <c r="N1121" s="5"/>
      <c r="O1121" s="5"/>
      <c r="P1121" s="5"/>
      <c r="Q1121" s="5"/>
      <c r="R1121" s="5"/>
      <c r="S1121" s="5"/>
      <c r="T1121" s="5"/>
      <c r="U1121" s="5"/>
      <c r="V1121" s="5"/>
      <c r="W1121" s="5"/>
      <c r="X1121" s="5"/>
      <c r="Y1121" s="7" t="s">
        <v>2999</v>
      </c>
      <c r="Z1121" s="7"/>
      <c r="AA1121" s="7" t="s">
        <v>13</v>
      </c>
      <c r="AB1121" s="7" t="s">
        <v>925</v>
      </c>
      <c r="AC1121" s="7">
        <v>74110</v>
      </c>
      <c r="AD1121" s="7" t="s">
        <v>872</v>
      </c>
      <c r="AE1121" s="7" t="s">
        <v>786</v>
      </c>
      <c r="AF1121" s="7"/>
      <c r="AG1121" s="7" t="s">
        <v>55</v>
      </c>
      <c r="AH1121" s="7"/>
      <c r="AI1121">
        <v>2.3410000801086426</v>
      </c>
      <c r="AJ1121" s="4">
        <v>9.4560003280639648</v>
      </c>
      <c r="AK1121" s="4">
        <v>3.4100000858306885</v>
      </c>
      <c r="AL1121" s="4">
        <v>34.397998809814453</v>
      </c>
      <c r="AM1121" s="4">
        <v>14.166000366210938</v>
      </c>
      <c r="AN1121" s="4">
        <v>207.80000305175781</v>
      </c>
      <c r="AO1121" s="4">
        <v>0</v>
      </c>
      <c r="AP1121" s="4">
        <v>59.130001068115234</v>
      </c>
      <c r="AQ1121" s="4">
        <v>12.329999923706055</v>
      </c>
      <c r="AR1121" s="4">
        <v>0</v>
      </c>
      <c r="AS1121" s="4">
        <v>6</v>
      </c>
      <c r="AT1121" s="4">
        <v>36</v>
      </c>
      <c r="AU1121" s="22">
        <v>4.5875586690017514</v>
      </c>
      <c r="AV1121" s="23">
        <v>0.54899991989135755</v>
      </c>
      <c r="AW1121" s="23">
        <v>0</v>
      </c>
      <c r="AX1121" s="23">
        <v>0.30140091204071701</v>
      </c>
      <c r="AY1121" s="23">
        <v>0.71233544622813616</v>
      </c>
      <c r="AZ1121" s="23">
        <v>1.386644216799841</v>
      </c>
    </row>
    <row r="1122" spans="1:52" ht="13.7" customHeight="1" x14ac:dyDescent="0.2">
      <c r="A1122" t="str">
        <f t="shared" si="17"/>
        <v>2013^Orange Park^Y04 Light</v>
      </c>
      <c r="B1122" s="10" t="s">
        <v>1461</v>
      </c>
      <c r="C1122" s="10" t="s">
        <v>1467</v>
      </c>
      <c r="D1122" s="5">
        <v>2013</v>
      </c>
      <c r="E1122" s="5"/>
      <c r="F1122" s="5" t="s">
        <v>1005</v>
      </c>
      <c r="G1122" s="5" t="s">
        <v>987</v>
      </c>
      <c r="H1122" s="8" t="s">
        <v>992</v>
      </c>
      <c r="I1122" s="5">
        <v>2.89</v>
      </c>
      <c r="J1122" s="5">
        <v>10.3</v>
      </c>
      <c r="K1122" s="5" t="s">
        <v>987</v>
      </c>
      <c r="L1122" s="5" t="s">
        <v>994</v>
      </c>
      <c r="M1122" s="5" t="s">
        <v>1464</v>
      </c>
      <c r="N1122" s="5"/>
      <c r="O1122" s="5"/>
      <c r="P1122" s="5"/>
      <c r="Q1122" s="5"/>
      <c r="R1122" s="5"/>
      <c r="S1122" s="5"/>
      <c r="T1122" s="5"/>
      <c r="U1122" s="5"/>
      <c r="V1122" s="5"/>
      <c r="W1122" s="5"/>
      <c r="X1122" s="5"/>
      <c r="Y1122" s="7" t="s">
        <v>2999</v>
      </c>
      <c r="Z1122" s="7"/>
      <c r="AA1122" s="7" t="s">
        <v>13</v>
      </c>
      <c r="AB1122" s="7" t="s">
        <v>925</v>
      </c>
      <c r="AC1122" s="7">
        <v>74110</v>
      </c>
      <c r="AD1122" s="7" t="s">
        <v>872</v>
      </c>
      <c r="AE1122" s="7" t="s">
        <v>786</v>
      </c>
      <c r="AF1122" s="7"/>
      <c r="AG1122" s="7" t="s">
        <v>55</v>
      </c>
      <c r="AH1122" s="7"/>
      <c r="AI1122">
        <v>2.8320000171661377</v>
      </c>
      <c r="AJ1122" s="4">
        <v>9.5749998092651367</v>
      </c>
      <c r="AK1122" s="4">
        <v>4.179999828338623</v>
      </c>
      <c r="AL1122" s="4">
        <v>76.343002319335938</v>
      </c>
      <c r="AM1122" s="4">
        <v>13.993000030517578</v>
      </c>
      <c r="AN1122" s="4">
        <v>207.80000305175781</v>
      </c>
      <c r="AO1122" s="4">
        <v>0</v>
      </c>
      <c r="AP1122" s="4">
        <v>75.46099853515625</v>
      </c>
      <c r="AQ1122" s="4">
        <v>21.833999633789063</v>
      </c>
      <c r="AR1122" s="4">
        <v>0</v>
      </c>
      <c r="AS1122" s="4">
        <v>6</v>
      </c>
      <c r="AT1122" s="4">
        <v>36</v>
      </c>
      <c r="AU1122" s="22">
        <v>4.5875586690017514</v>
      </c>
      <c r="AV1122" s="23">
        <v>5.7999982833862429E-2</v>
      </c>
      <c r="AW1122" s="23">
        <v>1</v>
      </c>
      <c r="AX1122" s="23">
        <v>3.3639980087283366E-3</v>
      </c>
      <c r="AY1122" s="23">
        <v>0.52562527656558922</v>
      </c>
      <c r="AZ1122" s="23">
        <v>0.16610420860267322</v>
      </c>
    </row>
    <row r="1123" spans="1:52" ht="13.7" customHeight="1" x14ac:dyDescent="0.2">
      <c r="A1123" t="str">
        <f t="shared" si="17"/>
        <v>2013^Pareta^Creek</v>
      </c>
      <c r="B1123" s="10" t="s">
        <v>1468</v>
      </c>
      <c r="C1123" s="10" t="s">
        <v>1469</v>
      </c>
      <c r="D1123" s="5">
        <v>2013</v>
      </c>
      <c r="E1123" s="5"/>
      <c r="F1123" s="5" t="s">
        <v>987</v>
      </c>
      <c r="G1123" s="5" t="s">
        <v>987</v>
      </c>
      <c r="H1123" s="8" t="s">
        <v>992</v>
      </c>
      <c r="I1123" s="5">
        <v>4.2</v>
      </c>
      <c r="J1123" s="5">
        <v>11</v>
      </c>
      <c r="K1123" s="5" t="s">
        <v>993</v>
      </c>
      <c r="L1123" s="5" t="s">
        <v>998</v>
      </c>
      <c r="M1123" s="5" t="s">
        <v>987</v>
      </c>
      <c r="N1123" s="5"/>
      <c r="O1123" s="5"/>
      <c r="P1123" s="5"/>
      <c r="Q1123" s="5"/>
      <c r="R1123" s="5"/>
      <c r="S1123" s="5"/>
      <c r="T1123" s="5"/>
      <c r="U1123" s="5"/>
      <c r="V1123" s="5"/>
      <c r="W1123" s="5"/>
      <c r="X1123" s="5"/>
      <c r="Y1123" s="7" t="s">
        <v>2999</v>
      </c>
      <c r="Z1123" s="7"/>
      <c r="AA1123" s="7" t="s">
        <v>13</v>
      </c>
      <c r="AB1123" s="7" t="s">
        <v>14</v>
      </c>
      <c r="AC1123" s="7">
        <v>23325</v>
      </c>
      <c r="AD1123" s="7" t="s">
        <v>2185</v>
      </c>
      <c r="AE1123" s="7" t="s">
        <v>2282</v>
      </c>
      <c r="AF1123" s="7"/>
      <c r="AG1123" s="7" t="s">
        <v>13</v>
      </c>
      <c r="AH1123" s="7"/>
      <c r="AI1123">
        <v>4.8470001220703125</v>
      </c>
      <c r="AJ1123" s="4">
        <v>11.02299976348877</v>
      </c>
      <c r="AK1123" s="4">
        <v>8.2299995422363281</v>
      </c>
      <c r="AL1123" s="4">
        <v>36.125</v>
      </c>
      <c r="AM1123" s="4">
        <v>23.236000061035156</v>
      </c>
      <c r="AN1123" s="4">
        <v>303.60000610351563</v>
      </c>
      <c r="AO1123" s="4">
        <v>0</v>
      </c>
      <c r="AP1123" s="4">
        <v>81.235000610351563</v>
      </c>
      <c r="AQ1123" s="4">
        <v>33.771999359130859</v>
      </c>
      <c r="AR1123" s="4">
        <v>0</v>
      </c>
      <c r="AS1123" s="4">
        <v>46</v>
      </c>
      <c r="AT1123" s="4">
        <v>50</v>
      </c>
      <c r="AU1123" s="22">
        <v>7.1201401050788098</v>
      </c>
      <c r="AV1123" s="23">
        <v>-0.64700012207031232</v>
      </c>
      <c r="AW1123" s="23">
        <v>0</v>
      </c>
      <c r="AX1123" s="23">
        <v>0.41860915795899906</v>
      </c>
      <c r="AY1123" s="23">
        <v>5.28989120539336E-4</v>
      </c>
      <c r="AZ1123" s="23">
        <v>1.2317879702476033</v>
      </c>
    </row>
    <row r="1124" spans="1:52" ht="13.7" customHeight="1" x14ac:dyDescent="0.2">
      <c r="A1124" t="str">
        <f t="shared" si="17"/>
        <v>2013^Peter^Heavy Flat</v>
      </c>
      <c r="B1124" s="10" t="s">
        <v>1470</v>
      </c>
      <c r="C1124" s="10" t="s">
        <v>1471</v>
      </c>
      <c r="D1124" s="5">
        <v>2013</v>
      </c>
      <c r="E1124" s="5"/>
      <c r="F1124" s="5" t="s">
        <v>1005</v>
      </c>
      <c r="G1124" s="5" t="s">
        <v>987</v>
      </c>
      <c r="H1124" s="8" t="s">
        <v>998</v>
      </c>
      <c r="I1124" s="5">
        <v>2.78</v>
      </c>
      <c r="J1124" s="5">
        <v>12.1</v>
      </c>
      <c r="K1124" s="5" t="s">
        <v>987</v>
      </c>
      <c r="L1124" s="5" t="s">
        <v>1002</v>
      </c>
      <c r="M1124" s="5" t="s">
        <v>993</v>
      </c>
      <c r="N1124" s="5"/>
      <c r="O1124" s="5"/>
      <c r="P1124" s="5"/>
      <c r="Q1124" s="5"/>
      <c r="R1124" s="5"/>
      <c r="S1124" s="5"/>
      <c r="T1124" s="5"/>
      <c r="U1124" s="5"/>
      <c r="V1124" s="5"/>
      <c r="W1124" s="5"/>
      <c r="X1124" s="5"/>
      <c r="Y1124" s="7" t="s">
        <v>2999</v>
      </c>
      <c r="Z1124" s="7"/>
      <c r="AA1124" s="7" t="s">
        <v>13</v>
      </c>
      <c r="AB1124" s="7" t="s">
        <v>2156</v>
      </c>
      <c r="AC1124" s="7">
        <v>25509</v>
      </c>
      <c r="AD1124" s="7" t="s">
        <v>2283</v>
      </c>
      <c r="AE1124" s="7" t="s">
        <v>786</v>
      </c>
      <c r="AF1124" s="7"/>
      <c r="AG1124" s="7" t="s">
        <v>942</v>
      </c>
      <c r="AH1124" s="7"/>
      <c r="AI1124">
        <v>2.5309998989105225</v>
      </c>
      <c r="AJ1124" s="4">
        <v>15.404000282287598</v>
      </c>
      <c r="AK1124" s="4">
        <v>6.0100002288818359</v>
      </c>
      <c r="AL1124" s="4">
        <v>43.179000854492188</v>
      </c>
      <c r="AM1124" s="4">
        <v>2.5399999618530273</v>
      </c>
      <c r="AN1124" s="4">
        <v>190.60000610351563</v>
      </c>
      <c r="AO1124" s="4">
        <v>0</v>
      </c>
      <c r="AP1124" s="4">
        <v>134.58500671386719</v>
      </c>
      <c r="AQ1124" s="4">
        <v>17.891000747680664</v>
      </c>
      <c r="AR1124" s="4">
        <v>25</v>
      </c>
      <c r="AS1124" s="4">
        <v>0</v>
      </c>
      <c r="AT1124" s="4">
        <v>0</v>
      </c>
      <c r="AU1124" s="22">
        <v>5.184140105078809</v>
      </c>
      <c r="AV1124" s="23">
        <v>0.24900010108947734</v>
      </c>
      <c r="AW1124" s="23">
        <v>1</v>
      </c>
      <c r="AX1124" s="23">
        <v>6.200105034256994E-2</v>
      </c>
      <c r="AY1124" s="23">
        <v>10.916417865356527</v>
      </c>
      <c r="AZ1124" s="23">
        <v>0.68204494408795102</v>
      </c>
    </row>
    <row r="1125" spans="1:52" ht="13.7" customHeight="1" x14ac:dyDescent="0.2">
      <c r="A1125" t="str">
        <f t="shared" si="17"/>
        <v>2013^Precision^GC E Egan</v>
      </c>
      <c r="B1125" s="10" t="s">
        <v>1474</v>
      </c>
      <c r="C1125" s="10" t="s">
        <v>1475</v>
      </c>
      <c r="D1125" s="5">
        <v>2013</v>
      </c>
      <c r="E1125" s="5"/>
      <c r="F1125" s="5" t="s">
        <v>987</v>
      </c>
      <c r="G1125" s="5" t="s">
        <v>987</v>
      </c>
      <c r="H1125" s="8" t="s">
        <v>992</v>
      </c>
      <c r="I1125" s="5">
        <v>4.0599999999999996</v>
      </c>
      <c r="J1125" s="5">
        <v>10.5</v>
      </c>
      <c r="K1125" s="5" t="s">
        <v>987</v>
      </c>
      <c r="L1125" s="5" t="s">
        <v>1476</v>
      </c>
      <c r="M1125" s="5" t="s">
        <v>1477</v>
      </c>
      <c r="N1125" s="5"/>
      <c r="O1125" s="5"/>
      <c r="P1125" s="5"/>
      <c r="Q1125" s="5"/>
      <c r="R1125" s="5"/>
      <c r="S1125" s="5"/>
      <c r="T1125" s="5"/>
      <c r="U1125" s="5"/>
      <c r="V1125" s="5"/>
      <c r="W1125" s="5"/>
      <c r="X1125" s="5"/>
      <c r="Y1125" s="7" t="s">
        <v>2999</v>
      </c>
      <c r="Z1125" s="7"/>
      <c r="AA1125" s="7" t="s">
        <v>13</v>
      </c>
      <c r="AB1125" s="7" t="s">
        <v>469</v>
      </c>
      <c r="AC1125" s="7">
        <v>12073</v>
      </c>
      <c r="AD1125" s="7" t="s">
        <v>855</v>
      </c>
      <c r="AE1125" s="7" t="s">
        <v>2284</v>
      </c>
      <c r="AF1125" s="7"/>
      <c r="AG1125" s="7" t="s">
        <v>55</v>
      </c>
      <c r="AH1125" s="7"/>
      <c r="AI1125">
        <v>4.1339998245239258</v>
      </c>
      <c r="AJ1125" s="4">
        <v>11.668999671936035</v>
      </c>
      <c r="AK1125" s="4">
        <v>7.429999828338623</v>
      </c>
      <c r="AL1125" s="4">
        <v>84.61199951171875</v>
      </c>
      <c r="AM1125" s="4">
        <v>42.569999694824219</v>
      </c>
      <c r="AN1125" s="4">
        <v>233.39999389648438</v>
      </c>
      <c r="AO1125" s="4">
        <v>0</v>
      </c>
      <c r="AP1125" s="4">
        <v>107.29499816894531</v>
      </c>
      <c r="AQ1125" s="4">
        <v>36.964000701904297</v>
      </c>
      <c r="AR1125" s="4">
        <v>0</v>
      </c>
      <c r="AS1125" s="4">
        <v>20</v>
      </c>
      <c r="AT1125" s="4">
        <v>57</v>
      </c>
      <c r="AU1125" s="22">
        <v>6.5699474605954453</v>
      </c>
      <c r="AV1125" s="23">
        <v>-7.3999824523926172E-2</v>
      </c>
      <c r="AW1125" s="23">
        <v>1</v>
      </c>
      <c r="AX1125" s="23">
        <v>5.4759740295718656E-3</v>
      </c>
      <c r="AY1125" s="23">
        <v>1.3665602329865578</v>
      </c>
      <c r="AZ1125" s="23">
        <v>0.73969007526064623</v>
      </c>
    </row>
    <row r="1126" spans="1:52" ht="13.7" customHeight="1" x14ac:dyDescent="0.2">
      <c r="A1126" t="str">
        <f t="shared" si="17"/>
        <v>2013^PW and PJ Thomas^Calinga No 8</v>
      </c>
      <c r="B1126" s="10" t="s">
        <v>592</v>
      </c>
      <c r="C1126" s="10" t="s">
        <v>1478</v>
      </c>
      <c r="D1126" s="5">
        <v>2013</v>
      </c>
      <c r="E1126" s="5"/>
      <c r="F1126" s="5" t="s">
        <v>987</v>
      </c>
      <c r="G1126" s="5" t="s">
        <v>987</v>
      </c>
      <c r="H1126" s="8" t="s">
        <v>992</v>
      </c>
      <c r="I1126" s="5">
        <v>0.2</v>
      </c>
      <c r="J1126" s="5">
        <v>14.5</v>
      </c>
      <c r="K1126" s="5" t="s">
        <v>993</v>
      </c>
      <c r="L1126" s="5" t="s">
        <v>1479</v>
      </c>
      <c r="M1126" s="5" t="s">
        <v>987</v>
      </c>
      <c r="N1126" s="5"/>
      <c r="O1126" s="5"/>
      <c r="P1126" s="5"/>
      <c r="Q1126" s="5"/>
      <c r="R1126" s="5"/>
      <c r="S1126" s="5"/>
      <c r="T1126" s="5"/>
      <c r="U1126" s="5"/>
      <c r="V1126" s="5"/>
      <c r="W1126" s="5"/>
      <c r="X1126" s="5"/>
      <c r="Y1126" s="7" t="s">
        <v>2999</v>
      </c>
      <c r="Z1126" s="7"/>
      <c r="AA1126" s="7" t="s">
        <v>13</v>
      </c>
      <c r="AB1126" s="7" t="s">
        <v>15</v>
      </c>
      <c r="AC1126" s="7">
        <v>8109</v>
      </c>
      <c r="AD1126" s="7" t="s">
        <v>935</v>
      </c>
      <c r="AE1126" s="7" t="s">
        <v>2286</v>
      </c>
      <c r="AF1126" s="7"/>
      <c r="AG1126" s="7" t="s">
        <v>943</v>
      </c>
      <c r="AH1126" s="7"/>
      <c r="AI1126">
        <v>0.78299999237060547</v>
      </c>
      <c r="AJ1126" s="4">
        <v>16.674999237060547</v>
      </c>
      <c r="AK1126" s="4">
        <v>2.0099999904632568</v>
      </c>
      <c r="AL1126" s="4">
        <v>33.900001525878906</v>
      </c>
      <c r="AM1126" s="4">
        <v>26.281000137329102</v>
      </c>
      <c r="AN1126" s="4">
        <v>120.59999847412109</v>
      </c>
      <c r="AO1126" s="4">
        <v>0</v>
      </c>
      <c r="AP1126" s="4">
        <v>228.60800170898438</v>
      </c>
      <c r="AQ1126" s="4">
        <v>170.74800109863281</v>
      </c>
      <c r="AR1126" s="4">
        <v>0</v>
      </c>
      <c r="AS1126" s="4">
        <v>10</v>
      </c>
      <c r="AT1126" s="4">
        <v>0</v>
      </c>
      <c r="AU1126" s="22">
        <v>0.44693520140105081</v>
      </c>
      <c r="AV1126" s="23">
        <v>-0.58299999237060551</v>
      </c>
      <c r="AW1126" s="23">
        <v>0</v>
      </c>
      <c r="AX1126" s="23">
        <v>0.33988899110412607</v>
      </c>
      <c r="AY1126" s="23">
        <v>4.730621681213961</v>
      </c>
      <c r="AZ1126" s="23">
        <v>2.4431715348060785</v>
      </c>
    </row>
    <row r="1127" spans="1:52" ht="13.7" customHeight="1" x14ac:dyDescent="0.2">
      <c r="A1127" t="str">
        <f t="shared" si="17"/>
        <v>2013^PW and PJ Thomas^Rosewood Paddock No 140</v>
      </c>
      <c r="B1127" s="10" t="s">
        <v>592</v>
      </c>
      <c r="C1127" s="10" t="s">
        <v>593</v>
      </c>
      <c r="D1127" s="5">
        <v>2013</v>
      </c>
      <c r="E1127" s="5"/>
      <c r="F1127" s="5" t="s">
        <v>987</v>
      </c>
      <c r="G1127" s="5" t="s">
        <v>987</v>
      </c>
      <c r="H1127" s="8" t="s">
        <v>992</v>
      </c>
      <c r="I1127" s="5">
        <v>0.6</v>
      </c>
      <c r="J1127" s="5">
        <v>14.7</v>
      </c>
      <c r="K1127" s="5" t="s">
        <v>993</v>
      </c>
      <c r="L1127" s="5" t="s">
        <v>1479</v>
      </c>
      <c r="M1127" s="5" t="s">
        <v>987</v>
      </c>
      <c r="N1127" s="5"/>
      <c r="O1127" s="5"/>
      <c r="P1127" s="5"/>
      <c r="Q1127" s="5"/>
      <c r="R1127" s="5"/>
      <c r="S1127" s="5"/>
      <c r="T1127" s="5"/>
      <c r="U1127" s="5"/>
      <c r="V1127" s="5"/>
      <c r="W1127" s="5"/>
      <c r="X1127" s="5"/>
      <c r="Y1127" s="7" t="s">
        <v>2999</v>
      </c>
      <c r="Z1127" s="7"/>
      <c r="AA1127" s="7" t="s">
        <v>13</v>
      </c>
      <c r="AB1127" s="7" t="s">
        <v>15</v>
      </c>
      <c r="AC1127" s="7">
        <v>8109</v>
      </c>
      <c r="AD1127" s="7" t="s">
        <v>935</v>
      </c>
      <c r="AE1127" s="7" t="s">
        <v>958</v>
      </c>
      <c r="AF1127" s="7"/>
      <c r="AG1127" s="7" t="s">
        <v>13</v>
      </c>
      <c r="AH1127" s="7"/>
      <c r="AI1127">
        <v>1.0360000133514404</v>
      </c>
      <c r="AJ1127" s="4">
        <v>16.725000381469727</v>
      </c>
      <c r="AK1127" s="4">
        <v>2.6700000762939453</v>
      </c>
      <c r="AL1127" s="4">
        <v>39.728000640869141</v>
      </c>
      <c r="AM1127" s="4">
        <v>5.9109997749328613</v>
      </c>
      <c r="AN1127" s="4">
        <v>96.599998474121094</v>
      </c>
      <c r="AO1127" s="4">
        <v>0</v>
      </c>
      <c r="AP1127" s="4">
        <v>142.03500366210938</v>
      </c>
      <c r="AQ1127" s="4">
        <v>73.141998291015625</v>
      </c>
      <c r="AR1127" s="4">
        <v>12</v>
      </c>
      <c r="AS1127" s="4">
        <v>7</v>
      </c>
      <c r="AT1127" s="4">
        <v>0</v>
      </c>
      <c r="AU1127" s="22">
        <v>1.3592994746059543</v>
      </c>
      <c r="AV1127" s="23">
        <v>-0.43600001335144045</v>
      </c>
      <c r="AW1127" s="23">
        <v>1</v>
      </c>
      <c r="AX1127" s="23">
        <v>0.19009601164245626</v>
      </c>
      <c r="AY1127" s="23">
        <v>4.100626544952541</v>
      </c>
      <c r="AZ1127" s="23">
        <v>1.7179360672652615</v>
      </c>
    </row>
    <row r="1128" spans="1:52" ht="13.7" customHeight="1" x14ac:dyDescent="0.2">
      <c r="A1128" t="str">
        <f t="shared" si="17"/>
        <v>2013^PW and PJ Thomas^Springfield Paddock No 74</v>
      </c>
      <c r="B1128" s="10" t="s">
        <v>592</v>
      </c>
      <c r="C1128" s="10" t="s">
        <v>594</v>
      </c>
      <c r="D1128" s="5">
        <v>2013</v>
      </c>
      <c r="E1128" s="5"/>
      <c r="F1128" s="5" t="s">
        <v>987</v>
      </c>
      <c r="G1128" s="5" t="s">
        <v>987</v>
      </c>
      <c r="H1128" s="8" t="s">
        <v>992</v>
      </c>
      <c r="I1128" s="5">
        <v>1.3</v>
      </c>
      <c r="J1128" s="5">
        <v>13</v>
      </c>
      <c r="K1128" s="5" t="s">
        <v>987</v>
      </c>
      <c r="L1128" s="5" t="s">
        <v>998</v>
      </c>
      <c r="M1128" s="5" t="s">
        <v>987</v>
      </c>
      <c r="N1128" s="5"/>
      <c r="O1128" s="5"/>
      <c r="P1128" s="5"/>
      <c r="Q1128" s="5"/>
      <c r="R1128" s="5"/>
      <c r="S1128" s="5"/>
      <c r="T1128" s="5"/>
      <c r="U1128" s="5"/>
      <c r="V1128" s="5"/>
      <c r="W1128" s="5"/>
      <c r="X1128" s="5"/>
      <c r="Y1128" s="7" t="s">
        <v>2999</v>
      </c>
      <c r="Z1128" s="7"/>
      <c r="AA1128" s="7" t="s">
        <v>13</v>
      </c>
      <c r="AB1128" s="7" t="s">
        <v>15</v>
      </c>
      <c r="AC1128" s="7">
        <v>8109</v>
      </c>
      <c r="AD1128" s="7" t="s">
        <v>935</v>
      </c>
      <c r="AE1128" s="7" t="s">
        <v>959</v>
      </c>
      <c r="AF1128" s="7"/>
      <c r="AG1128" s="7" t="s">
        <v>13</v>
      </c>
      <c r="AH1128" s="7"/>
      <c r="AI1128">
        <v>1.0149999856948853</v>
      </c>
      <c r="AJ1128" s="4">
        <v>16.533000946044922</v>
      </c>
      <c r="AK1128" s="4">
        <v>2.5899999141693115</v>
      </c>
      <c r="AL1128" s="4">
        <v>32.959999084472656</v>
      </c>
      <c r="AM1128" s="4">
        <v>3.4570000171661377</v>
      </c>
      <c r="AN1128" s="4">
        <v>90.699996948242188</v>
      </c>
      <c r="AO1128" s="4">
        <v>0</v>
      </c>
      <c r="AP1128" s="4">
        <v>155.6199951171875</v>
      </c>
      <c r="AQ1128" s="4">
        <v>87.139999389648438</v>
      </c>
      <c r="AR1128" s="4">
        <v>12</v>
      </c>
      <c r="AS1128" s="4">
        <v>7</v>
      </c>
      <c r="AT1128" s="4">
        <v>0</v>
      </c>
      <c r="AU1128" s="22">
        <v>2.6045534150612961</v>
      </c>
      <c r="AV1128" s="23">
        <v>0.28500001430511479</v>
      </c>
      <c r="AW1128" s="23">
        <v>1</v>
      </c>
      <c r="AX1128" s="23">
        <v>8.1225008153915632E-2</v>
      </c>
      <c r="AY1128" s="23">
        <v>12.482095684754313</v>
      </c>
      <c r="AZ1128" s="23">
        <v>2.1180438821299637E-4</v>
      </c>
    </row>
    <row r="1129" spans="1:52" ht="13.7" customHeight="1" x14ac:dyDescent="0.2">
      <c r="A1129" t="str">
        <f t="shared" si="17"/>
        <v>2013^PW and PJ Thomas^West Mullewa No 210</v>
      </c>
      <c r="B1129" s="10" t="s">
        <v>592</v>
      </c>
      <c r="C1129" s="10" t="s">
        <v>1480</v>
      </c>
      <c r="D1129" s="5">
        <v>2013</v>
      </c>
      <c r="E1129" s="5"/>
      <c r="F1129" s="5" t="s">
        <v>987</v>
      </c>
      <c r="G1129" s="5" t="s">
        <v>987</v>
      </c>
      <c r="H1129" s="8" t="s">
        <v>992</v>
      </c>
      <c r="I1129" s="5">
        <v>1.2</v>
      </c>
      <c r="J1129" s="5">
        <v>13.2</v>
      </c>
      <c r="K1129" s="5" t="s">
        <v>987</v>
      </c>
      <c r="L1129" s="5" t="s">
        <v>998</v>
      </c>
      <c r="M1129" s="5" t="s">
        <v>987</v>
      </c>
      <c r="N1129" s="5"/>
      <c r="O1129" s="5"/>
      <c r="P1129" s="5"/>
      <c r="Q1129" s="5"/>
      <c r="R1129" s="5"/>
      <c r="S1129" s="5"/>
      <c r="T1129" s="5"/>
      <c r="U1129" s="5"/>
      <c r="V1129" s="5"/>
      <c r="W1129" s="5"/>
      <c r="X1129" s="5"/>
      <c r="Y1129" s="7" t="s">
        <v>2999</v>
      </c>
      <c r="Z1129" s="7"/>
      <c r="AA1129" s="7" t="s">
        <v>13</v>
      </c>
      <c r="AB1129" s="7" t="s">
        <v>87</v>
      </c>
      <c r="AC1129" s="7">
        <v>8095</v>
      </c>
      <c r="AD1129" s="7" t="s">
        <v>901</v>
      </c>
      <c r="AE1129" s="7" t="s">
        <v>2287</v>
      </c>
      <c r="AF1129" s="7"/>
      <c r="AG1129" s="7" t="s">
        <v>13</v>
      </c>
      <c r="AH1129" s="7"/>
      <c r="AI1129">
        <v>0.99500000476837158</v>
      </c>
      <c r="AJ1129" s="4">
        <v>14.14799976348877</v>
      </c>
      <c r="AK1129" s="4">
        <v>2.1700000762939453</v>
      </c>
      <c r="AL1129" s="4">
        <v>37.919998168945313</v>
      </c>
      <c r="AM1129" s="4">
        <v>10.506999969482422</v>
      </c>
      <c r="AN1129" s="4">
        <v>108.90000152587891</v>
      </c>
      <c r="AO1129" s="4">
        <v>0</v>
      </c>
      <c r="AP1129" s="4">
        <v>97.246002197265625</v>
      </c>
      <c r="AQ1129" s="4">
        <v>51.604000091552734</v>
      </c>
      <c r="AR1129" s="4">
        <v>0</v>
      </c>
      <c r="AS1129" s="4">
        <v>10</v>
      </c>
      <c r="AT1129" s="4">
        <v>0</v>
      </c>
      <c r="AU1129" s="22">
        <v>2.4411908931698774</v>
      </c>
      <c r="AV1129" s="23">
        <v>0.20499999523162837</v>
      </c>
      <c r="AW1129" s="23">
        <v>1</v>
      </c>
      <c r="AX1129" s="23">
        <v>4.2024998044967656E-2</v>
      </c>
      <c r="AY1129" s="23">
        <v>0.89870355157476434</v>
      </c>
      <c r="AZ1129" s="23">
        <v>7.3544459157835307E-2</v>
      </c>
    </row>
    <row r="1130" spans="1:52" ht="13.7" customHeight="1" x14ac:dyDescent="0.2">
      <c r="A1130" t="str">
        <f t="shared" si="17"/>
        <v>2013^Ramsey1^Number 3</v>
      </c>
      <c r="B1130" s="10" t="s">
        <v>1029</v>
      </c>
      <c r="C1130" s="10" t="s">
        <v>1313</v>
      </c>
      <c r="D1130" s="5">
        <v>2013</v>
      </c>
      <c r="E1130" s="5"/>
      <c r="F1130" s="5" t="s">
        <v>1005</v>
      </c>
      <c r="G1130" s="5" t="s">
        <v>987</v>
      </c>
      <c r="H1130" s="8" t="s">
        <v>992</v>
      </c>
      <c r="I1130" s="5">
        <v>5.8</v>
      </c>
      <c r="J1130" s="5">
        <v>10.8</v>
      </c>
      <c r="K1130" s="5" t="s">
        <v>987</v>
      </c>
      <c r="L1130" s="5" t="s">
        <v>998</v>
      </c>
      <c r="M1130" s="5" t="s">
        <v>1314</v>
      </c>
      <c r="N1130" s="5"/>
      <c r="O1130" s="5"/>
      <c r="P1130" s="5"/>
      <c r="Q1130" s="5"/>
      <c r="R1130" s="5"/>
      <c r="S1130" s="5"/>
      <c r="T1130" s="5"/>
      <c r="U1130" s="5"/>
      <c r="V1130" s="5"/>
      <c r="W1130" s="5"/>
      <c r="X1130" s="5"/>
      <c r="Y1130" s="7" t="s">
        <v>2999</v>
      </c>
      <c r="Z1130" s="25"/>
      <c r="AA1130" s="7" t="s">
        <v>13</v>
      </c>
      <c r="AB1130" s="7" t="s">
        <v>469</v>
      </c>
      <c r="AC1130" s="7">
        <v>22012</v>
      </c>
      <c r="AD1130" s="7" t="s">
        <v>947</v>
      </c>
      <c r="AE1130" s="7" t="s">
        <v>786</v>
      </c>
      <c r="AF1130" s="7"/>
      <c r="AG1130" s="7" t="s">
        <v>945</v>
      </c>
      <c r="AH1130" s="7"/>
      <c r="AI1130">
        <v>5.1750001907348633</v>
      </c>
      <c r="AJ1130" s="4">
        <v>12.402999877929688</v>
      </c>
      <c r="AK1130" s="4">
        <v>9.8900003433227539</v>
      </c>
      <c r="AL1130" s="4">
        <v>40.303001403808594</v>
      </c>
      <c r="AM1130" s="4">
        <v>37.298000335693359</v>
      </c>
      <c r="AN1130" s="4">
        <v>370.60000610351563</v>
      </c>
      <c r="AO1130" s="4">
        <v>0</v>
      </c>
      <c r="AP1130" s="4">
        <v>130.21600341796875</v>
      </c>
      <c r="AQ1130" s="4">
        <v>23.943000793457031</v>
      </c>
      <c r="AR1130" s="4">
        <v>60</v>
      </c>
      <c r="AS1130" s="4">
        <v>15</v>
      </c>
      <c r="AT1130" s="4">
        <v>46</v>
      </c>
      <c r="AU1130" s="22">
        <v>9.6538003502626974</v>
      </c>
      <c r="AV1130" s="23">
        <v>0.62499980926513654</v>
      </c>
      <c r="AW1130" s="23">
        <v>0</v>
      </c>
      <c r="AX1130" s="23">
        <v>0.39062476158145704</v>
      </c>
      <c r="AY1130" s="23">
        <v>2.5696086086425907</v>
      </c>
      <c r="AZ1130" s="23">
        <v>5.5790436721570719E-2</v>
      </c>
    </row>
    <row r="1131" spans="1:52" ht="13.7" customHeight="1" x14ac:dyDescent="0.2">
      <c r="A1131" t="str">
        <f t="shared" si="17"/>
        <v>2013^Rohde^Edwards</v>
      </c>
      <c r="B1131" s="10" t="s">
        <v>681</v>
      </c>
      <c r="C1131" s="10" t="s">
        <v>1402</v>
      </c>
      <c r="D1131" s="5">
        <v>2013</v>
      </c>
      <c r="E1131" s="5"/>
      <c r="F1131" s="5" t="s">
        <v>987</v>
      </c>
      <c r="G1131" s="5" t="s">
        <v>987</v>
      </c>
      <c r="H1131" s="8" t="s">
        <v>992</v>
      </c>
      <c r="I1131" s="5">
        <v>3</v>
      </c>
      <c r="J1131" s="5">
        <v>12</v>
      </c>
      <c r="K1131" s="5" t="s">
        <v>993</v>
      </c>
      <c r="L1131" s="5" t="s">
        <v>1013</v>
      </c>
      <c r="M1131" s="5" t="s">
        <v>987</v>
      </c>
      <c r="N1131" s="5"/>
      <c r="O1131" s="5"/>
      <c r="P1131" s="5"/>
      <c r="Q1131" s="5"/>
      <c r="R1131" s="5"/>
      <c r="S1131" s="5"/>
      <c r="T1131" s="5"/>
      <c r="U1131" s="5"/>
      <c r="V1131" s="5"/>
      <c r="W1131" s="5"/>
      <c r="X1131" s="5"/>
      <c r="Y1131" s="7" t="s">
        <v>2999</v>
      </c>
      <c r="Z1131" s="7"/>
      <c r="AA1131" s="7" t="s">
        <v>13</v>
      </c>
      <c r="AB1131" s="7" t="s">
        <v>14</v>
      </c>
      <c r="AC1131" s="7">
        <v>23319</v>
      </c>
      <c r="AD1131" s="7" t="s">
        <v>964</v>
      </c>
      <c r="AE1131" s="7" t="s">
        <v>786</v>
      </c>
      <c r="AF1131" s="7"/>
      <c r="AG1131" s="7" t="s">
        <v>13</v>
      </c>
      <c r="AH1131" s="7"/>
      <c r="AJ1131" s="4"/>
      <c r="AK1131" s="4"/>
      <c r="AL1131" s="4"/>
      <c r="AM1131" s="4"/>
      <c r="AN1131" s="4"/>
      <c r="AO1131" s="4"/>
      <c r="AP1131" s="4"/>
      <c r="AQ1131" s="4"/>
      <c r="AR1131" s="4"/>
      <c r="AS1131" s="4"/>
      <c r="AT1131" s="4"/>
      <c r="AU1131" s="22">
        <v>5.5481611208406303</v>
      </c>
      <c r="AV1131" s="23">
        <v>3</v>
      </c>
      <c r="AW1131" s="23">
        <v>0</v>
      </c>
      <c r="AX1131" s="23">
        <v>9</v>
      </c>
      <c r="AY1131" s="23">
        <v>144</v>
      </c>
      <c r="AZ1131" s="23">
        <v>30.782091822807558</v>
      </c>
    </row>
    <row r="1132" spans="1:52" ht="13.7" customHeight="1" x14ac:dyDescent="0.2">
      <c r="A1132" t="str">
        <f t="shared" si="17"/>
        <v>2013^Rohde^Hydes</v>
      </c>
      <c r="B1132" s="10" t="s">
        <v>681</v>
      </c>
      <c r="C1132" s="10" t="s">
        <v>1403</v>
      </c>
      <c r="D1132" s="5">
        <v>2013</v>
      </c>
      <c r="E1132" s="5"/>
      <c r="F1132" s="5" t="s">
        <v>987</v>
      </c>
      <c r="G1132" s="5" t="s">
        <v>987</v>
      </c>
      <c r="H1132" s="8" t="s">
        <v>992</v>
      </c>
      <c r="I1132" s="5">
        <v>3.4</v>
      </c>
      <c r="J1132" s="5">
        <v>12</v>
      </c>
      <c r="K1132" s="5" t="s">
        <v>993</v>
      </c>
      <c r="L1132" s="5" t="s">
        <v>998</v>
      </c>
      <c r="M1132" s="5" t="s">
        <v>987</v>
      </c>
      <c r="N1132" s="5"/>
      <c r="O1132" s="5"/>
      <c r="P1132" s="5"/>
      <c r="Q1132" s="5"/>
      <c r="R1132" s="5"/>
      <c r="S1132" s="5"/>
      <c r="T1132" s="5"/>
      <c r="U1132" s="5"/>
      <c r="V1132" s="5"/>
      <c r="W1132" s="5"/>
      <c r="X1132" s="5"/>
      <c r="Y1132" s="7" t="s">
        <v>2999</v>
      </c>
      <c r="Z1132" s="7"/>
      <c r="AA1132" s="7" t="s">
        <v>13</v>
      </c>
      <c r="AB1132" s="7" t="s">
        <v>14</v>
      </c>
      <c r="AC1132" s="7">
        <v>23319</v>
      </c>
      <c r="AD1132" s="7" t="s">
        <v>964</v>
      </c>
      <c r="AE1132" s="7" t="s">
        <v>786</v>
      </c>
      <c r="AF1132" s="7"/>
      <c r="AG1132" s="7" t="s">
        <v>139</v>
      </c>
      <c r="AH1132" s="7"/>
      <c r="AI1132">
        <v>4.0729999542236328</v>
      </c>
      <c r="AJ1132" s="4">
        <v>11.791000366210938</v>
      </c>
      <c r="AK1132" s="4">
        <v>7.4000000953674316</v>
      </c>
      <c r="AL1132" s="4">
        <v>35.075000762939453</v>
      </c>
      <c r="AM1132" s="4">
        <v>94.102996826171875</v>
      </c>
      <c r="AN1132" s="4">
        <v>342.79998779296875</v>
      </c>
      <c r="AO1132" s="4">
        <v>0</v>
      </c>
      <c r="AP1132" s="4">
        <v>72.28900146484375</v>
      </c>
      <c r="AQ1132" s="4">
        <v>58.897998809814453</v>
      </c>
      <c r="AR1132" s="4">
        <v>0</v>
      </c>
      <c r="AS1132" s="4">
        <v>16</v>
      </c>
      <c r="AT1132" s="4">
        <v>81</v>
      </c>
      <c r="AU1132" s="22">
        <v>6.2879159369527136</v>
      </c>
      <c r="AV1132" s="23">
        <v>-0.6729999542236329</v>
      </c>
      <c r="AW1132" s="23">
        <v>0</v>
      </c>
      <c r="AX1132" s="23">
        <v>0.45292893838501197</v>
      </c>
      <c r="AY1132" s="23">
        <v>4.3680846923962235E-2</v>
      </c>
      <c r="AZ1132" s="23">
        <v>1.2367311753969719</v>
      </c>
    </row>
    <row r="1133" spans="1:52" ht="13.7" customHeight="1" x14ac:dyDescent="0.2">
      <c r="A1133" t="str">
        <f t="shared" si="17"/>
        <v>2013^Rohde^Kidmans</v>
      </c>
      <c r="B1133" s="10" t="s">
        <v>681</v>
      </c>
      <c r="C1133" s="10" t="s">
        <v>1404</v>
      </c>
      <c r="D1133" s="5">
        <v>2013</v>
      </c>
      <c r="E1133" s="5"/>
      <c r="F1133" s="5" t="s">
        <v>1005</v>
      </c>
      <c r="G1133" s="5" t="s">
        <v>987</v>
      </c>
      <c r="H1133" s="8" t="s">
        <v>992</v>
      </c>
      <c r="I1133" s="5">
        <v>3.6</v>
      </c>
      <c r="J1133" s="5">
        <v>11</v>
      </c>
      <c r="K1133" s="5" t="s">
        <v>993</v>
      </c>
      <c r="L1133" s="5" t="s">
        <v>1128</v>
      </c>
      <c r="M1133" s="5" t="s">
        <v>987</v>
      </c>
      <c r="N1133" s="5"/>
      <c r="O1133" s="5"/>
      <c r="P1133" s="5"/>
      <c r="Q1133" s="5"/>
      <c r="R1133" s="5"/>
      <c r="S1133" s="5"/>
      <c r="T1133" s="5"/>
      <c r="U1133" s="5"/>
      <c r="V1133" s="5"/>
      <c r="W1133" s="5"/>
      <c r="X1133" s="5"/>
      <c r="Y1133" s="7" t="s">
        <v>2999</v>
      </c>
      <c r="Z1133" s="7"/>
      <c r="AA1133" s="7" t="s">
        <v>13</v>
      </c>
      <c r="AB1133" s="7" t="s">
        <v>469</v>
      </c>
      <c r="AC1133" s="7">
        <v>23319</v>
      </c>
      <c r="AD1133" s="7" t="s">
        <v>964</v>
      </c>
      <c r="AE1133" s="7" t="s">
        <v>786</v>
      </c>
      <c r="AF1133" s="7"/>
      <c r="AG1133" s="7" t="s">
        <v>13</v>
      </c>
      <c r="AH1133" s="7"/>
      <c r="AI1133">
        <v>4.7069997787475586</v>
      </c>
      <c r="AJ1133" s="4">
        <v>11.534999847412109</v>
      </c>
      <c r="AK1133" s="4">
        <v>8.369999885559082</v>
      </c>
      <c r="AL1133" s="4">
        <v>28.801000595092773</v>
      </c>
      <c r="AM1133" s="4">
        <v>32.834999084472656</v>
      </c>
      <c r="AN1133" s="4">
        <v>346.20001220703125</v>
      </c>
      <c r="AO1133" s="4">
        <v>0</v>
      </c>
      <c r="AP1133" s="4">
        <v>58.034000396728516</v>
      </c>
      <c r="AQ1133" s="4">
        <v>24.540000915527344</v>
      </c>
      <c r="AR1133" s="4">
        <v>0</v>
      </c>
      <c r="AS1133" s="4">
        <v>16</v>
      </c>
      <c r="AT1133" s="4">
        <v>81</v>
      </c>
      <c r="AU1133" s="22">
        <v>6.102977232924693</v>
      </c>
      <c r="AV1133" s="23">
        <v>-1.1069997787475585</v>
      </c>
      <c r="AW1133" s="23">
        <v>0</v>
      </c>
      <c r="AX1133" s="23">
        <v>1.2254485101471435</v>
      </c>
      <c r="AY1133" s="23">
        <v>0.28622483673098031</v>
      </c>
      <c r="AZ1133" s="23">
        <v>5.1393917075574622</v>
      </c>
    </row>
    <row r="1134" spans="1:52" ht="13.7" customHeight="1" x14ac:dyDescent="0.2">
      <c r="A1134" t="str">
        <f t="shared" si="17"/>
        <v>2013^Rohde^Lightford 3</v>
      </c>
      <c r="B1134" s="10" t="s">
        <v>681</v>
      </c>
      <c r="C1134" s="10" t="s">
        <v>1405</v>
      </c>
      <c r="D1134" s="5">
        <v>2013</v>
      </c>
      <c r="E1134" s="5"/>
      <c r="F1134" s="5" t="s">
        <v>1005</v>
      </c>
      <c r="G1134" s="5" t="s">
        <v>987</v>
      </c>
      <c r="H1134" s="8" t="s">
        <v>992</v>
      </c>
      <c r="I1134" s="5">
        <v>3</v>
      </c>
      <c r="J1134" s="5">
        <v>14</v>
      </c>
      <c r="K1134" s="5" t="s">
        <v>993</v>
      </c>
      <c r="L1134" s="5" t="s">
        <v>1032</v>
      </c>
      <c r="M1134" s="5" t="s">
        <v>987</v>
      </c>
      <c r="N1134" s="5"/>
      <c r="O1134" s="5"/>
      <c r="P1134" s="5"/>
      <c r="Q1134" s="5"/>
      <c r="R1134" s="5"/>
      <c r="S1134" s="5"/>
      <c r="T1134" s="5"/>
      <c r="U1134" s="5"/>
      <c r="V1134" s="5"/>
      <c r="W1134" s="5"/>
      <c r="X1134" s="5"/>
      <c r="Y1134" s="7" t="s">
        <v>2999</v>
      </c>
      <c r="Z1134" s="7"/>
      <c r="AA1134" s="7" t="s">
        <v>13</v>
      </c>
      <c r="AB1134" s="7" t="s">
        <v>14</v>
      </c>
      <c r="AC1134" s="7">
        <v>23307</v>
      </c>
      <c r="AD1134" s="7" t="s">
        <v>2171</v>
      </c>
      <c r="AE1134" s="7" t="s">
        <v>786</v>
      </c>
      <c r="AF1134" s="7"/>
      <c r="AG1134" s="7" t="s">
        <v>936</v>
      </c>
      <c r="AH1134" s="7"/>
      <c r="AI1134">
        <v>4.999000072479248</v>
      </c>
      <c r="AJ1134" s="4">
        <v>13.812000274658203</v>
      </c>
      <c r="AK1134" s="4">
        <v>10.640000343322754</v>
      </c>
      <c r="AL1134" s="4">
        <v>37.942001342773438</v>
      </c>
      <c r="AM1134" s="4">
        <v>27.697999954223633</v>
      </c>
      <c r="AN1134" s="4">
        <v>319.10000610351563</v>
      </c>
      <c r="AO1134" s="4">
        <v>0</v>
      </c>
      <c r="AP1134" s="4">
        <v>64.619003295898438</v>
      </c>
      <c r="AQ1134" s="4">
        <v>52.321998596191406</v>
      </c>
      <c r="AR1134" s="4">
        <v>0</v>
      </c>
      <c r="AS1134" s="4">
        <v>16</v>
      </c>
      <c r="AT1134" s="4">
        <v>104</v>
      </c>
      <c r="AU1134" s="22">
        <v>6.4728546409807359</v>
      </c>
      <c r="AV1134" s="23">
        <v>-1.999000072479248</v>
      </c>
      <c r="AW1134" s="23">
        <v>0</v>
      </c>
      <c r="AX1134" s="23">
        <v>3.9960012897720389</v>
      </c>
      <c r="AY1134" s="23">
        <v>3.5343896728591062E-2</v>
      </c>
      <c r="AZ1134" s="23">
        <v>17.365103304547549</v>
      </c>
    </row>
    <row r="1135" spans="1:52" ht="13.7" customHeight="1" x14ac:dyDescent="0.2">
      <c r="A1135" t="str">
        <f t="shared" si="17"/>
        <v>2013^Rohde^Thomas</v>
      </c>
      <c r="B1135" s="10" t="s">
        <v>681</v>
      </c>
      <c r="C1135" s="10" t="s">
        <v>653</v>
      </c>
      <c r="D1135" s="5">
        <v>2013</v>
      </c>
      <c r="E1135" s="5"/>
      <c r="F1135" s="5" t="s">
        <v>1005</v>
      </c>
      <c r="G1135" s="5" t="s">
        <v>987</v>
      </c>
      <c r="H1135" s="8" t="s">
        <v>992</v>
      </c>
      <c r="I1135" s="5">
        <v>3</v>
      </c>
      <c r="J1135" s="5"/>
      <c r="K1135" s="5" t="s">
        <v>993</v>
      </c>
      <c r="L1135" s="5" t="s">
        <v>1032</v>
      </c>
      <c r="M1135" s="5" t="s">
        <v>987</v>
      </c>
      <c r="N1135" s="5"/>
      <c r="O1135" s="5"/>
      <c r="P1135" s="5"/>
      <c r="Q1135" s="5"/>
      <c r="R1135" s="5"/>
      <c r="S1135" s="5"/>
      <c r="T1135" s="5"/>
      <c r="U1135" s="5"/>
      <c r="V1135" s="5"/>
      <c r="W1135" s="5"/>
      <c r="X1135" s="5"/>
      <c r="Y1135" s="7" t="s">
        <v>2999</v>
      </c>
      <c r="Z1135" s="7"/>
      <c r="AA1135" s="7" t="s">
        <v>13</v>
      </c>
      <c r="AB1135" s="7" t="s">
        <v>14</v>
      </c>
      <c r="AC1135" s="7">
        <v>23319</v>
      </c>
      <c r="AD1135" s="7" t="s">
        <v>964</v>
      </c>
      <c r="AE1135" s="7" t="s">
        <v>786</v>
      </c>
      <c r="AF1135" s="7"/>
      <c r="AG1135" s="7" t="s">
        <v>55</v>
      </c>
      <c r="AH1135" s="7"/>
      <c r="AI1135">
        <v>4.2049999237060547</v>
      </c>
      <c r="AJ1135" s="4">
        <v>16.437999725341797</v>
      </c>
      <c r="AK1135" s="4">
        <v>10.649999618530273</v>
      </c>
      <c r="AL1135" s="4">
        <v>26.450000762939453</v>
      </c>
      <c r="AM1135" s="4">
        <v>35.032001495361328</v>
      </c>
      <c r="AN1135" s="4">
        <v>342.79998779296875</v>
      </c>
      <c r="AO1135" s="4">
        <v>0</v>
      </c>
      <c r="AP1135" s="4">
        <v>95.457000732421875</v>
      </c>
      <c r="AQ1135" s="4">
        <v>34.719001770019531</v>
      </c>
      <c r="AR1135" s="4">
        <v>16</v>
      </c>
      <c r="AS1135" s="4">
        <v>0</v>
      </c>
      <c r="AT1135" s="4">
        <v>81</v>
      </c>
      <c r="AU1135" s="22" t="e">
        <v>#N/A</v>
      </c>
      <c r="AV1135" s="23">
        <v>-1.2049999237060547</v>
      </c>
      <c r="AW1135" s="23">
        <v>0</v>
      </c>
      <c r="AX1135" s="23">
        <v>1.4520248161315976</v>
      </c>
      <c r="AY1135" s="23" t="e">
        <v>#N/A</v>
      </c>
      <c r="AZ1135" s="23" t="e">
        <v>#N/A</v>
      </c>
    </row>
    <row r="1136" spans="1:52" ht="13.7" customHeight="1" x14ac:dyDescent="0.2">
      <c r="A1136" t="str">
        <f t="shared" si="17"/>
        <v>2013^Rohde^Thomas 2</v>
      </c>
      <c r="B1136" s="10" t="s">
        <v>681</v>
      </c>
      <c r="C1136" s="10" t="s">
        <v>1406</v>
      </c>
      <c r="D1136" s="5">
        <v>2013</v>
      </c>
      <c r="E1136" s="5"/>
      <c r="F1136" s="5" t="s">
        <v>1005</v>
      </c>
      <c r="G1136" s="5" t="s">
        <v>987</v>
      </c>
      <c r="H1136" s="8" t="s">
        <v>992</v>
      </c>
      <c r="I1136" s="5">
        <v>3.5</v>
      </c>
      <c r="J1136" s="5">
        <v>13</v>
      </c>
      <c r="K1136" s="5" t="s">
        <v>993</v>
      </c>
      <c r="L1136" s="5" t="s">
        <v>1032</v>
      </c>
      <c r="M1136" s="5" t="s">
        <v>987</v>
      </c>
      <c r="N1136" s="5"/>
      <c r="O1136" s="5"/>
      <c r="P1136" s="5"/>
      <c r="Q1136" s="5"/>
      <c r="R1136" s="5"/>
      <c r="S1136" s="5"/>
      <c r="T1136" s="5"/>
      <c r="U1136" s="5"/>
      <c r="V1136" s="5"/>
      <c r="W1136" s="5"/>
      <c r="X1136" s="5"/>
      <c r="Y1136" s="7" t="s">
        <v>2999</v>
      </c>
      <c r="Z1136" s="7"/>
      <c r="AA1136" s="7" t="s">
        <v>13</v>
      </c>
      <c r="AB1136" s="7" t="s">
        <v>14</v>
      </c>
      <c r="AC1136" s="7">
        <v>23319</v>
      </c>
      <c r="AD1136" s="7" t="s">
        <v>964</v>
      </c>
      <c r="AE1136" s="7" t="s">
        <v>2261</v>
      </c>
      <c r="AF1136" s="7"/>
      <c r="AG1136" s="7" t="s">
        <v>936</v>
      </c>
      <c r="AH1136" s="7"/>
      <c r="AI1136">
        <v>4.2340002059936523</v>
      </c>
      <c r="AJ1136" s="4">
        <v>15.434000015258789</v>
      </c>
      <c r="AK1136" s="4">
        <v>10.069999694824219</v>
      </c>
      <c r="AL1136" s="4">
        <v>19.240999221801758</v>
      </c>
      <c r="AM1136" s="4">
        <v>17.309999465942383</v>
      </c>
      <c r="AN1136" s="4">
        <v>346.20001220703125</v>
      </c>
      <c r="AO1136" s="4">
        <v>0</v>
      </c>
      <c r="AP1136" s="4">
        <v>86.086997985839844</v>
      </c>
      <c r="AQ1136" s="4">
        <v>40.811000823974609</v>
      </c>
      <c r="AR1136" s="4">
        <v>0</v>
      </c>
      <c r="AS1136" s="4">
        <v>16</v>
      </c>
      <c r="AT1136" s="4">
        <v>79</v>
      </c>
      <c r="AU1136" s="22">
        <v>7.0122591943957966</v>
      </c>
      <c r="AV1136" s="23">
        <v>-0.73400020599365234</v>
      </c>
      <c r="AW1136" s="23">
        <v>0</v>
      </c>
      <c r="AX1136" s="23">
        <v>0.53875630239872407</v>
      </c>
      <c r="AY1136" s="23">
        <v>5.9243560742797854</v>
      </c>
      <c r="AZ1136" s="23">
        <v>9.349776967960258</v>
      </c>
    </row>
    <row r="1137" spans="1:52" ht="13.7" customHeight="1" x14ac:dyDescent="0.2">
      <c r="A1137" t="str">
        <f t="shared" si="17"/>
        <v>2013^Rory Graham^Dog Leg</v>
      </c>
      <c r="B1137" s="10" t="s">
        <v>1491</v>
      </c>
      <c r="C1137" s="10" t="s">
        <v>632</v>
      </c>
      <c r="D1137" s="5">
        <v>2013</v>
      </c>
      <c r="E1137" s="5"/>
      <c r="F1137" s="5" t="s">
        <v>987</v>
      </c>
      <c r="G1137" s="5" t="s">
        <v>987</v>
      </c>
      <c r="H1137" s="8" t="s">
        <v>992</v>
      </c>
      <c r="I1137" s="5">
        <v>2.4</v>
      </c>
      <c r="J1137" s="5"/>
      <c r="K1137" s="5" t="s">
        <v>993</v>
      </c>
      <c r="L1137" s="5" t="s">
        <v>1492</v>
      </c>
      <c r="M1137" s="5" t="s">
        <v>987</v>
      </c>
      <c r="N1137" s="5"/>
      <c r="O1137" s="5"/>
      <c r="P1137" s="5"/>
      <c r="Q1137" s="5"/>
      <c r="R1137" s="5"/>
      <c r="S1137" s="5"/>
      <c r="T1137" s="5"/>
      <c r="U1137" s="5"/>
      <c r="V1137" s="5"/>
      <c r="W1137" s="5"/>
      <c r="X1137" s="5"/>
      <c r="Y1137" s="7" t="s">
        <v>2999</v>
      </c>
      <c r="Z1137" s="7"/>
      <c r="AA1137" s="7" t="s">
        <v>13</v>
      </c>
      <c r="AB1137" s="7" t="s">
        <v>2232</v>
      </c>
      <c r="AC1137" s="7">
        <v>12070</v>
      </c>
      <c r="AD1137" s="7" t="s">
        <v>2285</v>
      </c>
      <c r="AE1137" s="7" t="s">
        <v>2291</v>
      </c>
      <c r="AF1137" s="7"/>
      <c r="AG1137" s="7" t="s">
        <v>13</v>
      </c>
      <c r="AH1137" s="7"/>
      <c r="AI1137">
        <v>1.9880000352859497</v>
      </c>
      <c r="AJ1137" s="4">
        <v>10.071999549865723</v>
      </c>
      <c r="AK1137" s="4">
        <v>3.0899999141693115</v>
      </c>
      <c r="AL1137" s="4">
        <v>66.386001586914063</v>
      </c>
      <c r="AM1137" s="4">
        <v>60.993999481201172</v>
      </c>
      <c r="AN1137" s="4">
        <v>225.69999694824219</v>
      </c>
      <c r="AO1137" s="4">
        <v>0</v>
      </c>
      <c r="AP1137" s="4">
        <v>114.84200286865234</v>
      </c>
      <c r="AQ1137" s="4">
        <v>43.546001434326172</v>
      </c>
      <c r="AR1137" s="4">
        <v>0</v>
      </c>
      <c r="AS1137" s="4">
        <v>13</v>
      </c>
      <c r="AT1137" s="4">
        <v>0</v>
      </c>
      <c r="AU1137" s="22" t="e">
        <v>#N/A</v>
      </c>
      <c r="AV1137" s="23">
        <v>0.4119999647140502</v>
      </c>
      <c r="AW1137" s="23">
        <v>1</v>
      </c>
      <c r="AX1137" s="23">
        <v>0.16974397092437862</v>
      </c>
      <c r="AY1137" s="23" t="e">
        <v>#N/A</v>
      </c>
      <c r="AZ1137" s="23" t="e">
        <v>#N/A</v>
      </c>
    </row>
    <row r="1138" spans="1:52" ht="13.7" customHeight="1" x14ac:dyDescent="0.2">
      <c r="A1138" t="str">
        <f t="shared" si="17"/>
        <v>2013^rupertmclaren^MG1</v>
      </c>
      <c r="B1138" s="10" t="s">
        <v>1485</v>
      </c>
      <c r="C1138" s="10" t="s">
        <v>1486</v>
      </c>
      <c r="D1138" s="5">
        <v>2013</v>
      </c>
      <c r="E1138" s="5"/>
      <c r="F1138" s="5" t="s">
        <v>1005</v>
      </c>
      <c r="G1138" s="5" t="s">
        <v>987</v>
      </c>
      <c r="H1138" s="8" t="s">
        <v>992</v>
      </c>
      <c r="I1138" s="5">
        <v>3.2</v>
      </c>
      <c r="J1138" s="5">
        <v>11</v>
      </c>
      <c r="K1138" s="5" t="s">
        <v>987</v>
      </c>
      <c r="L1138" s="5" t="s">
        <v>998</v>
      </c>
      <c r="M1138" s="5" t="s">
        <v>987</v>
      </c>
      <c r="N1138" s="5"/>
      <c r="O1138" s="5"/>
      <c r="P1138" s="5"/>
      <c r="Q1138" s="5"/>
      <c r="R1138" s="5"/>
      <c r="S1138" s="5"/>
      <c r="T1138" s="5"/>
      <c r="U1138" s="5"/>
      <c r="V1138" s="5"/>
      <c r="W1138" s="5"/>
      <c r="X1138" s="5"/>
      <c r="Y1138" s="7" t="s">
        <v>2999</v>
      </c>
      <c r="Z1138" s="7"/>
      <c r="AA1138" s="7" t="s">
        <v>13</v>
      </c>
      <c r="AB1138" s="7" t="s">
        <v>2135</v>
      </c>
      <c r="AC1138" s="7">
        <v>73000</v>
      </c>
      <c r="AD1138" s="7" t="s">
        <v>2290</v>
      </c>
      <c r="AE1138" s="7" t="s">
        <v>786</v>
      </c>
      <c r="AF1138" s="7"/>
      <c r="AG1138" s="7" t="s">
        <v>13</v>
      </c>
      <c r="AH1138" s="7"/>
      <c r="AI1138">
        <v>4.4600000381469727</v>
      </c>
      <c r="AJ1138" s="4">
        <v>15.975000381469727</v>
      </c>
      <c r="AK1138" s="4">
        <v>10.979999542236328</v>
      </c>
      <c r="AL1138" s="4">
        <v>89.773002624511719</v>
      </c>
      <c r="AM1138" s="4">
        <v>9.8999996185302734</v>
      </c>
      <c r="AN1138" s="4">
        <v>222.10000610351563</v>
      </c>
      <c r="AO1138" s="4">
        <v>0</v>
      </c>
      <c r="AP1138" s="4">
        <v>113.14199829101563</v>
      </c>
      <c r="AQ1138" s="4">
        <v>44.691001892089844</v>
      </c>
      <c r="AR1138" s="4">
        <v>0</v>
      </c>
      <c r="AS1138" s="4">
        <v>0</v>
      </c>
      <c r="AT1138" s="4">
        <v>92</v>
      </c>
      <c r="AU1138" s="22">
        <v>5.4248686514886169</v>
      </c>
      <c r="AV1138" s="23">
        <v>-1.2600000381469725</v>
      </c>
      <c r="AW1138" s="23">
        <v>0</v>
      </c>
      <c r="AX1138" s="23">
        <v>1.587600096130372</v>
      </c>
      <c r="AY1138" s="23">
        <v>24.750628795623925</v>
      </c>
      <c r="AZ1138" s="23">
        <v>30.859479213339458</v>
      </c>
    </row>
    <row r="1139" spans="1:52" ht="13.7" customHeight="1" x14ac:dyDescent="0.2">
      <c r="A1139" t="str">
        <f t="shared" si="17"/>
        <v>2013^rupertmclaren^MG2</v>
      </c>
      <c r="B1139" s="10" t="s">
        <v>1485</v>
      </c>
      <c r="C1139" s="10" t="s">
        <v>1487</v>
      </c>
      <c r="D1139" s="5">
        <v>2013</v>
      </c>
      <c r="E1139" s="5"/>
      <c r="F1139" s="5" t="s">
        <v>1005</v>
      </c>
      <c r="G1139" s="5" t="s">
        <v>987</v>
      </c>
      <c r="H1139" s="8" t="s">
        <v>998</v>
      </c>
      <c r="I1139" s="5">
        <v>3.1</v>
      </c>
      <c r="J1139" s="5">
        <v>10</v>
      </c>
      <c r="K1139" s="5" t="s">
        <v>993</v>
      </c>
      <c r="L1139" s="5" t="s">
        <v>1488</v>
      </c>
      <c r="M1139" s="5" t="s">
        <v>987</v>
      </c>
      <c r="N1139" s="5"/>
      <c r="O1139" s="5"/>
      <c r="P1139" s="5"/>
      <c r="Q1139" s="5"/>
      <c r="R1139" s="5"/>
      <c r="S1139" s="5"/>
      <c r="T1139" s="5"/>
      <c r="U1139" s="5"/>
      <c r="V1139" s="5"/>
      <c r="W1139" s="5"/>
      <c r="X1139" s="5"/>
      <c r="Y1139" s="7" t="s">
        <v>2999</v>
      </c>
      <c r="Z1139" s="7"/>
      <c r="AA1139" s="7" t="s">
        <v>13</v>
      </c>
      <c r="AB1139" s="7" t="s">
        <v>2135</v>
      </c>
      <c r="AC1139" s="7">
        <v>73000</v>
      </c>
      <c r="AD1139" s="7" t="s">
        <v>2290</v>
      </c>
      <c r="AE1139" s="7" t="s">
        <v>786</v>
      </c>
      <c r="AF1139" s="7"/>
      <c r="AG1139" s="7" t="s">
        <v>13</v>
      </c>
      <c r="AH1139" s="7"/>
      <c r="AI1139">
        <v>2.0539999008178711</v>
      </c>
      <c r="AJ1139" s="4">
        <v>7.8649997711181641</v>
      </c>
      <c r="AK1139" s="4">
        <v>2.4900000095367432</v>
      </c>
      <c r="AL1139" s="4">
        <v>29.871000289916992</v>
      </c>
      <c r="AM1139" s="4">
        <v>4.7420001029968262</v>
      </c>
      <c r="AN1139" s="4">
        <v>222.10000610351563</v>
      </c>
      <c r="AO1139" s="4">
        <v>0</v>
      </c>
      <c r="AP1139" s="4">
        <v>74.459999084472656</v>
      </c>
      <c r="AQ1139" s="4">
        <v>33.617000579833984</v>
      </c>
      <c r="AR1139" s="4">
        <v>0</v>
      </c>
      <c r="AS1139" s="4">
        <v>0</v>
      </c>
      <c r="AT1139" s="4">
        <v>0</v>
      </c>
      <c r="AU1139" s="22">
        <v>4.777583187390543</v>
      </c>
      <c r="AV1139" s="23">
        <v>1.046000099182129</v>
      </c>
      <c r="AW1139" s="23">
        <v>0</v>
      </c>
      <c r="AX1139" s="23">
        <v>1.0941162074890236</v>
      </c>
      <c r="AY1139" s="23">
        <v>4.5582259773254918</v>
      </c>
      <c r="AZ1139" s="23">
        <v>5.2330367955996895</v>
      </c>
    </row>
    <row r="1140" spans="1:52" ht="13.7" customHeight="1" x14ac:dyDescent="0.2">
      <c r="A1140" t="str">
        <f t="shared" si="17"/>
        <v>2013^rupertmclaren^MG3</v>
      </c>
      <c r="B1140" s="10" t="s">
        <v>1485</v>
      </c>
      <c r="C1140" s="10" t="s">
        <v>1489</v>
      </c>
      <c r="D1140" s="5">
        <v>2013</v>
      </c>
      <c r="E1140" s="5"/>
      <c r="F1140" s="5" t="s">
        <v>1005</v>
      </c>
      <c r="G1140" s="5" t="s">
        <v>987</v>
      </c>
      <c r="H1140" s="8" t="s">
        <v>992</v>
      </c>
      <c r="I1140" s="5">
        <v>3.4</v>
      </c>
      <c r="J1140" s="5">
        <v>9.6</v>
      </c>
      <c r="K1140" s="5" t="s">
        <v>987</v>
      </c>
      <c r="L1140" s="5" t="s">
        <v>998</v>
      </c>
      <c r="M1140" s="5" t="s">
        <v>987</v>
      </c>
      <c r="N1140" s="5"/>
      <c r="O1140" s="5"/>
      <c r="P1140" s="5"/>
      <c r="Q1140" s="5"/>
      <c r="R1140" s="5"/>
      <c r="S1140" s="5"/>
      <c r="T1140" s="5"/>
      <c r="U1140" s="5"/>
      <c r="V1140" s="5"/>
      <c r="W1140" s="5"/>
      <c r="X1140" s="5"/>
      <c r="Y1140" s="7" t="s">
        <v>2999</v>
      </c>
      <c r="Z1140" s="7"/>
      <c r="AA1140" s="7" t="s">
        <v>13</v>
      </c>
      <c r="AB1140" s="7" t="s">
        <v>2135</v>
      </c>
      <c r="AC1140" s="7">
        <v>73000</v>
      </c>
      <c r="AD1140" s="7" t="s">
        <v>2290</v>
      </c>
      <c r="AE1140" s="7" t="s">
        <v>786</v>
      </c>
      <c r="AF1140" s="7"/>
      <c r="AG1140" s="7" t="s">
        <v>13</v>
      </c>
      <c r="AH1140" s="7"/>
      <c r="AI1140">
        <v>4.5809998512268066</v>
      </c>
      <c r="AJ1140" s="4">
        <v>15.508000373840332</v>
      </c>
      <c r="AK1140" s="4">
        <v>10.949999809265137</v>
      </c>
      <c r="AL1140" s="4">
        <v>97.345001220703125</v>
      </c>
      <c r="AM1140" s="4">
        <v>19.903999328613281</v>
      </c>
      <c r="AN1140" s="4">
        <v>222.10000610351563</v>
      </c>
      <c r="AO1140" s="4">
        <v>0</v>
      </c>
      <c r="AP1140" s="4">
        <v>125.59400177001953</v>
      </c>
      <c r="AQ1140" s="4">
        <v>42.194000244140625</v>
      </c>
      <c r="AR1140" s="4">
        <v>0</v>
      </c>
      <c r="AS1140" s="4">
        <v>0</v>
      </c>
      <c r="AT1140" s="4">
        <v>81</v>
      </c>
      <c r="AU1140" s="22">
        <v>5.030332749562171</v>
      </c>
      <c r="AV1140" s="23">
        <v>-1.1809998512268067</v>
      </c>
      <c r="AW1140" s="23">
        <v>0</v>
      </c>
      <c r="AX1140" s="23">
        <v>1.3947606485977397</v>
      </c>
      <c r="AY1140" s="23">
        <v>34.904468417297508</v>
      </c>
      <c r="AZ1140" s="23">
        <v>35.042458097732357</v>
      </c>
    </row>
    <row r="1141" spans="1:52" ht="13.7" customHeight="1" x14ac:dyDescent="0.2">
      <c r="A1141" t="str">
        <f t="shared" si="17"/>
        <v>2013^Ryan1^paddock 7</v>
      </c>
      <c r="B1141" s="10" t="s">
        <v>1215</v>
      </c>
      <c r="C1141" s="10" t="s">
        <v>1472</v>
      </c>
      <c r="D1141" s="5">
        <v>2013</v>
      </c>
      <c r="E1141" s="5"/>
      <c r="F1141" s="5" t="s">
        <v>1005</v>
      </c>
      <c r="G1141" s="5" t="s">
        <v>987</v>
      </c>
      <c r="H1141" s="8" t="s">
        <v>992</v>
      </c>
      <c r="I1141" s="5">
        <v>4.0999999999999996</v>
      </c>
      <c r="J1141" s="5">
        <v>12.1</v>
      </c>
      <c r="K1141" s="5" t="s">
        <v>993</v>
      </c>
      <c r="L1141" s="5" t="s">
        <v>1473</v>
      </c>
      <c r="M1141" s="5" t="s">
        <v>987</v>
      </c>
      <c r="N1141" s="5"/>
      <c r="O1141" s="5"/>
      <c r="P1141" s="5"/>
      <c r="Q1141" s="5"/>
      <c r="R1141" s="5"/>
      <c r="S1141" s="5"/>
      <c r="T1141" s="5"/>
      <c r="U1141" s="5"/>
      <c r="V1141" s="5"/>
      <c r="W1141" s="5"/>
      <c r="X1141" s="5"/>
      <c r="Y1141" s="7" t="s">
        <v>2999</v>
      </c>
      <c r="Z1141" s="7"/>
      <c r="AA1141" s="7" t="s">
        <v>13</v>
      </c>
      <c r="AB1141" s="7" t="s">
        <v>469</v>
      </c>
      <c r="AC1141" s="7">
        <v>23325</v>
      </c>
      <c r="AD1141" s="7" t="s">
        <v>2185</v>
      </c>
      <c r="AE1141" s="7" t="s">
        <v>786</v>
      </c>
      <c r="AF1141" s="7"/>
      <c r="AG1141" s="7" t="s">
        <v>936</v>
      </c>
      <c r="AH1141" s="7"/>
      <c r="AI1141">
        <v>5.1820001602172852</v>
      </c>
      <c r="AJ1141" s="4">
        <v>12.128000259399414</v>
      </c>
      <c r="AK1141" s="4">
        <v>9.6899995803833008</v>
      </c>
      <c r="AL1141" s="4">
        <v>35.994998931884766</v>
      </c>
      <c r="AM1141" s="4">
        <v>20.951000213623047</v>
      </c>
      <c r="AN1141" s="4">
        <v>304.60000610351563</v>
      </c>
      <c r="AO1141" s="4">
        <v>0</v>
      </c>
      <c r="AP1141" s="4">
        <v>74.413002014160156</v>
      </c>
      <c r="AQ1141" s="4">
        <v>22.165000915527344</v>
      </c>
      <c r="AR1141" s="4">
        <v>25</v>
      </c>
      <c r="AS1141" s="4">
        <v>0</v>
      </c>
      <c r="AT1141" s="4">
        <v>70</v>
      </c>
      <c r="AU1141" s="22">
        <v>7.645674255691767</v>
      </c>
      <c r="AV1141" s="23">
        <v>-1.0820001602172855</v>
      </c>
      <c r="AW1141" s="23">
        <v>0</v>
      </c>
      <c r="AX1141" s="23">
        <v>1.1707243467102315</v>
      </c>
      <c r="AY1141" s="23">
        <v>7.8401452643449547E-4</v>
      </c>
      <c r="AZ1141" s="23">
        <v>4.1792660331751454</v>
      </c>
    </row>
    <row r="1142" spans="1:52" ht="13.7" customHeight="1" x14ac:dyDescent="0.2">
      <c r="A1142" t="str">
        <f t="shared" si="17"/>
        <v>2013^Short1^Wheat</v>
      </c>
      <c r="B1142" s="10" t="s">
        <v>1509</v>
      </c>
      <c r="C1142" s="10" t="s">
        <v>13</v>
      </c>
      <c r="D1142" s="5">
        <v>2013</v>
      </c>
      <c r="E1142" s="5"/>
      <c r="F1142" s="5" t="s">
        <v>1005</v>
      </c>
      <c r="G1142" s="5" t="s">
        <v>987</v>
      </c>
      <c r="H1142" s="8" t="s">
        <v>992</v>
      </c>
      <c r="I1142" s="5">
        <v>4.9000000000000004</v>
      </c>
      <c r="J1142" s="5">
        <v>11</v>
      </c>
      <c r="K1142" s="5" t="s">
        <v>993</v>
      </c>
      <c r="L1142" s="5" t="s">
        <v>998</v>
      </c>
      <c r="M1142" s="5" t="s">
        <v>987</v>
      </c>
      <c r="N1142" s="5"/>
      <c r="O1142" s="5"/>
      <c r="P1142" s="5"/>
      <c r="Q1142" s="5"/>
      <c r="R1142" s="5"/>
      <c r="S1142" s="5"/>
      <c r="T1142" s="5"/>
      <c r="U1142" s="5"/>
      <c r="V1142" s="5"/>
      <c r="W1142" s="5"/>
      <c r="X1142" s="5"/>
      <c r="Y1142" s="7" t="s">
        <v>2999</v>
      </c>
      <c r="Z1142" s="7"/>
      <c r="AA1142" s="7" t="s">
        <v>13</v>
      </c>
      <c r="AB1142" s="7" t="s">
        <v>469</v>
      </c>
      <c r="AC1142" s="7">
        <v>22000</v>
      </c>
      <c r="AD1142" s="7" t="s">
        <v>2295</v>
      </c>
      <c r="AE1142" s="7" t="s">
        <v>786</v>
      </c>
      <c r="AF1142" s="7"/>
      <c r="AG1142" s="7" t="s">
        <v>945</v>
      </c>
      <c r="AH1142" s="7"/>
      <c r="AI1142">
        <v>4.005000114440918</v>
      </c>
      <c r="AJ1142" s="4">
        <v>13.230999946594238</v>
      </c>
      <c r="AK1142" s="4">
        <v>8.1700000762939453</v>
      </c>
      <c r="AL1142" s="4">
        <v>15.08899974822998</v>
      </c>
      <c r="AM1142" s="4">
        <v>14.003000259399414</v>
      </c>
      <c r="AN1142" s="4">
        <v>286.79998779296875</v>
      </c>
      <c r="AO1142" s="4">
        <v>0</v>
      </c>
      <c r="AP1142" s="4">
        <v>163.35699462890625</v>
      </c>
      <c r="AQ1142" s="4">
        <v>30.509000778198242</v>
      </c>
      <c r="AR1142" s="4">
        <v>0</v>
      </c>
      <c r="AS1142" s="4">
        <v>52</v>
      </c>
      <c r="AT1142" s="4">
        <v>50</v>
      </c>
      <c r="AU1142" s="22">
        <v>8.3068301225919452</v>
      </c>
      <c r="AV1142" s="23">
        <v>0.89499988555908239</v>
      </c>
      <c r="AW1142" s="23">
        <v>0</v>
      </c>
      <c r="AX1142" s="23">
        <v>0.80102479515077052</v>
      </c>
      <c r="AY1142" s="23">
        <v>4.9773607617034941</v>
      </c>
      <c r="AZ1142" s="23">
        <v>1.8722461569912793E-2</v>
      </c>
    </row>
    <row r="1143" spans="1:52" ht="13.7" customHeight="1" x14ac:dyDescent="0.2">
      <c r="A1143" t="str">
        <f t="shared" si="17"/>
        <v>2013^Simpson^211</v>
      </c>
      <c r="B1143" s="10" t="s">
        <v>1312</v>
      </c>
      <c r="C1143" s="10">
        <v>211</v>
      </c>
      <c r="D1143" s="5">
        <v>2013</v>
      </c>
      <c r="E1143" s="5"/>
      <c r="F1143" s="5" t="s">
        <v>1005</v>
      </c>
      <c r="G1143" s="5" t="s">
        <v>987</v>
      </c>
      <c r="H1143" s="8" t="s">
        <v>992</v>
      </c>
      <c r="I1143" s="5">
        <v>4.5999999999999996</v>
      </c>
      <c r="J1143" s="5">
        <v>10</v>
      </c>
      <c r="K1143" s="5" t="s">
        <v>987</v>
      </c>
      <c r="L1143" s="5" t="s">
        <v>998</v>
      </c>
      <c r="M1143" s="5" t="s">
        <v>987</v>
      </c>
      <c r="N1143" s="5"/>
      <c r="O1143" s="5"/>
      <c r="P1143" s="5"/>
      <c r="Q1143" s="5"/>
      <c r="R1143" s="5"/>
      <c r="S1143" s="5"/>
      <c r="T1143" s="5"/>
      <c r="U1143" s="5"/>
      <c r="V1143" s="5"/>
      <c r="W1143" s="5"/>
      <c r="X1143" s="5"/>
      <c r="Y1143" s="7" t="s">
        <v>2999</v>
      </c>
      <c r="Z1143" s="7"/>
      <c r="AA1143" s="7" t="s">
        <v>13</v>
      </c>
      <c r="AB1143" s="7" t="s">
        <v>469</v>
      </c>
      <c r="AC1143" s="7">
        <v>21012</v>
      </c>
      <c r="AD1143" s="7" t="s">
        <v>954</v>
      </c>
      <c r="AE1143" s="7" t="s">
        <v>786</v>
      </c>
      <c r="AF1143" s="7"/>
      <c r="AG1143" s="7" t="s">
        <v>942</v>
      </c>
      <c r="AH1143" s="7"/>
      <c r="AI1143">
        <v>4.0349998474121094</v>
      </c>
      <c r="AJ1143" s="4">
        <v>11.33899974822998</v>
      </c>
      <c r="AK1143" s="4">
        <v>7.0500001907348633</v>
      </c>
      <c r="AL1143" s="4">
        <v>39.779998779296875</v>
      </c>
      <c r="AM1143" s="4">
        <v>12.782999992370605</v>
      </c>
      <c r="AN1143" s="4">
        <v>343.89999389648438</v>
      </c>
      <c r="AO1143" s="4">
        <v>0</v>
      </c>
      <c r="AP1143" s="4">
        <v>87.5260009765625</v>
      </c>
      <c r="AQ1143" s="4">
        <v>30.690000534057617</v>
      </c>
      <c r="AR1143" s="4">
        <v>0</v>
      </c>
      <c r="AS1143" s="4">
        <v>10</v>
      </c>
      <c r="AT1143" s="4">
        <v>68</v>
      </c>
      <c r="AU1143" s="22">
        <v>7.0893169877408049</v>
      </c>
      <c r="AV1143" s="23">
        <v>0.56500015258789027</v>
      </c>
      <c r="AW1143" s="23">
        <v>0</v>
      </c>
      <c r="AX1143" s="23">
        <v>0.31922517242433929</v>
      </c>
      <c r="AY1143" s="23">
        <v>1.7929203257599511</v>
      </c>
      <c r="AZ1143" s="23">
        <v>1.545810526806418E-3</v>
      </c>
    </row>
    <row r="1144" spans="1:52" ht="13.7" customHeight="1" x14ac:dyDescent="0.2">
      <c r="A1144" t="str">
        <f t="shared" si="17"/>
        <v>2013^stone^South Mt Bebb</v>
      </c>
      <c r="B1144" s="10" t="s">
        <v>1493</v>
      </c>
      <c r="C1144" s="10" t="s">
        <v>1494</v>
      </c>
      <c r="D1144" s="5">
        <v>2013</v>
      </c>
      <c r="E1144" s="5"/>
      <c r="F1144" s="5" t="s">
        <v>1005</v>
      </c>
      <c r="G1144" s="5" t="s">
        <v>987</v>
      </c>
      <c r="H1144" s="8" t="s">
        <v>992</v>
      </c>
      <c r="I1144" s="5">
        <v>5</v>
      </c>
      <c r="J1144" s="5">
        <v>10.9</v>
      </c>
      <c r="K1144" s="5" t="s">
        <v>987</v>
      </c>
      <c r="L1144" s="5" t="s">
        <v>998</v>
      </c>
      <c r="M1144" s="5" t="s">
        <v>987</v>
      </c>
      <c r="N1144" s="5"/>
      <c r="O1144" s="5"/>
      <c r="P1144" s="5"/>
      <c r="Q1144" s="5"/>
      <c r="R1144" s="5"/>
      <c r="S1144" s="5"/>
      <c r="T1144" s="5"/>
      <c r="U1144" s="5"/>
      <c r="V1144" s="5"/>
      <c r="W1144" s="5"/>
      <c r="X1144" s="5"/>
      <c r="Y1144" s="7" t="s">
        <v>2999</v>
      </c>
      <c r="Z1144" s="7"/>
      <c r="AA1144" s="7" t="s">
        <v>13</v>
      </c>
      <c r="AB1144" s="7" t="s">
        <v>2272</v>
      </c>
      <c r="AC1144" s="7">
        <v>10628</v>
      </c>
      <c r="AD1144" s="7" t="s">
        <v>930</v>
      </c>
      <c r="AE1144" s="7" t="s">
        <v>786</v>
      </c>
      <c r="AF1144" s="7"/>
      <c r="AG1144" s="7" t="s">
        <v>55</v>
      </c>
      <c r="AH1144" s="7"/>
      <c r="AI1144">
        <v>4.9660000801086426</v>
      </c>
      <c r="AJ1144" s="4">
        <v>13.512999534606934</v>
      </c>
      <c r="AK1144" s="4">
        <v>10.340000152587891</v>
      </c>
      <c r="AL1144" s="4">
        <v>45.78900146484375</v>
      </c>
      <c r="AM1144" s="4">
        <v>14.421999931335449</v>
      </c>
      <c r="AN1144" s="4">
        <v>231.19999694824219</v>
      </c>
      <c r="AO1144" s="4">
        <v>0</v>
      </c>
      <c r="AP1144" s="4">
        <v>166.50399780273438</v>
      </c>
      <c r="AQ1144" s="4">
        <v>36.1510009765625</v>
      </c>
      <c r="AR1144" s="4">
        <v>0</v>
      </c>
      <c r="AS1144" s="4">
        <v>0</v>
      </c>
      <c r="AT1144" s="4">
        <v>23</v>
      </c>
      <c r="AU1144" s="22">
        <v>8.3992994746059555</v>
      </c>
      <c r="AV1144" s="23">
        <v>3.3999919891357422E-2</v>
      </c>
      <c r="AW1144" s="23">
        <v>1</v>
      </c>
      <c r="AX1144" s="23">
        <v>1.1559945526187221E-3</v>
      </c>
      <c r="AY1144" s="23">
        <v>6.8277665678560497</v>
      </c>
      <c r="AZ1144" s="23">
        <v>3.7663191215195426</v>
      </c>
    </row>
    <row r="1145" spans="1:52" ht="13.7" customHeight="1" x14ac:dyDescent="0.2">
      <c r="A1145" t="str">
        <f t="shared" si="17"/>
        <v>2013^Stott Redman^Emu</v>
      </c>
      <c r="B1145" s="10" t="s">
        <v>1375</v>
      </c>
      <c r="C1145" s="10" t="s">
        <v>1376</v>
      </c>
      <c r="D1145" s="5">
        <v>2013</v>
      </c>
      <c r="E1145" s="5"/>
      <c r="F1145" s="5" t="s">
        <v>1005</v>
      </c>
      <c r="G1145" s="5" t="s">
        <v>987</v>
      </c>
      <c r="H1145" s="8" t="s">
        <v>992</v>
      </c>
      <c r="I1145" s="5">
        <v>3.9</v>
      </c>
      <c r="J1145" s="5"/>
      <c r="K1145" s="5" t="s">
        <v>987</v>
      </c>
      <c r="L1145" s="5" t="s">
        <v>998</v>
      </c>
      <c r="M1145" s="5" t="s">
        <v>987</v>
      </c>
      <c r="N1145" s="5"/>
      <c r="O1145" s="5"/>
      <c r="P1145" s="5"/>
      <c r="Q1145" s="5"/>
      <c r="R1145" s="5"/>
      <c r="S1145" s="5"/>
      <c r="T1145" s="5"/>
      <c r="U1145" s="5"/>
      <c r="V1145" s="5"/>
      <c r="W1145" s="5"/>
      <c r="X1145" s="5"/>
      <c r="Y1145" s="7" t="s">
        <v>2999</v>
      </c>
      <c r="Z1145" s="7"/>
      <c r="AA1145" s="7" t="s">
        <v>13</v>
      </c>
      <c r="AB1145" s="7" t="s">
        <v>469</v>
      </c>
      <c r="AC1145" s="7">
        <v>9557</v>
      </c>
      <c r="AD1145" s="7" t="s">
        <v>791</v>
      </c>
      <c r="AE1145" s="7" t="s">
        <v>786</v>
      </c>
      <c r="AF1145" s="7"/>
      <c r="AG1145" s="7" t="s">
        <v>10</v>
      </c>
      <c r="AH1145" s="7"/>
      <c r="AI1145">
        <v>2.6530001163482666</v>
      </c>
      <c r="AJ1145" s="4">
        <v>9.2760000228881836</v>
      </c>
      <c r="AK1145" s="4">
        <v>3.7899999618530273</v>
      </c>
      <c r="AL1145" s="4">
        <v>265.60000610351563</v>
      </c>
      <c r="AM1145" s="4">
        <v>94.019996643066406</v>
      </c>
      <c r="AN1145" s="4">
        <v>354.20001220703125</v>
      </c>
      <c r="AO1145" s="4">
        <v>0</v>
      </c>
      <c r="AP1145" s="4">
        <v>185.30299377441406</v>
      </c>
      <c r="AQ1145" s="4">
        <v>60.472999572753906</v>
      </c>
      <c r="AR1145" s="4">
        <v>0</v>
      </c>
      <c r="AS1145" s="4">
        <v>30</v>
      </c>
      <c r="AT1145" s="4">
        <v>12</v>
      </c>
      <c r="AU1145" s="22" t="e">
        <v>#N/A</v>
      </c>
      <c r="AV1145" s="23">
        <v>1.2469998836517333</v>
      </c>
      <c r="AW1145" s="23">
        <v>0</v>
      </c>
      <c r="AX1145" s="23">
        <v>1.5550087098274363</v>
      </c>
      <c r="AY1145" s="23" t="e">
        <v>#N/A</v>
      </c>
      <c r="AZ1145" s="23" t="e">
        <v>#N/A</v>
      </c>
    </row>
    <row r="1146" spans="1:52" ht="13.7" customHeight="1" x14ac:dyDescent="0.2">
      <c r="A1146" t="str">
        <f t="shared" si="17"/>
        <v>2013^Tim^Windmill - Heavy Flat</v>
      </c>
      <c r="B1146" s="10" t="s">
        <v>1504</v>
      </c>
      <c r="C1146" s="10" t="s">
        <v>1505</v>
      </c>
      <c r="D1146" s="5">
        <v>2013</v>
      </c>
      <c r="E1146" s="5"/>
      <c r="F1146" s="5" t="s">
        <v>987</v>
      </c>
      <c r="G1146" s="5" t="s">
        <v>987</v>
      </c>
      <c r="H1146" s="8" t="s">
        <v>992</v>
      </c>
      <c r="I1146" s="5">
        <v>2.7</v>
      </c>
      <c r="J1146" s="5">
        <v>11.3</v>
      </c>
      <c r="K1146" s="5" t="s">
        <v>993</v>
      </c>
      <c r="L1146" s="5" t="s">
        <v>1032</v>
      </c>
      <c r="M1146" s="5" t="s">
        <v>987</v>
      </c>
      <c r="N1146" s="5"/>
      <c r="O1146" s="5"/>
      <c r="P1146" s="5"/>
      <c r="Q1146" s="5"/>
      <c r="R1146" s="5"/>
      <c r="S1146" s="5"/>
      <c r="T1146" s="5"/>
      <c r="U1146" s="5"/>
      <c r="V1146" s="5"/>
      <c r="W1146" s="5"/>
      <c r="X1146" s="5"/>
      <c r="Y1146" s="7" t="s">
        <v>2999</v>
      </c>
      <c r="Z1146" s="7"/>
      <c r="AA1146" s="7" t="s">
        <v>13</v>
      </c>
      <c r="AB1146" s="7" t="s">
        <v>14</v>
      </c>
      <c r="AC1146" s="7">
        <v>24521</v>
      </c>
      <c r="AD1146" s="7" t="s">
        <v>2202</v>
      </c>
      <c r="AE1146" s="7" t="s">
        <v>2292</v>
      </c>
      <c r="AF1146" s="7"/>
      <c r="AG1146" s="7" t="s">
        <v>942</v>
      </c>
      <c r="AH1146" s="7"/>
      <c r="AI1146">
        <v>2.6559998989105225</v>
      </c>
      <c r="AJ1146" s="4">
        <v>16.513999938964844</v>
      </c>
      <c r="AK1146" s="4">
        <v>6.7600002288818359</v>
      </c>
      <c r="AL1146" s="4">
        <v>7.0069999694824219</v>
      </c>
      <c r="AM1146" s="4">
        <v>2.1640000343322754</v>
      </c>
      <c r="AN1146" s="4">
        <v>235</v>
      </c>
      <c r="AO1146" s="4">
        <v>0</v>
      </c>
      <c r="AP1146" s="4">
        <v>145.56599426269531</v>
      </c>
      <c r="AQ1146" s="4">
        <v>79.674003601074219</v>
      </c>
      <c r="AR1146" s="4">
        <v>6</v>
      </c>
      <c r="AS1146" s="4">
        <v>0</v>
      </c>
      <c r="AT1146" s="4">
        <v>46</v>
      </c>
      <c r="AU1146" s="22">
        <v>4.7020665499124341</v>
      </c>
      <c r="AV1146" s="23">
        <v>4.4000101089477717E-2</v>
      </c>
      <c r="AW1146" s="23">
        <v>1</v>
      </c>
      <c r="AX1146" s="23">
        <v>1.9360088958842582E-3</v>
      </c>
      <c r="AY1146" s="23">
        <v>27.185795363525386</v>
      </c>
      <c r="AZ1146" s="23">
        <v>4.2350910270365372</v>
      </c>
    </row>
    <row r="1147" spans="1:52" ht="13.7" customHeight="1" x14ac:dyDescent="0.2">
      <c r="A1147" t="str">
        <f t="shared" si="17"/>
        <v>2013^timboyes^Anthony Snooke 1</v>
      </c>
      <c r="B1147" s="10" t="s">
        <v>1498</v>
      </c>
      <c r="C1147" s="10" t="s">
        <v>1499</v>
      </c>
      <c r="D1147" s="5">
        <v>2013</v>
      </c>
      <c r="E1147" s="5"/>
      <c r="F1147" s="5" t="s">
        <v>1005</v>
      </c>
      <c r="G1147" s="5" t="s">
        <v>987</v>
      </c>
      <c r="H1147" s="8" t="s">
        <v>992</v>
      </c>
      <c r="I1147" s="5">
        <v>3.6</v>
      </c>
      <c r="J1147" s="5">
        <v>9.8000000000000007</v>
      </c>
      <c r="K1147" s="5" t="s">
        <v>993</v>
      </c>
      <c r="L1147" s="5" t="s">
        <v>1500</v>
      </c>
      <c r="M1147" s="5" t="s">
        <v>1501</v>
      </c>
      <c r="N1147" s="5"/>
      <c r="O1147" s="5"/>
      <c r="P1147" s="5"/>
      <c r="Q1147" s="5"/>
      <c r="R1147" s="5"/>
      <c r="S1147" s="5"/>
      <c r="T1147" s="5"/>
      <c r="U1147" s="5"/>
      <c r="V1147" s="5"/>
      <c r="W1147" s="5"/>
      <c r="X1147" s="5"/>
      <c r="Y1147" s="7" t="s">
        <v>2999</v>
      </c>
      <c r="Z1147" s="7"/>
      <c r="AA1147" s="7" t="s">
        <v>13</v>
      </c>
      <c r="AB1147" s="7" t="s">
        <v>79</v>
      </c>
      <c r="AC1147" s="7">
        <v>10111</v>
      </c>
      <c r="AD1147" s="7" t="s">
        <v>2234</v>
      </c>
      <c r="AE1147" s="7" t="s">
        <v>786</v>
      </c>
      <c r="AF1147" s="7"/>
      <c r="AG1147" s="7" t="s">
        <v>13</v>
      </c>
      <c r="AH1147" s="7"/>
      <c r="AI1147">
        <v>4.804999828338623</v>
      </c>
      <c r="AJ1147" s="4">
        <v>12.090999603271484</v>
      </c>
      <c r="AK1147" s="4">
        <v>8.9499998092651367</v>
      </c>
      <c r="AL1147" s="4">
        <v>58.212001800537109</v>
      </c>
      <c r="AM1147" s="4">
        <v>30.12700080871582</v>
      </c>
      <c r="AN1147" s="4">
        <v>275.60000610351563</v>
      </c>
      <c r="AO1147" s="4">
        <v>0</v>
      </c>
      <c r="AP1147" s="4">
        <v>127.68599700927734</v>
      </c>
      <c r="AQ1147" s="4">
        <v>23.705999374389648</v>
      </c>
      <c r="AR1147" s="4">
        <v>0</v>
      </c>
      <c r="AS1147" s="4">
        <v>35</v>
      </c>
      <c r="AT1147" s="4">
        <v>34</v>
      </c>
      <c r="AU1147" s="22">
        <v>5.4371978984238183</v>
      </c>
      <c r="AV1147" s="23">
        <v>-1.204999828338623</v>
      </c>
      <c r="AW1147" s="23">
        <v>0</v>
      </c>
      <c r="AX1147" s="23">
        <v>1.4520245862961108</v>
      </c>
      <c r="AY1147" s="23">
        <v>5.2486791821900951</v>
      </c>
      <c r="AZ1147" s="23">
        <v>12.339777264810419</v>
      </c>
    </row>
    <row r="1148" spans="1:52" ht="13.7" customHeight="1" x14ac:dyDescent="0.2">
      <c r="A1148" t="str">
        <f t="shared" si="17"/>
        <v>2013^timboyes^Anthony Snooke 2</v>
      </c>
      <c r="B1148" s="10" t="s">
        <v>1498</v>
      </c>
      <c r="C1148" s="10" t="s">
        <v>1502</v>
      </c>
      <c r="D1148" s="5">
        <v>2013</v>
      </c>
      <c r="E1148" s="5"/>
      <c r="F1148" s="5" t="s">
        <v>1005</v>
      </c>
      <c r="G1148" s="5" t="s">
        <v>987</v>
      </c>
      <c r="H1148" s="8" t="s">
        <v>992</v>
      </c>
      <c r="I1148" s="5">
        <v>3.3</v>
      </c>
      <c r="J1148" s="5">
        <v>10.8</v>
      </c>
      <c r="K1148" s="5" t="s">
        <v>987</v>
      </c>
      <c r="L1148" s="5" t="s">
        <v>1503</v>
      </c>
      <c r="M1148" s="5" t="s">
        <v>987</v>
      </c>
      <c r="N1148" s="5"/>
      <c r="O1148" s="5"/>
      <c r="P1148" s="5"/>
      <c r="Q1148" s="5"/>
      <c r="R1148" s="5"/>
      <c r="S1148" s="5"/>
      <c r="T1148" s="5"/>
      <c r="U1148" s="5"/>
      <c r="V1148" s="5"/>
      <c r="W1148" s="5"/>
      <c r="X1148" s="5"/>
      <c r="Y1148" s="7" t="s">
        <v>2999</v>
      </c>
      <c r="Z1148" s="7"/>
      <c r="AA1148" s="7" t="s">
        <v>13</v>
      </c>
      <c r="AB1148" s="7" t="s">
        <v>2157</v>
      </c>
      <c r="AC1148" s="7">
        <v>10111</v>
      </c>
      <c r="AD1148" s="7" t="s">
        <v>2234</v>
      </c>
      <c r="AE1148" s="7" t="s">
        <v>786</v>
      </c>
      <c r="AF1148" s="7"/>
      <c r="AG1148" s="7" t="s">
        <v>13</v>
      </c>
      <c r="AH1148" s="7"/>
      <c r="AI1148">
        <v>4.6550002098083496</v>
      </c>
      <c r="AJ1148" s="4">
        <v>11.972000122070313</v>
      </c>
      <c r="AK1148" s="4">
        <v>8.5900001525878906</v>
      </c>
      <c r="AL1148" s="4">
        <v>54.282001495361328</v>
      </c>
      <c r="AM1148" s="4">
        <v>35.015998840332031</v>
      </c>
      <c r="AN1148" s="4">
        <v>262.39999389648438</v>
      </c>
      <c r="AO1148" s="4">
        <v>0</v>
      </c>
      <c r="AP1148" s="4">
        <v>86.477996826171875</v>
      </c>
      <c r="AQ1148" s="4">
        <v>27.452999114990234</v>
      </c>
      <c r="AR1148" s="4">
        <v>0</v>
      </c>
      <c r="AS1148" s="4">
        <v>0</v>
      </c>
      <c r="AT1148" s="4">
        <v>60</v>
      </c>
      <c r="AU1148" s="22">
        <v>5.4926795096322243</v>
      </c>
      <c r="AV1148" s="23">
        <v>-1.3550002098083498</v>
      </c>
      <c r="AW1148" s="23">
        <v>0</v>
      </c>
      <c r="AX1148" s="23">
        <v>1.8360255685806719</v>
      </c>
      <c r="AY1148" s="23">
        <v>1.3735842861328258</v>
      </c>
      <c r="AZ1148" s="23">
        <v>9.5933951652793024</v>
      </c>
    </row>
    <row r="1149" spans="1:52" ht="13.7" customHeight="1" x14ac:dyDescent="0.2">
      <c r="A1149" t="str">
        <f t="shared" si="17"/>
        <v>2013^timhe^Padock 24 ALFS</v>
      </c>
      <c r="B1149" s="10" t="s">
        <v>1255</v>
      </c>
      <c r="C1149" s="10" t="s">
        <v>1507</v>
      </c>
      <c r="D1149" s="5">
        <v>2013</v>
      </c>
      <c r="E1149" s="5"/>
      <c r="F1149" s="5" t="s">
        <v>1005</v>
      </c>
      <c r="G1149" s="5" t="s">
        <v>987</v>
      </c>
      <c r="H1149" s="8" t="s">
        <v>992</v>
      </c>
      <c r="I1149" s="5">
        <v>4.9800000000000004</v>
      </c>
      <c r="J1149" s="5">
        <v>11.5</v>
      </c>
      <c r="K1149" s="5" t="s">
        <v>987</v>
      </c>
      <c r="L1149" s="5" t="s">
        <v>998</v>
      </c>
      <c r="M1149" s="5" t="s">
        <v>987</v>
      </c>
      <c r="N1149" s="5"/>
      <c r="O1149" s="5"/>
      <c r="P1149" s="5"/>
      <c r="Q1149" s="5"/>
      <c r="R1149" s="5"/>
      <c r="S1149" s="5"/>
      <c r="T1149" s="5"/>
      <c r="U1149" s="5"/>
      <c r="V1149" s="5"/>
      <c r="W1149" s="5"/>
      <c r="X1149" s="5"/>
      <c r="Y1149" s="7" t="s">
        <v>2999</v>
      </c>
      <c r="Z1149" s="7"/>
      <c r="AA1149" s="7" t="s">
        <v>13</v>
      </c>
      <c r="AB1149" s="7" t="s">
        <v>685</v>
      </c>
      <c r="AC1149" s="7">
        <v>78077</v>
      </c>
      <c r="AD1149" s="7" t="s">
        <v>874</v>
      </c>
      <c r="AE1149" s="7" t="s">
        <v>786</v>
      </c>
      <c r="AF1149" s="7"/>
      <c r="AG1149" s="7" t="s">
        <v>13</v>
      </c>
      <c r="AH1149" s="7"/>
      <c r="AI1149">
        <v>4.8010001182556152</v>
      </c>
      <c r="AJ1149" s="4">
        <v>14.185000419616699</v>
      </c>
      <c r="AK1149" s="4">
        <v>10.5</v>
      </c>
      <c r="AL1149" s="4">
        <v>105.25099945068359</v>
      </c>
      <c r="AM1149" s="4">
        <v>17.100000381469727</v>
      </c>
      <c r="AN1149" s="4">
        <v>270.60000610351563</v>
      </c>
      <c r="AO1149" s="4">
        <v>0</v>
      </c>
      <c r="AP1149" s="4">
        <v>155.05400085449219</v>
      </c>
      <c r="AQ1149" s="4">
        <v>39.362998962402344</v>
      </c>
      <c r="AR1149" s="4">
        <v>16</v>
      </c>
      <c r="AS1149" s="4">
        <v>0</v>
      </c>
      <c r="AT1149" s="4">
        <v>53</v>
      </c>
      <c r="AU1149" s="22">
        <v>8.8261996497373048</v>
      </c>
      <c r="AV1149" s="23">
        <v>0.17899988174438519</v>
      </c>
      <c r="AW1149" s="23">
        <v>1</v>
      </c>
      <c r="AX1149" s="23">
        <v>3.2040957664503884E-2</v>
      </c>
      <c r="AY1149" s="23">
        <v>7.2092272533418509</v>
      </c>
      <c r="AZ1149" s="23">
        <v>2.8016076125395215</v>
      </c>
    </row>
    <row r="1150" spans="1:52" ht="13.7" customHeight="1" x14ac:dyDescent="0.2">
      <c r="A1150" t="str">
        <f t="shared" si="17"/>
        <v>2013^Tony Gregson^Krahes East</v>
      </c>
      <c r="B1150" s="10" t="s">
        <v>327</v>
      </c>
      <c r="C1150" s="10" t="s">
        <v>1512</v>
      </c>
      <c r="D1150" s="5">
        <v>2013</v>
      </c>
      <c r="E1150" s="5"/>
      <c r="F1150" s="5" t="s">
        <v>987</v>
      </c>
      <c r="G1150" s="5" t="s">
        <v>987</v>
      </c>
      <c r="H1150" s="8" t="s">
        <v>992</v>
      </c>
      <c r="I1150" s="5">
        <v>3.5</v>
      </c>
      <c r="J1150" s="5">
        <v>12</v>
      </c>
      <c r="K1150" s="5" t="s">
        <v>993</v>
      </c>
      <c r="L1150" s="5" t="s">
        <v>1002</v>
      </c>
      <c r="M1150" s="5" t="s">
        <v>1513</v>
      </c>
      <c r="N1150" s="5"/>
      <c r="O1150" s="5"/>
      <c r="P1150" s="5"/>
      <c r="Q1150" s="5"/>
      <c r="R1150" s="5"/>
      <c r="S1150" s="5"/>
      <c r="T1150" s="5"/>
      <c r="U1150" s="5"/>
      <c r="V1150" s="5"/>
      <c r="W1150" s="5"/>
      <c r="X1150" s="5"/>
      <c r="Y1150" s="7" t="s">
        <v>2999</v>
      </c>
      <c r="Z1150" s="7"/>
      <c r="AA1150" s="7" t="s">
        <v>13</v>
      </c>
      <c r="AB1150" s="7" t="s">
        <v>131</v>
      </c>
      <c r="AC1150" s="7">
        <v>78000</v>
      </c>
      <c r="AD1150" s="7" t="s">
        <v>869</v>
      </c>
      <c r="AE1150" s="7" t="s">
        <v>2296</v>
      </c>
      <c r="AF1150" s="7"/>
      <c r="AG1150" s="7" t="s">
        <v>945</v>
      </c>
      <c r="AH1150" s="7"/>
      <c r="AI1150">
        <v>4.620999813079834</v>
      </c>
      <c r="AJ1150" s="4">
        <v>12.26200008392334</v>
      </c>
      <c r="AK1150" s="4">
        <v>8.7299995422363281</v>
      </c>
      <c r="AL1150" s="4">
        <v>30.474000930786133</v>
      </c>
      <c r="AM1150" s="4">
        <v>63.667999267578125</v>
      </c>
      <c r="AN1150" s="4">
        <v>357.20001220703125</v>
      </c>
      <c r="AO1150" s="4">
        <v>0</v>
      </c>
      <c r="AP1150" s="4">
        <v>62.442001342773438</v>
      </c>
      <c r="AQ1150" s="4">
        <v>15.095000267028809</v>
      </c>
      <c r="AR1150" s="4">
        <v>0</v>
      </c>
      <c r="AS1150" s="4">
        <v>25</v>
      </c>
      <c r="AT1150" s="4">
        <v>92</v>
      </c>
      <c r="AU1150" s="22">
        <v>6.4728546409807359</v>
      </c>
      <c r="AV1150" s="23">
        <v>-1.120999813079834</v>
      </c>
      <c r="AW1150" s="23">
        <v>0</v>
      </c>
      <c r="AX1150" s="23">
        <v>1.2566405809250227</v>
      </c>
      <c r="AY1150" s="23">
        <v>6.8644043975837121E-2</v>
      </c>
      <c r="AZ1150" s="23">
        <v>5.0947031052641174</v>
      </c>
    </row>
    <row r="1151" spans="1:52" ht="13.7" customHeight="1" x14ac:dyDescent="0.2">
      <c r="A1151" t="str">
        <f t="shared" si="17"/>
        <v>2013^Ty^Lancaster</v>
      </c>
      <c r="B1151" s="10" t="s">
        <v>1514</v>
      </c>
      <c r="C1151" s="10" t="s">
        <v>1515</v>
      </c>
      <c r="D1151" s="5">
        <v>2013</v>
      </c>
      <c r="E1151" s="5"/>
      <c r="F1151" s="5" t="s">
        <v>987</v>
      </c>
      <c r="G1151" s="5" t="s">
        <v>987</v>
      </c>
      <c r="H1151" s="8" t="s">
        <v>992</v>
      </c>
      <c r="I1151" s="5">
        <v>1.1000000000000001</v>
      </c>
      <c r="J1151" s="5">
        <v>11.5</v>
      </c>
      <c r="K1151" s="5" t="s">
        <v>987</v>
      </c>
      <c r="L1151" s="5" t="s">
        <v>1032</v>
      </c>
      <c r="M1151" s="5" t="s">
        <v>1516</v>
      </c>
      <c r="N1151" s="5"/>
      <c r="O1151" s="5"/>
      <c r="P1151" s="5"/>
      <c r="Q1151" s="5"/>
      <c r="R1151" s="5"/>
      <c r="S1151" s="5"/>
      <c r="T1151" s="5"/>
      <c r="U1151" s="5"/>
      <c r="V1151" s="5"/>
      <c r="W1151" s="5"/>
      <c r="X1151" s="5"/>
      <c r="Y1151" s="7" t="s">
        <v>2999</v>
      </c>
      <c r="Z1151" s="7"/>
      <c r="AA1151" s="7" t="s">
        <v>13</v>
      </c>
      <c r="AB1151" s="7" t="s">
        <v>469</v>
      </c>
      <c r="AC1151" s="7">
        <v>10004</v>
      </c>
      <c r="AD1151" s="7" t="s">
        <v>902</v>
      </c>
      <c r="AE1151" s="7" t="s">
        <v>2297</v>
      </c>
      <c r="AF1151" s="7"/>
      <c r="AG1151" s="7" t="s">
        <v>13</v>
      </c>
      <c r="AH1151" s="7"/>
      <c r="AI1151">
        <v>2.0780000686645508</v>
      </c>
      <c r="AJ1151" s="4">
        <v>16.427000045776367</v>
      </c>
      <c r="AK1151" s="4">
        <v>5.2600002288818359</v>
      </c>
      <c r="AL1151" s="4">
        <v>23.416000366210938</v>
      </c>
      <c r="AM1151" s="4">
        <v>15.109000205993652</v>
      </c>
      <c r="AN1151" s="4">
        <v>171.80000305175781</v>
      </c>
      <c r="AO1151" s="4">
        <v>0</v>
      </c>
      <c r="AP1151" s="4">
        <v>769.69097900390625</v>
      </c>
      <c r="AQ1151" s="4">
        <v>686.7919921875</v>
      </c>
      <c r="AR1151" s="4">
        <v>0</v>
      </c>
      <c r="AS1151" s="4">
        <v>7</v>
      </c>
      <c r="AT1151" s="4">
        <v>0</v>
      </c>
      <c r="AU1151" s="22">
        <v>1.9495621716287217</v>
      </c>
      <c r="AV1151" s="23">
        <v>-0.97800006866455069</v>
      </c>
      <c r="AW1151" s="23">
        <v>0</v>
      </c>
      <c r="AX1151" s="23">
        <v>0.95648413430786583</v>
      </c>
      <c r="AY1151" s="23">
        <v>24.275329451080324</v>
      </c>
      <c r="AZ1151" s="23">
        <v>10.959000130909773</v>
      </c>
    </row>
    <row r="1152" spans="1:52" ht="13.7" customHeight="1" x14ac:dyDescent="0.2">
      <c r="A1152" t="str">
        <f t="shared" si="17"/>
        <v>2013^VRS66^Basin</v>
      </c>
      <c r="B1152" s="10" t="s">
        <v>616</v>
      </c>
      <c r="C1152" s="10" t="s">
        <v>1517</v>
      </c>
      <c r="D1152" s="5">
        <v>2013</v>
      </c>
      <c r="E1152" s="5"/>
      <c r="F1152" s="5" t="s">
        <v>1005</v>
      </c>
      <c r="G1152" s="5" t="s">
        <v>987</v>
      </c>
      <c r="H1152" s="8" t="s">
        <v>992</v>
      </c>
      <c r="I1152" s="5">
        <v>2.2400000000000002</v>
      </c>
      <c r="J1152" s="5">
        <v>10.3</v>
      </c>
      <c r="K1152" s="5" t="s">
        <v>993</v>
      </c>
      <c r="L1152" s="5" t="s">
        <v>1518</v>
      </c>
      <c r="M1152" s="5" t="s">
        <v>987</v>
      </c>
      <c r="N1152" s="5"/>
      <c r="O1152" s="5"/>
      <c r="P1152" s="5"/>
      <c r="Q1152" s="5"/>
      <c r="R1152" s="5"/>
      <c r="S1152" s="5"/>
      <c r="T1152" s="5"/>
      <c r="U1152" s="5"/>
      <c r="V1152" s="5"/>
      <c r="W1152" s="5"/>
      <c r="X1152" s="5"/>
      <c r="Y1152" s="7" t="s">
        <v>2999</v>
      </c>
      <c r="Z1152" s="7"/>
      <c r="AA1152" s="7" t="s">
        <v>13</v>
      </c>
      <c r="AB1152" s="7" t="s">
        <v>14</v>
      </c>
      <c r="AC1152" s="7">
        <v>80024</v>
      </c>
      <c r="AD1152" s="7" t="s">
        <v>841</v>
      </c>
      <c r="AE1152" s="7" t="s">
        <v>786</v>
      </c>
      <c r="AF1152" s="7"/>
      <c r="AG1152" s="7" t="s">
        <v>10</v>
      </c>
      <c r="AH1152" s="7"/>
      <c r="AI1152">
        <v>1.2410000562667847</v>
      </c>
      <c r="AJ1152" s="4">
        <v>7.5219998359680176</v>
      </c>
      <c r="AK1152" s="4">
        <v>1.440000057220459</v>
      </c>
      <c r="AL1152" s="4">
        <v>30.148000717163086</v>
      </c>
      <c r="AM1152" s="4">
        <v>36.672000885009766</v>
      </c>
      <c r="AN1152" s="4">
        <v>219.60000610351563</v>
      </c>
      <c r="AO1152" s="4">
        <v>0</v>
      </c>
      <c r="AP1152" s="4">
        <v>40.472000122070313</v>
      </c>
      <c r="AQ1152" s="4">
        <v>16.697000503540039</v>
      </c>
      <c r="AR1152" s="4">
        <v>0</v>
      </c>
      <c r="AS1152" s="4">
        <v>5</v>
      </c>
      <c r="AT1152" s="4">
        <v>20</v>
      </c>
      <c r="AU1152" s="22">
        <v>3.5557548161120849</v>
      </c>
      <c r="AV1152" s="23">
        <v>0.99899994373321555</v>
      </c>
      <c r="AW1152" s="23">
        <v>0</v>
      </c>
      <c r="AX1152" s="23">
        <v>0.99800088757896788</v>
      </c>
      <c r="AY1152" s="23">
        <v>7.717284911361725</v>
      </c>
      <c r="AZ1152" s="23">
        <v>4.4764181997725618</v>
      </c>
    </row>
    <row r="1153" spans="1:52" ht="13.7" customHeight="1" x14ac:dyDescent="0.2">
      <c r="A1153" t="str">
        <f t="shared" si="17"/>
        <v>2013^VRS66^Long</v>
      </c>
      <c r="B1153" s="10" t="s">
        <v>616</v>
      </c>
      <c r="C1153" s="10" t="s">
        <v>1519</v>
      </c>
      <c r="D1153" s="5">
        <v>2013</v>
      </c>
      <c r="E1153" s="5"/>
      <c r="F1153" s="5" t="s">
        <v>1005</v>
      </c>
      <c r="G1153" s="5" t="s">
        <v>987</v>
      </c>
      <c r="H1153" s="8" t="s">
        <v>992</v>
      </c>
      <c r="I1153" s="5">
        <v>2.13</v>
      </c>
      <c r="J1153" s="5">
        <v>9.8000000000000007</v>
      </c>
      <c r="K1153" s="5" t="s">
        <v>987</v>
      </c>
      <c r="L1153" s="5" t="s">
        <v>998</v>
      </c>
      <c r="M1153" s="5" t="s">
        <v>987</v>
      </c>
      <c r="N1153" s="5"/>
      <c r="O1153" s="5"/>
      <c r="P1153" s="5"/>
      <c r="Q1153" s="5"/>
      <c r="R1153" s="5"/>
      <c r="S1153" s="5"/>
      <c r="T1153" s="5"/>
      <c r="U1153" s="5"/>
      <c r="V1153" s="5"/>
      <c r="W1153" s="5"/>
      <c r="X1153" s="5"/>
      <c r="Y1153" s="7" t="s">
        <v>2999</v>
      </c>
      <c r="Z1153" s="7"/>
      <c r="AA1153" s="7" t="s">
        <v>13</v>
      </c>
      <c r="AB1153" s="7" t="s">
        <v>469</v>
      </c>
      <c r="AC1153" s="7">
        <v>80024</v>
      </c>
      <c r="AD1153" s="7" t="s">
        <v>841</v>
      </c>
      <c r="AE1153" s="7" t="s">
        <v>786</v>
      </c>
      <c r="AF1153" s="7"/>
      <c r="AG1153" s="7" t="s">
        <v>10</v>
      </c>
      <c r="AH1153" s="7"/>
      <c r="AI1153">
        <v>1.2319999933242798</v>
      </c>
      <c r="AJ1153" s="4">
        <v>7.2870001792907715</v>
      </c>
      <c r="AK1153" s="4">
        <v>1.3799999952316284</v>
      </c>
      <c r="AL1153" s="4">
        <v>6.4629998207092285</v>
      </c>
      <c r="AM1153" s="4">
        <v>27.875</v>
      </c>
      <c r="AN1153" s="4">
        <v>216.19999694824219</v>
      </c>
      <c r="AO1153" s="4">
        <v>0</v>
      </c>
      <c r="AP1153" s="4">
        <v>27.934000015258789</v>
      </c>
      <c r="AQ1153" s="4">
        <v>22.215000152587891</v>
      </c>
      <c r="AR1153" s="4">
        <v>0</v>
      </c>
      <c r="AS1153" s="4">
        <v>5</v>
      </c>
      <c r="AT1153" s="4">
        <v>24</v>
      </c>
      <c r="AU1153" s="22">
        <v>3.2170087565674255</v>
      </c>
      <c r="AV1153" s="23">
        <v>0.89800000667572011</v>
      </c>
      <c r="AW1153" s="23">
        <v>0</v>
      </c>
      <c r="AX1153" s="23">
        <v>0.80640401198959333</v>
      </c>
      <c r="AY1153" s="23">
        <v>6.3151680988846186</v>
      </c>
      <c r="AZ1153" s="23">
        <v>3.3746011892244794</v>
      </c>
    </row>
    <row r="1154" spans="1:52" ht="13.7" customHeight="1" x14ac:dyDescent="0.2">
      <c r="A1154" t="str">
        <f t="shared" si="17"/>
        <v>2013^Wallwork^Cubbine</v>
      </c>
      <c r="B1154" s="10" t="s">
        <v>1520</v>
      </c>
      <c r="C1154" s="10" t="s">
        <v>1521</v>
      </c>
      <c r="D1154" s="5">
        <v>2013</v>
      </c>
      <c r="E1154" s="5"/>
      <c r="F1154" s="5" t="s">
        <v>987</v>
      </c>
      <c r="G1154" s="5" t="s">
        <v>987</v>
      </c>
      <c r="H1154" s="8" t="s">
        <v>992</v>
      </c>
      <c r="I1154" s="5">
        <v>4.5</v>
      </c>
      <c r="J1154" s="5">
        <v>9.5</v>
      </c>
      <c r="K1154" s="5" t="s">
        <v>993</v>
      </c>
      <c r="L1154" s="5" t="s">
        <v>1522</v>
      </c>
      <c r="M1154" s="5" t="s">
        <v>1523</v>
      </c>
      <c r="N1154" s="5"/>
      <c r="O1154" s="5"/>
      <c r="P1154" s="5"/>
      <c r="Q1154" s="5"/>
      <c r="R1154" s="5"/>
      <c r="S1154" s="5"/>
      <c r="T1154" s="5"/>
      <c r="U1154" s="5"/>
      <c r="V1154" s="5"/>
      <c r="W1154" s="5"/>
      <c r="X1154" s="5"/>
      <c r="Y1154" s="7" t="s">
        <v>2999</v>
      </c>
      <c r="Z1154" s="7"/>
      <c r="AA1154" s="7" t="s">
        <v>13</v>
      </c>
      <c r="AB1154" s="7" t="s">
        <v>469</v>
      </c>
      <c r="AC1154" s="7">
        <v>10628</v>
      </c>
      <c r="AD1154" s="7" t="s">
        <v>930</v>
      </c>
      <c r="AE1154" s="7" t="s">
        <v>2298</v>
      </c>
      <c r="AF1154" s="7"/>
      <c r="AG1154" s="7" t="s">
        <v>13</v>
      </c>
      <c r="AH1154" s="7"/>
      <c r="AI1154">
        <v>5.685999870300293</v>
      </c>
      <c r="AJ1154" s="4">
        <v>14.725000381469727</v>
      </c>
      <c r="AK1154" s="4">
        <v>12.899999618530273</v>
      </c>
      <c r="AL1154" s="4">
        <v>72.8489990234375</v>
      </c>
      <c r="AM1154" s="4">
        <v>11.83899974822998</v>
      </c>
      <c r="AN1154" s="4">
        <v>234.39999389648438</v>
      </c>
      <c r="AO1154" s="4">
        <v>0</v>
      </c>
      <c r="AP1154" s="4">
        <v>231.4429931640625</v>
      </c>
      <c r="AQ1154" s="4">
        <v>41.083999633789063</v>
      </c>
      <c r="AR1154" s="4">
        <v>0</v>
      </c>
      <c r="AS1154" s="4">
        <v>12</v>
      </c>
      <c r="AT1154" s="4">
        <v>0</v>
      </c>
      <c r="AU1154" s="22">
        <v>6.5884413309982479</v>
      </c>
      <c r="AV1154" s="23">
        <v>-1.185999870300293</v>
      </c>
      <c r="AW1154" s="23">
        <v>0</v>
      </c>
      <c r="AX1154" s="23">
        <v>1.4065956923523117</v>
      </c>
      <c r="AY1154" s="23">
        <v>27.300628986358788</v>
      </c>
      <c r="AZ1154" s="23">
        <v>39.835768016914194</v>
      </c>
    </row>
    <row r="1155" spans="1:52" ht="13.7" customHeight="1" x14ac:dyDescent="0.2">
      <c r="A1155" t="str">
        <f t="shared" ref="A1155:A1218" si="18">_xlfn.CONCAT(D1155,"^",B1155,"^",C1155)</f>
        <v>2013^Warner^Siloes</v>
      </c>
      <c r="B1155" s="10" t="s">
        <v>1524</v>
      </c>
      <c r="C1155" s="10" t="s">
        <v>1525</v>
      </c>
      <c r="D1155" s="5">
        <v>2013</v>
      </c>
      <c r="E1155" s="5"/>
      <c r="F1155" s="5" t="s">
        <v>1005</v>
      </c>
      <c r="G1155" s="5" t="s">
        <v>987</v>
      </c>
      <c r="H1155" s="8" t="s">
        <v>992</v>
      </c>
      <c r="I1155" s="5">
        <v>4.2</v>
      </c>
      <c r="J1155" s="5">
        <v>10.8</v>
      </c>
      <c r="K1155" s="5" t="s">
        <v>993</v>
      </c>
      <c r="L1155" s="5" t="s">
        <v>1526</v>
      </c>
      <c r="M1155" s="5" t="s">
        <v>987</v>
      </c>
      <c r="N1155" s="5"/>
      <c r="O1155" s="5"/>
      <c r="P1155" s="5"/>
      <c r="Q1155" s="5"/>
      <c r="R1155" s="5"/>
      <c r="S1155" s="5"/>
      <c r="T1155" s="5"/>
      <c r="U1155" s="5"/>
      <c r="V1155" s="5"/>
      <c r="W1155" s="5"/>
      <c r="X1155" s="5"/>
      <c r="Y1155" s="7" t="s">
        <v>2999</v>
      </c>
      <c r="Z1155" s="7"/>
      <c r="AA1155" s="7" t="s">
        <v>13</v>
      </c>
      <c r="AB1155" s="7" t="s">
        <v>469</v>
      </c>
      <c r="AC1155" s="7">
        <v>10111</v>
      </c>
      <c r="AD1155" s="7" t="s">
        <v>2234</v>
      </c>
      <c r="AE1155" s="7" t="s">
        <v>786</v>
      </c>
      <c r="AF1155" s="7"/>
      <c r="AG1155" s="7" t="s">
        <v>13</v>
      </c>
      <c r="AH1155" s="7"/>
      <c r="AI1155">
        <v>4.624000072479248</v>
      </c>
      <c r="AJ1155" s="4">
        <v>8.7860002517700195</v>
      </c>
      <c r="AK1155" s="4">
        <v>6.2600002288818359</v>
      </c>
      <c r="AL1155" s="4">
        <v>109.69100189208984</v>
      </c>
      <c r="AM1155" s="4">
        <v>95.136001586914063</v>
      </c>
      <c r="AN1155" s="4">
        <v>275.60000610351563</v>
      </c>
      <c r="AO1155" s="4">
        <v>0</v>
      </c>
      <c r="AP1155" s="4">
        <v>96.334999084472656</v>
      </c>
      <c r="AQ1155" s="4">
        <v>25.757999420166016</v>
      </c>
      <c r="AR1155" s="4">
        <v>0</v>
      </c>
      <c r="AS1155" s="4">
        <v>15</v>
      </c>
      <c r="AT1155" s="4">
        <v>12</v>
      </c>
      <c r="AU1155" s="22">
        <v>6.9906830122591961</v>
      </c>
      <c r="AV1155" s="23">
        <v>-0.42400007247924787</v>
      </c>
      <c r="AW1155" s="23">
        <v>1</v>
      </c>
      <c r="AX1155" s="23">
        <v>0.17977606146240743</v>
      </c>
      <c r="AY1155" s="23">
        <v>4.0561949858704276</v>
      </c>
      <c r="AZ1155" s="23">
        <v>0.53389732992408623</v>
      </c>
    </row>
    <row r="1156" spans="1:52" ht="13.7" customHeight="1" x14ac:dyDescent="0.2">
      <c r="A1156" t="str">
        <f t="shared" si="18"/>
        <v>2013^Willaroo^W1</v>
      </c>
      <c r="B1156" s="10" t="s">
        <v>1527</v>
      </c>
      <c r="C1156" s="10" t="s">
        <v>1528</v>
      </c>
      <c r="D1156" s="5">
        <v>2013</v>
      </c>
      <c r="E1156" s="5"/>
      <c r="F1156" s="5" t="s">
        <v>1005</v>
      </c>
      <c r="G1156" s="5" t="s">
        <v>987</v>
      </c>
      <c r="H1156" s="8" t="s">
        <v>992</v>
      </c>
      <c r="I1156" s="5">
        <v>1.5</v>
      </c>
      <c r="J1156" s="5">
        <v>12.5</v>
      </c>
      <c r="K1156" s="5" t="s">
        <v>993</v>
      </c>
      <c r="L1156" s="5" t="s">
        <v>1529</v>
      </c>
      <c r="M1156" s="5" t="s">
        <v>1530</v>
      </c>
      <c r="N1156" s="5"/>
      <c r="O1156" s="5"/>
      <c r="P1156" s="5"/>
      <c r="Q1156" s="5"/>
      <c r="R1156" s="5"/>
      <c r="S1156" s="5"/>
      <c r="T1156" s="5"/>
      <c r="U1156" s="5"/>
      <c r="V1156" s="5"/>
      <c r="W1156" s="5"/>
      <c r="X1156" s="5"/>
      <c r="Y1156" s="7" t="s">
        <v>2999</v>
      </c>
      <c r="Z1156" s="7"/>
      <c r="AA1156" s="7" t="s">
        <v>13</v>
      </c>
      <c r="AB1156" s="7" t="s">
        <v>2299</v>
      </c>
      <c r="AC1156" s="7">
        <v>53004</v>
      </c>
      <c r="AD1156" s="7" t="s">
        <v>2223</v>
      </c>
      <c r="AE1156" s="7" t="s">
        <v>786</v>
      </c>
      <c r="AF1156" s="7"/>
      <c r="AG1156" s="7" t="s">
        <v>13</v>
      </c>
      <c r="AH1156" s="7"/>
      <c r="AI1156">
        <v>2.1730000972747803</v>
      </c>
      <c r="AJ1156" s="4">
        <v>16.48900032043457</v>
      </c>
      <c r="AK1156" s="4">
        <v>5.5199999809265137</v>
      </c>
      <c r="AL1156" s="4">
        <v>164.94200134277344</v>
      </c>
      <c r="AM1156" s="4">
        <v>10.321000099182129</v>
      </c>
      <c r="AN1156" s="4">
        <v>93.900001525878906</v>
      </c>
      <c r="AO1156" s="4">
        <v>0</v>
      </c>
      <c r="AP1156" s="4">
        <v>130.83399963378906</v>
      </c>
      <c r="AQ1156" s="4">
        <v>73.122001647949219</v>
      </c>
      <c r="AR1156" s="4">
        <v>82</v>
      </c>
      <c r="AS1156" s="4">
        <v>0</v>
      </c>
      <c r="AT1156" s="4">
        <v>0</v>
      </c>
      <c r="AU1156" s="22">
        <v>2.8896672504378285</v>
      </c>
      <c r="AV1156" s="23">
        <v>-0.67300009727478027</v>
      </c>
      <c r="AW1156" s="23">
        <v>0</v>
      </c>
      <c r="AX1156" s="23">
        <v>0.45292913093186371</v>
      </c>
      <c r="AY1156" s="23">
        <v>15.912123556427105</v>
      </c>
      <c r="AZ1156" s="23">
        <v>6.9186502730800621</v>
      </c>
    </row>
    <row r="1157" spans="1:52" ht="13.7" customHeight="1" x14ac:dyDescent="0.2">
      <c r="A1157" t="str">
        <f t="shared" si="18"/>
        <v>2013^Willaroo^W18</v>
      </c>
      <c r="B1157" s="10" t="s">
        <v>1527</v>
      </c>
      <c r="C1157" s="10" t="s">
        <v>1531</v>
      </c>
      <c r="D1157" s="5">
        <v>2013</v>
      </c>
      <c r="E1157" s="5"/>
      <c r="F1157" s="5" t="s">
        <v>1005</v>
      </c>
      <c r="G1157" s="5" t="s">
        <v>987</v>
      </c>
      <c r="H1157" s="8" t="s">
        <v>992</v>
      </c>
      <c r="I1157" s="5">
        <v>1.78</v>
      </c>
      <c r="J1157" s="5">
        <v>13.5</v>
      </c>
      <c r="K1157" s="5" t="s">
        <v>993</v>
      </c>
      <c r="L1157" s="5" t="s">
        <v>1529</v>
      </c>
      <c r="M1157" s="5" t="s">
        <v>1532</v>
      </c>
      <c r="N1157" s="5"/>
      <c r="O1157" s="5"/>
      <c r="P1157" s="5"/>
      <c r="Q1157" s="5"/>
      <c r="R1157" s="5"/>
      <c r="S1157" s="5"/>
      <c r="T1157" s="5"/>
      <c r="U1157" s="5"/>
      <c r="V1157" s="5"/>
      <c r="W1157" s="5"/>
      <c r="X1157" s="5"/>
      <c r="Y1157" s="7" t="s">
        <v>2999</v>
      </c>
      <c r="Z1157" s="7"/>
      <c r="AA1157" s="7" t="s">
        <v>13</v>
      </c>
      <c r="AB1157" s="7" t="s">
        <v>2135</v>
      </c>
      <c r="AC1157" s="7">
        <v>53004</v>
      </c>
      <c r="AD1157" s="7" t="s">
        <v>2223</v>
      </c>
      <c r="AE1157" s="7" t="s">
        <v>786</v>
      </c>
      <c r="AF1157" s="7"/>
      <c r="AG1157" s="7" t="s">
        <v>13</v>
      </c>
      <c r="AH1157" s="7"/>
      <c r="AI1157">
        <v>3.3229999542236328</v>
      </c>
      <c r="AJ1157" s="4">
        <v>15.08899974822998</v>
      </c>
      <c r="AK1157" s="4">
        <v>7.7300000190734863</v>
      </c>
      <c r="AL1157" s="4">
        <v>221.44700622558594</v>
      </c>
      <c r="AM1157" s="4">
        <v>42.976001739501953</v>
      </c>
      <c r="AN1157" s="4">
        <v>93.800003051757813</v>
      </c>
      <c r="AO1157" s="4">
        <v>0</v>
      </c>
      <c r="AP1157" s="4">
        <v>145.2550048828125</v>
      </c>
      <c r="AQ1157" s="4">
        <v>31.78700065612793</v>
      </c>
      <c r="AR1157" s="4">
        <v>82</v>
      </c>
      <c r="AS1157" s="4">
        <v>0</v>
      </c>
      <c r="AT1157" s="4">
        <v>0</v>
      </c>
      <c r="AU1157" s="22">
        <v>3.7033975481611217</v>
      </c>
      <c r="AV1157" s="23">
        <v>-1.5429999542236328</v>
      </c>
      <c r="AW1157" s="23">
        <v>0</v>
      </c>
      <c r="AX1157" s="23">
        <v>2.380848858734133</v>
      </c>
      <c r="AY1157" s="23">
        <v>2.5249201998749413</v>
      </c>
      <c r="AZ1157" s="23">
        <v>16.213527458757561</v>
      </c>
    </row>
    <row r="1158" spans="1:52" ht="13.7" customHeight="1" x14ac:dyDescent="0.2">
      <c r="A1158" t="str">
        <f t="shared" si="18"/>
        <v>2013^williamson1^Kellys North</v>
      </c>
      <c r="B1158" s="10" t="s">
        <v>1039</v>
      </c>
      <c r="C1158" s="10" t="s">
        <v>1330</v>
      </c>
      <c r="D1158" s="5">
        <v>2013</v>
      </c>
      <c r="E1158" s="5"/>
      <c r="F1158" s="5" t="s">
        <v>1005</v>
      </c>
      <c r="G1158" s="5" t="s">
        <v>987</v>
      </c>
      <c r="H1158" s="8" t="s">
        <v>992</v>
      </c>
      <c r="I1158" s="5">
        <v>1.78</v>
      </c>
      <c r="J1158" s="5">
        <v>12.4</v>
      </c>
      <c r="K1158" s="5" t="s">
        <v>987</v>
      </c>
      <c r="L1158" s="5" t="s">
        <v>998</v>
      </c>
      <c r="M1158" s="5" t="s">
        <v>987</v>
      </c>
      <c r="N1158" s="5"/>
      <c r="O1158" s="5"/>
      <c r="P1158" s="5"/>
      <c r="Q1158" s="5"/>
      <c r="R1158" s="5"/>
      <c r="S1158" s="5"/>
      <c r="T1158" s="5"/>
      <c r="U1158" s="5"/>
      <c r="V1158" s="5"/>
      <c r="W1158" s="5"/>
      <c r="X1158" s="5"/>
      <c r="Y1158" s="7" t="s">
        <v>2999</v>
      </c>
      <c r="Z1158" s="7"/>
      <c r="AA1158" s="7" t="s">
        <v>13</v>
      </c>
      <c r="AB1158" s="7" t="s">
        <v>685</v>
      </c>
      <c r="AC1158" s="7">
        <v>77023</v>
      </c>
      <c r="AD1158" s="7" t="s">
        <v>2130</v>
      </c>
      <c r="AE1158" s="7" t="s">
        <v>786</v>
      </c>
      <c r="AF1158" s="7"/>
      <c r="AG1158" s="7" t="s">
        <v>10</v>
      </c>
      <c r="AH1158" s="7"/>
      <c r="AI1158">
        <v>2.0510001182556152</v>
      </c>
      <c r="AJ1158" s="4">
        <v>8.1920003890991211</v>
      </c>
      <c r="AK1158" s="4">
        <v>2.5899999141693115</v>
      </c>
      <c r="AL1158" s="4">
        <v>40.798999786376953</v>
      </c>
      <c r="AM1158" s="4">
        <v>16.048000335693359</v>
      </c>
      <c r="AN1158" s="4">
        <v>195.19999694824219</v>
      </c>
      <c r="AO1158" s="4">
        <v>0</v>
      </c>
      <c r="AP1158" s="4">
        <v>45.981998443603516</v>
      </c>
      <c r="AQ1158" s="4">
        <v>34.672000885009766</v>
      </c>
      <c r="AR1158" s="4">
        <v>4</v>
      </c>
      <c r="AS1158" s="4">
        <v>0</v>
      </c>
      <c r="AT1158" s="4">
        <v>40</v>
      </c>
      <c r="AU1158" s="22">
        <v>3.401639229422067</v>
      </c>
      <c r="AV1158" s="23">
        <v>-0.27100011825561521</v>
      </c>
      <c r="AW1158" s="23">
        <v>1</v>
      </c>
      <c r="AX1158" s="23">
        <v>7.3441064094557432E-2</v>
      </c>
      <c r="AY1158" s="23">
        <v>17.70726072534195</v>
      </c>
      <c r="AZ1158" s="23">
        <v>0.65875837806396176</v>
      </c>
    </row>
    <row r="1159" spans="1:52" ht="13.7" customHeight="1" x14ac:dyDescent="0.2">
      <c r="A1159" t="str">
        <f t="shared" si="18"/>
        <v>2013^Willmott^Watercarrin</v>
      </c>
      <c r="B1159" s="10" t="s">
        <v>1534</v>
      </c>
      <c r="C1159" s="10" t="s">
        <v>1535</v>
      </c>
      <c r="D1159" s="5">
        <v>2013</v>
      </c>
      <c r="E1159" s="5"/>
      <c r="F1159" s="5" t="s">
        <v>987</v>
      </c>
      <c r="G1159" s="5" t="s">
        <v>987</v>
      </c>
      <c r="H1159" s="8" t="s">
        <v>992</v>
      </c>
      <c r="I1159" s="5">
        <v>2.72</v>
      </c>
      <c r="J1159" s="5">
        <v>11.5</v>
      </c>
      <c r="K1159" s="5" t="s">
        <v>987</v>
      </c>
      <c r="L1159" s="5" t="s">
        <v>1536</v>
      </c>
      <c r="M1159" s="5" t="s">
        <v>987</v>
      </c>
      <c r="N1159" s="5"/>
      <c r="O1159" s="5"/>
      <c r="P1159" s="5"/>
      <c r="Q1159" s="5"/>
      <c r="R1159" s="5"/>
      <c r="S1159" s="5"/>
      <c r="T1159" s="5"/>
      <c r="U1159" s="5"/>
      <c r="V1159" s="5"/>
      <c r="W1159" s="5"/>
      <c r="X1159" s="5"/>
      <c r="Y1159" s="7" t="s">
        <v>2999</v>
      </c>
      <c r="Z1159" s="7"/>
      <c r="AA1159" s="7" t="s">
        <v>13</v>
      </c>
      <c r="AB1159" s="7" t="s">
        <v>469</v>
      </c>
      <c r="AC1159" s="7">
        <v>10140</v>
      </c>
      <c r="AD1159" s="7" t="s">
        <v>15</v>
      </c>
      <c r="AE1159" s="7" t="s">
        <v>2300</v>
      </c>
      <c r="AF1159" s="7"/>
      <c r="AG1159" s="7" t="s">
        <v>13</v>
      </c>
      <c r="AH1159" s="7"/>
      <c r="AI1159">
        <v>2.3619999885559082</v>
      </c>
      <c r="AJ1159" s="4">
        <v>16.576000213623047</v>
      </c>
      <c r="AK1159" s="4">
        <v>6.0300002098083496</v>
      </c>
      <c r="AL1159" s="4">
        <v>45.292999267578125</v>
      </c>
      <c r="AM1159" s="4">
        <v>5.689000129699707</v>
      </c>
      <c r="AN1159" s="4">
        <v>140.80000305175781</v>
      </c>
      <c r="AO1159" s="4">
        <v>0</v>
      </c>
      <c r="AP1159" s="4">
        <v>141.47300720214844</v>
      </c>
      <c r="AQ1159" s="4">
        <v>38.812000274658203</v>
      </c>
      <c r="AR1159" s="4">
        <v>0</v>
      </c>
      <c r="AS1159" s="4">
        <v>6</v>
      </c>
      <c r="AT1159" s="4">
        <v>0</v>
      </c>
      <c r="AU1159" s="22">
        <v>4.8207355516637485</v>
      </c>
      <c r="AV1159" s="23">
        <v>0.35800001144409199</v>
      </c>
      <c r="AW1159" s="23">
        <v>1</v>
      </c>
      <c r="AX1159" s="23">
        <v>0.12816400819397</v>
      </c>
      <c r="AY1159" s="23">
        <v>25.765778168701218</v>
      </c>
      <c r="AZ1159" s="23">
        <v>1.462321013437579</v>
      </c>
    </row>
    <row r="1160" spans="1:52" ht="13.7" customHeight="1" x14ac:dyDescent="0.2">
      <c r="A1160" t="str">
        <f t="shared" si="18"/>
        <v>2014^Abennett^Trough</v>
      </c>
      <c r="B1160" s="5" t="s">
        <v>2302</v>
      </c>
      <c r="C1160" s="5" t="s">
        <v>2331</v>
      </c>
      <c r="D1160" s="5">
        <v>2014</v>
      </c>
      <c r="E1160" s="5"/>
      <c r="F1160" s="5" t="s">
        <v>1005</v>
      </c>
      <c r="G1160" s="5" t="s">
        <v>987</v>
      </c>
      <c r="H1160" s="5" t="s">
        <v>992</v>
      </c>
      <c r="I1160" s="5">
        <v>3.05</v>
      </c>
      <c r="J1160" s="5">
        <v>12</v>
      </c>
      <c r="K1160" s="5" t="s">
        <v>993</v>
      </c>
      <c r="L1160" s="5" t="s">
        <v>998</v>
      </c>
      <c r="M1160" s="5" t="s">
        <v>987</v>
      </c>
      <c r="N1160" s="5"/>
      <c r="O1160" s="5"/>
      <c r="P1160" s="5"/>
      <c r="Q1160" s="5"/>
      <c r="R1160" s="5"/>
      <c r="S1160" s="5"/>
      <c r="T1160" s="5"/>
      <c r="U1160" s="5"/>
      <c r="V1160" s="5"/>
      <c r="W1160" s="5"/>
      <c r="X1160" s="5"/>
      <c r="Y1160" s="7" t="s">
        <v>2999</v>
      </c>
      <c r="Z1160" s="7"/>
      <c r="AA1160" s="7" t="s">
        <v>13</v>
      </c>
      <c r="AB1160" s="7" t="s">
        <v>2496</v>
      </c>
      <c r="AC1160" s="7">
        <v>78078</v>
      </c>
      <c r="AD1160" s="7" t="s">
        <v>789</v>
      </c>
      <c r="AE1160" s="7" t="s">
        <v>786</v>
      </c>
      <c r="AF1160" s="7"/>
      <c r="AG1160" s="7" t="s">
        <v>55</v>
      </c>
      <c r="AH1160" s="7"/>
      <c r="AI1160">
        <v>0.8529999852180481</v>
      </c>
      <c r="AJ1160" s="4">
        <v>16.607000350952148</v>
      </c>
      <c r="AK1160" s="4">
        <v>2.1800000667572021</v>
      </c>
      <c r="AL1160" s="4">
        <v>3.9560000896453857</v>
      </c>
      <c r="AM1160" s="4">
        <v>0.21699999272823334</v>
      </c>
      <c r="AN1160" s="4">
        <v>167.80000305175781</v>
      </c>
      <c r="AO1160" s="4">
        <v>0</v>
      </c>
      <c r="AP1160" s="4">
        <v>54.515998840332031</v>
      </c>
      <c r="AQ1160" s="4">
        <v>28.716999053955078</v>
      </c>
      <c r="AR1160" s="4">
        <v>0</v>
      </c>
      <c r="AS1160" s="4">
        <v>15</v>
      </c>
      <c r="AT1160" s="4">
        <v>60</v>
      </c>
      <c r="AU1160" s="22">
        <v>5.6406304728546406</v>
      </c>
      <c r="AV1160" s="23">
        <v>2.1970000147819517</v>
      </c>
      <c r="AW1160" s="23">
        <v>0</v>
      </c>
      <c r="AX1160" s="23">
        <v>4.8268090649518962</v>
      </c>
      <c r="AY1160" s="23">
        <v>21.224452233673219</v>
      </c>
      <c r="AZ1160" s="23">
        <v>11.975962807606122</v>
      </c>
    </row>
    <row r="1161" spans="1:52" ht="13.7" customHeight="1" x14ac:dyDescent="0.2">
      <c r="A1161" t="str">
        <f t="shared" si="18"/>
        <v>2014^Adam Thomas^Washing Machine</v>
      </c>
      <c r="B1161" s="5" t="s">
        <v>2301</v>
      </c>
      <c r="C1161" s="5" t="s">
        <v>2330</v>
      </c>
      <c r="D1161" s="5">
        <v>2014</v>
      </c>
      <c r="E1161" s="5"/>
      <c r="F1161" s="5" t="s">
        <v>987</v>
      </c>
      <c r="G1161" s="5" t="s">
        <v>987</v>
      </c>
      <c r="H1161" s="5" t="s">
        <v>992</v>
      </c>
      <c r="I1161" s="5">
        <v>0.85</v>
      </c>
      <c r="J1161" s="5">
        <v>13.5</v>
      </c>
      <c r="K1161" s="5" t="s">
        <v>993</v>
      </c>
      <c r="L1161" s="5" t="s">
        <v>1032</v>
      </c>
      <c r="M1161" s="5" t="s">
        <v>2434</v>
      </c>
      <c r="N1161" s="5"/>
      <c r="O1161" s="5"/>
      <c r="P1161" s="5"/>
      <c r="Q1161" s="5"/>
      <c r="R1161" s="5"/>
      <c r="S1161" s="5"/>
      <c r="T1161" s="5"/>
      <c r="U1161" s="5"/>
      <c r="V1161" s="5"/>
      <c r="W1161" s="5"/>
      <c r="X1161" s="5"/>
      <c r="Y1161" s="7" t="s">
        <v>2999</v>
      </c>
      <c r="Z1161" s="7"/>
      <c r="AA1161" s="7" t="s">
        <v>13</v>
      </c>
      <c r="AB1161" s="7" t="s">
        <v>2232</v>
      </c>
      <c r="AC1161" s="7">
        <v>8121</v>
      </c>
      <c r="AD1161" s="7" t="s">
        <v>2497</v>
      </c>
      <c r="AE1161" s="7" t="s">
        <v>2498</v>
      </c>
      <c r="AF1161" s="7"/>
      <c r="AG1161" s="7" t="s">
        <v>13</v>
      </c>
      <c r="AH1161" s="7"/>
      <c r="AI1161">
        <v>2.0039999485015869</v>
      </c>
      <c r="AJ1161" s="4">
        <v>16.01300048828125</v>
      </c>
      <c r="AK1161" s="4">
        <v>4.9499998092651367</v>
      </c>
      <c r="AL1161" s="4">
        <v>85.5</v>
      </c>
      <c r="AM1161" s="4">
        <v>53.576000213623047</v>
      </c>
      <c r="AN1161" s="4">
        <v>178.60000610351563</v>
      </c>
      <c r="AO1161" s="4">
        <v>0</v>
      </c>
      <c r="AP1161" s="4">
        <v>75.268997192382813</v>
      </c>
      <c r="AQ1161" s="4">
        <v>13.213000297546387</v>
      </c>
      <c r="AR1161" s="4">
        <v>0</v>
      </c>
      <c r="AS1161" s="4">
        <v>0</v>
      </c>
      <c r="AT1161" s="4">
        <v>49</v>
      </c>
      <c r="AU1161" s="22">
        <v>1.7684763572679512</v>
      </c>
      <c r="AV1161" s="23">
        <v>-1.1539999485015868</v>
      </c>
      <c r="AW1161" s="23">
        <v>0</v>
      </c>
      <c r="AX1161" s="23">
        <v>1.3317158811416649</v>
      </c>
      <c r="AY1161" s="23">
        <v>6.3151714541018009</v>
      </c>
      <c r="AZ1161" s="23">
        <v>10.122091475608089</v>
      </c>
    </row>
    <row r="1162" spans="1:52" ht="13.7" customHeight="1" x14ac:dyDescent="0.2">
      <c r="A1162" t="str">
        <f t="shared" si="18"/>
        <v>2014^Alsace^27</v>
      </c>
      <c r="B1162" s="5" t="s">
        <v>699</v>
      </c>
      <c r="C1162" s="5" t="s">
        <v>2693</v>
      </c>
      <c r="D1162" s="5">
        <v>2014</v>
      </c>
      <c r="E1162" s="5"/>
      <c r="F1162" s="5" t="s">
        <v>987</v>
      </c>
      <c r="G1162" s="5" t="s">
        <v>987</v>
      </c>
      <c r="H1162" s="5" t="s">
        <v>992</v>
      </c>
      <c r="I1162" s="5">
        <v>2.8</v>
      </c>
      <c r="J1162" s="5">
        <v>12</v>
      </c>
      <c r="K1162" s="5" t="s">
        <v>993</v>
      </c>
      <c r="L1162" s="5" t="s">
        <v>2477</v>
      </c>
      <c r="M1162" s="5" t="s">
        <v>2478</v>
      </c>
      <c r="N1162" s="5"/>
      <c r="O1162" s="5"/>
      <c r="P1162" s="5"/>
      <c r="Q1162" s="5"/>
      <c r="R1162" s="5"/>
      <c r="S1162" s="5"/>
      <c r="T1162" s="5"/>
      <c r="U1162" s="5"/>
      <c r="V1162" s="5"/>
      <c r="W1162" s="5"/>
      <c r="X1162" s="5"/>
      <c r="Y1162" s="7" t="s">
        <v>2999</v>
      </c>
      <c r="Z1162" s="7"/>
      <c r="AA1162" s="7" t="s">
        <v>13</v>
      </c>
      <c r="AB1162" s="7" t="s">
        <v>685</v>
      </c>
      <c r="AC1162" s="7">
        <v>19052</v>
      </c>
      <c r="AD1162" s="7" t="s">
        <v>977</v>
      </c>
      <c r="AE1162" s="7" t="s">
        <v>786</v>
      </c>
      <c r="AF1162" s="7"/>
      <c r="AG1162" s="7" t="s">
        <v>934</v>
      </c>
      <c r="AH1162" s="7"/>
      <c r="AI1162">
        <v>2.5429999828338623</v>
      </c>
      <c r="AJ1162" s="4">
        <v>16.596000671386719</v>
      </c>
      <c r="AK1162" s="4">
        <v>6.5</v>
      </c>
      <c r="AL1162" s="4">
        <v>139.71699523925781</v>
      </c>
      <c r="AM1162" s="4">
        <v>1.1260000467300415</v>
      </c>
      <c r="AN1162" s="4">
        <v>193</v>
      </c>
      <c r="AO1162" s="4">
        <v>0</v>
      </c>
      <c r="AP1162" s="4">
        <v>146.05000305175781</v>
      </c>
      <c r="AQ1162" s="4">
        <v>14.859999656677246</v>
      </c>
      <c r="AR1162" s="4">
        <v>0</v>
      </c>
      <c r="AS1162" s="4">
        <v>46</v>
      </c>
      <c r="AT1162" s="4">
        <v>32</v>
      </c>
      <c r="AU1162" s="22">
        <v>5.1782837127845882</v>
      </c>
      <c r="AV1162" s="23">
        <v>0.25700001716613752</v>
      </c>
      <c r="AW1162" s="23">
        <v>1</v>
      </c>
      <c r="AX1162" s="23">
        <v>6.6049008823394983E-2</v>
      </c>
      <c r="AY1162" s="23">
        <v>21.12322217138717</v>
      </c>
      <c r="AZ1162" s="23">
        <v>1.7469339438904929</v>
      </c>
    </row>
    <row r="1163" spans="1:52" ht="13.7" customHeight="1" x14ac:dyDescent="0.2">
      <c r="A1163" t="str">
        <f t="shared" si="18"/>
        <v>2014^amarinya^HAM40</v>
      </c>
      <c r="B1163" s="5" t="s">
        <v>2316</v>
      </c>
      <c r="C1163" s="5" t="s">
        <v>2374</v>
      </c>
      <c r="D1163" s="5">
        <v>2014</v>
      </c>
      <c r="E1163" s="5"/>
      <c r="F1163" s="5" t="s">
        <v>987</v>
      </c>
      <c r="G1163" s="5" t="s">
        <v>987</v>
      </c>
      <c r="H1163" s="5" t="s">
        <v>992</v>
      </c>
      <c r="I1163" s="5">
        <v>2.4</v>
      </c>
      <c r="J1163" s="5">
        <v>11.4</v>
      </c>
      <c r="K1163" s="5" t="s">
        <v>993</v>
      </c>
      <c r="L1163" s="5" t="s">
        <v>998</v>
      </c>
      <c r="M1163" s="5" t="s">
        <v>2462</v>
      </c>
      <c r="N1163" s="5"/>
      <c r="O1163" s="5"/>
      <c r="P1163" s="5"/>
      <c r="Q1163" s="5"/>
      <c r="R1163" s="5"/>
      <c r="S1163" s="5"/>
      <c r="T1163" s="5"/>
      <c r="U1163" s="5"/>
      <c r="V1163" s="5"/>
      <c r="W1163" s="5"/>
      <c r="X1163" s="5"/>
      <c r="Y1163" s="7" t="s">
        <v>2999</v>
      </c>
      <c r="Z1163" s="7"/>
      <c r="AA1163" s="7" t="s">
        <v>13</v>
      </c>
      <c r="AB1163" s="7" t="s">
        <v>469</v>
      </c>
      <c r="AC1163" s="7">
        <v>10792</v>
      </c>
      <c r="AD1163" s="7" t="s">
        <v>11</v>
      </c>
      <c r="AE1163" s="7" t="s">
        <v>2499</v>
      </c>
      <c r="AF1163" s="7"/>
      <c r="AG1163" s="7" t="s">
        <v>55</v>
      </c>
      <c r="AH1163" s="7"/>
      <c r="AI1163">
        <v>2.3619999885559082</v>
      </c>
      <c r="AJ1163" s="4">
        <v>13.647000312805176</v>
      </c>
      <c r="AK1163" s="4">
        <v>4.9699997901916504</v>
      </c>
      <c r="AL1163" s="4">
        <v>80.36199951171875</v>
      </c>
      <c r="AM1163" s="4">
        <v>52.28900146484375</v>
      </c>
      <c r="AN1163" s="4">
        <v>228.30000305175781</v>
      </c>
      <c r="AO1163" s="4">
        <v>0</v>
      </c>
      <c r="AP1163" s="4">
        <v>84.031997680664063</v>
      </c>
      <c r="AQ1163" s="4">
        <v>15.755000114440918</v>
      </c>
      <c r="AR1163" s="4">
        <v>0</v>
      </c>
      <c r="AS1163" s="4">
        <v>26</v>
      </c>
      <c r="AT1163" s="4">
        <v>17</v>
      </c>
      <c r="AU1163" s="22">
        <v>4.2166024518388792</v>
      </c>
      <c r="AV1163" s="23">
        <v>3.8000011444091708E-2</v>
      </c>
      <c r="AW1163" s="23">
        <v>1</v>
      </c>
      <c r="AX1163" s="23">
        <v>1.4440008697511008E-3</v>
      </c>
      <c r="AY1163" s="23">
        <v>5.0490104057465564</v>
      </c>
      <c r="AZ1163" s="23">
        <v>0.56760754943704006</v>
      </c>
    </row>
    <row r="1164" spans="1:52" ht="13.7" customHeight="1" x14ac:dyDescent="0.2">
      <c r="A1164" t="str">
        <f t="shared" si="18"/>
        <v>2014^Andrew^M1</v>
      </c>
      <c r="B1164" s="5" t="s">
        <v>2304</v>
      </c>
      <c r="C1164" s="5" t="s">
        <v>654</v>
      </c>
      <c r="D1164" s="5">
        <v>2014</v>
      </c>
      <c r="E1164" s="5"/>
      <c r="F1164" s="5" t="s">
        <v>993</v>
      </c>
      <c r="G1164" s="5" t="s">
        <v>987</v>
      </c>
      <c r="H1164" s="5" t="s">
        <v>992</v>
      </c>
      <c r="I1164" s="5">
        <v>2.36</v>
      </c>
      <c r="J1164" s="5">
        <v>10.3</v>
      </c>
      <c r="K1164" s="5" t="s">
        <v>993</v>
      </c>
      <c r="L1164" s="5" t="s">
        <v>2437</v>
      </c>
      <c r="M1164" s="5" t="s">
        <v>2438</v>
      </c>
      <c r="N1164" s="5"/>
      <c r="O1164" s="5"/>
      <c r="P1164" s="5"/>
      <c r="Q1164" s="5"/>
      <c r="R1164" s="5"/>
      <c r="S1164" s="5"/>
      <c r="T1164" s="5"/>
      <c r="U1164" s="5"/>
      <c r="V1164" s="5"/>
      <c r="W1164" s="5"/>
      <c r="X1164" s="5"/>
      <c r="Y1164" s="7" t="s">
        <v>2999</v>
      </c>
      <c r="Z1164" s="7"/>
      <c r="AA1164" s="7" t="s">
        <v>13</v>
      </c>
      <c r="AB1164" s="7" t="s">
        <v>469</v>
      </c>
      <c r="AC1164" s="7">
        <v>25006</v>
      </c>
      <c r="AD1164" s="7" t="s">
        <v>884</v>
      </c>
      <c r="AE1164" s="7" t="s">
        <v>973</v>
      </c>
      <c r="AF1164" s="7"/>
      <c r="AG1164" s="7" t="s">
        <v>10</v>
      </c>
      <c r="AH1164" s="7"/>
      <c r="AI1164">
        <v>1.7869999408721924</v>
      </c>
      <c r="AJ1164" s="4">
        <v>15.269000053405762</v>
      </c>
      <c r="AK1164" s="4">
        <v>4.1999998092651367</v>
      </c>
      <c r="AL1164" s="4">
        <v>83.166999816894531</v>
      </c>
      <c r="AM1164" s="4">
        <v>7.0500001907348633</v>
      </c>
      <c r="AN1164" s="4">
        <v>105.40000152587891</v>
      </c>
      <c r="AO1164" s="4">
        <v>0</v>
      </c>
      <c r="AP1164" s="4">
        <v>94.346000671386719</v>
      </c>
      <c r="AQ1164" s="4">
        <v>23.632999420166016</v>
      </c>
      <c r="AR1164" s="4">
        <v>0</v>
      </c>
      <c r="AS1164" s="4">
        <v>17</v>
      </c>
      <c r="AT1164" s="4">
        <v>41</v>
      </c>
      <c r="AU1164" s="22">
        <v>3.7462416812609463</v>
      </c>
      <c r="AV1164" s="23">
        <v>0.57300005912780749</v>
      </c>
      <c r="AW1164" s="23">
        <v>0</v>
      </c>
      <c r="AX1164" s="23">
        <v>0.32832906776047088</v>
      </c>
      <c r="AY1164" s="23">
        <v>24.690961530746456</v>
      </c>
      <c r="AZ1164" s="23">
        <v>0.20589643872986729</v>
      </c>
    </row>
    <row r="1165" spans="1:52" ht="13.7" customHeight="1" x14ac:dyDescent="0.2">
      <c r="A1165" t="str">
        <f t="shared" si="18"/>
        <v>2014^Andrew Morony^02 Bute Road</v>
      </c>
      <c r="B1165" s="5" t="s">
        <v>633</v>
      </c>
      <c r="C1165" s="5" t="s">
        <v>2338</v>
      </c>
      <c r="D1165" s="5">
        <v>2014</v>
      </c>
      <c r="E1165" s="5"/>
      <c r="F1165" s="5" t="s">
        <v>987</v>
      </c>
      <c r="G1165" s="5" t="s">
        <v>987</v>
      </c>
      <c r="H1165" s="5" t="s">
        <v>992</v>
      </c>
      <c r="I1165" s="5">
        <v>4.9000000000000004</v>
      </c>
      <c r="J1165" s="5">
        <v>10.9</v>
      </c>
      <c r="K1165" s="5" t="s">
        <v>993</v>
      </c>
      <c r="L1165" s="5" t="s">
        <v>2435</v>
      </c>
      <c r="M1165" s="5" t="s">
        <v>2436</v>
      </c>
      <c r="N1165" s="5"/>
      <c r="O1165" s="5"/>
      <c r="P1165" s="5"/>
      <c r="Q1165" s="5"/>
      <c r="R1165" s="5"/>
      <c r="S1165" s="5"/>
      <c r="T1165" s="5"/>
      <c r="U1165" s="5"/>
      <c r="V1165" s="5"/>
      <c r="W1165" s="5"/>
      <c r="X1165" s="5"/>
      <c r="Y1165" s="7" t="s">
        <v>2999</v>
      </c>
      <c r="Z1165" s="7"/>
      <c r="AA1165" s="7" t="s">
        <v>13</v>
      </c>
      <c r="AB1165" s="7" t="s">
        <v>469</v>
      </c>
      <c r="AC1165" s="7">
        <v>21039</v>
      </c>
      <c r="AD1165" s="7" t="s">
        <v>951</v>
      </c>
      <c r="AE1165" s="7" t="s">
        <v>2500</v>
      </c>
      <c r="AF1165" s="7"/>
      <c r="AG1165" s="7" t="s">
        <v>945</v>
      </c>
      <c r="AH1165" s="7"/>
      <c r="AI1165">
        <v>2.3280000686645508</v>
      </c>
      <c r="AJ1165" s="4">
        <v>16.596000671386719</v>
      </c>
      <c r="AK1165" s="4">
        <v>5.9499998092651367</v>
      </c>
      <c r="AL1165" s="4">
        <v>62.603000640869141</v>
      </c>
      <c r="AM1165" s="4">
        <v>3.190000057220459</v>
      </c>
      <c r="AN1165" s="4">
        <v>191.30000305175781</v>
      </c>
      <c r="AO1165" s="4">
        <v>0</v>
      </c>
      <c r="AP1165" s="4">
        <v>146.14700317382813</v>
      </c>
      <c r="AQ1165" s="4">
        <v>46.807998657226563</v>
      </c>
      <c r="AR1165" s="4">
        <v>0</v>
      </c>
      <c r="AS1165" s="4">
        <v>15</v>
      </c>
      <c r="AT1165" s="4">
        <v>60</v>
      </c>
      <c r="AU1165" s="22">
        <v>8.2313134851138372</v>
      </c>
      <c r="AV1165" s="23">
        <v>2.5719999313354496</v>
      </c>
      <c r="AW1165" s="23">
        <v>0</v>
      </c>
      <c r="AX1165" s="23">
        <v>6.6151836467895571</v>
      </c>
      <c r="AY1165" s="23">
        <v>32.444423648437947</v>
      </c>
      <c r="AZ1165" s="23">
        <v>5.2043920876143099</v>
      </c>
    </row>
    <row r="1166" spans="1:52" ht="13.7" customHeight="1" x14ac:dyDescent="0.2">
      <c r="A1166" t="str">
        <f t="shared" si="18"/>
        <v>2014^andrewdaley^Beggan Meadows</v>
      </c>
      <c r="B1166" s="5" t="s">
        <v>2303</v>
      </c>
      <c r="C1166" s="5" t="s">
        <v>2332</v>
      </c>
      <c r="D1166" s="5">
        <v>2014</v>
      </c>
      <c r="E1166" s="5"/>
      <c r="F1166" s="5" t="s">
        <v>987</v>
      </c>
      <c r="G1166" s="5" t="s">
        <v>987</v>
      </c>
      <c r="H1166" s="5" t="s">
        <v>992</v>
      </c>
      <c r="I1166" s="5">
        <v>4.2</v>
      </c>
      <c r="J1166" s="5">
        <v>11.8</v>
      </c>
      <c r="K1166" s="5" t="s">
        <v>987</v>
      </c>
      <c r="L1166" s="5" t="s">
        <v>998</v>
      </c>
      <c r="M1166" s="5" t="s">
        <v>987</v>
      </c>
      <c r="N1166" s="5"/>
      <c r="O1166" s="5"/>
      <c r="P1166" s="5"/>
      <c r="Q1166" s="5"/>
      <c r="R1166" s="5"/>
      <c r="S1166" s="5"/>
      <c r="T1166" s="5"/>
      <c r="U1166" s="5"/>
      <c r="V1166" s="5"/>
      <c r="W1166" s="5"/>
      <c r="X1166" s="5"/>
      <c r="Y1166" s="7" t="s">
        <v>2999</v>
      </c>
      <c r="Z1166" s="7"/>
      <c r="AA1166" s="7" t="s">
        <v>13</v>
      </c>
      <c r="AB1166" s="7" t="s">
        <v>2299</v>
      </c>
      <c r="AC1166" s="7">
        <v>73043</v>
      </c>
      <c r="AD1166" s="7" t="s">
        <v>2501</v>
      </c>
      <c r="AE1166" s="7" t="s">
        <v>2502</v>
      </c>
      <c r="AF1166" s="7"/>
      <c r="AG1166" s="7" t="s">
        <v>55</v>
      </c>
      <c r="AH1166" s="7"/>
      <c r="AI1166">
        <v>3.9630000591278076</v>
      </c>
      <c r="AJ1166" s="4">
        <v>16.666000366210938</v>
      </c>
      <c r="AK1166" s="4">
        <v>10.180000305175781</v>
      </c>
      <c r="AL1166" s="4">
        <v>108.34999847412109</v>
      </c>
      <c r="AM1166" s="4">
        <v>22.091999053955078</v>
      </c>
      <c r="AN1166" s="4">
        <v>274.39999389648438</v>
      </c>
      <c r="AO1166" s="4">
        <v>0</v>
      </c>
      <c r="AP1166" s="4">
        <v>218.5780029296875</v>
      </c>
      <c r="AQ1166" s="4">
        <v>56.390998840332031</v>
      </c>
      <c r="AR1166" s="4">
        <v>0</v>
      </c>
      <c r="AS1166" s="4">
        <v>10</v>
      </c>
      <c r="AT1166" s="4">
        <v>87</v>
      </c>
      <c r="AU1166" s="22">
        <v>7.6379684763572691</v>
      </c>
      <c r="AV1166" s="23">
        <v>0.23699994087219256</v>
      </c>
      <c r="AW1166" s="23">
        <v>1</v>
      </c>
      <c r="AX1166" s="23">
        <v>5.6168971973422771E-2</v>
      </c>
      <c r="AY1166" s="23">
        <v>23.677959563964972</v>
      </c>
      <c r="AZ1166" s="23">
        <v>6.4619258187263897</v>
      </c>
    </row>
    <row r="1167" spans="1:52" ht="13.7" customHeight="1" x14ac:dyDescent="0.2">
      <c r="A1167" t="str">
        <f t="shared" si="18"/>
        <v>2014^andrewdaley^Berthong</v>
      </c>
      <c r="B1167" s="5" t="s">
        <v>2303</v>
      </c>
      <c r="C1167" s="5" t="s">
        <v>2333</v>
      </c>
      <c r="D1167" s="5">
        <v>2014</v>
      </c>
      <c r="E1167" s="5"/>
      <c r="F1167" s="5" t="s">
        <v>987</v>
      </c>
      <c r="G1167" s="5" t="s">
        <v>987</v>
      </c>
      <c r="H1167" s="5" t="s">
        <v>992</v>
      </c>
      <c r="I1167" s="5">
        <v>4.2</v>
      </c>
      <c r="J1167" s="5">
        <v>14</v>
      </c>
      <c r="K1167" s="5" t="s">
        <v>987</v>
      </c>
      <c r="L1167" s="5" t="s">
        <v>998</v>
      </c>
      <c r="M1167" s="5" t="s">
        <v>987</v>
      </c>
      <c r="N1167" s="5"/>
      <c r="O1167" s="5"/>
      <c r="P1167" s="5"/>
      <c r="Q1167" s="5"/>
      <c r="R1167" s="5"/>
      <c r="S1167" s="5"/>
      <c r="T1167" s="5"/>
      <c r="U1167" s="5"/>
      <c r="V1167" s="5"/>
      <c r="W1167" s="5"/>
      <c r="X1167" s="5"/>
      <c r="Y1167" s="7" t="s">
        <v>2999</v>
      </c>
      <c r="Z1167" s="7"/>
      <c r="AA1167" s="7" t="s">
        <v>13</v>
      </c>
      <c r="AB1167" s="7" t="s">
        <v>2299</v>
      </c>
      <c r="AC1167" s="7">
        <v>73043</v>
      </c>
      <c r="AD1167" s="7" t="s">
        <v>2501</v>
      </c>
      <c r="AE1167" s="7" t="s">
        <v>2503</v>
      </c>
      <c r="AF1167" s="7"/>
      <c r="AG1167" s="7" t="s">
        <v>55</v>
      </c>
      <c r="AH1167" s="7"/>
      <c r="AI1167">
        <v>4.4369997978210449</v>
      </c>
      <c r="AJ1167" s="4">
        <v>16.680999755859375</v>
      </c>
      <c r="AK1167" s="4">
        <v>11.409999847412109</v>
      </c>
      <c r="AL1167" s="4">
        <v>135.74600219726563</v>
      </c>
      <c r="AM1167" s="4">
        <v>24.079999923706055</v>
      </c>
      <c r="AN1167" s="4">
        <v>274.39999389648438</v>
      </c>
      <c r="AO1167" s="4">
        <v>0</v>
      </c>
      <c r="AP1167" s="4">
        <v>341.17999267578125</v>
      </c>
      <c r="AQ1167" s="4">
        <v>77.069999694824219</v>
      </c>
      <c r="AR1167" s="4">
        <v>0</v>
      </c>
      <c r="AS1167" s="4">
        <v>10</v>
      </c>
      <c r="AT1167" s="4">
        <v>0</v>
      </c>
      <c r="AU1167" s="22">
        <v>9.0619964973730305</v>
      </c>
      <c r="AV1167" s="23">
        <v>-0.23699979782104474</v>
      </c>
      <c r="AW1167" s="23">
        <v>1</v>
      </c>
      <c r="AX1167" s="23">
        <v>5.6168904167216087E-2</v>
      </c>
      <c r="AY1167" s="23">
        <v>7.1877596909180284</v>
      </c>
      <c r="AZ1167" s="23">
        <v>5.5131197317947374</v>
      </c>
    </row>
    <row r="1168" spans="1:52" ht="13.7" customHeight="1" x14ac:dyDescent="0.2">
      <c r="A1168" t="str">
        <f t="shared" si="18"/>
        <v>2014^andrewdaley^Colenso</v>
      </c>
      <c r="B1168" s="5" t="s">
        <v>2303</v>
      </c>
      <c r="C1168" s="5" t="s">
        <v>2334</v>
      </c>
      <c r="D1168" s="5">
        <v>2014</v>
      </c>
      <c r="E1168" s="5"/>
      <c r="F1168" s="5" t="s">
        <v>987</v>
      </c>
      <c r="G1168" s="5" t="s">
        <v>987</v>
      </c>
      <c r="H1168" s="5" t="s">
        <v>992</v>
      </c>
      <c r="I1168" s="5">
        <v>3.2</v>
      </c>
      <c r="J1168" s="5">
        <v>13.5</v>
      </c>
      <c r="K1168" s="5" t="s">
        <v>987</v>
      </c>
      <c r="L1168" s="5" t="s">
        <v>1065</v>
      </c>
      <c r="M1168" s="5" t="s">
        <v>987</v>
      </c>
      <c r="N1168" s="5"/>
      <c r="O1168" s="5"/>
      <c r="P1168" s="5"/>
      <c r="Q1168" s="5"/>
      <c r="R1168" s="5"/>
      <c r="S1168" s="5"/>
      <c r="T1168" s="5"/>
      <c r="U1168" s="5"/>
      <c r="V1168" s="5"/>
      <c r="W1168" s="5"/>
      <c r="X1168" s="5"/>
      <c r="Y1168" s="7" t="s">
        <v>2999</v>
      </c>
      <c r="Z1168" s="7"/>
      <c r="AA1168" s="7" t="s">
        <v>13</v>
      </c>
      <c r="AB1168" s="7" t="s">
        <v>43</v>
      </c>
      <c r="AC1168" s="7">
        <v>73016</v>
      </c>
      <c r="AD1168" s="7" t="s">
        <v>2136</v>
      </c>
      <c r="AE1168" s="7" t="s">
        <v>2504</v>
      </c>
      <c r="AF1168" s="7"/>
      <c r="AG1168" s="7" t="s">
        <v>55</v>
      </c>
      <c r="AH1168" s="7"/>
      <c r="AI1168">
        <v>3.3650000095367432</v>
      </c>
      <c r="AJ1168" s="4">
        <v>16.60099983215332</v>
      </c>
      <c r="AK1168" s="4">
        <v>8.6099996566772461</v>
      </c>
      <c r="AL1168" s="4">
        <v>40.502998352050781</v>
      </c>
      <c r="AM1168" s="4">
        <v>15.569999694824219</v>
      </c>
      <c r="AN1168" s="4">
        <v>282.20001220703125</v>
      </c>
      <c r="AO1168" s="4">
        <v>0</v>
      </c>
      <c r="AP1168" s="4">
        <v>320.05499267578125</v>
      </c>
      <c r="AQ1168" s="4">
        <v>57.855998992919922</v>
      </c>
      <c r="AR1168" s="4">
        <v>0</v>
      </c>
      <c r="AS1168" s="4">
        <v>10</v>
      </c>
      <c r="AT1168" s="4">
        <v>35</v>
      </c>
      <c r="AU1168" s="22">
        <v>6.6577933450087574</v>
      </c>
      <c r="AV1168" s="23">
        <v>-0.16500000953674299</v>
      </c>
      <c r="AW1168" s="23">
        <v>1</v>
      </c>
      <c r="AX1168" s="23">
        <v>2.7225003147125275E-2</v>
      </c>
      <c r="AY1168" s="23">
        <v>9.6161999590149208</v>
      </c>
      <c r="AZ1168" s="23">
        <v>3.8111094833182846</v>
      </c>
    </row>
    <row r="1169" spans="1:52" ht="13.7" customHeight="1" x14ac:dyDescent="0.2">
      <c r="A1169" t="str">
        <f t="shared" si="18"/>
        <v>2014^andrewdaley^Cunningar</v>
      </c>
      <c r="B1169" s="5" t="s">
        <v>2303</v>
      </c>
      <c r="C1169" s="5" t="s">
        <v>2335</v>
      </c>
      <c r="D1169" s="5">
        <v>2014</v>
      </c>
      <c r="E1169" s="5"/>
      <c r="F1169" s="5" t="s">
        <v>1005</v>
      </c>
      <c r="G1169" s="5" t="s">
        <v>987</v>
      </c>
      <c r="H1169" s="5" t="s">
        <v>992</v>
      </c>
      <c r="I1169" s="5">
        <v>5.6</v>
      </c>
      <c r="J1169" s="5">
        <v>13.1</v>
      </c>
      <c r="K1169" s="5" t="s">
        <v>993</v>
      </c>
      <c r="L1169" s="5" t="s">
        <v>998</v>
      </c>
      <c r="M1169" s="5" t="s">
        <v>987</v>
      </c>
      <c r="N1169" s="5"/>
      <c r="O1169" s="5"/>
      <c r="P1169" s="5"/>
      <c r="Q1169" s="5"/>
      <c r="R1169" s="5"/>
      <c r="S1169" s="5"/>
      <c r="T1169" s="5"/>
      <c r="U1169" s="5"/>
      <c r="V1169" s="5"/>
      <c r="W1169" s="5"/>
      <c r="X1169" s="5"/>
      <c r="Y1169" s="7" t="s">
        <v>2999</v>
      </c>
      <c r="Z1169" s="7"/>
      <c r="AA1169" s="7" t="s">
        <v>13</v>
      </c>
      <c r="AB1169" s="7" t="s">
        <v>480</v>
      </c>
      <c r="AC1169" s="7">
        <v>73016</v>
      </c>
      <c r="AD1169" s="7" t="s">
        <v>2136</v>
      </c>
      <c r="AE1169" s="7" t="s">
        <v>786</v>
      </c>
      <c r="AF1169" s="7"/>
      <c r="AG1169" s="7" t="s">
        <v>55</v>
      </c>
      <c r="AH1169" s="7"/>
      <c r="AI1169">
        <v>3.1440000534057617</v>
      </c>
      <c r="AJ1169" s="4">
        <v>16.691999435424805</v>
      </c>
      <c r="AK1169" s="4">
        <v>8.0900001525878906</v>
      </c>
      <c r="AL1169" s="4">
        <v>75.042999267578125</v>
      </c>
      <c r="AM1169" s="4">
        <v>18.306999206542969</v>
      </c>
      <c r="AN1169" s="4">
        <v>258.39999389648438</v>
      </c>
      <c r="AO1169" s="4">
        <v>0</v>
      </c>
      <c r="AP1169" s="4">
        <v>203.66799926757813</v>
      </c>
      <c r="AQ1169" s="4">
        <v>75.383003234863281</v>
      </c>
      <c r="AR1169" s="4">
        <v>0</v>
      </c>
      <c r="AS1169" s="4">
        <v>27</v>
      </c>
      <c r="AT1169" s="4">
        <v>88</v>
      </c>
      <c r="AU1169" s="22">
        <v>11.305919439579686</v>
      </c>
      <c r="AV1169" s="23">
        <v>2.4559999465942379</v>
      </c>
      <c r="AW1169" s="23">
        <v>0</v>
      </c>
      <c r="AX1169" s="23">
        <v>6.0319357376708993</v>
      </c>
      <c r="AY1169" s="23">
        <v>12.902459944092119</v>
      </c>
      <c r="AZ1169" s="23">
        <v>10.342136860445816</v>
      </c>
    </row>
    <row r="1170" spans="1:52" ht="13.7" customHeight="1" x14ac:dyDescent="0.2">
      <c r="A1170" t="str">
        <f t="shared" si="18"/>
        <v>2014^andrewdaley^Milong</v>
      </c>
      <c r="B1170" s="5" t="s">
        <v>2303</v>
      </c>
      <c r="C1170" s="5" t="s">
        <v>2336</v>
      </c>
      <c r="D1170" s="5">
        <v>2014</v>
      </c>
      <c r="E1170" s="5"/>
      <c r="F1170" s="5" t="s">
        <v>987</v>
      </c>
      <c r="G1170" s="5" t="s">
        <v>987</v>
      </c>
      <c r="H1170" s="5" t="s">
        <v>992</v>
      </c>
      <c r="I1170" s="5">
        <v>3.83</v>
      </c>
      <c r="J1170" s="5">
        <v>13.2</v>
      </c>
      <c r="K1170" s="5" t="s">
        <v>987</v>
      </c>
      <c r="L1170" s="5" t="s">
        <v>1065</v>
      </c>
      <c r="M1170" s="5" t="s">
        <v>987</v>
      </c>
      <c r="N1170" s="5"/>
      <c r="O1170" s="5"/>
      <c r="P1170" s="5"/>
      <c r="Q1170" s="5"/>
      <c r="R1170" s="5"/>
      <c r="S1170" s="5"/>
      <c r="T1170" s="5"/>
      <c r="U1170" s="5"/>
      <c r="V1170" s="5"/>
      <c r="W1170" s="5"/>
      <c r="X1170" s="5"/>
      <c r="Y1170" s="7" t="s">
        <v>2999</v>
      </c>
      <c r="Z1170" s="7"/>
      <c r="AA1170" s="7" t="s">
        <v>13</v>
      </c>
      <c r="AB1170" s="7" t="s">
        <v>43</v>
      </c>
      <c r="AC1170" s="7">
        <v>73056</v>
      </c>
      <c r="AD1170" s="7" t="s">
        <v>2505</v>
      </c>
      <c r="AE1170" s="7" t="s">
        <v>2506</v>
      </c>
      <c r="AF1170" s="7"/>
      <c r="AG1170" s="7" t="s">
        <v>13</v>
      </c>
      <c r="AH1170" s="7"/>
      <c r="AI1170">
        <v>3.6340000629425049</v>
      </c>
      <c r="AJ1170" s="4">
        <v>16.596000671386719</v>
      </c>
      <c r="AK1170" s="4">
        <v>9.2899999618530273</v>
      </c>
      <c r="AL1170" s="4">
        <v>41.626998901367188</v>
      </c>
      <c r="AM1170" s="4">
        <v>10.779999732971191</v>
      </c>
      <c r="AN1170" s="4">
        <v>289.89999389648438</v>
      </c>
      <c r="AO1170" s="4">
        <v>0</v>
      </c>
      <c r="AP1170" s="4">
        <v>199.47099304199219</v>
      </c>
      <c r="AQ1170" s="4">
        <v>18.575000762939453</v>
      </c>
      <c r="AR1170" s="4">
        <v>0</v>
      </c>
      <c r="AS1170" s="4">
        <v>22</v>
      </c>
      <c r="AT1170" s="4">
        <v>32</v>
      </c>
      <c r="AU1170" s="22">
        <v>7.7914676007005266</v>
      </c>
      <c r="AV1170" s="23">
        <v>0.19599993705749519</v>
      </c>
      <c r="AW1170" s="23">
        <v>1</v>
      </c>
      <c r="AX1170" s="23">
        <v>3.8415975326542076E-2</v>
      </c>
      <c r="AY1170" s="23">
        <v>11.532820560059049</v>
      </c>
      <c r="AZ1170" s="23">
        <v>2.2455992374212892</v>
      </c>
    </row>
    <row r="1171" spans="1:52" ht="13.7" customHeight="1" x14ac:dyDescent="0.2">
      <c r="A1171" t="str">
        <f t="shared" si="18"/>
        <v>2014^andrewdaley^Wombat Trig</v>
      </c>
      <c r="B1171" s="5" t="s">
        <v>2303</v>
      </c>
      <c r="C1171" s="5" t="s">
        <v>2337</v>
      </c>
      <c r="D1171" s="5">
        <v>2014</v>
      </c>
      <c r="E1171" s="5"/>
      <c r="F1171" s="5" t="s">
        <v>987</v>
      </c>
      <c r="G1171" s="5" t="s">
        <v>987</v>
      </c>
      <c r="H1171" s="5" t="s">
        <v>992</v>
      </c>
      <c r="I1171" s="5">
        <v>5.49</v>
      </c>
      <c r="J1171" s="5">
        <v>11.3</v>
      </c>
      <c r="K1171" s="5" t="s">
        <v>987</v>
      </c>
      <c r="L1171" s="5" t="s">
        <v>1013</v>
      </c>
      <c r="M1171" s="5" t="s">
        <v>987</v>
      </c>
      <c r="N1171" s="5"/>
      <c r="O1171" s="5"/>
      <c r="P1171" s="5"/>
      <c r="Q1171" s="5"/>
      <c r="R1171" s="5"/>
      <c r="S1171" s="5"/>
      <c r="T1171" s="5"/>
      <c r="U1171" s="5"/>
      <c r="V1171" s="5"/>
      <c r="W1171" s="5"/>
      <c r="X1171" s="5"/>
      <c r="Y1171" s="7" t="s">
        <v>2999</v>
      </c>
      <c r="Z1171" s="7"/>
      <c r="AA1171" s="7" t="s">
        <v>13</v>
      </c>
      <c r="AB1171" s="7" t="s">
        <v>2299</v>
      </c>
      <c r="AC1171" s="7">
        <v>73041</v>
      </c>
      <c r="AD1171" s="7" t="s">
        <v>2507</v>
      </c>
      <c r="AE1171" s="7" t="s">
        <v>2508</v>
      </c>
      <c r="AF1171" s="7"/>
      <c r="AG1171" s="7" t="s">
        <v>13</v>
      </c>
      <c r="AH1171" s="7"/>
      <c r="AI1171">
        <v>4.0489997863769531</v>
      </c>
      <c r="AJ1171" s="4">
        <v>16.687999725341797</v>
      </c>
      <c r="AK1171" s="4">
        <v>10.409999847412109</v>
      </c>
      <c r="AL1171" s="4">
        <v>61.377998352050781</v>
      </c>
      <c r="AM1171" s="4">
        <v>15.317000389099121</v>
      </c>
      <c r="AN1171" s="4">
        <v>326.89999389648438</v>
      </c>
      <c r="AO1171" s="4">
        <v>0</v>
      </c>
      <c r="AP1171" s="4">
        <v>248.74699401855469</v>
      </c>
      <c r="AQ1171" s="4">
        <v>56.205001831054688</v>
      </c>
      <c r="AR1171" s="4">
        <v>0</v>
      </c>
      <c r="AS1171" s="4">
        <v>7</v>
      </c>
      <c r="AT1171" s="4">
        <v>48</v>
      </c>
      <c r="AU1171" s="22">
        <v>9.560868651488617</v>
      </c>
      <c r="AV1171" s="23">
        <v>1.4410002136230471</v>
      </c>
      <c r="AW1171" s="23">
        <v>0</v>
      </c>
      <c r="AX1171" s="23">
        <v>2.0764816156616672</v>
      </c>
      <c r="AY1171" s="23">
        <v>29.030541040283271</v>
      </c>
      <c r="AZ1171" s="23">
        <v>0.7210237878904604</v>
      </c>
    </row>
    <row r="1172" spans="1:52" ht="13.7" customHeight="1" x14ac:dyDescent="0.2">
      <c r="A1172" t="str">
        <f t="shared" si="18"/>
        <v>2014^AOTG^Avalon Heavy</v>
      </c>
      <c r="B1172" s="5" t="s">
        <v>2305</v>
      </c>
      <c r="C1172" s="5" t="s">
        <v>2339</v>
      </c>
      <c r="D1172" s="5">
        <v>2014</v>
      </c>
      <c r="E1172" s="5"/>
      <c r="F1172" s="5" t="s">
        <v>1005</v>
      </c>
      <c r="G1172" s="5" t="s">
        <v>987</v>
      </c>
      <c r="H1172" s="5" t="s">
        <v>992</v>
      </c>
      <c r="I1172" s="5">
        <v>2.44</v>
      </c>
      <c r="J1172" s="5">
        <v>10.8</v>
      </c>
      <c r="K1172" s="5" t="s">
        <v>987</v>
      </c>
      <c r="L1172" s="5" t="s">
        <v>998</v>
      </c>
      <c r="M1172" s="5" t="s">
        <v>2439</v>
      </c>
      <c r="N1172" s="5"/>
      <c r="O1172" s="5"/>
      <c r="P1172" s="5"/>
      <c r="Q1172" s="5"/>
      <c r="R1172" s="5"/>
      <c r="S1172" s="5"/>
      <c r="T1172" s="5"/>
      <c r="U1172" s="5"/>
      <c r="V1172" s="5"/>
      <c r="W1172" s="5"/>
      <c r="X1172" s="5"/>
      <c r="Y1172" s="7" t="s">
        <v>2999</v>
      </c>
      <c r="Z1172" s="7"/>
      <c r="AA1172" s="7" t="s">
        <v>13</v>
      </c>
      <c r="AB1172" s="7" t="s">
        <v>472</v>
      </c>
      <c r="AC1172" s="7">
        <v>10628</v>
      </c>
      <c r="AD1172" s="7" t="s">
        <v>930</v>
      </c>
      <c r="AE1172" s="7" t="s">
        <v>786</v>
      </c>
      <c r="AF1172" s="7"/>
      <c r="AG1172" s="7" t="s">
        <v>55</v>
      </c>
      <c r="AH1172" s="7"/>
      <c r="AI1172">
        <v>2.4440000057220459</v>
      </c>
      <c r="AJ1172" s="4">
        <v>13.807999610900879</v>
      </c>
      <c r="AK1172" s="4">
        <v>5.1999998092651367</v>
      </c>
      <c r="AL1172" s="4">
        <v>73.318000793457031</v>
      </c>
      <c r="AM1172" s="4">
        <v>35.062999725341797</v>
      </c>
      <c r="AN1172" s="4">
        <v>199</v>
      </c>
      <c r="AO1172" s="4">
        <v>0</v>
      </c>
      <c r="AP1172" s="4">
        <v>91.567001342773438</v>
      </c>
      <c r="AQ1172" s="4">
        <v>31.308000564575195</v>
      </c>
      <c r="AR1172" s="4">
        <v>0</v>
      </c>
      <c r="AS1172" s="4">
        <v>30</v>
      </c>
      <c r="AT1172" s="4">
        <v>23</v>
      </c>
      <c r="AU1172" s="22">
        <v>4.0612539404553418</v>
      </c>
      <c r="AV1172" s="23">
        <v>-4.0000057220459517E-3</v>
      </c>
      <c r="AW1172" s="23">
        <v>1</v>
      </c>
      <c r="AX1172" s="23">
        <v>1.6000045776400356E-5</v>
      </c>
      <c r="AY1172" s="23">
        <v>9.0480616591798348</v>
      </c>
      <c r="AZ1172" s="23">
        <v>1.2967421537313746</v>
      </c>
    </row>
    <row r="1173" spans="1:52" ht="13.7" customHeight="1" x14ac:dyDescent="0.2">
      <c r="A1173" t="str">
        <f t="shared" si="18"/>
        <v>2014^Aynsley^400</v>
      </c>
      <c r="B1173" s="5" t="s">
        <v>2307</v>
      </c>
      <c r="C1173" s="5" t="s">
        <v>2768</v>
      </c>
      <c r="D1173" s="5">
        <v>2014</v>
      </c>
      <c r="E1173" s="5"/>
      <c r="F1173" s="5" t="s">
        <v>987</v>
      </c>
      <c r="G1173" s="5" t="s">
        <v>987</v>
      </c>
      <c r="H1173" s="5" t="s">
        <v>992</v>
      </c>
      <c r="I1173" s="5">
        <v>3.3</v>
      </c>
      <c r="J1173" s="5">
        <v>10.199999999999999</v>
      </c>
      <c r="K1173" s="5" t="s">
        <v>987</v>
      </c>
      <c r="L1173" s="5" t="s">
        <v>998</v>
      </c>
      <c r="M1173" s="5" t="s">
        <v>987</v>
      </c>
      <c r="N1173" s="5"/>
      <c r="O1173" s="5"/>
      <c r="P1173" s="5"/>
      <c r="Q1173" s="5"/>
      <c r="R1173" s="5"/>
      <c r="S1173" s="5"/>
      <c r="T1173" s="5"/>
      <c r="U1173" s="5"/>
      <c r="V1173" s="5"/>
      <c r="W1173" s="5"/>
      <c r="X1173" s="5"/>
      <c r="Y1173" s="7" t="s">
        <v>2999</v>
      </c>
      <c r="Z1173" s="7"/>
      <c r="AA1173" s="7" t="s">
        <v>13</v>
      </c>
      <c r="AB1173" s="7" t="s">
        <v>2272</v>
      </c>
      <c r="AC1173" s="7">
        <v>10120</v>
      </c>
      <c r="AD1173" s="7" t="s">
        <v>890</v>
      </c>
      <c r="AE1173" s="7" t="s">
        <v>2509</v>
      </c>
      <c r="AF1173" s="7"/>
      <c r="AG1173" s="7" t="s">
        <v>13</v>
      </c>
      <c r="AH1173" s="7"/>
      <c r="AI1173">
        <v>3.0299999713897705</v>
      </c>
      <c r="AJ1173" s="4">
        <v>10.532999992370605</v>
      </c>
      <c r="AK1173" s="4">
        <v>4.9200000762939453</v>
      </c>
      <c r="AL1173" s="4">
        <v>83.836997985839844</v>
      </c>
      <c r="AM1173" s="4">
        <v>20.239999771118164</v>
      </c>
      <c r="AN1173" s="4">
        <v>258.39999389648438</v>
      </c>
      <c r="AO1173" s="4">
        <v>0</v>
      </c>
      <c r="AP1173" s="4">
        <v>94.475997924804688</v>
      </c>
      <c r="AQ1173" s="4">
        <v>14.232000350952148</v>
      </c>
      <c r="AR1173" s="4">
        <v>0</v>
      </c>
      <c r="AS1173" s="4">
        <v>26</v>
      </c>
      <c r="AT1173" s="4">
        <v>17</v>
      </c>
      <c r="AU1173" s="22">
        <v>5.1875306479859891</v>
      </c>
      <c r="AV1173" s="23">
        <v>0.27000002861022931</v>
      </c>
      <c r="AW1173" s="23">
        <v>1</v>
      </c>
      <c r="AX1173" s="23">
        <v>7.2900015449524652E-2</v>
      </c>
      <c r="AY1173" s="23">
        <v>0.11088899491882377</v>
      </c>
      <c r="AZ1173" s="23">
        <v>7.1572606789871762E-2</v>
      </c>
    </row>
    <row r="1174" spans="1:52" ht="13.7" customHeight="1" x14ac:dyDescent="0.2">
      <c r="A1174" t="str">
        <f t="shared" si="18"/>
        <v>2014^bagley24^Big Clay</v>
      </c>
      <c r="B1174" s="5" t="s">
        <v>2309</v>
      </c>
      <c r="C1174" s="5" t="s">
        <v>2347</v>
      </c>
      <c r="D1174" s="5">
        <v>2014</v>
      </c>
      <c r="E1174" s="5"/>
      <c r="F1174" s="5" t="s">
        <v>1005</v>
      </c>
      <c r="G1174" s="5" t="s">
        <v>987</v>
      </c>
      <c r="H1174" s="5" t="s">
        <v>992</v>
      </c>
      <c r="I1174" s="5">
        <v>1.75</v>
      </c>
      <c r="J1174" s="5">
        <v>12.5</v>
      </c>
      <c r="K1174" s="5" t="s">
        <v>998</v>
      </c>
      <c r="L1174" s="5" t="s">
        <v>1032</v>
      </c>
      <c r="M1174" s="5" t="s">
        <v>987</v>
      </c>
      <c r="N1174" s="5"/>
      <c r="O1174" s="5"/>
      <c r="P1174" s="5"/>
      <c r="Q1174" s="5"/>
      <c r="R1174" s="5"/>
      <c r="S1174" s="5"/>
      <c r="T1174" s="5"/>
      <c r="U1174" s="5"/>
      <c r="V1174" s="5"/>
      <c r="W1174" s="5"/>
      <c r="X1174" s="5"/>
      <c r="Y1174" s="7" t="s">
        <v>2999</v>
      </c>
      <c r="Z1174" s="7"/>
      <c r="AA1174" s="7" t="s">
        <v>13</v>
      </c>
      <c r="AB1174" s="7" t="s">
        <v>469</v>
      </c>
      <c r="AC1174" s="7">
        <v>8088</v>
      </c>
      <c r="AD1174" s="7" t="s">
        <v>640</v>
      </c>
      <c r="AE1174" s="7" t="s">
        <v>2510</v>
      </c>
      <c r="AF1174" s="7"/>
      <c r="AG1174" s="7" t="s">
        <v>13</v>
      </c>
      <c r="AH1174" s="7"/>
      <c r="AI1174">
        <v>1.3170000314712524</v>
      </c>
      <c r="AJ1174" s="4">
        <v>9.6510000228881836</v>
      </c>
      <c r="AK1174" s="4">
        <v>1.9600000381469727</v>
      </c>
      <c r="AL1174" s="4">
        <v>5.320000171661377</v>
      </c>
      <c r="AM1174" s="4">
        <v>39.855998992919922</v>
      </c>
      <c r="AN1174" s="4">
        <v>223.10000610351563</v>
      </c>
      <c r="AO1174" s="4">
        <v>0</v>
      </c>
      <c r="AP1174" s="4">
        <v>87.177001953125</v>
      </c>
      <c r="AQ1174" s="4">
        <v>79.627998352050781</v>
      </c>
      <c r="AR1174" s="4">
        <v>0</v>
      </c>
      <c r="AS1174" s="4">
        <v>0</v>
      </c>
      <c r="AT1174" s="4">
        <v>40</v>
      </c>
      <c r="AU1174" s="22">
        <v>3.3712784588441331</v>
      </c>
      <c r="AV1174" s="23">
        <v>0.43299996852874756</v>
      </c>
      <c r="AW1174" s="23">
        <v>1</v>
      </c>
      <c r="AX1174" s="23">
        <v>0.18748897274589638</v>
      </c>
      <c r="AY1174" s="23">
        <v>8.1168008695831304</v>
      </c>
      <c r="AZ1174" s="23">
        <v>1.9917067807254714</v>
      </c>
    </row>
    <row r="1175" spans="1:52" ht="13.7" customHeight="1" x14ac:dyDescent="0.2">
      <c r="A1175" t="str">
        <f t="shared" si="18"/>
        <v>2014^bagley24^Cattos</v>
      </c>
      <c r="B1175" s="5" t="s">
        <v>2309</v>
      </c>
      <c r="C1175" s="5" t="s">
        <v>2348</v>
      </c>
      <c r="D1175" s="5">
        <v>2014</v>
      </c>
      <c r="E1175" s="5"/>
      <c r="F1175" s="5" t="s">
        <v>1005</v>
      </c>
      <c r="G1175" s="5" t="s">
        <v>987</v>
      </c>
      <c r="H1175" s="5" t="s">
        <v>992</v>
      </c>
      <c r="I1175" s="5">
        <v>2.75</v>
      </c>
      <c r="J1175" s="5">
        <v>11.5</v>
      </c>
      <c r="K1175" s="5" t="s">
        <v>987</v>
      </c>
      <c r="L1175" s="5" t="s">
        <v>1032</v>
      </c>
      <c r="M1175" s="5" t="s">
        <v>998</v>
      </c>
      <c r="N1175" s="5"/>
      <c r="O1175" s="5"/>
      <c r="P1175" s="5"/>
      <c r="Q1175" s="5"/>
      <c r="R1175" s="5"/>
      <c r="S1175" s="5"/>
      <c r="T1175" s="5"/>
      <c r="U1175" s="5"/>
      <c r="V1175" s="5"/>
      <c r="W1175" s="5"/>
      <c r="X1175" s="5"/>
      <c r="Y1175" s="7" t="s">
        <v>2999</v>
      </c>
      <c r="Z1175" s="7"/>
      <c r="AA1175" s="7" t="s">
        <v>13</v>
      </c>
      <c r="AB1175" s="7" t="s">
        <v>469</v>
      </c>
      <c r="AC1175" s="7">
        <v>8142</v>
      </c>
      <c r="AD1175" s="7" t="s">
        <v>825</v>
      </c>
      <c r="AE1175" s="7" t="s">
        <v>786</v>
      </c>
      <c r="AF1175" s="7"/>
      <c r="AG1175" s="7" t="s">
        <v>55</v>
      </c>
      <c r="AH1175" s="7"/>
      <c r="AI1175">
        <v>3.1710000038146973</v>
      </c>
      <c r="AJ1175" s="4">
        <v>10.701000213623047</v>
      </c>
      <c r="AK1175" s="4">
        <v>5.2300000190734863</v>
      </c>
      <c r="AL1175" s="4">
        <v>127.375</v>
      </c>
      <c r="AM1175" s="4">
        <v>51.908000946044922</v>
      </c>
      <c r="AN1175" s="4">
        <v>210.5</v>
      </c>
      <c r="AO1175" s="4">
        <v>0</v>
      </c>
      <c r="AP1175" s="4">
        <v>119.9530029296875</v>
      </c>
      <c r="AQ1175" s="4">
        <v>16.12700080871582</v>
      </c>
      <c r="AR1175" s="4">
        <v>0</v>
      </c>
      <c r="AS1175" s="4">
        <v>40</v>
      </c>
      <c r="AT1175" s="4">
        <v>20</v>
      </c>
      <c r="AU1175" s="22">
        <v>4.8739054290718045</v>
      </c>
      <c r="AV1175" s="23">
        <v>-0.42100000381469727</v>
      </c>
      <c r="AW1175" s="23">
        <v>1</v>
      </c>
      <c r="AX1175" s="23">
        <v>0.17724100321197511</v>
      </c>
      <c r="AY1175" s="23">
        <v>0.63840065863041673</v>
      </c>
      <c r="AZ1175" s="23">
        <v>0.1268033570284659</v>
      </c>
    </row>
    <row r="1176" spans="1:52" ht="13.7" customHeight="1" x14ac:dyDescent="0.2">
      <c r="A1176" t="str">
        <f t="shared" si="18"/>
        <v>2014^bagley24^Lagonda</v>
      </c>
      <c r="B1176" s="5" t="s">
        <v>2309</v>
      </c>
      <c r="C1176" s="5" t="s">
        <v>2349</v>
      </c>
      <c r="D1176" s="5">
        <v>2014</v>
      </c>
      <c r="E1176" s="5"/>
      <c r="F1176" s="5" t="s">
        <v>987</v>
      </c>
      <c r="G1176" s="5" t="s">
        <v>987</v>
      </c>
      <c r="H1176" s="5" t="s">
        <v>992</v>
      </c>
      <c r="I1176" s="5">
        <v>1.6</v>
      </c>
      <c r="J1176" s="5">
        <v>14</v>
      </c>
      <c r="K1176" s="5" t="s">
        <v>987</v>
      </c>
      <c r="L1176" s="5" t="s">
        <v>1032</v>
      </c>
      <c r="M1176" s="5" t="s">
        <v>987</v>
      </c>
      <c r="N1176" s="5"/>
      <c r="O1176" s="5"/>
      <c r="P1176" s="5"/>
      <c r="Q1176" s="5"/>
      <c r="R1176" s="5"/>
      <c r="S1176" s="5"/>
      <c r="T1176" s="5"/>
      <c r="U1176" s="5"/>
      <c r="V1176" s="5"/>
      <c r="W1176" s="5"/>
      <c r="X1176" s="5"/>
      <c r="Y1176" s="7" t="s">
        <v>2999</v>
      </c>
      <c r="Z1176" s="7"/>
      <c r="AA1176" s="7" t="s">
        <v>13</v>
      </c>
      <c r="AB1176" s="7" t="s">
        <v>2232</v>
      </c>
      <c r="AC1176" s="7">
        <v>8088</v>
      </c>
      <c r="AD1176" s="7" t="s">
        <v>640</v>
      </c>
      <c r="AE1176" s="7" t="s">
        <v>2510</v>
      </c>
      <c r="AF1176" s="7"/>
      <c r="AG1176" s="7" t="s">
        <v>55</v>
      </c>
      <c r="AH1176" s="7"/>
      <c r="AI1176">
        <v>1.9210000038146973</v>
      </c>
      <c r="AJ1176" s="4">
        <v>14.121999740600586</v>
      </c>
      <c r="AK1176" s="4">
        <v>4.179999828338623</v>
      </c>
      <c r="AL1176" s="4">
        <v>42.394001007080078</v>
      </c>
      <c r="AM1176" s="4">
        <v>44.333999633789063</v>
      </c>
      <c r="AN1176" s="4">
        <v>187.69999694824219</v>
      </c>
      <c r="AO1176" s="4">
        <v>0</v>
      </c>
      <c r="AP1176" s="4">
        <v>137.75700378417969</v>
      </c>
      <c r="AQ1176" s="4">
        <v>69.513999938964844</v>
      </c>
      <c r="AR1176" s="4">
        <v>0</v>
      </c>
      <c r="AS1176" s="4">
        <v>34</v>
      </c>
      <c r="AT1176" s="4">
        <v>20</v>
      </c>
      <c r="AU1176" s="22">
        <v>3.452189141856393</v>
      </c>
      <c r="AV1176" s="23">
        <v>-0.32100000381469718</v>
      </c>
      <c r="AW1176" s="23">
        <v>1</v>
      </c>
      <c r="AX1176" s="23">
        <v>0.10304100244903561</v>
      </c>
      <c r="AY1176" s="23">
        <v>1.4883936706610257E-2</v>
      </c>
      <c r="AZ1176" s="23">
        <v>0.52970839535773495</v>
      </c>
    </row>
    <row r="1177" spans="1:52" ht="13.7" customHeight="1" x14ac:dyDescent="0.2">
      <c r="A1177" t="str">
        <f t="shared" si="18"/>
        <v>2014^bagley24^Stoney Crossing</v>
      </c>
      <c r="B1177" s="5" t="s">
        <v>2309</v>
      </c>
      <c r="C1177" s="5" t="s">
        <v>2350</v>
      </c>
      <c r="D1177" s="5">
        <v>2014</v>
      </c>
      <c r="E1177" s="5"/>
      <c r="F1177" s="5" t="s">
        <v>1005</v>
      </c>
      <c r="G1177" s="5" t="s">
        <v>987</v>
      </c>
      <c r="H1177" s="5" t="s">
        <v>998</v>
      </c>
      <c r="I1177" s="5">
        <v>2.2000000000000002</v>
      </c>
      <c r="J1177" s="5">
        <v>13</v>
      </c>
      <c r="K1177" s="5" t="s">
        <v>987</v>
      </c>
      <c r="L1177" s="5" t="s">
        <v>1032</v>
      </c>
      <c r="M1177" s="5" t="s">
        <v>2445</v>
      </c>
      <c r="N1177" s="5"/>
      <c r="O1177" s="5"/>
      <c r="P1177" s="5"/>
      <c r="Q1177" s="5"/>
      <c r="R1177" s="5"/>
      <c r="S1177" s="5"/>
      <c r="T1177" s="5"/>
      <c r="U1177" s="5"/>
      <c r="V1177" s="5"/>
      <c r="W1177" s="5"/>
      <c r="X1177" s="5"/>
      <c r="Y1177" s="7" t="s">
        <v>2999</v>
      </c>
      <c r="Z1177" s="7"/>
      <c r="AA1177" s="7" t="s">
        <v>13</v>
      </c>
      <c r="AB1177" s="7" t="s">
        <v>469</v>
      </c>
      <c r="AC1177" s="7">
        <v>8088</v>
      </c>
      <c r="AD1177" s="7" t="s">
        <v>640</v>
      </c>
      <c r="AE1177" s="7" t="s">
        <v>2510</v>
      </c>
      <c r="AF1177" s="7"/>
      <c r="AG1177" s="7" t="s">
        <v>13</v>
      </c>
      <c r="AH1177" s="7"/>
      <c r="AI1177">
        <v>2.4189999103546143</v>
      </c>
      <c r="AJ1177" s="4">
        <v>13.684000015258789</v>
      </c>
      <c r="AK1177" s="4">
        <v>5.0999999046325684</v>
      </c>
      <c r="AL1177" s="4">
        <v>55.068000793457031</v>
      </c>
      <c r="AM1177" s="4">
        <v>39.167999267578125</v>
      </c>
      <c r="AN1177" s="4">
        <v>192.69999694824219</v>
      </c>
      <c r="AO1177" s="4">
        <v>0</v>
      </c>
      <c r="AP1177" s="4">
        <v>142.9320068359375</v>
      </c>
      <c r="AQ1177" s="4">
        <v>52.312000274658203</v>
      </c>
      <c r="AR1177" s="4">
        <v>0</v>
      </c>
      <c r="AS1177" s="4">
        <v>34</v>
      </c>
      <c r="AT1177" s="4">
        <v>20</v>
      </c>
      <c r="AU1177" s="22">
        <v>4.4077057793345018</v>
      </c>
      <c r="AV1177" s="23">
        <v>-0.21899991035461408</v>
      </c>
      <c r="AW1177" s="23">
        <v>1</v>
      </c>
      <c r="AX1177" s="23">
        <v>4.7960960735329003E-2</v>
      </c>
      <c r="AY1177" s="23">
        <v>0.46785602087402367</v>
      </c>
      <c r="AZ1177" s="23">
        <v>0.47927115592221509</v>
      </c>
    </row>
    <row r="1178" spans="1:52" ht="13.7" customHeight="1" x14ac:dyDescent="0.2">
      <c r="A1178" t="str">
        <f t="shared" si="18"/>
        <v>2014^bindana^HA BD25</v>
      </c>
      <c r="B1178" s="5" t="s">
        <v>1373</v>
      </c>
      <c r="C1178" s="5" t="s">
        <v>2375</v>
      </c>
      <c r="D1178" s="5">
        <v>2014</v>
      </c>
      <c r="E1178" s="5"/>
      <c r="F1178" s="5" t="s">
        <v>987</v>
      </c>
      <c r="G1178" s="5" t="s">
        <v>987</v>
      </c>
      <c r="H1178" s="5" t="s">
        <v>992</v>
      </c>
      <c r="I1178" s="5">
        <v>1.75</v>
      </c>
      <c r="J1178" s="5">
        <v>11.7</v>
      </c>
      <c r="K1178" s="5" t="s">
        <v>993</v>
      </c>
      <c r="L1178" s="5" t="s">
        <v>2463</v>
      </c>
      <c r="M1178" s="5" t="s">
        <v>2464</v>
      </c>
      <c r="N1178" s="5"/>
      <c r="O1178" s="5"/>
      <c r="P1178" s="5"/>
      <c r="Q1178" s="5"/>
      <c r="R1178" s="5"/>
      <c r="S1178" s="5"/>
      <c r="T1178" s="5"/>
      <c r="U1178" s="5"/>
      <c r="V1178" s="5"/>
      <c r="W1178" s="5"/>
      <c r="X1178" s="5"/>
      <c r="Y1178" s="7" t="s">
        <v>2999</v>
      </c>
      <c r="Z1178" s="7"/>
      <c r="AA1178" s="7" t="s">
        <v>13</v>
      </c>
      <c r="AB1178" s="7" t="s">
        <v>2232</v>
      </c>
      <c r="AC1178" s="7">
        <v>8009</v>
      </c>
      <c r="AD1178" s="7" t="s">
        <v>2163</v>
      </c>
      <c r="AE1178" s="7" t="s">
        <v>2511</v>
      </c>
      <c r="AF1178" s="7"/>
      <c r="AG1178" s="7" t="s">
        <v>55</v>
      </c>
      <c r="AH1178" s="7"/>
      <c r="AI1178">
        <v>2.3789999485015869</v>
      </c>
      <c r="AJ1178" s="4">
        <v>16.545000076293945</v>
      </c>
      <c r="AK1178" s="4">
        <v>6.070000171661377</v>
      </c>
      <c r="AL1178" s="4">
        <v>47.457000732421875</v>
      </c>
      <c r="AM1178" s="4">
        <v>15.668999671936035</v>
      </c>
      <c r="AN1178" s="4">
        <v>167.80000305175781</v>
      </c>
      <c r="AO1178" s="4">
        <v>0</v>
      </c>
      <c r="AP1178" s="4">
        <v>123.53600311279297</v>
      </c>
      <c r="AQ1178" s="4">
        <v>59.729000091552734</v>
      </c>
      <c r="AR1178" s="4">
        <v>0</v>
      </c>
      <c r="AS1178" s="4">
        <v>23</v>
      </c>
      <c r="AT1178" s="4">
        <v>32</v>
      </c>
      <c r="AU1178" s="22">
        <v>3.1555166374781085</v>
      </c>
      <c r="AV1178" s="23">
        <v>-0.62899994850158691</v>
      </c>
      <c r="AW1178" s="23">
        <v>0</v>
      </c>
      <c r="AX1178" s="23">
        <v>0.39564093521499899</v>
      </c>
      <c r="AY1178" s="23">
        <v>23.474025739288344</v>
      </c>
      <c r="AZ1178" s="23">
        <v>8.4942142710253954</v>
      </c>
    </row>
    <row r="1179" spans="1:52" ht="13.7" customHeight="1" x14ac:dyDescent="0.2">
      <c r="A1179" t="str">
        <f t="shared" si="18"/>
        <v>2014^bindana^HA W47</v>
      </c>
      <c r="B1179" s="5" t="s">
        <v>1373</v>
      </c>
      <c r="C1179" s="5" t="s">
        <v>2376</v>
      </c>
      <c r="D1179" s="5">
        <v>2014</v>
      </c>
      <c r="E1179" s="5"/>
      <c r="F1179" s="5" t="s">
        <v>987</v>
      </c>
      <c r="G1179" s="5" t="s">
        <v>987</v>
      </c>
      <c r="H1179" s="5" t="s">
        <v>992</v>
      </c>
      <c r="I1179" s="5">
        <v>2.14</v>
      </c>
      <c r="J1179" s="5">
        <v>11.9</v>
      </c>
      <c r="K1179" s="5" t="s">
        <v>993</v>
      </c>
      <c r="L1179" s="5" t="s">
        <v>2463</v>
      </c>
      <c r="M1179" s="5" t="s">
        <v>2465</v>
      </c>
      <c r="N1179" s="5"/>
      <c r="O1179" s="5"/>
      <c r="P1179" s="5"/>
      <c r="Q1179" s="5"/>
      <c r="R1179" s="5"/>
      <c r="S1179" s="5"/>
      <c r="T1179" s="5"/>
      <c r="U1179" s="5"/>
      <c r="V1179" s="5"/>
      <c r="W1179" s="5"/>
      <c r="X1179" s="5"/>
      <c r="Y1179" s="7" t="s">
        <v>2999</v>
      </c>
      <c r="Z1179" s="25" t="s">
        <v>3404</v>
      </c>
      <c r="AA1179" s="7" t="s">
        <v>13</v>
      </c>
      <c r="AB1179" s="7" t="s">
        <v>469</v>
      </c>
      <c r="AC1179" s="7">
        <v>8009</v>
      </c>
      <c r="AD1179" s="7" t="s">
        <v>2163</v>
      </c>
      <c r="AE1179" s="7" t="s">
        <v>2512</v>
      </c>
      <c r="AF1179" s="7"/>
      <c r="AG1179" s="7" t="s">
        <v>55</v>
      </c>
      <c r="AH1179" s="7"/>
      <c r="AJ1179" s="4"/>
      <c r="AK1179" s="4"/>
      <c r="AL1179" s="4"/>
      <c r="AM1179" s="4"/>
      <c r="AN1179" s="4"/>
      <c r="AO1179" s="4"/>
      <c r="AP1179" s="4"/>
      <c r="AQ1179" s="4"/>
      <c r="AR1179" s="4"/>
      <c r="AS1179" s="4"/>
      <c r="AT1179" s="4"/>
      <c r="AU1179" s="22">
        <v>3.9247075306479862</v>
      </c>
      <c r="AV1179" s="23">
        <v>2.14</v>
      </c>
      <c r="AW1179" s="23">
        <v>0</v>
      </c>
      <c r="AX1179" s="23">
        <v>4.5796000000000001</v>
      </c>
      <c r="AY1179" s="23">
        <v>141.61000000000001</v>
      </c>
      <c r="AZ1179" s="23">
        <v>15.403329201125013</v>
      </c>
    </row>
    <row r="1180" spans="1:52" ht="13.7" customHeight="1" x14ac:dyDescent="0.2">
      <c r="A1180" t="str">
        <f t="shared" si="18"/>
        <v>2014^bligh lee^Airstrip Moisutre Probe</v>
      </c>
      <c r="B1180" s="5" t="s">
        <v>221</v>
      </c>
      <c r="C1180" s="5" t="s">
        <v>2341</v>
      </c>
      <c r="D1180" s="5">
        <v>2014</v>
      </c>
      <c r="E1180" s="5"/>
      <c r="F1180" s="5" t="s">
        <v>987</v>
      </c>
      <c r="G1180" s="5" t="s">
        <v>987</v>
      </c>
      <c r="H1180" s="5" t="s">
        <v>992</v>
      </c>
      <c r="I1180" s="5">
        <v>1.1000000000000001</v>
      </c>
      <c r="J1180" s="5">
        <v>15</v>
      </c>
      <c r="K1180" s="5" t="s">
        <v>993</v>
      </c>
      <c r="L1180" s="5" t="s">
        <v>1032</v>
      </c>
      <c r="M1180" s="5" t="s">
        <v>2441</v>
      </c>
      <c r="N1180" s="5"/>
      <c r="O1180" s="5"/>
      <c r="P1180" s="5"/>
      <c r="Q1180" s="5"/>
      <c r="R1180" s="5"/>
      <c r="S1180" s="5"/>
      <c r="T1180" s="5"/>
      <c r="U1180" s="5"/>
      <c r="V1180" s="5"/>
      <c r="W1180" s="5"/>
      <c r="X1180" s="5"/>
      <c r="Y1180" s="7" t="s">
        <v>2999</v>
      </c>
      <c r="Z1180" s="7"/>
      <c r="AA1180" s="7" t="s">
        <v>13</v>
      </c>
      <c r="AB1180" s="7" t="s">
        <v>2272</v>
      </c>
      <c r="AC1180" s="7">
        <v>8060</v>
      </c>
      <c r="AD1180" s="7" t="s">
        <v>908</v>
      </c>
      <c r="AE1180" s="7" t="s">
        <v>2513</v>
      </c>
      <c r="AF1180" s="7"/>
      <c r="AG1180" s="7" t="s">
        <v>55</v>
      </c>
      <c r="AH1180" s="7"/>
      <c r="AI1180">
        <v>2.9079999923706055</v>
      </c>
      <c r="AJ1180" s="4">
        <v>16.618000030517578</v>
      </c>
      <c r="AK1180" s="4">
        <v>7.4499998092651367</v>
      </c>
      <c r="AL1180" s="4">
        <v>74.599998474121094</v>
      </c>
      <c r="AM1180" s="4">
        <v>35.847999572753906</v>
      </c>
      <c r="AN1180" s="4">
        <v>180.60000610351563</v>
      </c>
      <c r="AO1180" s="4">
        <v>0</v>
      </c>
      <c r="AP1180" s="4">
        <v>130.47799682617188</v>
      </c>
      <c r="AQ1180" s="4">
        <v>29.579000473022461</v>
      </c>
      <c r="AR1180" s="4">
        <v>0</v>
      </c>
      <c r="AS1180" s="4">
        <v>0</v>
      </c>
      <c r="AT1180" s="4">
        <v>31</v>
      </c>
      <c r="AU1180" s="22">
        <v>2.5429071803852894</v>
      </c>
      <c r="AV1180" s="23">
        <v>-1.8079999923706054</v>
      </c>
      <c r="AW1180" s="23">
        <v>0</v>
      </c>
      <c r="AX1180" s="23">
        <v>3.2688639724121091</v>
      </c>
      <c r="AY1180" s="23">
        <v>2.6179240987548837</v>
      </c>
      <c r="AZ1180" s="23">
        <v>24.079558068406932</v>
      </c>
    </row>
    <row r="1181" spans="1:52" ht="13.7" customHeight="1" x14ac:dyDescent="0.2">
      <c r="A1181" t="str">
        <f t="shared" si="18"/>
        <v>2014^Boolavilla^B01</v>
      </c>
      <c r="B1181" s="5" t="s">
        <v>1298</v>
      </c>
      <c r="C1181" s="5" t="s">
        <v>1318</v>
      </c>
      <c r="D1181" s="5">
        <v>2014</v>
      </c>
      <c r="E1181" s="5"/>
      <c r="F1181" s="5" t="s">
        <v>987</v>
      </c>
      <c r="G1181" s="5" t="s">
        <v>987</v>
      </c>
      <c r="H1181" s="5" t="s">
        <v>992</v>
      </c>
      <c r="I1181" s="5">
        <v>2.41</v>
      </c>
      <c r="J1181" s="5">
        <v>12.6</v>
      </c>
      <c r="K1181" s="5" t="s">
        <v>987</v>
      </c>
      <c r="L1181" s="5" t="s">
        <v>2442</v>
      </c>
      <c r="M1181" s="5" t="s">
        <v>987</v>
      </c>
      <c r="N1181" s="5"/>
      <c r="O1181" s="5"/>
      <c r="P1181" s="5"/>
      <c r="Q1181" s="5"/>
      <c r="R1181" s="5"/>
      <c r="S1181" s="5"/>
      <c r="T1181" s="5"/>
      <c r="U1181" s="5"/>
      <c r="V1181" s="5"/>
      <c r="W1181" s="5"/>
      <c r="X1181" s="5"/>
      <c r="Y1181" s="7" t="s">
        <v>2999</v>
      </c>
      <c r="Z1181" s="7"/>
      <c r="AA1181" s="7" t="s">
        <v>13</v>
      </c>
      <c r="AB1181" s="7" t="s">
        <v>2225</v>
      </c>
      <c r="AC1181" s="7">
        <v>53018</v>
      </c>
      <c r="AD1181" s="7" t="s">
        <v>2224</v>
      </c>
      <c r="AE1181" s="7" t="s">
        <v>2514</v>
      </c>
      <c r="AF1181" s="7"/>
      <c r="AG1181" s="7" t="s">
        <v>953</v>
      </c>
      <c r="AH1181" s="7"/>
      <c r="AI1181">
        <v>2.4530000686645508</v>
      </c>
      <c r="AJ1181" s="4">
        <v>16.615999221801758</v>
      </c>
      <c r="AK1181" s="4">
        <v>6.2800002098083496</v>
      </c>
      <c r="AL1181" s="4">
        <v>122.79499816894531</v>
      </c>
      <c r="AM1181" s="4">
        <v>8.3780002593994141</v>
      </c>
      <c r="AN1181" s="4">
        <v>135.80000305175781</v>
      </c>
      <c r="AO1181" s="4">
        <v>0</v>
      </c>
      <c r="AP1181" s="4">
        <v>181.23899841308594</v>
      </c>
      <c r="AQ1181" s="4">
        <v>81.029998779296875</v>
      </c>
      <c r="AR1181" s="4">
        <v>69</v>
      </c>
      <c r="AS1181" s="4">
        <v>4</v>
      </c>
      <c r="AT1181" s="4">
        <v>0</v>
      </c>
      <c r="AU1181" s="22">
        <v>4.6798739054290719</v>
      </c>
      <c r="AV1181" s="23">
        <v>-4.3000068664550639E-2</v>
      </c>
      <c r="AW1181" s="23">
        <v>1</v>
      </c>
      <c r="AX1181" s="23">
        <v>1.8490059051560698E-3</v>
      </c>
      <c r="AY1181" s="23">
        <v>16.128249749512328</v>
      </c>
      <c r="AZ1181" s="23">
        <v>2.5604041899664849</v>
      </c>
    </row>
    <row r="1182" spans="1:52" ht="13.7" customHeight="1" x14ac:dyDescent="0.2">
      <c r="A1182" t="str">
        <f t="shared" si="18"/>
        <v>2014^Boolavilla^B13</v>
      </c>
      <c r="B1182" s="5" t="s">
        <v>1298</v>
      </c>
      <c r="C1182" s="5" t="s">
        <v>2342</v>
      </c>
      <c r="D1182" s="5">
        <v>2014</v>
      </c>
      <c r="E1182" s="5"/>
      <c r="F1182" s="5" t="s">
        <v>987</v>
      </c>
      <c r="G1182" s="5" t="s">
        <v>987</v>
      </c>
      <c r="H1182" s="5" t="s">
        <v>992</v>
      </c>
      <c r="I1182" s="5">
        <v>4.8600000000000003</v>
      </c>
      <c r="J1182" s="5">
        <v>11</v>
      </c>
      <c r="K1182" s="5" t="s">
        <v>993</v>
      </c>
      <c r="L1182" s="5" t="s">
        <v>998</v>
      </c>
      <c r="M1182" s="5" t="s">
        <v>998</v>
      </c>
      <c r="N1182" s="5"/>
      <c r="O1182" s="5"/>
      <c r="P1182" s="5"/>
      <c r="Q1182" s="5"/>
      <c r="R1182" s="5"/>
      <c r="S1182" s="5"/>
      <c r="T1182" s="5"/>
      <c r="U1182" s="5"/>
      <c r="V1182" s="5"/>
      <c r="W1182" s="5"/>
      <c r="X1182" s="5"/>
      <c r="Y1182" s="7" t="s">
        <v>2999</v>
      </c>
      <c r="Z1182" s="7"/>
      <c r="AA1182" s="7" t="s">
        <v>13</v>
      </c>
      <c r="AB1182" s="7" t="s">
        <v>2299</v>
      </c>
      <c r="AC1182" s="7">
        <v>53018</v>
      </c>
      <c r="AD1182" s="7" t="s">
        <v>2224</v>
      </c>
      <c r="AE1182" s="7" t="s">
        <v>2515</v>
      </c>
      <c r="AF1182" s="7"/>
      <c r="AG1182" s="7" t="s">
        <v>13</v>
      </c>
      <c r="AH1182" s="7"/>
      <c r="AI1182">
        <v>2.5639998912811279</v>
      </c>
      <c r="AJ1182" s="4">
        <v>16.63599967956543</v>
      </c>
      <c r="AK1182" s="4">
        <v>6.570000171661377</v>
      </c>
      <c r="AL1182" s="4">
        <v>122.78299713134766</v>
      </c>
      <c r="AM1182" s="4">
        <v>6.5929999351501465</v>
      </c>
      <c r="AN1182" s="4">
        <v>135.80000305175781</v>
      </c>
      <c r="AO1182" s="4">
        <v>0</v>
      </c>
      <c r="AP1182" s="4">
        <v>268.50698852539063</v>
      </c>
      <c r="AQ1182" s="4">
        <v>119.55400085449219</v>
      </c>
      <c r="AR1182" s="4">
        <v>69</v>
      </c>
      <c r="AS1182" s="4">
        <v>4</v>
      </c>
      <c r="AT1182" s="4">
        <v>0</v>
      </c>
      <c r="AU1182" s="22">
        <v>8.2390192644483378</v>
      </c>
      <c r="AV1182" s="23">
        <v>2.2960001087188724</v>
      </c>
      <c r="AW1182" s="23">
        <v>0</v>
      </c>
      <c r="AX1182" s="23">
        <v>5.2716164992370738</v>
      </c>
      <c r="AY1182" s="23">
        <v>31.764492388061626</v>
      </c>
      <c r="AZ1182" s="23">
        <v>2.7856247320874097</v>
      </c>
    </row>
    <row r="1183" spans="1:52" ht="13.7" customHeight="1" x14ac:dyDescent="0.2">
      <c r="A1183" t="str">
        <f t="shared" si="18"/>
        <v>2014^Boolavilla^M01</v>
      </c>
      <c r="B1183" s="5" t="s">
        <v>1298</v>
      </c>
      <c r="C1183" s="5" t="s">
        <v>2343</v>
      </c>
      <c r="D1183" s="5">
        <v>2014</v>
      </c>
      <c r="E1183" s="5"/>
      <c r="F1183" s="5" t="s">
        <v>987</v>
      </c>
      <c r="G1183" s="5" t="s">
        <v>987</v>
      </c>
      <c r="H1183" s="5" t="s">
        <v>992</v>
      </c>
      <c r="I1183" s="5">
        <v>2.4700000000000002</v>
      </c>
      <c r="J1183" s="5">
        <v>12.5</v>
      </c>
      <c r="K1183" s="5" t="s">
        <v>987</v>
      </c>
      <c r="L1183" s="5" t="s">
        <v>998</v>
      </c>
      <c r="M1183" s="5" t="s">
        <v>987</v>
      </c>
      <c r="N1183" s="5"/>
      <c r="O1183" s="5"/>
      <c r="P1183" s="5"/>
      <c r="Q1183" s="5"/>
      <c r="R1183" s="5"/>
      <c r="S1183" s="5"/>
      <c r="T1183" s="5"/>
      <c r="U1183" s="5"/>
      <c r="V1183" s="5"/>
      <c r="W1183" s="5"/>
      <c r="X1183" s="5"/>
      <c r="Y1183" s="7" t="s">
        <v>2999</v>
      </c>
      <c r="Z1183" s="7"/>
      <c r="AA1183" s="7" t="s">
        <v>13</v>
      </c>
      <c r="AB1183" s="7" t="s">
        <v>2225</v>
      </c>
      <c r="AC1183" s="7">
        <v>53018</v>
      </c>
      <c r="AD1183" s="7" t="s">
        <v>2224</v>
      </c>
      <c r="AE1183" s="7" t="s">
        <v>2516</v>
      </c>
      <c r="AF1183" s="7"/>
      <c r="AG1183" s="7" t="s">
        <v>953</v>
      </c>
      <c r="AH1183" s="7"/>
      <c r="AI1183">
        <v>2.4059998989105225</v>
      </c>
      <c r="AJ1183" s="4">
        <v>13.140999794006348</v>
      </c>
      <c r="AK1183" s="4">
        <v>4.869999885559082</v>
      </c>
      <c r="AL1183" s="4">
        <v>146.99800109863281</v>
      </c>
      <c r="AM1183" s="4">
        <v>7.940000057220459</v>
      </c>
      <c r="AN1183" s="4">
        <v>116.19999694824219</v>
      </c>
      <c r="AO1183" s="4">
        <v>0</v>
      </c>
      <c r="AP1183" s="4">
        <v>142.90199279785156</v>
      </c>
      <c r="AQ1183" s="4">
        <v>49.865001678466797</v>
      </c>
      <c r="AR1183" s="4">
        <v>69</v>
      </c>
      <c r="AS1183" s="4">
        <v>4</v>
      </c>
      <c r="AT1183" s="4">
        <v>0</v>
      </c>
      <c r="AU1183" s="22">
        <v>4.7583187390542907</v>
      </c>
      <c r="AV1183" s="23">
        <v>6.4000101089477734E-2</v>
      </c>
      <c r="AW1183" s="23">
        <v>1</v>
      </c>
      <c r="AX1183" s="23">
        <v>4.0960129394633695E-3</v>
      </c>
      <c r="AY1183" s="23">
        <v>0.41088073591618013</v>
      </c>
      <c r="AZ1183" s="23">
        <v>1.2472678484624664E-2</v>
      </c>
    </row>
    <row r="1184" spans="1:52" ht="13.7" customHeight="1" x14ac:dyDescent="0.2">
      <c r="A1184" t="str">
        <f t="shared" si="18"/>
        <v>2014^Bottle Tank^Bottle Tank</v>
      </c>
      <c r="B1184" s="5" t="s">
        <v>2327</v>
      </c>
      <c r="C1184" s="5" t="s">
        <v>2327</v>
      </c>
      <c r="D1184" s="5">
        <v>2014</v>
      </c>
      <c r="E1184" s="5"/>
      <c r="F1184" s="5" t="s">
        <v>987</v>
      </c>
      <c r="G1184" s="5" t="s">
        <v>987</v>
      </c>
      <c r="H1184" s="5" t="s">
        <v>992</v>
      </c>
      <c r="I1184" s="5">
        <v>2.2000000000000002</v>
      </c>
      <c r="J1184" s="5">
        <v>11.5</v>
      </c>
      <c r="K1184" s="5" t="s">
        <v>987</v>
      </c>
      <c r="L1184" s="5" t="s">
        <v>998</v>
      </c>
      <c r="M1184" s="5" t="s">
        <v>987</v>
      </c>
      <c r="N1184" s="5"/>
      <c r="O1184" s="5"/>
      <c r="P1184" s="5"/>
      <c r="Q1184" s="5"/>
      <c r="R1184" s="5"/>
      <c r="S1184" s="5"/>
      <c r="T1184" s="5"/>
      <c r="U1184" s="5"/>
      <c r="V1184" s="5"/>
      <c r="W1184" s="5"/>
      <c r="X1184" s="5"/>
      <c r="Y1184" s="7" t="s">
        <v>2999</v>
      </c>
      <c r="Z1184" s="7"/>
      <c r="AA1184" s="7" t="s">
        <v>13</v>
      </c>
      <c r="AB1184" s="7" t="s">
        <v>2172</v>
      </c>
      <c r="AC1184" s="7">
        <v>77018</v>
      </c>
      <c r="AD1184" s="7" t="s">
        <v>791</v>
      </c>
      <c r="AE1184" s="7" t="s">
        <v>2517</v>
      </c>
      <c r="AF1184" s="7"/>
      <c r="AG1184" s="7" t="s">
        <v>55</v>
      </c>
      <c r="AH1184" s="7"/>
      <c r="AI1184">
        <v>0.65499997138977051</v>
      </c>
      <c r="AJ1184" s="4">
        <v>16.620000839233398</v>
      </c>
      <c r="AK1184" s="4">
        <v>1.6799999475479126</v>
      </c>
      <c r="AL1184" s="4">
        <v>31.955999374389648</v>
      </c>
      <c r="AM1184" s="4">
        <v>1.1499999761581421</v>
      </c>
      <c r="AN1184" s="4">
        <v>97.5</v>
      </c>
      <c r="AO1184" s="4">
        <v>0</v>
      </c>
      <c r="AP1184" s="4">
        <v>32.924999237060547</v>
      </c>
      <c r="AQ1184" s="4">
        <v>15.123000144958496</v>
      </c>
      <c r="AR1184" s="4">
        <v>0</v>
      </c>
      <c r="AS1184" s="4">
        <v>16</v>
      </c>
      <c r="AT1184" s="4">
        <v>20</v>
      </c>
      <c r="AU1184" s="22">
        <v>3.8991243432574434</v>
      </c>
      <c r="AV1184" s="23">
        <v>1.5450000286102297</v>
      </c>
      <c r="AW1184" s="23">
        <v>0</v>
      </c>
      <c r="AX1184" s="23">
        <v>2.3870250884056103</v>
      </c>
      <c r="AY1184" s="23">
        <v>26.214408593750704</v>
      </c>
      <c r="AZ1184" s="23">
        <v>4.9245130836331903</v>
      </c>
    </row>
    <row r="1185" spans="1:52" ht="13.7" customHeight="1" x14ac:dyDescent="0.2">
      <c r="A1185" t="str">
        <f t="shared" si="18"/>
        <v>2014^Bullarto^B01</v>
      </c>
      <c r="B1185" s="5" t="s">
        <v>1317</v>
      </c>
      <c r="C1185" s="5" t="s">
        <v>1318</v>
      </c>
      <c r="D1185" s="5">
        <v>2014</v>
      </c>
      <c r="E1185" s="5"/>
      <c r="F1185" s="5" t="s">
        <v>1005</v>
      </c>
      <c r="G1185" s="5" t="s">
        <v>987</v>
      </c>
      <c r="H1185" s="5" t="s">
        <v>992</v>
      </c>
      <c r="I1185" s="5">
        <v>0.39</v>
      </c>
      <c r="J1185" s="5">
        <v>11.2</v>
      </c>
      <c r="K1185" s="5" t="s">
        <v>987</v>
      </c>
      <c r="L1185" s="5" t="s">
        <v>998</v>
      </c>
      <c r="M1185" s="5" t="s">
        <v>987</v>
      </c>
      <c r="N1185" s="5"/>
      <c r="O1185" s="5"/>
      <c r="P1185" s="5"/>
      <c r="Q1185" s="5"/>
      <c r="R1185" s="5"/>
      <c r="S1185" s="5"/>
      <c r="T1185" s="5"/>
      <c r="U1185" s="5"/>
      <c r="V1185" s="5"/>
      <c r="W1185" s="5"/>
      <c r="X1185" s="5"/>
      <c r="Y1185" s="7" t="s">
        <v>2999</v>
      </c>
      <c r="Z1185" s="7"/>
      <c r="AA1185" s="7" t="s">
        <v>13</v>
      </c>
      <c r="AB1185" s="7" t="s">
        <v>469</v>
      </c>
      <c r="AC1185" s="7">
        <v>77018</v>
      </c>
      <c r="AD1185" s="7" t="s">
        <v>791</v>
      </c>
      <c r="AE1185" s="7" t="s">
        <v>786</v>
      </c>
      <c r="AF1185" s="7"/>
      <c r="AG1185" s="7" t="s">
        <v>13</v>
      </c>
      <c r="AH1185" s="7"/>
      <c r="AI1185">
        <v>0.26399999856948853</v>
      </c>
      <c r="AJ1185" s="4">
        <v>16.656000137329102</v>
      </c>
      <c r="AK1185" s="4">
        <v>0.68000000715255737</v>
      </c>
      <c r="AL1185" s="4">
        <v>23.48699951171875</v>
      </c>
      <c r="AM1185" s="4">
        <v>0</v>
      </c>
      <c r="AN1185" s="4">
        <v>79.400001525878906</v>
      </c>
      <c r="AO1185" s="4">
        <v>0</v>
      </c>
      <c r="AP1185" s="4">
        <v>130.65699768066406</v>
      </c>
      <c r="AQ1185" s="4">
        <v>82.475997924804688</v>
      </c>
      <c r="AR1185" s="4">
        <v>0</v>
      </c>
      <c r="AS1185" s="4">
        <v>18</v>
      </c>
      <c r="AT1185" s="4">
        <v>0</v>
      </c>
      <c r="AU1185" s="22">
        <v>0.67317688266199649</v>
      </c>
      <c r="AV1185" s="23">
        <v>0.12600000143051149</v>
      </c>
      <c r="AW1185" s="23">
        <v>1</v>
      </c>
      <c r="AX1185" s="23">
        <v>1.5876000360488897E-2</v>
      </c>
      <c r="AY1185" s="23">
        <v>29.767937498535183</v>
      </c>
      <c r="AZ1185" s="23">
        <v>4.6555027813691716E-5</v>
      </c>
    </row>
    <row r="1186" spans="1:52" ht="13.7" customHeight="1" x14ac:dyDescent="0.2">
      <c r="A1186" t="str">
        <f t="shared" si="18"/>
        <v>2014^Bullarto^B02</v>
      </c>
      <c r="B1186" s="5" t="s">
        <v>1317</v>
      </c>
      <c r="C1186" s="5" t="s">
        <v>2353</v>
      </c>
      <c r="D1186" s="5">
        <v>2014</v>
      </c>
      <c r="E1186" s="5"/>
      <c r="F1186" s="5" t="s">
        <v>1005</v>
      </c>
      <c r="G1186" s="5" t="s">
        <v>987</v>
      </c>
      <c r="H1186" s="5" t="s">
        <v>992</v>
      </c>
      <c r="I1186" s="5">
        <v>0.67</v>
      </c>
      <c r="J1186" s="5">
        <v>13.2</v>
      </c>
      <c r="K1186" s="5" t="s">
        <v>993</v>
      </c>
      <c r="L1186" s="5" t="s">
        <v>998</v>
      </c>
      <c r="M1186" s="5" t="s">
        <v>987</v>
      </c>
      <c r="N1186" s="5"/>
      <c r="O1186" s="5"/>
      <c r="P1186" s="5"/>
      <c r="Q1186" s="5"/>
      <c r="R1186" s="5"/>
      <c r="S1186" s="5"/>
      <c r="T1186" s="5"/>
      <c r="U1186" s="5"/>
      <c r="V1186" s="5"/>
      <c r="W1186" s="5"/>
      <c r="X1186" s="5"/>
      <c r="Y1186" s="7" t="s">
        <v>2999</v>
      </c>
      <c r="Z1186" s="7"/>
      <c r="AA1186" s="7" t="s">
        <v>13</v>
      </c>
      <c r="AB1186" s="7" t="s">
        <v>469</v>
      </c>
      <c r="AC1186" s="7">
        <v>77018</v>
      </c>
      <c r="AD1186" s="7" t="s">
        <v>791</v>
      </c>
      <c r="AE1186" s="7" t="s">
        <v>786</v>
      </c>
      <c r="AF1186" s="7"/>
      <c r="AG1186" s="7" t="s">
        <v>13</v>
      </c>
      <c r="AH1186" s="7"/>
      <c r="AI1186">
        <v>0.25900000333786011</v>
      </c>
      <c r="AJ1186" s="4">
        <v>16.648000717163086</v>
      </c>
      <c r="AK1186" s="4">
        <v>0.6600000262260437</v>
      </c>
      <c r="AL1186" s="4">
        <v>25.952999114990234</v>
      </c>
      <c r="AM1186" s="4">
        <v>0</v>
      </c>
      <c r="AN1186" s="4">
        <v>75.199996948242188</v>
      </c>
      <c r="AO1186" s="4">
        <v>0</v>
      </c>
      <c r="AP1186" s="4">
        <v>212.17900085449219</v>
      </c>
      <c r="AQ1186" s="4">
        <v>153.08200073242188</v>
      </c>
      <c r="AR1186" s="4">
        <v>0</v>
      </c>
      <c r="AS1186" s="4">
        <v>18</v>
      </c>
      <c r="AT1186" s="4">
        <v>0</v>
      </c>
      <c r="AU1186" s="22">
        <v>1.3629982486865149</v>
      </c>
      <c r="AV1186" s="23">
        <v>0.41099999666213993</v>
      </c>
      <c r="AW1186" s="23">
        <v>1</v>
      </c>
      <c r="AX1186" s="23">
        <v>0.16892099725627904</v>
      </c>
      <c r="AY1186" s="23">
        <v>11.888708945557159</v>
      </c>
      <c r="AZ1186" s="23">
        <v>0.4942065007825821</v>
      </c>
    </row>
    <row r="1187" spans="1:52" ht="13.7" customHeight="1" x14ac:dyDescent="0.2">
      <c r="A1187" t="str">
        <f t="shared" si="18"/>
        <v>2014^Bullarto^B06</v>
      </c>
      <c r="B1187" s="5" t="s">
        <v>1317</v>
      </c>
      <c r="C1187" s="5" t="s">
        <v>1445</v>
      </c>
      <c r="D1187" s="5">
        <v>2014</v>
      </c>
      <c r="E1187" s="5"/>
      <c r="F1187" s="5" t="s">
        <v>1005</v>
      </c>
      <c r="G1187" s="5" t="s">
        <v>987</v>
      </c>
      <c r="H1187" s="5" t="s">
        <v>992</v>
      </c>
      <c r="I1187" s="5">
        <v>1.35</v>
      </c>
      <c r="J1187" s="5">
        <v>10.5</v>
      </c>
      <c r="K1187" s="5" t="s">
        <v>993</v>
      </c>
      <c r="L1187" s="5" t="s">
        <v>998</v>
      </c>
      <c r="M1187" s="5" t="s">
        <v>987</v>
      </c>
      <c r="N1187" s="5"/>
      <c r="O1187" s="5"/>
      <c r="P1187" s="5"/>
      <c r="Q1187" s="5"/>
      <c r="R1187" s="5"/>
      <c r="S1187" s="5"/>
      <c r="T1187" s="5"/>
      <c r="U1187" s="5"/>
      <c r="V1187" s="5"/>
      <c r="W1187" s="5"/>
      <c r="X1187" s="5"/>
      <c r="Y1187" s="7" t="s">
        <v>2999</v>
      </c>
      <c r="Z1187" s="7"/>
      <c r="AA1187" s="7" t="s">
        <v>13</v>
      </c>
      <c r="AB1187" s="7" t="s">
        <v>2518</v>
      </c>
      <c r="AC1187" s="7">
        <v>77018</v>
      </c>
      <c r="AD1187" s="7" t="s">
        <v>791</v>
      </c>
      <c r="AE1187" s="7" t="s">
        <v>786</v>
      </c>
      <c r="AF1187" s="7"/>
      <c r="AG1187" s="7" t="s">
        <v>55</v>
      </c>
      <c r="AH1187" s="7"/>
      <c r="AI1187">
        <v>0.82499998807907104</v>
      </c>
      <c r="AJ1187" s="4">
        <v>16.645000457763672</v>
      </c>
      <c r="AK1187" s="4">
        <v>2.119999885559082</v>
      </c>
      <c r="AL1187" s="4">
        <v>82.899002075195313</v>
      </c>
      <c r="AM1187" s="4">
        <v>23.930000305175781</v>
      </c>
      <c r="AN1187" s="4">
        <v>75</v>
      </c>
      <c r="AO1187" s="4">
        <v>0</v>
      </c>
      <c r="AP1187" s="4">
        <v>138.4530029296875</v>
      </c>
      <c r="AQ1187" s="4">
        <v>67.272003173828125</v>
      </c>
      <c r="AR1187" s="4">
        <v>0</v>
      </c>
      <c r="AS1187" s="4">
        <v>18</v>
      </c>
      <c r="AT1187" s="4">
        <v>0</v>
      </c>
      <c r="AU1187" s="22">
        <v>2.1845884413309982</v>
      </c>
      <c r="AV1187" s="23">
        <v>0.52500001192092904</v>
      </c>
      <c r="AW1187" s="23">
        <v>0</v>
      </c>
      <c r="AX1187" s="23">
        <v>0.27562501251697563</v>
      </c>
      <c r="AY1187" s="23">
        <v>37.761030625915737</v>
      </c>
      <c r="AZ1187" s="23">
        <v>4.1716815367019208E-3</v>
      </c>
    </row>
    <row r="1188" spans="1:52" ht="13.7" customHeight="1" x14ac:dyDescent="0.2">
      <c r="A1188" t="str">
        <f t="shared" si="18"/>
        <v>2014^Bullarto^W03</v>
      </c>
      <c r="B1188" s="5" t="s">
        <v>1317</v>
      </c>
      <c r="C1188" s="5" t="s">
        <v>2355</v>
      </c>
      <c r="D1188" s="5">
        <v>2014</v>
      </c>
      <c r="E1188" s="5"/>
      <c r="F1188" s="5" t="s">
        <v>1005</v>
      </c>
      <c r="G1188" s="5" t="s">
        <v>987</v>
      </c>
      <c r="H1188" s="5" t="s">
        <v>992</v>
      </c>
      <c r="I1188" s="5">
        <v>1.37</v>
      </c>
      <c r="J1188" s="5">
        <v>11</v>
      </c>
      <c r="K1188" s="5" t="s">
        <v>993</v>
      </c>
      <c r="L1188" s="5" t="s">
        <v>998</v>
      </c>
      <c r="M1188" s="5" t="s">
        <v>987</v>
      </c>
      <c r="N1188" s="5"/>
      <c r="O1188" s="5"/>
      <c r="P1188" s="5"/>
      <c r="Q1188" s="5"/>
      <c r="R1188" s="5"/>
      <c r="S1188" s="5"/>
      <c r="T1188" s="5"/>
      <c r="U1188" s="5"/>
      <c r="V1188" s="5"/>
      <c r="W1188" s="5"/>
      <c r="X1188" s="5"/>
      <c r="Y1188" s="7" t="s">
        <v>2999</v>
      </c>
      <c r="Z1188" s="7"/>
      <c r="AA1188" s="7" t="s">
        <v>13</v>
      </c>
      <c r="AB1188" s="7" t="s">
        <v>469</v>
      </c>
      <c r="AC1188" s="7">
        <v>78086</v>
      </c>
      <c r="AD1188" s="7" t="s">
        <v>2227</v>
      </c>
      <c r="AE1188" s="7" t="s">
        <v>786</v>
      </c>
      <c r="AF1188" s="7"/>
      <c r="AG1188" s="7" t="s">
        <v>55</v>
      </c>
      <c r="AH1188" s="7"/>
      <c r="AI1188">
        <v>0.71299999952316284</v>
      </c>
      <c r="AJ1188" s="4">
        <v>16.632999420166016</v>
      </c>
      <c r="AK1188" s="4">
        <v>1.8300000429153442</v>
      </c>
      <c r="AL1188" s="4">
        <v>40.048999786376953</v>
      </c>
      <c r="AM1188" s="4">
        <v>5.1170001029968262</v>
      </c>
      <c r="AN1188" s="4">
        <v>112.59999847412109</v>
      </c>
      <c r="AO1188" s="4">
        <v>0</v>
      </c>
      <c r="AP1188" s="4">
        <v>75.222000122070313</v>
      </c>
      <c r="AQ1188" s="4">
        <v>48.189998626708984</v>
      </c>
      <c r="AR1188" s="4">
        <v>0</v>
      </c>
      <c r="AS1188" s="4">
        <v>18</v>
      </c>
      <c r="AT1188" s="4">
        <v>20</v>
      </c>
      <c r="AU1188" s="22">
        <v>2.3225218914185639</v>
      </c>
      <c r="AV1188" s="23">
        <v>0.65700000047683726</v>
      </c>
      <c r="AW1188" s="23">
        <v>0</v>
      </c>
      <c r="AX1188" s="23">
        <v>0.43164900062656414</v>
      </c>
      <c r="AY1188" s="23">
        <v>31.730682467590668</v>
      </c>
      <c r="AZ1188" s="23">
        <v>0.24257777125302846</v>
      </c>
    </row>
    <row r="1189" spans="1:52" ht="13.7" customHeight="1" x14ac:dyDescent="0.2">
      <c r="A1189" t="str">
        <f t="shared" si="18"/>
        <v>2014^Bullarto^W05</v>
      </c>
      <c r="B1189" s="5" t="s">
        <v>1317</v>
      </c>
      <c r="C1189" s="5" t="s">
        <v>2356</v>
      </c>
      <c r="D1189" s="5">
        <v>2014</v>
      </c>
      <c r="E1189" s="5"/>
      <c r="F1189" s="5" t="s">
        <v>1005</v>
      </c>
      <c r="G1189" s="5" t="s">
        <v>987</v>
      </c>
      <c r="H1189" s="5" t="s">
        <v>992</v>
      </c>
      <c r="I1189" s="5">
        <v>1.1000000000000001</v>
      </c>
      <c r="J1189" s="5">
        <v>11.3</v>
      </c>
      <c r="K1189" s="5" t="s">
        <v>987</v>
      </c>
      <c r="L1189" s="5" t="s">
        <v>998</v>
      </c>
      <c r="M1189" s="5" t="s">
        <v>987</v>
      </c>
      <c r="N1189" s="5"/>
      <c r="O1189" s="5"/>
      <c r="P1189" s="5"/>
      <c r="Q1189" s="5"/>
      <c r="R1189" s="5"/>
      <c r="S1189" s="5"/>
      <c r="T1189" s="5"/>
      <c r="U1189" s="5"/>
      <c r="V1189" s="5"/>
      <c r="W1189" s="5"/>
      <c r="X1189" s="5"/>
      <c r="Y1189" s="7" t="s">
        <v>2999</v>
      </c>
      <c r="Z1189" s="7"/>
      <c r="AA1189" s="7" t="s">
        <v>13</v>
      </c>
      <c r="AB1189" s="7" t="s">
        <v>469</v>
      </c>
      <c r="AC1189" s="7">
        <v>78086</v>
      </c>
      <c r="AD1189" s="7" t="s">
        <v>2227</v>
      </c>
      <c r="AE1189" s="7" t="s">
        <v>786</v>
      </c>
      <c r="AF1189" s="7"/>
      <c r="AG1189" s="7" t="s">
        <v>13</v>
      </c>
      <c r="AH1189" s="7"/>
      <c r="AI1189">
        <v>0.64399999380111694</v>
      </c>
      <c r="AJ1189" s="4">
        <v>16.680000305175781</v>
      </c>
      <c r="AK1189" s="4">
        <v>1.6499999761581421</v>
      </c>
      <c r="AL1189" s="4">
        <v>30.556999206542969</v>
      </c>
      <c r="AM1189" s="4">
        <v>4.2069997787475586</v>
      </c>
      <c r="AN1189" s="4">
        <v>112</v>
      </c>
      <c r="AO1189" s="4">
        <v>0</v>
      </c>
      <c r="AP1189" s="4">
        <v>70.694000244140625</v>
      </c>
      <c r="AQ1189" s="4">
        <v>38.436000823974609</v>
      </c>
      <c r="AR1189" s="4">
        <v>0</v>
      </c>
      <c r="AS1189" s="4">
        <v>18</v>
      </c>
      <c r="AT1189" s="4">
        <v>36</v>
      </c>
      <c r="AU1189" s="22">
        <v>1.915656742556918</v>
      </c>
      <c r="AV1189" s="23">
        <v>0.45600000619888315</v>
      </c>
      <c r="AW1189" s="23">
        <v>1</v>
      </c>
      <c r="AX1189" s="23">
        <v>0.20793600565338147</v>
      </c>
      <c r="AY1189" s="23">
        <v>28.944403283691493</v>
      </c>
      <c r="AZ1189" s="23">
        <v>7.0573517533453783E-2</v>
      </c>
    </row>
    <row r="1190" spans="1:52" ht="13.7" customHeight="1" x14ac:dyDescent="0.2">
      <c r="A1190" t="str">
        <f t="shared" si="18"/>
        <v>2014^bundemar^HA OB Boyd</v>
      </c>
      <c r="B1190" s="5" t="s">
        <v>2318</v>
      </c>
      <c r="C1190" s="5" t="s">
        <v>2379</v>
      </c>
      <c r="D1190" s="5">
        <v>2014</v>
      </c>
      <c r="E1190" s="5"/>
      <c r="F1190" s="5" t="s">
        <v>987</v>
      </c>
      <c r="G1190" s="5" t="s">
        <v>987</v>
      </c>
      <c r="H1190" s="5" t="s">
        <v>992</v>
      </c>
      <c r="I1190" s="5">
        <v>2.16</v>
      </c>
      <c r="J1190" s="5">
        <v>11.5</v>
      </c>
      <c r="K1190" s="5" t="s">
        <v>993</v>
      </c>
      <c r="L1190" s="5" t="s">
        <v>2466</v>
      </c>
      <c r="M1190" s="5" t="s">
        <v>987</v>
      </c>
      <c r="N1190" s="5"/>
      <c r="O1190" s="5"/>
      <c r="P1190" s="5"/>
      <c r="Q1190" s="5"/>
      <c r="R1190" s="5"/>
      <c r="S1190" s="5"/>
      <c r="T1190" s="5"/>
      <c r="U1190" s="5"/>
      <c r="V1190" s="5"/>
      <c r="W1190" s="5"/>
      <c r="X1190" s="5"/>
      <c r="Y1190" s="7" t="s">
        <v>2999</v>
      </c>
      <c r="Z1190" s="7"/>
      <c r="AA1190" s="7" t="s">
        <v>13</v>
      </c>
      <c r="AB1190" s="7" t="s">
        <v>925</v>
      </c>
      <c r="AC1190" s="7">
        <v>51049</v>
      </c>
      <c r="AD1190" s="7" t="s">
        <v>2519</v>
      </c>
      <c r="AE1190" s="7" t="s">
        <v>2520</v>
      </c>
      <c r="AF1190" s="7"/>
      <c r="AG1190" s="7" t="s">
        <v>13</v>
      </c>
      <c r="AH1190" s="7"/>
      <c r="AI1190">
        <v>2.2139999866485596</v>
      </c>
      <c r="AJ1190" s="4">
        <v>16.562000274658203</v>
      </c>
      <c r="AK1190" s="4">
        <v>5.6500000953674316</v>
      </c>
      <c r="AL1190" s="4">
        <v>79.552001953125</v>
      </c>
      <c r="AM1190" s="4">
        <v>3.8259999752044678</v>
      </c>
      <c r="AN1190" s="4">
        <v>133.39999389648438</v>
      </c>
      <c r="AO1190" s="4">
        <v>0</v>
      </c>
      <c r="AP1190" s="4">
        <v>153.51800537109375</v>
      </c>
      <c r="AQ1190" s="4">
        <v>82.515998840332031</v>
      </c>
      <c r="AR1190" s="4">
        <v>0</v>
      </c>
      <c r="AS1190" s="4">
        <v>4</v>
      </c>
      <c r="AT1190" s="4">
        <v>44</v>
      </c>
      <c r="AU1190" s="22">
        <v>3.8282311733800354</v>
      </c>
      <c r="AV1190" s="23">
        <v>-5.3999986648559428E-2</v>
      </c>
      <c r="AW1190" s="23">
        <v>1</v>
      </c>
      <c r="AX1190" s="23">
        <v>2.9159985580445966E-3</v>
      </c>
      <c r="AY1190" s="23">
        <v>25.623846780639724</v>
      </c>
      <c r="AZ1190" s="23">
        <v>3.3188420051191199</v>
      </c>
    </row>
    <row r="1191" spans="1:52" ht="13.7" customHeight="1" x14ac:dyDescent="0.2">
      <c r="A1191" t="str">
        <f t="shared" si="18"/>
        <v>2014^bundemar^HA OB Fat Cow</v>
      </c>
      <c r="B1191" s="5" t="s">
        <v>2318</v>
      </c>
      <c r="C1191" s="5" t="s">
        <v>2380</v>
      </c>
      <c r="D1191" s="5">
        <v>2014</v>
      </c>
      <c r="E1191" s="5"/>
      <c r="F1191" s="5" t="s">
        <v>987</v>
      </c>
      <c r="G1191" s="5" t="s">
        <v>987</v>
      </c>
      <c r="H1191" s="5" t="s">
        <v>992</v>
      </c>
      <c r="I1191" s="5">
        <v>3.44</v>
      </c>
      <c r="J1191" s="5">
        <v>12</v>
      </c>
      <c r="K1191" s="5" t="s">
        <v>993</v>
      </c>
      <c r="L1191" s="5" t="s">
        <v>2466</v>
      </c>
      <c r="M1191" s="5" t="s">
        <v>987</v>
      </c>
      <c r="N1191" s="5"/>
      <c r="O1191" s="5"/>
      <c r="P1191" s="5"/>
      <c r="Q1191" s="5"/>
      <c r="R1191" s="5"/>
      <c r="S1191" s="5"/>
      <c r="T1191" s="5"/>
      <c r="U1191" s="5"/>
      <c r="V1191" s="5"/>
      <c r="W1191" s="5"/>
      <c r="X1191" s="5"/>
      <c r="Y1191" s="7" t="s">
        <v>2999</v>
      </c>
      <c r="Z1191" s="7"/>
      <c r="AA1191" s="7" t="s">
        <v>13</v>
      </c>
      <c r="AB1191" s="7" t="s">
        <v>145</v>
      </c>
      <c r="AC1191" s="7">
        <v>51049</v>
      </c>
      <c r="AD1191" s="7" t="s">
        <v>2519</v>
      </c>
      <c r="AE1191" s="7" t="s">
        <v>2521</v>
      </c>
      <c r="AF1191" s="7"/>
      <c r="AG1191" s="7" t="s">
        <v>13</v>
      </c>
      <c r="AH1191" s="7"/>
      <c r="AI1191">
        <v>2.6679999828338623</v>
      </c>
      <c r="AJ1191" s="4">
        <v>16.666000366210938</v>
      </c>
      <c r="AK1191" s="4">
        <v>6.8499999046325684</v>
      </c>
      <c r="AL1191" s="4">
        <v>119.177001953125</v>
      </c>
      <c r="AM1191" s="4">
        <v>2.9260001182556152</v>
      </c>
      <c r="AN1191" s="4">
        <v>145</v>
      </c>
      <c r="AO1191" s="4">
        <v>0</v>
      </c>
      <c r="AP1191" s="4">
        <v>586.322021484375</v>
      </c>
      <c r="AQ1191" s="4">
        <v>314.2650146484375</v>
      </c>
      <c r="AR1191" s="4">
        <v>0</v>
      </c>
      <c r="AS1191" s="4">
        <v>4</v>
      </c>
      <c r="AT1191" s="4">
        <v>0</v>
      </c>
      <c r="AU1191" s="22">
        <v>6.361891418563923</v>
      </c>
      <c r="AV1191" s="23">
        <v>0.77200001716613764</v>
      </c>
      <c r="AW1191" s="23">
        <v>0</v>
      </c>
      <c r="AX1191" s="23">
        <v>0.59598402650451676</v>
      </c>
      <c r="AY1191" s="23">
        <v>21.771559417480603</v>
      </c>
      <c r="AZ1191" s="23">
        <v>0.23824989417222492</v>
      </c>
    </row>
    <row r="1192" spans="1:52" ht="13.7" customHeight="1" x14ac:dyDescent="0.2">
      <c r="A1192" t="str">
        <f t="shared" si="18"/>
        <v>2014^bundemar^HA OB Paddys River Pivot</v>
      </c>
      <c r="B1192" s="5" t="s">
        <v>2318</v>
      </c>
      <c r="C1192" s="5" t="s">
        <v>2381</v>
      </c>
      <c r="D1192" s="5">
        <v>2014</v>
      </c>
      <c r="E1192" s="5"/>
      <c r="F1192" s="5" t="s">
        <v>987</v>
      </c>
      <c r="G1192" s="5" t="s">
        <v>987</v>
      </c>
      <c r="H1192" s="5" t="s">
        <v>992</v>
      </c>
      <c r="I1192" s="5">
        <v>2.8</v>
      </c>
      <c r="J1192" s="5">
        <v>14.5</v>
      </c>
      <c r="K1192" s="5" t="s">
        <v>993</v>
      </c>
      <c r="L1192" s="5" t="s">
        <v>2466</v>
      </c>
      <c r="M1192" s="5" t="s">
        <v>987</v>
      </c>
      <c r="N1192" s="5"/>
      <c r="O1192" s="5"/>
      <c r="P1192" s="5"/>
      <c r="Q1192" s="5"/>
      <c r="R1192" s="5"/>
      <c r="S1192" s="5"/>
      <c r="T1192" s="5"/>
      <c r="U1192" s="5"/>
      <c r="V1192" s="5"/>
      <c r="W1192" s="5"/>
      <c r="X1192" s="5"/>
      <c r="Y1192" s="7" t="s">
        <v>2999</v>
      </c>
      <c r="Z1192" s="7"/>
      <c r="AA1192" s="7" t="s">
        <v>13</v>
      </c>
      <c r="AB1192" s="7" t="s">
        <v>2135</v>
      </c>
      <c r="AC1192" s="7">
        <v>51049</v>
      </c>
      <c r="AD1192" s="7" t="s">
        <v>2519</v>
      </c>
      <c r="AE1192" s="7" t="s">
        <v>2522</v>
      </c>
      <c r="AF1192" s="7"/>
      <c r="AG1192" s="7" t="s">
        <v>55</v>
      </c>
      <c r="AH1192" s="7"/>
      <c r="AI1192">
        <v>1.6799999475479126</v>
      </c>
      <c r="AJ1192" s="4">
        <v>16.656000137329102</v>
      </c>
      <c r="AK1192" s="4">
        <v>4.309999942779541</v>
      </c>
      <c r="AL1192" s="4">
        <v>70.441001892089844</v>
      </c>
      <c r="AM1192" s="4">
        <v>8.2919998168945313</v>
      </c>
      <c r="AN1192" s="4">
        <v>133.39999389648438</v>
      </c>
      <c r="AO1192" s="4">
        <v>0</v>
      </c>
      <c r="AP1192" s="4">
        <v>205.406005859375</v>
      </c>
      <c r="AQ1192" s="4">
        <v>109.97000122070313</v>
      </c>
      <c r="AR1192" s="4">
        <v>0</v>
      </c>
      <c r="AS1192" s="4">
        <v>0</v>
      </c>
      <c r="AT1192" s="4">
        <v>44</v>
      </c>
      <c r="AU1192" s="22">
        <v>6.2570928196147113</v>
      </c>
      <c r="AV1192" s="23">
        <v>1.1200000524520872</v>
      </c>
      <c r="AW1192" s="23">
        <v>0</v>
      </c>
      <c r="AX1192" s="23">
        <v>1.2544001174926782</v>
      </c>
      <c r="AY1192" s="23">
        <v>4.6483365921631048</v>
      </c>
      <c r="AZ1192" s="23">
        <v>3.7911706710222597</v>
      </c>
    </row>
    <row r="1193" spans="1:52" ht="13.7" customHeight="1" x14ac:dyDescent="0.2">
      <c r="A1193" t="str">
        <f t="shared" si="18"/>
        <v>2014^bungey^B Bungeys Paddock</v>
      </c>
      <c r="B1193" s="5" t="s">
        <v>2310</v>
      </c>
      <c r="C1193" s="5" t="s">
        <v>2357</v>
      </c>
      <c r="D1193" s="5">
        <v>2014</v>
      </c>
      <c r="E1193" s="5"/>
      <c r="F1193" s="5" t="s">
        <v>1005</v>
      </c>
      <c r="G1193" s="5" t="s">
        <v>987</v>
      </c>
      <c r="H1193" s="5" t="s">
        <v>992</v>
      </c>
      <c r="I1193" s="5">
        <v>3.5</v>
      </c>
      <c r="J1193" s="5">
        <v>9.5</v>
      </c>
      <c r="K1193" s="5" t="s">
        <v>987</v>
      </c>
      <c r="L1193" s="5" t="s">
        <v>998</v>
      </c>
      <c r="M1193" s="5" t="s">
        <v>987</v>
      </c>
      <c r="N1193" s="5"/>
      <c r="O1193" s="5"/>
      <c r="P1193" s="5"/>
      <c r="Q1193" s="5"/>
      <c r="R1193" s="5"/>
      <c r="S1193" s="5"/>
      <c r="T1193" s="5"/>
      <c r="U1193" s="5"/>
      <c r="V1193" s="5"/>
      <c r="W1193" s="5"/>
      <c r="X1193" s="5"/>
      <c r="Y1193" s="7" t="s">
        <v>2999</v>
      </c>
      <c r="Z1193" s="7"/>
      <c r="AA1193" s="7" t="s">
        <v>13</v>
      </c>
      <c r="AB1193" s="7" t="s">
        <v>79</v>
      </c>
      <c r="AC1193" s="7">
        <v>10502</v>
      </c>
      <c r="AD1193" s="7" t="s">
        <v>3398</v>
      </c>
      <c r="AE1193" s="7" t="s">
        <v>786</v>
      </c>
      <c r="AF1193" s="7"/>
      <c r="AG1193" s="7" t="s">
        <v>55</v>
      </c>
      <c r="AH1193" s="7"/>
      <c r="AI1193">
        <v>3.0789999961853027</v>
      </c>
      <c r="AJ1193" s="4">
        <v>11.217000007629395</v>
      </c>
      <c r="AK1193" s="4">
        <v>5.320000171661377</v>
      </c>
      <c r="AL1193" s="4">
        <v>21.989999771118164</v>
      </c>
      <c r="AM1193" s="4">
        <v>79.111000061035156</v>
      </c>
      <c r="AN1193" s="4">
        <v>309.5</v>
      </c>
      <c r="AO1193" s="4">
        <v>0</v>
      </c>
      <c r="AP1193" s="4">
        <v>51.946998596191406</v>
      </c>
      <c r="AQ1193" s="4">
        <v>19.049999237060547</v>
      </c>
      <c r="AR1193" s="4">
        <v>0</v>
      </c>
      <c r="AS1193" s="4">
        <v>6</v>
      </c>
      <c r="AT1193" s="4">
        <v>59</v>
      </c>
      <c r="AU1193" s="22">
        <v>5.1243432574430825</v>
      </c>
      <c r="AV1193" s="23">
        <v>0.42100000381469727</v>
      </c>
      <c r="AW1193" s="23">
        <v>1</v>
      </c>
      <c r="AX1193" s="23">
        <v>0.17724100321197511</v>
      </c>
      <c r="AY1193" s="23">
        <v>2.9480890261993409</v>
      </c>
      <c r="AZ1193" s="23">
        <v>3.8281628081425031E-2</v>
      </c>
    </row>
    <row r="1194" spans="1:52" ht="13.7" customHeight="1" x14ac:dyDescent="0.2">
      <c r="A1194" t="str">
        <f t="shared" si="18"/>
        <v>2014^Bussy1^Wheat 2014 27 29</v>
      </c>
      <c r="B1194" s="5" t="s">
        <v>2803</v>
      </c>
      <c r="C1194" s="5" t="s">
        <v>2804</v>
      </c>
      <c r="D1194" s="5">
        <v>2014</v>
      </c>
      <c r="E1194" s="5"/>
      <c r="F1194" s="5" t="s">
        <v>1005</v>
      </c>
      <c r="G1194" s="5" t="s">
        <v>987</v>
      </c>
      <c r="H1194" s="5" t="s">
        <v>998</v>
      </c>
      <c r="I1194" s="5">
        <v>0</v>
      </c>
      <c r="J1194" s="5"/>
      <c r="K1194" s="5" t="s">
        <v>998</v>
      </c>
      <c r="L1194" s="5" t="s">
        <v>998</v>
      </c>
      <c r="M1194" s="5" t="s">
        <v>998</v>
      </c>
      <c r="N1194" s="5"/>
      <c r="O1194" s="5"/>
      <c r="P1194" s="5"/>
      <c r="Q1194" s="5"/>
      <c r="R1194" s="5"/>
      <c r="S1194" s="5"/>
      <c r="T1194" s="5"/>
      <c r="U1194" s="5"/>
      <c r="V1194" s="5"/>
      <c r="W1194" s="5"/>
      <c r="X1194" s="5"/>
      <c r="Y1194" s="7" t="s">
        <v>2999</v>
      </c>
      <c r="Z1194" s="7"/>
      <c r="AA1194" s="7" t="s">
        <v>13</v>
      </c>
      <c r="AB1194" s="7" t="s">
        <v>469</v>
      </c>
      <c r="AC1194" s="7">
        <v>22012</v>
      </c>
      <c r="AD1194" s="7" t="s">
        <v>947</v>
      </c>
      <c r="AE1194" s="7" t="s">
        <v>786</v>
      </c>
      <c r="AF1194" s="7"/>
      <c r="AG1194" s="7" t="s">
        <v>13</v>
      </c>
      <c r="AH1194" s="7"/>
      <c r="AI1194">
        <v>3.1989998817443848</v>
      </c>
      <c r="AJ1194" s="4">
        <v>9.1059999465942383</v>
      </c>
      <c r="AK1194" s="4">
        <v>4.4899997711181641</v>
      </c>
      <c r="AL1194" s="4">
        <v>49.700000762939453</v>
      </c>
      <c r="AM1194" s="4">
        <v>27.290000915527344</v>
      </c>
      <c r="AN1194" s="4">
        <v>208.60000610351563</v>
      </c>
      <c r="AO1194" s="4">
        <v>0</v>
      </c>
      <c r="AP1194" s="4">
        <v>70.241996765136719</v>
      </c>
      <c r="AQ1194" s="4">
        <v>12.920999526977539</v>
      </c>
      <c r="AR1194" s="4">
        <v>18</v>
      </c>
      <c r="AS1194" s="4">
        <v>0</v>
      </c>
      <c r="AT1194" s="4">
        <v>46</v>
      </c>
      <c r="AU1194" s="22" t="e">
        <v>#N/A</v>
      </c>
      <c r="AV1194" s="23">
        <v>-3.1989998817443848</v>
      </c>
      <c r="AW1194" s="23">
        <v>0</v>
      </c>
      <c r="AX1194" s="23">
        <v>10.233600243400588</v>
      </c>
      <c r="AY1194" s="23" t="e">
        <v>#N/A</v>
      </c>
      <c r="AZ1194" s="23" t="e">
        <v>#N/A</v>
      </c>
    </row>
    <row r="1195" spans="1:52" ht="13.7" customHeight="1" x14ac:dyDescent="0.2">
      <c r="A1195" t="str">
        <f t="shared" si="18"/>
        <v>2014^CAS_Trials^SLC</v>
      </c>
      <c r="B1195" s="5" t="s">
        <v>2312</v>
      </c>
      <c r="C1195" s="5" t="s">
        <v>2359</v>
      </c>
      <c r="D1195" s="5">
        <v>2014</v>
      </c>
      <c r="E1195" s="5"/>
      <c r="F1195" s="5" t="s">
        <v>1005</v>
      </c>
      <c r="G1195" s="5" t="s">
        <v>987</v>
      </c>
      <c r="H1195" s="5" t="s">
        <v>992</v>
      </c>
      <c r="I1195" s="5">
        <v>4.8</v>
      </c>
      <c r="J1195" s="5">
        <v>11.3</v>
      </c>
      <c r="K1195" s="5" t="s">
        <v>987</v>
      </c>
      <c r="L1195" s="5" t="s">
        <v>2449</v>
      </c>
      <c r="M1195" s="5" t="s">
        <v>2450</v>
      </c>
      <c r="N1195" s="5"/>
      <c r="O1195" s="5"/>
      <c r="P1195" s="5"/>
      <c r="Q1195" s="5"/>
      <c r="R1195" s="5"/>
      <c r="S1195" s="5"/>
      <c r="T1195" s="5"/>
      <c r="U1195" s="5"/>
      <c r="V1195" s="5"/>
      <c r="W1195" s="5"/>
      <c r="X1195" s="5"/>
      <c r="Y1195" s="7" t="s">
        <v>2999</v>
      </c>
      <c r="Z1195" s="7"/>
      <c r="AA1195" s="7" t="s">
        <v>13</v>
      </c>
      <c r="AB1195" s="7" t="s">
        <v>2272</v>
      </c>
      <c r="AC1195" s="7">
        <v>18023</v>
      </c>
      <c r="AD1195" s="7" t="s">
        <v>813</v>
      </c>
      <c r="AE1195" s="7" t="s">
        <v>786</v>
      </c>
      <c r="AF1195" s="7"/>
      <c r="AG1195" s="7" t="s">
        <v>13</v>
      </c>
      <c r="AH1195" s="7"/>
      <c r="AI1195">
        <v>4.7140002250671387</v>
      </c>
      <c r="AJ1195" s="4">
        <v>13.479999542236328</v>
      </c>
      <c r="AK1195" s="4">
        <v>9.7899999618530273</v>
      </c>
      <c r="AL1195" s="4">
        <v>40.905998229980469</v>
      </c>
      <c r="AM1195" s="4">
        <v>15.508000373840332</v>
      </c>
      <c r="AN1195" s="4">
        <v>279.60000610351563</v>
      </c>
      <c r="AO1195" s="4">
        <v>0</v>
      </c>
      <c r="AP1195" s="4">
        <v>102.33200073242188</v>
      </c>
      <c r="AQ1195" s="4">
        <v>40.555000305175781</v>
      </c>
      <c r="AR1195" s="4">
        <v>0</v>
      </c>
      <c r="AS1195" s="4">
        <v>55</v>
      </c>
      <c r="AT1195" s="4">
        <v>118</v>
      </c>
      <c r="AU1195" s="22">
        <v>8.3592294220665497</v>
      </c>
      <c r="AV1195" s="23">
        <v>8.599977493286115E-2</v>
      </c>
      <c r="AW1195" s="23">
        <v>1</v>
      </c>
      <c r="AX1195" s="23">
        <v>7.3959612885027733E-3</v>
      </c>
      <c r="AY1195" s="23">
        <v>4.7523980041505967</v>
      </c>
      <c r="AZ1195" s="23">
        <v>2.0471043375208886</v>
      </c>
    </row>
    <row r="1196" spans="1:52" ht="13.7" customHeight="1" x14ac:dyDescent="0.2">
      <c r="A1196" t="str">
        <f t="shared" si="18"/>
        <v>2014^cjayles^Hores</v>
      </c>
      <c r="B1196" s="5" t="s">
        <v>1145</v>
      </c>
      <c r="C1196" s="5" t="s">
        <v>1401</v>
      </c>
      <c r="D1196" s="5">
        <v>2014</v>
      </c>
      <c r="E1196" s="5"/>
      <c r="F1196" s="5" t="s">
        <v>987</v>
      </c>
      <c r="G1196" s="5" t="s">
        <v>987</v>
      </c>
      <c r="H1196" s="5" t="s">
        <v>992</v>
      </c>
      <c r="I1196" s="5">
        <v>3.8</v>
      </c>
      <c r="J1196" s="5">
        <v>11.3</v>
      </c>
      <c r="K1196" s="5" t="s">
        <v>987</v>
      </c>
      <c r="L1196" s="5" t="s">
        <v>998</v>
      </c>
      <c r="M1196" s="5" t="s">
        <v>987</v>
      </c>
      <c r="N1196" s="5"/>
      <c r="O1196" s="5"/>
      <c r="P1196" s="5"/>
      <c r="Q1196" s="5"/>
      <c r="R1196" s="5"/>
      <c r="S1196" s="5"/>
      <c r="T1196" s="5"/>
      <c r="U1196" s="5"/>
      <c r="V1196" s="5"/>
      <c r="W1196" s="5"/>
      <c r="X1196" s="5"/>
      <c r="Y1196" s="7" t="s">
        <v>2999</v>
      </c>
      <c r="Z1196" s="7"/>
      <c r="AA1196" s="7" t="s">
        <v>13</v>
      </c>
      <c r="AB1196" s="7" t="s">
        <v>469</v>
      </c>
      <c r="AC1196" s="7">
        <v>21012</v>
      </c>
      <c r="AD1196" s="7" t="s">
        <v>954</v>
      </c>
      <c r="AE1196" s="7" t="s">
        <v>2260</v>
      </c>
      <c r="AF1196" s="7"/>
      <c r="AG1196" s="7" t="s">
        <v>13</v>
      </c>
      <c r="AH1196" s="7"/>
      <c r="AI1196">
        <v>3.1519999504089355</v>
      </c>
      <c r="AJ1196" s="4">
        <v>16.562000274658203</v>
      </c>
      <c r="AK1196" s="4">
        <v>8.0500001907348633</v>
      </c>
      <c r="AL1196" s="4">
        <v>19.739999771118164</v>
      </c>
      <c r="AM1196" s="4">
        <v>4.0500001907348633</v>
      </c>
      <c r="AN1196" s="4">
        <v>202.19999694824219</v>
      </c>
      <c r="AO1196" s="4">
        <v>0</v>
      </c>
      <c r="AP1196" s="4">
        <v>245.69900512695313</v>
      </c>
      <c r="AQ1196" s="4">
        <v>112.42299652099609</v>
      </c>
      <c r="AR1196" s="4">
        <v>0</v>
      </c>
      <c r="AS1196" s="4">
        <v>9</v>
      </c>
      <c r="AT1196" s="4">
        <v>74</v>
      </c>
      <c r="AU1196" s="22">
        <v>6.6177232924693516</v>
      </c>
      <c r="AV1196" s="23">
        <v>0.64800004959106428</v>
      </c>
      <c r="AW1196" s="23">
        <v>0</v>
      </c>
      <c r="AX1196" s="23">
        <v>0.41990406427002175</v>
      </c>
      <c r="AY1196" s="23">
        <v>27.688646890502998</v>
      </c>
      <c r="AZ1196" s="23">
        <v>2.0514171133050749</v>
      </c>
    </row>
    <row r="1197" spans="1:52" ht="13.7" customHeight="1" x14ac:dyDescent="0.2">
      <c r="A1197" t="str">
        <f t="shared" si="18"/>
        <v>2014^claire^2014 BCG Main Site Beulah (NVT Wheat) (R)</v>
      </c>
      <c r="B1197" s="5" t="s">
        <v>2313</v>
      </c>
      <c r="C1197" s="5" t="s">
        <v>2360</v>
      </c>
      <c r="D1197" s="5">
        <v>2014</v>
      </c>
      <c r="E1197" s="5"/>
      <c r="F1197" s="5" t="s">
        <v>1005</v>
      </c>
      <c r="G1197" s="5" t="s">
        <v>987</v>
      </c>
      <c r="H1197" s="5" t="s">
        <v>992</v>
      </c>
      <c r="I1197" s="5">
        <v>0.31</v>
      </c>
      <c r="J1197" s="5"/>
      <c r="K1197" s="5" t="s">
        <v>987</v>
      </c>
      <c r="L1197" s="5" t="s">
        <v>2451</v>
      </c>
      <c r="M1197" s="5" t="s">
        <v>987</v>
      </c>
      <c r="N1197" s="5"/>
      <c r="O1197" s="5"/>
      <c r="P1197" s="5"/>
      <c r="Q1197" s="5"/>
      <c r="R1197" s="5"/>
      <c r="S1197" s="5"/>
      <c r="T1197" s="5"/>
      <c r="U1197" s="5"/>
      <c r="V1197" s="5"/>
      <c r="W1197" s="5"/>
      <c r="X1197" s="5"/>
      <c r="Y1197" s="7" t="s">
        <v>2999</v>
      </c>
      <c r="Z1197" s="7"/>
      <c r="AA1197" s="7" t="s">
        <v>13</v>
      </c>
      <c r="AB1197" s="7" t="s">
        <v>685</v>
      </c>
      <c r="AC1197" s="7">
        <v>77004</v>
      </c>
      <c r="AD1197" s="7" t="s">
        <v>875</v>
      </c>
      <c r="AE1197" s="7" t="s">
        <v>2523</v>
      </c>
      <c r="AF1197" s="7"/>
      <c r="AG1197" s="7" t="s">
        <v>13</v>
      </c>
      <c r="AH1197" s="7"/>
      <c r="AI1197">
        <v>0.31999999284744263</v>
      </c>
      <c r="AJ1197" s="4">
        <v>16.62299919128418</v>
      </c>
      <c r="AK1197" s="4">
        <v>0.81999999284744263</v>
      </c>
      <c r="AL1197" s="4">
        <v>33.118000030517578</v>
      </c>
      <c r="AM1197" s="4">
        <v>6.4600000381469727</v>
      </c>
      <c r="AN1197" s="4">
        <v>99.699996948242188</v>
      </c>
      <c r="AO1197" s="4">
        <v>0</v>
      </c>
      <c r="AP1197" s="4">
        <v>44.127998352050781</v>
      </c>
      <c r="AQ1197" s="4">
        <v>53.686000823974609</v>
      </c>
      <c r="AR1197" s="4">
        <v>0</v>
      </c>
      <c r="AS1197" s="4">
        <v>5</v>
      </c>
      <c r="AT1197" s="4">
        <v>50</v>
      </c>
      <c r="AU1197" s="22" t="e">
        <v>#N/A</v>
      </c>
      <c r="AV1197" s="23">
        <v>-9.9999928474426292E-3</v>
      </c>
      <c r="AW1197" s="23">
        <v>1</v>
      </c>
      <c r="AX1197" s="23">
        <v>9.9999856948903741E-5</v>
      </c>
      <c r="AY1197" s="23" t="e">
        <v>#N/A</v>
      </c>
      <c r="AZ1197" s="23" t="e">
        <v>#N/A</v>
      </c>
    </row>
    <row r="1198" spans="1:52" ht="13.7" customHeight="1" x14ac:dyDescent="0.2">
      <c r="A1198" t="str">
        <f t="shared" si="18"/>
        <v>2014^Clarke1^Moningarin</v>
      </c>
      <c r="B1198" s="5" t="s">
        <v>1331</v>
      </c>
      <c r="C1198" s="5" t="s">
        <v>1332</v>
      </c>
      <c r="D1198" s="5">
        <v>2014</v>
      </c>
      <c r="E1198" s="5"/>
      <c r="F1198" s="5" t="s">
        <v>987</v>
      </c>
      <c r="G1198" s="5" t="s">
        <v>987</v>
      </c>
      <c r="H1198" s="5" t="s">
        <v>992</v>
      </c>
      <c r="I1198" s="5">
        <v>2.31</v>
      </c>
      <c r="J1198" s="5">
        <v>10.4</v>
      </c>
      <c r="K1198" s="5" t="s">
        <v>987</v>
      </c>
      <c r="L1198" s="5" t="s">
        <v>998</v>
      </c>
      <c r="M1198" s="5" t="s">
        <v>987</v>
      </c>
      <c r="N1198" s="5"/>
      <c r="O1198" s="5"/>
      <c r="P1198" s="5"/>
      <c r="Q1198" s="5"/>
      <c r="R1198" s="5"/>
      <c r="S1198" s="5"/>
      <c r="T1198" s="5"/>
      <c r="U1198" s="5"/>
      <c r="V1198" s="5"/>
      <c r="W1198" s="5"/>
      <c r="X1198" s="5"/>
      <c r="Y1198" s="7" t="s">
        <v>2999</v>
      </c>
      <c r="Z1198" s="7"/>
      <c r="AA1198" s="7" t="s">
        <v>13</v>
      </c>
      <c r="AB1198" s="7" t="s">
        <v>472</v>
      </c>
      <c r="AC1198" s="7">
        <v>10097</v>
      </c>
      <c r="AD1198" s="7" t="s">
        <v>1332</v>
      </c>
      <c r="AE1198" s="7" t="s">
        <v>2231</v>
      </c>
      <c r="AF1198" s="7"/>
      <c r="AG1198" s="7" t="s">
        <v>55</v>
      </c>
      <c r="AH1198" s="7"/>
      <c r="AI1198">
        <v>2.2599999904632568</v>
      </c>
      <c r="AJ1198" s="4">
        <v>16.059999465942383</v>
      </c>
      <c r="AK1198" s="4">
        <v>5.5900001525878906</v>
      </c>
      <c r="AL1198" s="4">
        <v>40.880001068115234</v>
      </c>
      <c r="AM1198" s="4">
        <v>7.0669999122619629</v>
      </c>
      <c r="AN1198" s="4">
        <v>165.39999389648438</v>
      </c>
      <c r="AO1198" s="4">
        <v>0</v>
      </c>
      <c r="AP1198" s="4">
        <v>95.996002197265625</v>
      </c>
      <c r="AQ1198" s="4">
        <v>22.066999435424805</v>
      </c>
      <c r="AR1198" s="4">
        <v>0</v>
      </c>
      <c r="AS1198" s="4">
        <v>7</v>
      </c>
      <c r="AT1198" s="4">
        <v>23</v>
      </c>
      <c r="AU1198" s="22">
        <v>3.7024728546409809</v>
      </c>
      <c r="AV1198" s="23">
        <v>5.0000009536743217E-2</v>
      </c>
      <c r="AW1198" s="23">
        <v>1</v>
      </c>
      <c r="AX1198" s="23">
        <v>2.5000009536744125E-3</v>
      </c>
      <c r="AY1198" s="23">
        <v>32.035593954468055</v>
      </c>
      <c r="AZ1198" s="23">
        <v>3.5627593004947622</v>
      </c>
    </row>
    <row r="1199" spans="1:52" ht="13.7" customHeight="1" x14ac:dyDescent="0.2">
      <c r="A1199" t="str">
        <f t="shared" si="18"/>
        <v>2014^Cook^GB8</v>
      </c>
      <c r="B1199" s="5" t="s">
        <v>645</v>
      </c>
      <c r="C1199" s="5" t="s">
        <v>2352</v>
      </c>
      <c r="D1199" s="5">
        <v>2014</v>
      </c>
      <c r="E1199" s="5"/>
      <c r="F1199" s="5" t="s">
        <v>1005</v>
      </c>
      <c r="G1199" s="5" t="s">
        <v>987</v>
      </c>
      <c r="H1199" s="5" t="s">
        <v>992</v>
      </c>
      <c r="I1199" s="5">
        <v>3.6</v>
      </c>
      <c r="J1199" s="5">
        <v>13.5</v>
      </c>
      <c r="K1199" s="5" t="s">
        <v>993</v>
      </c>
      <c r="L1199" s="5" t="s">
        <v>998</v>
      </c>
      <c r="M1199" s="5" t="s">
        <v>993</v>
      </c>
      <c r="N1199" s="5"/>
      <c r="O1199" s="5"/>
      <c r="P1199" s="5"/>
      <c r="Q1199" s="5"/>
      <c r="R1199" s="5"/>
      <c r="S1199" s="5"/>
      <c r="T1199" s="5"/>
      <c r="U1199" s="5"/>
      <c r="V1199" s="5"/>
      <c r="W1199" s="5"/>
      <c r="X1199" s="5"/>
      <c r="Y1199" s="7" t="s">
        <v>2999</v>
      </c>
      <c r="Z1199" s="7"/>
      <c r="AA1199" s="7" t="s">
        <v>13</v>
      </c>
      <c r="AB1199" s="7" t="s">
        <v>2524</v>
      </c>
      <c r="AC1199" s="7">
        <v>22009</v>
      </c>
      <c r="AD1199" s="7" t="s">
        <v>966</v>
      </c>
      <c r="AE1199" s="7" t="s">
        <v>786</v>
      </c>
      <c r="AF1199" s="7"/>
      <c r="AG1199" s="7" t="s">
        <v>945</v>
      </c>
      <c r="AH1199" s="7"/>
      <c r="AI1199">
        <v>2.2820000648498535</v>
      </c>
      <c r="AJ1199" s="4">
        <v>16.431999206542969</v>
      </c>
      <c r="AK1199" s="4">
        <v>5.7800002098083496</v>
      </c>
      <c r="AL1199" s="4">
        <v>58.375999450683594</v>
      </c>
      <c r="AM1199" s="4">
        <v>84.014999389648438</v>
      </c>
      <c r="AN1199" s="4">
        <v>224.60000610351563</v>
      </c>
      <c r="AO1199" s="4">
        <v>0</v>
      </c>
      <c r="AP1199" s="4">
        <v>255.55599975585938</v>
      </c>
      <c r="AQ1199" s="4">
        <v>269.44000244140625</v>
      </c>
      <c r="AR1199" s="4">
        <v>0</v>
      </c>
      <c r="AS1199" s="4">
        <v>15</v>
      </c>
      <c r="AT1199" s="4">
        <v>74</v>
      </c>
      <c r="AU1199" s="22">
        <v>7.4900175131348528</v>
      </c>
      <c r="AV1199" s="23">
        <v>1.3179999351501466</v>
      </c>
      <c r="AW1199" s="23">
        <v>0</v>
      </c>
      <c r="AX1199" s="23">
        <v>1.7371238290557907</v>
      </c>
      <c r="AY1199" s="23">
        <v>8.5966193471685983</v>
      </c>
      <c r="AZ1199" s="23">
        <v>2.9241591776760458</v>
      </c>
    </row>
    <row r="1200" spans="1:52" ht="13.7" customHeight="1" x14ac:dyDescent="0.2">
      <c r="A1200" t="str">
        <f t="shared" si="18"/>
        <v>2014^Cowabbie Mukoora^C22 Grey Soil</v>
      </c>
      <c r="B1200" s="5" t="s">
        <v>1339</v>
      </c>
      <c r="C1200" s="5" t="s">
        <v>2361</v>
      </c>
      <c r="D1200" s="5">
        <v>2014</v>
      </c>
      <c r="E1200" s="5"/>
      <c r="F1200" s="5" t="s">
        <v>987</v>
      </c>
      <c r="G1200" s="5" t="s">
        <v>987</v>
      </c>
      <c r="H1200" s="5" t="s">
        <v>992</v>
      </c>
      <c r="I1200" s="5">
        <v>1.71</v>
      </c>
      <c r="J1200" s="5">
        <v>13.5</v>
      </c>
      <c r="K1200" s="5" t="s">
        <v>993</v>
      </c>
      <c r="L1200" s="5" t="s">
        <v>1002</v>
      </c>
      <c r="M1200" s="5" t="s">
        <v>2452</v>
      </c>
      <c r="N1200" s="5"/>
      <c r="O1200" s="5"/>
      <c r="P1200" s="5"/>
      <c r="Q1200" s="5"/>
      <c r="R1200" s="5"/>
      <c r="S1200" s="5"/>
      <c r="T1200" s="5"/>
      <c r="U1200" s="5"/>
      <c r="V1200" s="5"/>
      <c r="W1200" s="5"/>
      <c r="X1200" s="5"/>
      <c r="Y1200" s="7" t="s">
        <v>2999</v>
      </c>
      <c r="Z1200" s="7"/>
      <c r="AA1200" s="7" t="s">
        <v>13</v>
      </c>
      <c r="AB1200" s="7" t="s">
        <v>925</v>
      </c>
      <c r="AC1200" s="7">
        <v>74033</v>
      </c>
      <c r="AD1200" s="7" t="s">
        <v>2525</v>
      </c>
      <c r="AE1200" s="7" t="s">
        <v>2526</v>
      </c>
      <c r="AF1200" s="7"/>
      <c r="AG1200" s="7" t="s">
        <v>13</v>
      </c>
      <c r="AH1200" s="7"/>
      <c r="AI1200">
        <v>2.4300000667572021</v>
      </c>
      <c r="AJ1200" s="4">
        <v>9.7290000915527344</v>
      </c>
      <c r="AK1200" s="4">
        <v>3.6400001049041748</v>
      </c>
      <c r="AL1200" s="4">
        <v>107.59300231933594</v>
      </c>
      <c r="AM1200" s="4">
        <v>23.132999420166016</v>
      </c>
      <c r="AN1200" s="4">
        <v>193</v>
      </c>
      <c r="AO1200" s="4">
        <v>0</v>
      </c>
      <c r="AP1200" s="4">
        <v>100.22599792480469</v>
      </c>
      <c r="AQ1200" s="4">
        <v>40.564998626708984</v>
      </c>
      <c r="AR1200" s="4">
        <v>0</v>
      </c>
      <c r="AS1200" s="4">
        <v>5</v>
      </c>
      <c r="AT1200" s="4">
        <v>27</v>
      </c>
      <c r="AU1200" s="22">
        <v>3.557758318739054</v>
      </c>
      <c r="AV1200" s="23">
        <v>-0.72000006675720218</v>
      </c>
      <c r="AW1200" s="23">
        <v>0</v>
      </c>
      <c r="AX1200" s="23">
        <v>0.51840009613037563</v>
      </c>
      <c r="AY1200" s="23">
        <v>14.220440309509286</v>
      </c>
      <c r="AZ1200" s="23">
        <v>6.7637113916294532E-3</v>
      </c>
    </row>
    <row r="1201" spans="1:52" ht="13.7" customHeight="1" x14ac:dyDescent="0.2">
      <c r="A1201" t="str">
        <f t="shared" si="18"/>
        <v>2014^Cowabbie Mukoora^K01</v>
      </c>
      <c r="B1201" s="5" t="s">
        <v>1339</v>
      </c>
      <c r="C1201" s="5" t="s">
        <v>2362</v>
      </c>
      <c r="D1201" s="5">
        <v>2014</v>
      </c>
      <c r="E1201" s="5"/>
      <c r="F1201" s="5" t="s">
        <v>987</v>
      </c>
      <c r="G1201" s="5" t="s">
        <v>987</v>
      </c>
      <c r="H1201" s="5" t="s">
        <v>992</v>
      </c>
      <c r="I1201" s="5">
        <v>2.02</v>
      </c>
      <c r="J1201" s="5">
        <v>13</v>
      </c>
      <c r="K1201" s="5" t="s">
        <v>987</v>
      </c>
      <c r="L1201" s="5" t="s">
        <v>998</v>
      </c>
      <c r="M1201" s="5" t="s">
        <v>987</v>
      </c>
      <c r="N1201" s="5"/>
      <c r="O1201" s="5"/>
      <c r="P1201" s="5"/>
      <c r="Q1201" s="5"/>
      <c r="R1201" s="5"/>
      <c r="S1201" s="5"/>
      <c r="T1201" s="5"/>
      <c r="U1201" s="5"/>
      <c r="V1201" s="5"/>
      <c r="W1201" s="5"/>
      <c r="X1201" s="5"/>
      <c r="Y1201" s="7" t="s">
        <v>2999</v>
      </c>
      <c r="Z1201" s="7"/>
      <c r="AA1201" s="7" t="s">
        <v>13</v>
      </c>
      <c r="AB1201" s="7" t="s">
        <v>2225</v>
      </c>
      <c r="AC1201" s="7">
        <v>74102</v>
      </c>
      <c r="AD1201" s="7" t="s">
        <v>859</v>
      </c>
      <c r="AE1201" s="7" t="s">
        <v>2527</v>
      </c>
      <c r="AF1201" s="7"/>
      <c r="AG1201" s="7" t="s">
        <v>10</v>
      </c>
      <c r="AH1201" s="7"/>
      <c r="AI1201">
        <v>2.3989999294281006</v>
      </c>
      <c r="AJ1201" s="4">
        <v>10.487000465393066</v>
      </c>
      <c r="AK1201" s="4">
        <v>3.880000114440918</v>
      </c>
      <c r="AL1201" s="4">
        <v>107.0469970703125</v>
      </c>
      <c r="AM1201" s="4">
        <v>67.071998596191406</v>
      </c>
      <c r="AN1201" s="4">
        <v>189.39999389648438</v>
      </c>
      <c r="AO1201" s="4">
        <v>0</v>
      </c>
      <c r="AP1201" s="4">
        <v>80.613998413085938</v>
      </c>
      <c r="AQ1201" s="4">
        <v>22.531000137329102</v>
      </c>
      <c r="AR1201" s="4">
        <v>0</v>
      </c>
      <c r="AS1201" s="4">
        <v>5</v>
      </c>
      <c r="AT1201" s="4">
        <v>27</v>
      </c>
      <c r="AU1201" s="22">
        <v>4.0470753064798597</v>
      </c>
      <c r="AV1201" s="23">
        <v>-0.37899992942810057</v>
      </c>
      <c r="AW1201" s="23">
        <v>1</v>
      </c>
      <c r="AX1201" s="23">
        <v>0.14364094650650522</v>
      </c>
      <c r="AY1201" s="23">
        <v>6.3151666609346648</v>
      </c>
      <c r="AZ1201" s="23">
        <v>2.7914119794849257E-2</v>
      </c>
    </row>
    <row r="1202" spans="1:52" ht="13.7" customHeight="1" x14ac:dyDescent="0.2">
      <c r="A1202" t="str">
        <f t="shared" si="18"/>
        <v>2014^Cowabbie Mukoora^M31</v>
      </c>
      <c r="B1202" s="5" t="s">
        <v>1339</v>
      </c>
      <c r="C1202" s="5" t="s">
        <v>2363</v>
      </c>
      <c r="D1202" s="5">
        <v>2014</v>
      </c>
      <c r="E1202" s="5"/>
      <c r="F1202" s="5" t="s">
        <v>987</v>
      </c>
      <c r="G1202" s="5" t="s">
        <v>987</v>
      </c>
      <c r="H1202" s="5" t="s">
        <v>992</v>
      </c>
      <c r="I1202" s="5">
        <v>1.72</v>
      </c>
      <c r="J1202" s="5">
        <v>13</v>
      </c>
      <c r="K1202" s="5" t="s">
        <v>993</v>
      </c>
      <c r="L1202" s="5" t="s">
        <v>1002</v>
      </c>
      <c r="M1202" s="5" t="s">
        <v>2453</v>
      </c>
      <c r="N1202" s="5"/>
      <c r="O1202" s="5"/>
      <c r="P1202" s="5"/>
      <c r="Q1202" s="5"/>
      <c r="R1202" s="5"/>
      <c r="S1202" s="5"/>
      <c r="T1202" s="5"/>
      <c r="U1202" s="5"/>
      <c r="V1202" s="5"/>
      <c r="W1202" s="5"/>
      <c r="X1202" s="5"/>
      <c r="Y1202" s="7" t="s">
        <v>2999</v>
      </c>
      <c r="Z1202" s="7"/>
      <c r="AA1202" s="7" t="s">
        <v>13</v>
      </c>
      <c r="AB1202" s="7" t="s">
        <v>146</v>
      </c>
      <c r="AC1202" s="7">
        <v>74000</v>
      </c>
      <c r="AD1202" s="7" t="s">
        <v>856</v>
      </c>
      <c r="AE1202" s="7" t="s">
        <v>2528</v>
      </c>
      <c r="AF1202" s="7"/>
      <c r="AG1202" s="7" t="s">
        <v>55</v>
      </c>
      <c r="AH1202" s="7"/>
      <c r="AI1202">
        <v>3.1719999313354492</v>
      </c>
      <c r="AJ1202" s="4">
        <v>12.954999923706055</v>
      </c>
      <c r="AK1202" s="4">
        <v>6.3299999237060547</v>
      </c>
      <c r="AL1202" s="4">
        <v>130.13600158691406</v>
      </c>
      <c r="AM1202" s="4">
        <v>33.374000549316406</v>
      </c>
      <c r="AN1202" s="4">
        <v>185.30000305175781</v>
      </c>
      <c r="AO1202" s="4">
        <v>0</v>
      </c>
      <c r="AP1202" s="4">
        <v>108.78199768066406</v>
      </c>
      <c r="AQ1202" s="4">
        <v>30.840000152587891</v>
      </c>
      <c r="AR1202" s="4">
        <v>0</v>
      </c>
      <c r="AS1202" s="4">
        <v>0</v>
      </c>
      <c r="AT1202" s="4">
        <v>28</v>
      </c>
      <c r="AU1202" s="22">
        <v>3.4460245183887923</v>
      </c>
      <c r="AV1202" s="23">
        <v>-1.4519999313354492</v>
      </c>
      <c r="AW1202" s="23">
        <v>0</v>
      </c>
      <c r="AX1202" s="23">
        <v>2.1083038005981494</v>
      </c>
      <c r="AY1202" s="23">
        <v>2.0250068664608989E-3</v>
      </c>
      <c r="AZ1202" s="23">
        <v>8.3173141384748686</v>
      </c>
    </row>
    <row r="1203" spans="1:52" ht="13.7" customHeight="1" x14ac:dyDescent="0.2">
      <c r="A1203" t="str">
        <f t="shared" si="18"/>
        <v>2014^Cowabbie Mukoora^R03</v>
      </c>
      <c r="B1203" s="5" t="s">
        <v>1339</v>
      </c>
      <c r="C1203" s="5" t="s">
        <v>2364</v>
      </c>
      <c r="D1203" s="5">
        <v>2014</v>
      </c>
      <c r="E1203" s="5"/>
      <c r="F1203" s="5" t="s">
        <v>987</v>
      </c>
      <c r="G1203" s="5" t="s">
        <v>987</v>
      </c>
      <c r="H1203" s="5" t="s">
        <v>992</v>
      </c>
      <c r="I1203" s="5">
        <v>3.33</v>
      </c>
      <c r="J1203" s="5">
        <v>11.5</v>
      </c>
      <c r="K1203" s="5" t="s">
        <v>993</v>
      </c>
      <c r="L1203" s="5" t="s">
        <v>994</v>
      </c>
      <c r="M1203" s="5" t="s">
        <v>987</v>
      </c>
      <c r="N1203" s="5"/>
      <c r="O1203" s="5"/>
      <c r="P1203" s="5"/>
      <c r="Q1203" s="5"/>
      <c r="R1203" s="5"/>
      <c r="S1203" s="5"/>
      <c r="T1203" s="5"/>
      <c r="U1203" s="5"/>
      <c r="V1203" s="5"/>
      <c r="W1203" s="5"/>
      <c r="X1203" s="5"/>
      <c r="Y1203" s="7" t="s">
        <v>2999</v>
      </c>
      <c r="Z1203" s="7"/>
      <c r="AA1203" s="7" t="s">
        <v>13</v>
      </c>
      <c r="AB1203" s="7" t="s">
        <v>2299</v>
      </c>
      <c r="AC1203" s="7">
        <v>74000</v>
      </c>
      <c r="AD1203" s="7" t="s">
        <v>856</v>
      </c>
      <c r="AE1203" s="7" t="s">
        <v>2529</v>
      </c>
      <c r="AF1203" s="7"/>
      <c r="AG1203" s="7" t="s">
        <v>55</v>
      </c>
      <c r="AH1203" s="7"/>
      <c r="AI1203">
        <v>1.8420000076293945</v>
      </c>
      <c r="AJ1203" s="4">
        <v>16.615999221801758</v>
      </c>
      <c r="AK1203" s="4">
        <v>4.7199997901916504</v>
      </c>
      <c r="AL1203" s="4">
        <v>26.781000137329102</v>
      </c>
      <c r="AM1203" s="4">
        <v>3.5840001106262207</v>
      </c>
      <c r="AN1203" s="4">
        <v>185.30000305175781</v>
      </c>
      <c r="AO1203" s="4">
        <v>0</v>
      </c>
      <c r="AP1203" s="4">
        <v>104.10900115966797</v>
      </c>
      <c r="AQ1203" s="4">
        <v>27.520000457763672</v>
      </c>
      <c r="AR1203" s="4">
        <v>0</v>
      </c>
      <c r="AS1203" s="4">
        <v>5</v>
      </c>
      <c r="AT1203" s="4">
        <v>23</v>
      </c>
      <c r="AU1203" s="22">
        <v>5.9018563922942215</v>
      </c>
      <c r="AV1203" s="23">
        <v>1.4879999923706055</v>
      </c>
      <c r="AW1203" s="23">
        <v>0</v>
      </c>
      <c r="AX1203" s="23">
        <v>2.2141439772949223</v>
      </c>
      <c r="AY1203" s="23">
        <v>26.173448037476192</v>
      </c>
      <c r="AZ1203" s="23">
        <v>1.3967850279334353</v>
      </c>
    </row>
    <row r="1204" spans="1:52" ht="13.7" customHeight="1" x14ac:dyDescent="0.2">
      <c r="A1204" t="str">
        <f t="shared" si="18"/>
        <v>2014^CSIRO PI^GRDC Early Sowing Rankins Springs</v>
      </c>
      <c r="B1204" s="5" t="s">
        <v>657</v>
      </c>
      <c r="C1204" s="5" t="s">
        <v>2365</v>
      </c>
      <c r="D1204" s="5">
        <v>2014</v>
      </c>
      <c r="E1204" s="5"/>
      <c r="F1204" s="5" t="s">
        <v>987</v>
      </c>
      <c r="G1204" s="5" t="s">
        <v>987</v>
      </c>
      <c r="H1204" s="5" t="s">
        <v>992</v>
      </c>
      <c r="I1204" s="5">
        <v>3.5</v>
      </c>
      <c r="J1204" s="5"/>
      <c r="K1204" s="5" t="s">
        <v>987</v>
      </c>
      <c r="L1204" s="5" t="s">
        <v>2454</v>
      </c>
      <c r="M1204" s="5" t="s">
        <v>987</v>
      </c>
      <c r="N1204" s="5"/>
      <c r="O1204" s="5"/>
      <c r="P1204" s="5"/>
      <c r="Q1204" s="5"/>
      <c r="R1204" s="5"/>
      <c r="S1204" s="5"/>
      <c r="T1204" s="5"/>
      <c r="U1204" s="5"/>
      <c r="V1204" s="5"/>
      <c r="W1204" s="5"/>
      <c r="X1204" s="5"/>
      <c r="Y1204" s="7" t="s">
        <v>2999</v>
      </c>
      <c r="Z1204" s="7"/>
      <c r="AA1204" s="7" t="s">
        <v>13</v>
      </c>
      <c r="AB1204" s="7" t="s">
        <v>22</v>
      </c>
      <c r="AC1204" s="7">
        <v>75146</v>
      </c>
      <c r="AD1204" s="7" t="s">
        <v>2530</v>
      </c>
      <c r="AE1204" s="7" t="s">
        <v>2531</v>
      </c>
      <c r="AF1204" s="7"/>
      <c r="AG1204" s="7" t="s">
        <v>13</v>
      </c>
      <c r="AH1204" s="7"/>
      <c r="AJ1204" s="4"/>
      <c r="AK1204" s="4"/>
      <c r="AL1204" s="4"/>
      <c r="AM1204" s="4"/>
      <c r="AN1204" s="4"/>
      <c r="AO1204" s="4"/>
      <c r="AP1204" s="4"/>
      <c r="AQ1204" s="4"/>
      <c r="AR1204" s="4"/>
      <c r="AS1204" s="4"/>
      <c r="AT1204" s="4"/>
      <c r="AU1204" s="22" t="e">
        <v>#N/A</v>
      </c>
      <c r="AV1204" s="23">
        <v>3.5</v>
      </c>
      <c r="AW1204" s="23">
        <v>0</v>
      </c>
      <c r="AX1204" s="23">
        <v>12.25</v>
      </c>
      <c r="AY1204" s="23" t="e">
        <v>#N/A</v>
      </c>
      <c r="AZ1204" s="23" t="e">
        <v>#N/A</v>
      </c>
    </row>
    <row r="1205" spans="1:52" ht="13.7" customHeight="1" x14ac:dyDescent="0.2">
      <c r="A1205" t="str">
        <f t="shared" si="18"/>
        <v>2014^CSIRO PI^GRDC Managed NVT HBS 2014</v>
      </c>
      <c r="B1205" s="5" t="s">
        <v>657</v>
      </c>
      <c r="C1205" s="5" t="s">
        <v>2366</v>
      </c>
      <c r="D1205" s="5">
        <v>2014</v>
      </c>
      <c r="E1205" s="5"/>
      <c r="F1205" s="5" t="s">
        <v>987</v>
      </c>
      <c r="G1205" s="5" t="s">
        <v>987</v>
      </c>
      <c r="H1205" s="5" t="s">
        <v>998</v>
      </c>
      <c r="I1205" s="5">
        <v>3.2</v>
      </c>
      <c r="J1205" s="5"/>
      <c r="K1205" s="5" t="s">
        <v>987</v>
      </c>
      <c r="L1205" s="5" t="s">
        <v>998</v>
      </c>
      <c r="M1205" s="5" t="s">
        <v>2455</v>
      </c>
      <c r="N1205" s="5"/>
      <c r="O1205" s="5"/>
      <c r="P1205" s="5"/>
      <c r="Q1205" s="5"/>
      <c r="R1205" s="5"/>
      <c r="S1205" s="5"/>
      <c r="T1205" s="5"/>
      <c r="U1205" s="5"/>
      <c r="V1205" s="5"/>
      <c r="W1205" s="5"/>
      <c r="X1205" s="5"/>
      <c r="Y1205" s="7" t="s">
        <v>2999</v>
      </c>
      <c r="Z1205" s="7"/>
      <c r="AA1205" s="7" t="s">
        <v>13</v>
      </c>
      <c r="AB1205" s="7" t="s">
        <v>2135</v>
      </c>
      <c r="AC1205" s="7">
        <v>73019</v>
      </c>
      <c r="AD1205" s="7" t="s">
        <v>960</v>
      </c>
      <c r="AE1205" s="7" t="s">
        <v>2532</v>
      </c>
      <c r="AF1205" s="7"/>
      <c r="AG1205" s="7" t="s">
        <v>10</v>
      </c>
      <c r="AH1205" s="7"/>
      <c r="AI1205">
        <v>3.0329999923706055</v>
      </c>
      <c r="AJ1205" s="4">
        <v>16.573999404907227</v>
      </c>
      <c r="AK1205" s="4">
        <v>7.75</v>
      </c>
      <c r="AL1205" s="4">
        <v>78.75</v>
      </c>
      <c r="AM1205" s="4">
        <v>17.916999816894531</v>
      </c>
      <c r="AN1205" s="4">
        <v>204.19999694824219</v>
      </c>
      <c r="AO1205" s="4">
        <v>0</v>
      </c>
      <c r="AP1205" s="4">
        <v>89.241996765136719</v>
      </c>
      <c r="AQ1205" s="4">
        <v>36.686000823974609</v>
      </c>
      <c r="AR1205" s="4">
        <v>0</v>
      </c>
      <c r="AS1205" s="4">
        <v>7</v>
      </c>
      <c r="AT1205" s="4">
        <v>110</v>
      </c>
      <c r="AU1205" s="22" t="e">
        <v>#N/A</v>
      </c>
      <c r="AV1205" s="23">
        <v>0.16700000762939471</v>
      </c>
      <c r="AW1205" s="23">
        <v>1</v>
      </c>
      <c r="AX1205" s="23">
        <v>2.7889002548217891E-2</v>
      </c>
      <c r="AY1205" s="23" t="e">
        <v>#N/A</v>
      </c>
      <c r="AZ1205" s="23" t="e">
        <v>#N/A</v>
      </c>
    </row>
    <row r="1206" spans="1:52" ht="13.7" customHeight="1" x14ac:dyDescent="0.2">
      <c r="A1206" t="str">
        <f t="shared" si="18"/>
        <v>2014^dafwa^Beacon East</v>
      </c>
      <c r="B1206" s="5" t="s">
        <v>512</v>
      </c>
      <c r="C1206" s="5" t="s">
        <v>2367</v>
      </c>
      <c r="D1206" s="5">
        <v>2014</v>
      </c>
      <c r="E1206" s="5"/>
      <c r="F1206" s="5" t="s">
        <v>987</v>
      </c>
      <c r="G1206" s="5" t="s">
        <v>987</v>
      </c>
      <c r="H1206" s="5" t="s">
        <v>992</v>
      </c>
      <c r="I1206" s="5">
        <v>1.44</v>
      </c>
      <c r="J1206" s="5"/>
      <c r="K1206" s="5" t="s">
        <v>987</v>
      </c>
      <c r="L1206" s="5" t="s">
        <v>998</v>
      </c>
      <c r="M1206" s="5" t="s">
        <v>987</v>
      </c>
      <c r="N1206" s="5"/>
      <c r="O1206" s="5"/>
      <c r="P1206" s="5"/>
      <c r="Q1206" s="5"/>
      <c r="R1206" s="5"/>
      <c r="S1206" s="5"/>
      <c r="T1206" s="5"/>
      <c r="U1206" s="5"/>
      <c r="V1206" s="5"/>
      <c r="W1206" s="5"/>
      <c r="X1206" s="5"/>
      <c r="Y1206" s="7" t="s">
        <v>2999</v>
      </c>
      <c r="Z1206" s="7"/>
      <c r="AA1206" s="7" t="s">
        <v>13</v>
      </c>
      <c r="AB1206" s="7" t="s">
        <v>469</v>
      </c>
      <c r="AC1206" s="7">
        <v>10004</v>
      </c>
      <c r="AD1206" s="7" t="s">
        <v>902</v>
      </c>
      <c r="AE1206" s="7" t="s">
        <v>2533</v>
      </c>
      <c r="AF1206" s="7"/>
      <c r="AG1206" s="7" t="s">
        <v>13</v>
      </c>
      <c r="AH1206" s="7"/>
      <c r="AI1206">
        <v>1.4079999923706055</v>
      </c>
      <c r="AJ1206" s="4">
        <v>10.800000190734863</v>
      </c>
      <c r="AK1206" s="4">
        <v>2.3399999141693115</v>
      </c>
      <c r="AL1206" s="4">
        <v>81.410003662109375</v>
      </c>
      <c r="AM1206" s="4">
        <v>26.993999481201172</v>
      </c>
      <c r="AN1206" s="4">
        <v>95.400001525878906</v>
      </c>
      <c r="AO1206" s="4">
        <v>0</v>
      </c>
      <c r="AP1206" s="4">
        <v>75.30999755859375</v>
      </c>
      <c r="AQ1206" s="4">
        <v>30.198999404907227</v>
      </c>
      <c r="AR1206" s="4">
        <v>0</v>
      </c>
      <c r="AS1206" s="4">
        <v>26</v>
      </c>
      <c r="AT1206" s="4">
        <v>0</v>
      </c>
      <c r="AU1206" s="22" t="e">
        <v>#N/A</v>
      </c>
      <c r="AV1206" s="23">
        <v>3.2000007629394478E-2</v>
      </c>
      <c r="AW1206" s="23">
        <v>1</v>
      </c>
      <c r="AX1206" s="23">
        <v>1.0240004882813049E-3</v>
      </c>
      <c r="AY1206" s="23" t="e">
        <v>#N/A</v>
      </c>
      <c r="AZ1206" s="23" t="e">
        <v>#N/A</v>
      </c>
    </row>
    <row r="1207" spans="1:52" ht="13.7" customHeight="1" x14ac:dyDescent="0.2">
      <c r="A1207" t="str">
        <f t="shared" si="18"/>
        <v>2014^dafwa^Nokaning</v>
      </c>
      <c r="B1207" s="5" t="s">
        <v>512</v>
      </c>
      <c r="C1207" s="5" t="s">
        <v>2368</v>
      </c>
      <c r="D1207" s="5">
        <v>2014</v>
      </c>
      <c r="E1207" s="5"/>
      <c r="F1207" s="5" t="s">
        <v>1005</v>
      </c>
      <c r="G1207" s="5" t="s">
        <v>987</v>
      </c>
      <c r="H1207" s="5" t="s">
        <v>992</v>
      </c>
      <c r="I1207" s="5">
        <v>0.86</v>
      </c>
      <c r="J1207" s="5"/>
      <c r="K1207" s="5" t="s">
        <v>993</v>
      </c>
      <c r="L1207" s="5" t="s">
        <v>1032</v>
      </c>
      <c r="M1207" s="5" t="s">
        <v>2456</v>
      </c>
      <c r="N1207" s="5"/>
      <c r="O1207" s="5"/>
      <c r="P1207" s="5"/>
      <c r="Q1207" s="5"/>
      <c r="R1207" s="5"/>
      <c r="S1207" s="5"/>
      <c r="T1207" s="5"/>
      <c r="U1207" s="5"/>
      <c r="V1207" s="5"/>
      <c r="W1207" s="5"/>
      <c r="X1207" s="5"/>
      <c r="Y1207" s="7" t="s">
        <v>2999</v>
      </c>
      <c r="Z1207" s="7"/>
      <c r="AA1207" s="7" t="s">
        <v>13</v>
      </c>
      <c r="AB1207" s="7" t="s">
        <v>469</v>
      </c>
      <c r="AC1207" s="7">
        <v>10108</v>
      </c>
      <c r="AD1207" s="7" t="s">
        <v>2368</v>
      </c>
      <c r="AE1207" s="7" t="s">
        <v>786</v>
      </c>
      <c r="AF1207" s="7"/>
      <c r="AG1207" s="7" t="s">
        <v>139</v>
      </c>
      <c r="AH1207" s="7"/>
      <c r="AI1207">
        <v>1.0659999847412109</v>
      </c>
      <c r="AJ1207" s="4">
        <v>16.606000900268555</v>
      </c>
      <c r="AK1207" s="4">
        <v>2.7300000190734863</v>
      </c>
      <c r="AL1207" s="4">
        <v>47.639999389648438</v>
      </c>
      <c r="AM1207" s="4">
        <v>14.685000419616699</v>
      </c>
      <c r="AN1207" s="4">
        <v>99.300003051757813</v>
      </c>
      <c r="AO1207" s="4">
        <v>0</v>
      </c>
      <c r="AP1207" s="4">
        <v>215.13800048828125</v>
      </c>
      <c r="AQ1207" s="4">
        <v>120.21900177001953</v>
      </c>
      <c r="AR1207" s="4">
        <v>0</v>
      </c>
      <c r="AS1207" s="4">
        <v>15</v>
      </c>
      <c r="AT1207" s="4">
        <v>0</v>
      </c>
      <c r="AU1207" s="22" t="e">
        <v>#N/A</v>
      </c>
      <c r="AV1207" s="23">
        <v>-0.20599998474121095</v>
      </c>
      <c r="AW1207" s="23">
        <v>1</v>
      </c>
      <c r="AX1207" s="23">
        <v>4.2435993713379146E-2</v>
      </c>
      <c r="AY1207" s="23" t="e">
        <v>#N/A</v>
      </c>
      <c r="AZ1207" s="23" t="e">
        <v>#N/A</v>
      </c>
    </row>
    <row r="1208" spans="1:52" ht="13.7" customHeight="1" x14ac:dyDescent="0.2">
      <c r="A1208" t="str">
        <f t="shared" si="18"/>
        <v>2014^dare^House</v>
      </c>
      <c r="B1208" s="5" t="s">
        <v>1672</v>
      </c>
      <c r="C1208" s="5" t="s">
        <v>201</v>
      </c>
      <c r="D1208" s="5">
        <v>2014</v>
      </c>
      <c r="E1208" s="5"/>
      <c r="F1208" s="5" t="s">
        <v>987</v>
      </c>
      <c r="G1208" s="5" t="s">
        <v>987</v>
      </c>
      <c r="H1208" s="5" t="s">
        <v>998</v>
      </c>
      <c r="I1208" s="5">
        <v>0</v>
      </c>
      <c r="J1208" s="5"/>
      <c r="K1208" s="5" t="s">
        <v>998</v>
      </c>
      <c r="L1208" s="5" t="s">
        <v>998</v>
      </c>
      <c r="M1208" s="5" t="s">
        <v>998</v>
      </c>
      <c r="N1208" s="5"/>
      <c r="O1208" s="5"/>
      <c r="P1208" s="5"/>
      <c r="Q1208" s="5"/>
      <c r="R1208" s="5"/>
      <c r="S1208" s="5"/>
      <c r="T1208" s="5"/>
      <c r="U1208" s="5"/>
      <c r="V1208" s="5"/>
      <c r="W1208" s="5"/>
      <c r="X1208" s="5"/>
      <c r="Y1208" s="7" t="s">
        <v>2999</v>
      </c>
      <c r="Z1208" s="7"/>
      <c r="AA1208" s="7" t="s">
        <v>13</v>
      </c>
      <c r="AB1208" s="7" t="s">
        <v>469</v>
      </c>
      <c r="AC1208" s="7">
        <v>21000</v>
      </c>
      <c r="AD1208" s="7" t="s">
        <v>822</v>
      </c>
      <c r="AE1208" s="7" t="s">
        <v>3408</v>
      </c>
      <c r="AF1208" s="7"/>
      <c r="AG1208" s="7" t="s">
        <v>55</v>
      </c>
      <c r="AH1208" s="7"/>
      <c r="AI1208">
        <v>3.8380000591278076</v>
      </c>
      <c r="AJ1208" s="4">
        <v>12.107999801635742</v>
      </c>
      <c r="AK1208" s="4">
        <v>7.1599998474121094</v>
      </c>
      <c r="AL1208" s="4">
        <v>69.849998474121094</v>
      </c>
      <c r="AM1208" s="4">
        <v>20.604999542236328</v>
      </c>
      <c r="AN1208" s="4">
        <v>248.5</v>
      </c>
      <c r="AO1208" s="4">
        <v>0</v>
      </c>
      <c r="AP1208" s="4">
        <v>89.788002014160156</v>
      </c>
      <c r="AQ1208" s="4">
        <v>15.369999885559082</v>
      </c>
      <c r="AR1208" s="4">
        <v>0</v>
      </c>
      <c r="AS1208" s="4">
        <v>0</v>
      </c>
      <c r="AT1208" s="4">
        <v>79</v>
      </c>
      <c r="AU1208" s="22" t="e">
        <v>#N/A</v>
      </c>
      <c r="AV1208" s="23">
        <v>-3.8380000591278076</v>
      </c>
      <c r="AW1208" s="23">
        <v>0</v>
      </c>
      <c r="AX1208" s="23">
        <v>14.730244453865055</v>
      </c>
      <c r="AY1208" s="23" t="e">
        <v>#N/A</v>
      </c>
      <c r="AZ1208" s="23" t="e">
        <v>#N/A</v>
      </c>
    </row>
    <row r="1209" spans="1:52" ht="13.7" customHeight="1" x14ac:dyDescent="0.2">
      <c r="A1209" t="str">
        <f t="shared" si="18"/>
        <v>2014^David Duncan^Maranoa</v>
      </c>
      <c r="B1209" s="5" t="s">
        <v>2769</v>
      </c>
      <c r="C1209" s="5" t="s">
        <v>2770</v>
      </c>
      <c r="D1209" s="5">
        <v>2014</v>
      </c>
      <c r="E1209" s="5"/>
      <c r="F1209" s="5" t="s">
        <v>1005</v>
      </c>
      <c r="G1209" s="5" t="s">
        <v>987</v>
      </c>
      <c r="H1209" s="5" t="s">
        <v>992</v>
      </c>
      <c r="I1209" s="5">
        <v>0</v>
      </c>
      <c r="J1209" s="5"/>
      <c r="K1209" s="5" t="s">
        <v>998</v>
      </c>
      <c r="L1209" s="5" t="s">
        <v>998</v>
      </c>
      <c r="M1209" s="5" t="s">
        <v>987</v>
      </c>
      <c r="N1209" s="5"/>
      <c r="O1209" s="5"/>
      <c r="P1209" s="5"/>
      <c r="Q1209" s="5"/>
      <c r="R1209" s="5"/>
      <c r="S1209" s="5"/>
      <c r="T1209" s="5"/>
      <c r="U1209" s="5"/>
      <c r="V1209" s="5"/>
      <c r="W1209" s="5"/>
      <c r="X1209" s="5"/>
      <c r="Y1209" s="7" t="s">
        <v>2999</v>
      </c>
      <c r="Z1209" s="7"/>
      <c r="AA1209" s="7" t="s">
        <v>13</v>
      </c>
      <c r="AB1209" s="7" t="s">
        <v>2135</v>
      </c>
      <c r="AC1209" s="7">
        <v>51049</v>
      </c>
      <c r="AD1209" s="7" t="s">
        <v>2519</v>
      </c>
      <c r="AE1209" s="7" t="s">
        <v>786</v>
      </c>
      <c r="AF1209" s="7"/>
      <c r="AG1209" s="7" t="s">
        <v>13</v>
      </c>
      <c r="AH1209" s="7"/>
      <c r="AI1209">
        <v>1.5559999942779541</v>
      </c>
      <c r="AJ1209" s="4">
        <v>13.972000122070313</v>
      </c>
      <c r="AK1209" s="4">
        <v>3.3499999046325684</v>
      </c>
      <c r="AL1209" s="4">
        <v>114.68499755859375</v>
      </c>
      <c r="AM1209" s="4">
        <v>66.081001281738281</v>
      </c>
      <c r="AN1209" s="4">
        <v>130.60000610351563</v>
      </c>
      <c r="AO1209" s="4">
        <v>0</v>
      </c>
      <c r="AP1209" s="4">
        <v>86.110000610351563</v>
      </c>
      <c r="AQ1209" s="4">
        <v>16.038000106811523</v>
      </c>
      <c r="AR1209" s="4">
        <v>50</v>
      </c>
      <c r="AS1209" s="4">
        <v>0</v>
      </c>
      <c r="AT1209" s="4">
        <v>0</v>
      </c>
      <c r="AU1209" s="22" t="e">
        <v>#N/A</v>
      </c>
      <c r="AV1209" s="23">
        <v>-1.5559999942779541</v>
      </c>
      <c r="AW1209" s="23">
        <v>0</v>
      </c>
      <c r="AX1209" s="23">
        <v>2.4211359821929932</v>
      </c>
      <c r="AY1209" s="23" t="e">
        <v>#N/A</v>
      </c>
      <c r="AZ1209" s="23" t="e">
        <v>#N/A</v>
      </c>
    </row>
    <row r="1210" spans="1:52" ht="13.7" customHeight="1" x14ac:dyDescent="0.2">
      <c r="A1210" t="str">
        <f t="shared" si="18"/>
        <v>2014^Davies2^Jimmy Martins</v>
      </c>
      <c r="B1210" s="5" t="s">
        <v>1352</v>
      </c>
      <c r="C1210" s="5" t="s">
        <v>2592</v>
      </c>
      <c r="D1210" s="5">
        <v>2014</v>
      </c>
      <c r="E1210" s="5"/>
      <c r="F1210" s="5" t="s">
        <v>987</v>
      </c>
      <c r="G1210" s="5" t="s">
        <v>987</v>
      </c>
      <c r="H1210" s="5" t="s">
        <v>998</v>
      </c>
      <c r="I1210" s="5">
        <v>0</v>
      </c>
      <c r="J1210" s="5"/>
      <c r="K1210" s="5" t="s">
        <v>998</v>
      </c>
      <c r="L1210" s="5" t="s">
        <v>998</v>
      </c>
      <c r="M1210" s="5" t="s">
        <v>998</v>
      </c>
      <c r="N1210" s="5"/>
      <c r="O1210" s="5"/>
      <c r="P1210" s="5"/>
      <c r="Q1210" s="5"/>
      <c r="R1210" s="5"/>
      <c r="S1210" s="5"/>
      <c r="T1210" s="5"/>
      <c r="U1210" s="5"/>
      <c r="V1210" s="5"/>
      <c r="W1210" s="5"/>
      <c r="X1210" s="5"/>
      <c r="Y1210" s="7" t="s">
        <v>2999</v>
      </c>
      <c r="Z1210" s="7"/>
      <c r="AA1210" s="7" t="s">
        <v>13</v>
      </c>
      <c r="AB1210" s="7" t="s">
        <v>2272</v>
      </c>
      <c r="AC1210" s="7">
        <v>10152</v>
      </c>
      <c r="AD1210" s="7" t="s">
        <v>3400</v>
      </c>
      <c r="AE1210" s="7" t="s">
        <v>3401</v>
      </c>
      <c r="AF1210" s="7"/>
      <c r="AG1210" s="7" t="s">
        <v>13</v>
      </c>
      <c r="AH1210" s="7"/>
      <c r="AI1210">
        <v>4.4149999618530273</v>
      </c>
      <c r="AJ1210" s="4">
        <v>10.458000183105469</v>
      </c>
      <c r="AK1210" s="4">
        <v>7.119999885559082</v>
      </c>
      <c r="AL1210" s="4">
        <v>179.31300354003906</v>
      </c>
      <c r="AM1210" s="4">
        <v>68.111000061035156</v>
      </c>
      <c r="AN1210" s="4">
        <v>227</v>
      </c>
      <c r="AO1210" s="4">
        <v>0</v>
      </c>
      <c r="AP1210" s="4">
        <v>115.98899841308594</v>
      </c>
      <c r="AQ1210" s="4">
        <v>20.857999801635742</v>
      </c>
      <c r="AR1210" s="4">
        <v>0</v>
      </c>
      <c r="AS1210" s="4">
        <v>34</v>
      </c>
      <c r="AT1210" s="4">
        <v>28</v>
      </c>
      <c r="AU1210" s="22" t="e">
        <v>#N/A</v>
      </c>
      <c r="AV1210" s="23">
        <v>-4.4149999618530273</v>
      </c>
      <c r="AW1210" s="23">
        <v>0</v>
      </c>
      <c r="AX1210" s="23">
        <v>19.492224663162233</v>
      </c>
      <c r="AY1210" s="23" t="e">
        <v>#N/A</v>
      </c>
      <c r="AZ1210" s="23" t="e">
        <v>#N/A</v>
      </c>
    </row>
    <row r="1211" spans="1:52" ht="13.7" customHeight="1" x14ac:dyDescent="0.2">
      <c r="A1211" t="str">
        <f t="shared" si="18"/>
        <v>2014^dmichael^Thomas</v>
      </c>
      <c r="B1211" s="5" t="s">
        <v>1069</v>
      </c>
      <c r="C1211" s="5" t="s">
        <v>653</v>
      </c>
      <c r="D1211" s="5">
        <v>2014</v>
      </c>
      <c r="E1211" s="5"/>
      <c r="F1211" s="5" t="s">
        <v>987</v>
      </c>
      <c r="G1211" s="5" t="s">
        <v>987</v>
      </c>
      <c r="H1211" s="5" t="s">
        <v>992</v>
      </c>
      <c r="I1211" s="5">
        <v>4.8</v>
      </c>
      <c r="J1211" s="5">
        <v>10.1</v>
      </c>
      <c r="K1211" s="5" t="s">
        <v>993</v>
      </c>
      <c r="L1211" s="5" t="s">
        <v>998</v>
      </c>
      <c r="M1211" s="5" t="s">
        <v>987</v>
      </c>
      <c r="N1211" s="5"/>
      <c r="O1211" s="5"/>
      <c r="P1211" s="5"/>
      <c r="Q1211" s="5"/>
      <c r="R1211" s="5"/>
      <c r="S1211" s="5"/>
      <c r="T1211" s="5"/>
      <c r="U1211" s="5"/>
      <c r="V1211" s="5"/>
      <c r="W1211" s="5"/>
      <c r="X1211" s="5"/>
      <c r="Y1211" s="7" t="s">
        <v>2999</v>
      </c>
      <c r="Z1211" s="7"/>
      <c r="AA1211" s="7" t="s">
        <v>13</v>
      </c>
      <c r="AB1211" s="7" t="s">
        <v>469</v>
      </c>
      <c r="AC1211" s="7">
        <v>21059</v>
      </c>
      <c r="AD1211" s="7" t="s">
        <v>823</v>
      </c>
      <c r="AE1211" s="7" t="s">
        <v>2534</v>
      </c>
      <c r="AF1211" s="7"/>
      <c r="AG1211" s="7" t="s">
        <v>936</v>
      </c>
      <c r="AH1211" s="7"/>
      <c r="AI1211">
        <v>4.2220001220703125</v>
      </c>
      <c r="AJ1211" s="4">
        <v>16.538000106811523</v>
      </c>
      <c r="AK1211" s="4">
        <v>10.760000228881836</v>
      </c>
      <c r="AL1211" s="4">
        <v>97.379997253417969</v>
      </c>
      <c r="AM1211" s="4">
        <v>5.4409999847412109</v>
      </c>
      <c r="AN1211" s="4">
        <v>253</v>
      </c>
      <c r="AO1211" s="4">
        <v>0</v>
      </c>
      <c r="AP1211" s="4">
        <v>206.80599975585938</v>
      </c>
      <c r="AQ1211" s="4">
        <v>29.392999649047852</v>
      </c>
      <c r="AR1211" s="4">
        <v>0</v>
      </c>
      <c r="AS1211" s="4">
        <v>6</v>
      </c>
      <c r="AT1211" s="4">
        <v>71</v>
      </c>
      <c r="AU1211" s="22">
        <v>7.4715236427320484</v>
      </c>
      <c r="AV1211" s="23">
        <v>0.57799987792968732</v>
      </c>
      <c r="AW1211" s="23">
        <v>0</v>
      </c>
      <c r="AX1211" s="23">
        <v>0.33408385888673342</v>
      </c>
      <c r="AY1211" s="23">
        <v>41.447845375305192</v>
      </c>
      <c r="AZ1211" s="23">
        <v>10.81407825765536</v>
      </c>
    </row>
    <row r="1212" spans="1:52" ht="13.7" customHeight="1" x14ac:dyDescent="0.2">
      <c r="A1212" t="str">
        <f t="shared" si="18"/>
        <v>2014^dunn^Byron Road</v>
      </c>
      <c r="B1212" s="5" t="s">
        <v>1689</v>
      </c>
      <c r="C1212" s="5" t="s">
        <v>2388</v>
      </c>
      <c r="D1212" s="5">
        <v>2014</v>
      </c>
      <c r="E1212" s="5"/>
      <c r="F1212" s="5" t="s">
        <v>987</v>
      </c>
      <c r="G1212" s="5" t="s">
        <v>987</v>
      </c>
      <c r="H1212" s="5" t="s">
        <v>992</v>
      </c>
      <c r="I1212" s="5">
        <v>2.5</v>
      </c>
      <c r="J1212" s="5"/>
      <c r="K1212" s="5" t="s">
        <v>987</v>
      </c>
      <c r="L1212" s="5" t="s">
        <v>1002</v>
      </c>
      <c r="M1212" s="5" t="s">
        <v>987</v>
      </c>
      <c r="N1212" s="5"/>
      <c r="O1212" s="5"/>
      <c r="P1212" s="5"/>
      <c r="Q1212" s="5"/>
      <c r="R1212" s="5"/>
      <c r="S1212" s="5"/>
      <c r="T1212" s="5"/>
      <c r="U1212" s="5"/>
      <c r="V1212" s="5"/>
      <c r="W1212" s="5"/>
      <c r="X1212" s="5"/>
      <c r="Y1212" s="7" t="s">
        <v>2999</v>
      </c>
      <c r="Z1212" s="7"/>
      <c r="AA1212" s="7" t="s">
        <v>13</v>
      </c>
      <c r="AB1212" s="7" t="s">
        <v>393</v>
      </c>
      <c r="AC1212" s="7">
        <v>79075</v>
      </c>
      <c r="AD1212" s="7" t="s">
        <v>785</v>
      </c>
      <c r="AE1212" s="7" t="s">
        <v>2535</v>
      </c>
      <c r="AF1212" s="7"/>
      <c r="AG1212" s="7" t="s">
        <v>55</v>
      </c>
      <c r="AH1212" s="7"/>
      <c r="AI1212">
        <v>0.89499998092651367</v>
      </c>
      <c r="AJ1212" s="4">
        <v>16.577999114990234</v>
      </c>
      <c r="AK1212" s="4">
        <v>2.2899999618530273</v>
      </c>
      <c r="AL1212" s="4">
        <v>31.22599983215332</v>
      </c>
      <c r="AM1212" s="4">
        <v>0.37900000810623169</v>
      </c>
      <c r="AN1212" s="4">
        <v>137.10000610351563</v>
      </c>
      <c r="AO1212" s="4">
        <v>0</v>
      </c>
      <c r="AP1212" s="4">
        <v>83.34100341796875</v>
      </c>
      <c r="AQ1212" s="4">
        <v>59.810001373291016</v>
      </c>
      <c r="AR1212" s="4">
        <v>0</v>
      </c>
      <c r="AS1212" s="4">
        <v>7</v>
      </c>
      <c r="AT1212" s="4">
        <v>40</v>
      </c>
      <c r="AU1212" s="22" t="e">
        <v>#N/A</v>
      </c>
      <c r="AV1212" s="23">
        <v>1.6050000190734863</v>
      </c>
      <c r="AW1212" s="23">
        <v>0</v>
      </c>
      <c r="AX1212" s="23">
        <v>2.5760250612258915</v>
      </c>
      <c r="AY1212" s="23" t="e">
        <v>#N/A</v>
      </c>
      <c r="AZ1212" s="23" t="e">
        <v>#N/A</v>
      </c>
    </row>
    <row r="1213" spans="1:52" ht="13.7" customHeight="1" x14ac:dyDescent="0.2">
      <c r="A1213" t="str">
        <f t="shared" si="18"/>
        <v>2014^dunn^Palmers 1</v>
      </c>
      <c r="B1213" s="5" t="s">
        <v>1689</v>
      </c>
      <c r="C1213" s="5" t="s">
        <v>2666</v>
      </c>
      <c r="D1213" s="5">
        <v>2014</v>
      </c>
      <c r="E1213" s="5"/>
      <c r="F1213" s="5" t="s">
        <v>987</v>
      </c>
      <c r="G1213" s="5" t="s">
        <v>987</v>
      </c>
      <c r="H1213" s="5" t="s">
        <v>992</v>
      </c>
      <c r="I1213" s="5">
        <v>0</v>
      </c>
      <c r="J1213" s="5"/>
      <c r="K1213" s="5" t="s">
        <v>987</v>
      </c>
      <c r="L1213" s="5" t="s">
        <v>1002</v>
      </c>
      <c r="M1213" s="5" t="s">
        <v>987</v>
      </c>
      <c r="N1213" s="5"/>
      <c r="O1213" s="5"/>
      <c r="P1213" s="5"/>
      <c r="Q1213" s="5"/>
      <c r="R1213" s="5"/>
      <c r="S1213" s="5"/>
      <c r="T1213" s="5"/>
      <c r="U1213" s="5"/>
      <c r="V1213" s="5"/>
      <c r="W1213" s="5"/>
      <c r="X1213" s="5"/>
      <c r="Y1213" s="7" t="s">
        <v>2999</v>
      </c>
      <c r="Z1213" s="7"/>
      <c r="AA1213" s="7" t="s">
        <v>13</v>
      </c>
      <c r="AB1213" s="7" t="s">
        <v>2293</v>
      </c>
      <c r="AC1213" s="7">
        <v>79075</v>
      </c>
      <c r="AD1213" s="7" t="s">
        <v>785</v>
      </c>
      <c r="AE1213" s="7" t="s">
        <v>3407</v>
      </c>
      <c r="AF1213" s="7"/>
      <c r="AG1213" s="7" t="s">
        <v>55</v>
      </c>
      <c r="AH1213" s="7"/>
      <c r="AI1213">
        <v>0.93800002336502075</v>
      </c>
      <c r="AJ1213" s="4">
        <v>16.677000045776367</v>
      </c>
      <c r="AK1213" s="4">
        <v>2.4100000858306885</v>
      </c>
      <c r="AL1213" s="4">
        <v>44.896999359130859</v>
      </c>
      <c r="AM1213" s="4">
        <v>6.4149999618530273</v>
      </c>
      <c r="AN1213" s="4">
        <v>151.5</v>
      </c>
      <c r="AO1213" s="4">
        <v>0</v>
      </c>
      <c r="AP1213" s="4">
        <v>61.36199951171875</v>
      </c>
      <c r="AQ1213" s="4">
        <v>37.874000549316406</v>
      </c>
      <c r="AR1213" s="4">
        <v>0</v>
      </c>
      <c r="AS1213" s="4">
        <v>7</v>
      </c>
      <c r="AT1213" s="4">
        <v>34</v>
      </c>
      <c r="AU1213" s="22" t="e">
        <v>#N/A</v>
      </c>
      <c r="AV1213" s="23">
        <v>-0.93800002336502075</v>
      </c>
      <c r="AW1213" s="23">
        <v>0</v>
      </c>
      <c r="AX1213" s="23">
        <v>0.87984404383277948</v>
      </c>
      <c r="AY1213" s="23" t="e">
        <v>#N/A</v>
      </c>
      <c r="AZ1213" s="23" t="e">
        <v>#N/A</v>
      </c>
    </row>
    <row r="1214" spans="1:52" ht="13.7" customHeight="1" x14ac:dyDescent="0.2">
      <c r="A1214" t="str">
        <f t="shared" si="18"/>
        <v>2014^EH Graham Centre^Crop Sequence High N</v>
      </c>
      <c r="B1214" s="5" t="s">
        <v>611</v>
      </c>
      <c r="C1214" s="5" t="s">
        <v>2424</v>
      </c>
      <c r="D1214" s="5">
        <v>2014</v>
      </c>
      <c r="E1214" s="5"/>
      <c r="F1214" s="5" t="s">
        <v>1005</v>
      </c>
      <c r="G1214" s="5" t="s">
        <v>987</v>
      </c>
      <c r="H1214" s="5" t="s">
        <v>992</v>
      </c>
      <c r="I1214" s="5">
        <v>3.4</v>
      </c>
      <c r="J1214" s="5"/>
      <c r="K1214" s="5" t="s">
        <v>993</v>
      </c>
      <c r="L1214" s="5" t="s">
        <v>2488</v>
      </c>
      <c r="M1214" s="5" t="s">
        <v>2489</v>
      </c>
      <c r="N1214" s="5"/>
      <c r="O1214" s="5"/>
      <c r="P1214" s="5"/>
      <c r="Q1214" s="5"/>
      <c r="R1214" s="5"/>
      <c r="S1214" s="5"/>
      <c r="T1214" s="5"/>
      <c r="U1214" s="5"/>
      <c r="V1214" s="5"/>
      <c r="W1214" s="5"/>
      <c r="X1214" s="5"/>
      <c r="Y1214" s="7" t="s">
        <v>2999</v>
      </c>
      <c r="Z1214" s="7"/>
      <c r="AA1214" s="7" t="s">
        <v>13</v>
      </c>
      <c r="AB1214" s="7" t="s">
        <v>145</v>
      </c>
      <c r="AC1214" s="7">
        <v>72150</v>
      </c>
      <c r="AD1214" s="7" t="s">
        <v>963</v>
      </c>
      <c r="AE1214" s="7" t="s">
        <v>786</v>
      </c>
      <c r="AF1214" s="7"/>
      <c r="AG1214" s="7" t="s">
        <v>13</v>
      </c>
      <c r="AH1214" s="7"/>
      <c r="AI1214">
        <v>1.7259999513626099</v>
      </c>
      <c r="AJ1214" s="4">
        <v>16.509000778198242</v>
      </c>
      <c r="AK1214" s="4">
        <v>4.3899998664855957</v>
      </c>
      <c r="AL1214" s="4">
        <v>20.679000854492188</v>
      </c>
      <c r="AM1214" s="4">
        <v>15.763999938964844</v>
      </c>
      <c r="AN1214" s="4">
        <v>233.39999389648438</v>
      </c>
      <c r="AO1214" s="4">
        <v>0</v>
      </c>
      <c r="AP1214" s="4">
        <v>117.13500213623047</v>
      </c>
      <c r="AQ1214" s="4">
        <v>34.811000823974609</v>
      </c>
      <c r="AR1214" s="4">
        <v>0</v>
      </c>
      <c r="AS1214" s="4">
        <v>25</v>
      </c>
      <c r="AT1214" s="4">
        <v>50</v>
      </c>
      <c r="AU1214" s="22" t="e">
        <v>#N/A</v>
      </c>
      <c r="AV1214" s="23">
        <v>1.67400004863739</v>
      </c>
      <c r="AW1214" s="23">
        <v>0</v>
      </c>
      <c r="AX1214" s="23">
        <v>2.8022761628379844</v>
      </c>
      <c r="AY1214" s="23" t="e">
        <v>#N/A</v>
      </c>
      <c r="AZ1214" s="23" t="e">
        <v>#N/A</v>
      </c>
    </row>
    <row r="1215" spans="1:52" ht="13.7" customHeight="1" x14ac:dyDescent="0.2">
      <c r="A1215" t="str">
        <f t="shared" si="18"/>
        <v>2014^EH Graham Centre^Crop Sequence Low N</v>
      </c>
      <c r="B1215" s="5" t="s">
        <v>611</v>
      </c>
      <c r="C1215" s="5" t="s">
        <v>2425</v>
      </c>
      <c r="D1215" s="5">
        <v>2014</v>
      </c>
      <c r="E1215" s="5"/>
      <c r="F1215" s="5" t="s">
        <v>1005</v>
      </c>
      <c r="G1215" s="5" t="s">
        <v>987</v>
      </c>
      <c r="H1215" s="5" t="s">
        <v>992</v>
      </c>
      <c r="I1215" s="5">
        <v>3.4</v>
      </c>
      <c r="J1215" s="5"/>
      <c r="K1215" s="5" t="s">
        <v>993</v>
      </c>
      <c r="L1215" s="5" t="s">
        <v>2490</v>
      </c>
      <c r="M1215" s="5" t="s">
        <v>2491</v>
      </c>
      <c r="N1215" s="5"/>
      <c r="O1215" s="5"/>
      <c r="P1215" s="5"/>
      <c r="Q1215" s="5"/>
      <c r="R1215" s="5"/>
      <c r="S1215" s="5"/>
      <c r="T1215" s="5"/>
      <c r="U1215" s="5"/>
      <c r="V1215" s="5"/>
      <c r="W1215" s="5"/>
      <c r="X1215" s="5"/>
      <c r="Y1215" s="7" t="s">
        <v>2999</v>
      </c>
      <c r="Z1215" s="7"/>
      <c r="AA1215" s="7" t="s">
        <v>13</v>
      </c>
      <c r="AB1215" s="7" t="s">
        <v>145</v>
      </c>
      <c r="AC1215" s="7">
        <v>72150</v>
      </c>
      <c r="AD1215" s="7" t="s">
        <v>963</v>
      </c>
      <c r="AE1215" s="7" t="s">
        <v>786</v>
      </c>
      <c r="AF1215" s="7"/>
      <c r="AG1215" s="7" t="s">
        <v>13</v>
      </c>
      <c r="AH1215" s="7"/>
      <c r="AI1215">
        <v>1.1069999933242798</v>
      </c>
      <c r="AJ1215" s="4">
        <v>7.7080001831054688</v>
      </c>
      <c r="AK1215" s="4">
        <v>1.3200000524520874</v>
      </c>
      <c r="AL1215" s="4">
        <v>17.903999328613281</v>
      </c>
      <c r="AM1215" s="4">
        <v>29.701000213623047</v>
      </c>
      <c r="AN1215" s="4">
        <v>233.39999389648438</v>
      </c>
      <c r="AO1215" s="4">
        <v>0</v>
      </c>
      <c r="AP1215" s="4">
        <v>44.658000946044922</v>
      </c>
      <c r="AQ1215" s="4">
        <v>19.322000503540039</v>
      </c>
      <c r="AR1215" s="4">
        <v>0</v>
      </c>
      <c r="AS1215" s="4">
        <v>0</v>
      </c>
      <c r="AT1215" s="4">
        <v>0</v>
      </c>
      <c r="AU1215" s="22" t="e">
        <v>#N/A</v>
      </c>
      <c r="AV1215" s="23">
        <v>2.2930000066757201</v>
      </c>
      <c r="AW1215" s="23">
        <v>0</v>
      </c>
      <c r="AX1215" s="23">
        <v>5.2578490306148522</v>
      </c>
      <c r="AY1215" s="23" t="e">
        <v>#N/A</v>
      </c>
      <c r="AZ1215" s="23" t="e">
        <v>#N/A</v>
      </c>
    </row>
    <row r="1216" spans="1:52" ht="13.7" customHeight="1" x14ac:dyDescent="0.2">
      <c r="A1216" t="str">
        <f t="shared" si="18"/>
        <v>2014^Falconer Bros^Inkata</v>
      </c>
      <c r="B1216" s="5" t="s">
        <v>246</v>
      </c>
      <c r="C1216" s="5" t="s">
        <v>2370</v>
      </c>
      <c r="D1216" s="5">
        <v>2014</v>
      </c>
      <c r="E1216" s="5"/>
      <c r="F1216" s="5" t="s">
        <v>1005</v>
      </c>
      <c r="G1216" s="5" t="s">
        <v>987</v>
      </c>
      <c r="H1216" s="5" t="s">
        <v>992</v>
      </c>
      <c r="I1216" s="5">
        <v>4.5</v>
      </c>
      <c r="J1216" s="5">
        <v>12</v>
      </c>
      <c r="K1216" s="5" t="s">
        <v>993</v>
      </c>
      <c r="L1216" s="5" t="s">
        <v>994</v>
      </c>
      <c r="M1216" s="5" t="s">
        <v>2457</v>
      </c>
      <c r="N1216" s="5"/>
      <c r="O1216" s="5"/>
      <c r="P1216" s="5"/>
      <c r="Q1216" s="5"/>
      <c r="R1216" s="5"/>
      <c r="S1216" s="5"/>
      <c r="T1216" s="5"/>
      <c r="U1216" s="5"/>
      <c r="V1216" s="5"/>
      <c r="W1216" s="5"/>
      <c r="X1216" s="5"/>
      <c r="Y1216" s="7" t="s">
        <v>2999</v>
      </c>
      <c r="Z1216" s="7"/>
      <c r="AA1216" s="7" t="s">
        <v>13</v>
      </c>
      <c r="AB1216" s="7" t="s">
        <v>469</v>
      </c>
      <c r="AC1216" s="7">
        <v>8225</v>
      </c>
      <c r="AD1216" s="7" t="s">
        <v>2536</v>
      </c>
      <c r="AE1216" s="7" t="s">
        <v>2537</v>
      </c>
      <c r="AF1216" s="7"/>
      <c r="AG1216" s="7" t="s">
        <v>13</v>
      </c>
      <c r="AH1216" s="7"/>
      <c r="AI1216">
        <v>2.4200000762939453</v>
      </c>
      <c r="AJ1216" s="4">
        <v>15.847999572753906</v>
      </c>
      <c r="AK1216" s="4">
        <v>5.9099998474121094</v>
      </c>
      <c r="AL1216" s="4">
        <v>148.47200012207031</v>
      </c>
      <c r="AM1216" s="4">
        <v>153.12899780273438</v>
      </c>
      <c r="AN1216" s="4">
        <v>260.89999389648438</v>
      </c>
      <c r="AO1216" s="4">
        <v>0</v>
      </c>
      <c r="AP1216" s="4">
        <v>105.36499786376953</v>
      </c>
      <c r="AQ1216" s="4">
        <v>79.212997436523438</v>
      </c>
      <c r="AR1216" s="4">
        <v>0</v>
      </c>
      <c r="AS1216" s="4">
        <v>37</v>
      </c>
      <c r="AT1216" s="4">
        <v>75</v>
      </c>
      <c r="AU1216" s="22">
        <v>8.3222416812609445</v>
      </c>
      <c r="AV1216" s="23">
        <v>2.0799999237060547</v>
      </c>
      <c r="AW1216" s="23">
        <v>0</v>
      </c>
      <c r="AX1216" s="23">
        <v>4.3263996826171933</v>
      </c>
      <c r="AY1216" s="23">
        <v>14.807100711914245</v>
      </c>
      <c r="AZ1216" s="23">
        <v>5.8189106649703914</v>
      </c>
    </row>
    <row r="1217" spans="1:52" ht="13.7" customHeight="1" x14ac:dyDescent="0.2">
      <c r="A1217" t="str">
        <f t="shared" si="18"/>
        <v>2014^Falconer Bros^Toucan</v>
      </c>
      <c r="B1217" s="5" t="s">
        <v>246</v>
      </c>
      <c r="C1217" s="5" t="s">
        <v>2371</v>
      </c>
      <c r="D1217" s="5">
        <v>2014</v>
      </c>
      <c r="E1217" s="5"/>
      <c r="F1217" s="5" t="s">
        <v>987</v>
      </c>
      <c r="G1217" s="5" t="s">
        <v>987</v>
      </c>
      <c r="H1217" s="5" t="s">
        <v>992</v>
      </c>
      <c r="I1217" s="5">
        <v>2.5</v>
      </c>
      <c r="J1217" s="5">
        <v>12.4</v>
      </c>
      <c r="K1217" s="5" t="s">
        <v>993</v>
      </c>
      <c r="L1217" s="5" t="s">
        <v>2458</v>
      </c>
      <c r="M1217" s="5" t="s">
        <v>2459</v>
      </c>
      <c r="N1217" s="5"/>
      <c r="O1217" s="5"/>
      <c r="P1217" s="5"/>
      <c r="Q1217" s="5"/>
      <c r="R1217" s="5"/>
      <c r="S1217" s="5"/>
      <c r="T1217" s="5"/>
      <c r="U1217" s="5"/>
      <c r="V1217" s="5"/>
      <c r="W1217" s="5"/>
      <c r="X1217" s="5"/>
      <c r="Y1217" s="7" t="s">
        <v>2999</v>
      </c>
      <c r="Z1217" s="7"/>
      <c r="AA1217" s="7" t="s">
        <v>13</v>
      </c>
      <c r="AB1217" s="7" t="s">
        <v>469</v>
      </c>
      <c r="AC1217" s="7">
        <v>8037</v>
      </c>
      <c r="AD1217" s="7" t="s">
        <v>2538</v>
      </c>
      <c r="AE1217" s="7" t="s">
        <v>2539</v>
      </c>
      <c r="AF1217" s="7"/>
      <c r="AG1217" s="7" t="s">
        <v>13</v>
      </c>
      <c r="AH1217" s="7"/>
      <c r="AI1217">
        <v>1.7130000591278076</v>
      </c>
      <c r="AJ1217" s="4">
        <v>15.161999702453613</v>
      </c>
      <c r="AK1217" s="4">
        <v>4</v>
      </c>
      <c r="AL1217" s="4">
        <v>87.90899658203125</v>
      </c>
      <c r="AM1217" s="4">
        <v>70.219001770019531</v>
      </c>
      <c r="AN1217" s="4">
        <v>159.80000305175781</v>
      </c>
      <c r="AO1217" s="4">
        <v>0</v>
      </c>
      <c r="AP1217" s="4">
        <v>126.88899993896484</v>
      </c>
      <c r="AQ1217" s="4">
        <v>82.418998718261719</v>
      </c>
      <c r="AR1217" s="4">
        <v>0</v>
      </c>
      <c r="AS1217" s="4">
        <v>36</v>
      </c>
      <c r="AT1217" s="4">
        <v>32</v>
      </c>
      <c r="AU1217" s="22">
        <v>4.777583187390543</v>
      </c>
      <c r="AV1217" s="23">
        <v>0.78699994087219238</v>
      </c>
      <c r="AW1217" s="23">
        <v>0</v>
      </c>
      <c r="AX1217" s="23">
        <v>0.61936890693283431</v>
      </c>
      <c r="AY1217" s="23">
        <v>7.6286423563538461</v>
      </c>
      <c r="AZ1217" s="23">
        <v>0.60463561331243632</v>
      </c>
    </row>
    <row r="1218" spans="1:52" ht="13.7" customHeight="1" x14ac:dyDescent="0.2">
      <c r="A1218" t="str">
        <f t="shared" si="18"/>
        <v>2014^G and B Hunt^10</v>
      </c>
      <c r="B1218" s="5" t="s">
        <v>259</v>
      </c>
      <c r="C1218" s="5" t="s">
        <v>2779</v>
      </c>
      <c r="D1218" s="5">
        <v>2014</v>
      </c>
      <c r="E1218" s="5"/>
      <c r="F1218" s="5" t="s">
        <v>987</v>
      </c>
      <c r="G1218" s="5" t="s">
        <v>987</v>
      </c>
      <c r="H1218" s="5" t="s">
        <v>992</v>
      </c>
      <c r="I1218" s="5">
        <v>1.57</v>
      </c>
      <c r="J1218" s="5">
        <v>12.1</v>
      </c>
      <c r="K1218" s="5" t="s">
        <v>993</v>
      </c>
      <c r="L1218" s="5" t="s">
        <v>2460</v>
      </c>
      <c r="M1218" s="5" t="s">
        <v>987</v>
      </c>
      <c r="N1218" s="5"/>
      <c r="O1218" s="5"/>
      <c r="P1218" s="5"/>
      <c r="Q1218" s="5"/>
      <c r="R1218" s="5"/>
      <c r="S1218" s="5"/>
      <c r="T1218" s="5"/>
      <c r="U1218" s="5"/>
      <c r="V1218" s="5"/>
      <c r="W1218" s="5"/>
      <c r="X1218" s="5"/>
      <c r="Y1218" s="7" t="s">
        <v>2999</v>
      </c>
      <c r="Z1218" s="7"/>
      <c r="AA1218" s="7" t="s">
        <v>13</v>
      </c>
      <c r="AB1218" s="7" t="s">
        <v>2518</v>
      </c>
      <c r="AC1218" s="7">
        <v>80024</v>
      </c>
      <c r="AD1218" s="7" t="s">
        <v>841</v>
      </c>
      <c r="AE1218" s="7" t="s">
        <v>920</v>
      </c>
      <c r="AF1218" s="7"/>
      <c r="AG1218" s="7" t="s">
        <v>10</v>
      </c>
      <c r="AH1218" s="7"/>
      <c r="AI1218">
        <v>2.7699999809265137</v>
      </c>
      <c r="AJ1218" s="4">
        <v>12.380999565124512</v>
      </c>
      <c r="AK1218" s="4">
        <v>5.2899999618530273</v>
      </c>
      <c r="AL1218" s="4">
        <v>88.446998596191406</v>
      </c>
      <c r="AM1218" s="4">
        <v>17.555999755859375</v>
      </c>
      <c r="AN1218" s="4">
        <v>129.80000305175781</v>
      </c>
      <c r="AO1218" s="4">
        <v>0</v>
      </c>
      <c r="AP1218" s="4">
        <v>71.166999816894531</v>
      </c>
      <c r="AQ1218" s="4">
        <v>46.277000427246094</v>
      </c>
      <c r="AR1218" s="4">
        <v>0</v>
      </c>
      <c r="AS1218" s="4">
        <v>2</v>
      </c>
      <c r="AT1218" s="4">
        <v>80</v>
      </c>
      <c r="AU1218" s="22">
        <v>2.9277338003502624</v>
      </c>
      <c r="AV1218" s="23">
        <v>-1.1999999809265136</v>
      </c>
      <c r="AW1218" s="23">
        <v>0</v>
      </c>
      <c r="AX1218" s="23">
        <v>1.439999954223633</v>
      </c>
      <c r="AY1218" s="23">
        <v>7.8960755600164897E-2</v>
      </c>
      <c r="AZ1218" s="23">
        <v>5.5803014177810066</v>
      </c>
    </row>
    <row r="1219" spans="1:52" ht="13.7" customHeight="1" x14ac:dyDescent="0.2">
      <c r="A1219" t="str">
        <f t="shared" ref="A1219:A1282" si="19">_xlfn.CONCAT(D1219,"^",B1219,"^",C1219)</f>
        <v>2014^G and B Hunt^11</v>
      </c>
      <c r="B1219" s="5" t="s">
        <v>259</v>
      </c>
      <c r="C1219" s="5" t="s">
        <v>2780</v>
      </c>
      <c r="D1219" s="5">
        <v>2014</v>
      </c>
      <c r="E1219" s="5"/>
      <c r="F1219" s="5" t="s">
        <v>987</v>
      </c>
      <c r="G1219" s="5" t="s">
        <v>987</v>
      </c>
      <c r="H1219" s="5" t="s">
        <v>992</v>
      </c>
      <c r="I1219" s="5">
        <v>2.72</v>
      </c>
      <c r="J1219" s="5">
        <v>10.5</v>
      </c>
      <c r="K1219" s="5" t="s">
        <v>987</v>
      </c>
      <c r="L1219" s="5" t="s">
        <v>1002</v>
      </c>
      <c r="M1219" s="5" t="s">
        <v>987</v>
      </c>
      <c r="N1219" s="5"/>
      <c r="O1219" s="5"/>
      <c r="P1219" s="5"/>
      <c r="Q1219" s="5"/>
      <c r="R1219" s="5"/>
      <c r="S1219" s="5"/>
      <c r="T1219" s="5"/>
      <c r="U1219" s="5"/>
      <c r="V1219" s="5"/>
      <c r="W1219" s="5"/>
      <c r="X1219" s="5"/>
      <c r="Y1219" s="7" t="s">
        <v>2999</v>
      </c>
      <c r="Z1219" s="7"/>
      <c r="AA1219" s="7" t="s">
        <v>13</v>
      </c>
      <c r="AB1219" s="7" t="s">
        <v>2518</v>
      </c>
      <c r="AC1219" s="7">
        <v>80024</v>
      </c>
      <c r="AD1219" s="7" t="s">
        <v>841</v>
      </c>
      <c r="AE1219" s="7" t="s">
        <v>920</v>
      </c>
      <c r="AF1219" s="7"/>
      <c r="AG1219" s="7" t="s">
        <v>10</v>
      </c>
      <c r="AH1219" s="7"/>
      <c r="AI1219">
        <v>2.7279999256134033</v>
      </c>
      <c r="AJ1219" s="4">
        <v>11.793999671936035</v>
      </c>
      <c r="AK1219" s="4">
        <v>4.9600000381469727</v>
      </c>
      <c r="AL1219" s="4">
        <v>79.521003723144531</v>
      </c>
      <c r="AM1219" s="4">
        <v>14.807999610900879</v>
      </c>
      <c r="AN1219" s="4">
        <v>129.80000305175781</v>
      </c>
      <c r="AO1219" s="4">
        <v>0</v>
      </c>
      <c r="AP1219" s="4">
        <v>62.053001403808594</v>
      </c>
      <c r="AQ1219" s="4">
        <v>31.985000610351563</v>
      </c>
      <c r="AR1219" s="4">
        <v>0</v>
      </c>
      <c r="AS1219" s="4">
        <v>2</v>
      </c>
      <c r="AT1219" s="4">
        <v>80</v>
      </c>
      <c r="AU1219" s="22">
        <v>4.4015411558668998</v>
      </c>
      <c r="AV1219" s="23">
        <v>-7.9999256134031249E-3</v>
      </c>
      <c r="AW1219" s="23">
        <v>1</v>
      </c>
      <c r="AX1219" s="23">
        <v>6.3998809819983363E-5</v>
      </c>
      <c r="AY1219" s="23">
        <v>1.6744351509705666</v>
      </c>
      <c r="AZ1219" s="23">
        <v>0.3118763231975083</v>
      </c>
    </row>
    <row r="1220" spans="1:52" ht="13.7" customHeight="1" x14ac:dyDescent="0.2">
      <c r="A1220" t="str">
        <f t="shared" si="19"/>
        <v>2014^G and B Hunt^12</v>
      </c>
      <c r="B1220" s="5" t="s">
        <v>259</v>
      </c>
      <c r="C1220" s="5" t="s">
        <v>2781</v>
      </c>
      <c r="D1220" s="5">
        <v>2014</v>
      </c>
      <c r="E1220" s="5"/>
      <c r="F1220" s="5" t="s">
        <v>987</v>
      </c>
      <c r="G1220" s="5" t="s">
        <v>987</v>
      </c>
      <c r="H1220" s="5" t="s">
        <v>992</v>
      </c>
      <c r="I1220" s="5">
        <v>2.82</v>
      </c>
      <c r="J1220" s="5">
        <v>10</v>
      </c>
      <c r="K1220" s="5" t="s">
        <v>987</v>
      </c>
      <c r="L1220" s="5" t="s">
        <v>1002</v>
      </c>
      <c r="M1220" s="5" t="s">
        <v>987</v>
      </c>
      <c r="N1220" s="5"/>
      <c r="O1220" s="5"/>
      <c r="P1220" s="5"/>
      <c r="Q1220" s="5"/>
      <c r="R1220" s="5"/>
      <c r="S1220" s="5"/>
      <c r="T1220" s="5"/>
      <c r="U1220" s="5"/>
      <c r="V1220" s="5"/>
      <c r="W1220" s="5"/>
      <c r="X1220" s="5"/>
      <c r="Y1220" s="7" t="s">
        <v>2999</v>
      </c>
      <c r="Z1220" s="7"/>
      <c r="AA1220" s="7" t="s">
        <v>13</v>
      </c>
      <c r="AB1220" s="7" t="s">
        <v>2293</v>
      </c>
      <c r="AC1220" s="7">
        <v>80024</v>
      </c>
      <c r="AD1220" s="7" t="s">
        <v>841</v>
      </c>
      <c r="AE1220" s="7" t="s">
        <v>920</v>
      </c>
      <c r="AF1220" s="7"/>
      <c r="AG1220" s="7" t="s">
        <v>942</v>
      </c>
      <c r="AH1220" s="7"/>
      <c r="AI1220">
        <v>2.3540000915527344</v>
      </c>
      <c r="AJ1220" s="4">
        <v>14.468999862670898</v>
      </c>
      <c r="AK1220" s="4">
        <v>5.25</v>
      </c>
      <c r="AL1220" s="4">
        <v>80.94000244140625</v>
      </c>
      <c r="AM1220" s="4">
        <v>8.0539999008178711</v>
      </c>
      <c r="AN1220" s="4">
        <v>130.80000305175781</v>
      </c>
      <c r="AO1220" s="4">
        <v>0</v>
      </c>
      <c r="AP1220" s="4">
        <v>145.88400268554688</v>
      </c>
      <c r="AQ1220" s="4">
        <v>51.969001770019531</v>
      </c>
      <c r="AR1220" s="4">
        <v>0</v>
      </c>
      <c r="AS1220" s="4">
        <v>2</v>
      </c>
      <c r="AT1220" s="4">
        <v>0</v>
      </c>
      <c r="AU1220" s="22">
        <v>4.3460595446584946</v>
      </c>
      <c r="AV1220" s="23">
        <v>0.46599990844726547</v>
      </c>
      <c r="AW1220" s="23">
        <v>1</v>
      </c>
      <c r="AX1220" s="23">
        <v>0.2171559146728598</v>
      </c>
      <c r="AY1220" s="23">
        <v>19.971959772552509</v>
      </c>
      <c r="AZ1220" s="23">
        <v>0.81710834680300803</v>
      </c>
    </row>
    <row r="1221" spans="1:52" ht="13.7" customHeight="1" x14ac:dyDescent="0.2">
      <c r="A1221" t="str">
        <f t="shared" si="19"/>
        <v>2014^G and B Hunt^20</v>
      </c>
      <c r="B1221" s="5" t="s">
        <v>259</v>
      </c>
      <c r="C1221" s="5" t="s">
        <v>2784</v>
      </c>
      <c r="D1221" s="5">
        <v>2014</v>
      </c>
      <c r="E1221" s="5"/>
      <c r="F1221" s="5" t="s">
        <v>987</v>
      </c>
      <c r="G1221" s="5" t="s">
        <v>987</v>
      </c>
      <c r="H1221" s="5" t="s">
        <v>992</v>
      </c>
      <c r="I1221" s="5">
        <v>3.43</v>
      </c>
      <c r="J1221" s="5">
        <v>10.5</v>
      </c>
      <c r="K1221" s="5" t="s">
        <v>987</v>
      </c>
      <c r="L1221" s="5" t="s">
        <v>2461</v>
      </c>
      <c r="M1221" s="5" t="s">
        <v>987</v>
      </c>
      <c r="N1221" s="5"/>
      <c r="O1221" s="5"/>
      <c r="P1221" s="5"/>
      <c r="Q1221" s="5"/>
      <c r="R1221" s="5"/>
      <c r="S1221" s="5"/>
      <c r="T1221" s="5"/>
      <c r="U1221" s="5"/>
      <c r="V1221" s="5"/>
      <c r="W1221" s="5"/>
      <c r="X1221" s="5"/>
      <c r="Y1221" s="7" t="s">
        <v>2999</v>
      </c>
      <c r="Z1221" s="7"/>
      <c r="AA1221" s="7" t="s">
        <v>13</v>
      </c>
      <c r="AB1221" s="7" t="s">
        <v>2293</v>
      </c>
      <c r="AC1221" s="7">
        <v>80024</v>
      </c>
      <c r="AD1221" s="7" t="s">
        <v>841</v>
      </c>
      <c r="AE1221" s="7" t="s">
        <v>920</v>
      </c>
      <c r="AF1221" s="7"/>
      <c r="AG1221" s="7" t="s">
        <v>55</v>
      </c>
      <c r="AH1221" s="7"/>
      <c r="AI1221">
        <v>3.1500000953674316</v>
      </c>
      <c r="AJ1221" s="4">
        <v>14.831000328063965</v>
      </c>
      <c r="AK1221" s="4">
        <v>7.1999998092651367</v>
      </c>
      <c r="AL1221" s="4">
        <v>161.33200073242188</v>
      </c>
      <c r="AM1221" s="4">
        <v>62.467998504638672</v>
      </c>
      <c r="AN1221" s="4">
        <v>129.80000305175781</v>
      </c>
      <c r="AO1221" s="4">
        <v>0</v>
      </c>
      <c r="AP1221" s="4">
        <v>132.65899658203125</v>
      </c>
      <c r="AQ1221" s="4">
        <v>48.131000518798828</v>
      </c>
      <c r="AR1221" s="4">
        <v>0</v>
      </c>
      <c r="AS1221" s="4">
        <v>2</v>
      </c>
      <c r="AT1221" s="4">
        <v>40</v>
      </c>
      <c r="AU1221" s="22">
        <v>5.5504728546409803</v>
      </c>
      <c r="AV1221" s="23">
        <v>0.27999990463256852</v>
      </c>
      <c r="AW1221" s="23">
        <v>1</v>
      </c>
      <c r="AX1221" s="23">
        <v>7.8399946594247469E-2</v>
      </c>
      <c r="AY1221" s="23">
        <v>18.757563841690171</v>
      </c>
      <c r="AZ1221" s="23">
        <v>2.7209391740316438</v>
      </c>
    </row>
    <row r="1222" spans="1:52" ht="13.7" customHeight="1" x14ac:dyDescent="0.2">
      <c r="A1222" t="str">
        <f t="shared" si="19"/>
        <v>2014^gindurra^P10</v>
      </c>
      <c r="B1222" s="5" t="s">
        <v>2317</v>
      </c>
      <c r="C1222" s="5" t="s">
        <v>2377</v>
      </c>
      <c r="D1222" s="5">
        <v>2014</v>
      </c>
      <c r="E1222" s="5"/>
      <c r="F1222" s="5" t="s">
        <v>987</v>
      </c>
      <c r="G1222" s="5" t="s">
        <v>987</v>
      </c>
      <c r="H1222" s="5" t="s">
        <v>992</v>
      </c>
      <c r="I1222" s="5">
        <v>3.5</v>
      </c>
      <c r="J1222" s="5">
        <v>12.5</v>
      </c>
      <c r="K1222" s="5" t="s">
        <v>993</v>
      </c>
      <c r="L1222" s="5" t="s">
        <v>994</v>
      </c>
      <c r="M1222" s="5" t="s">
        <v>987</v>
      </c>
      <c r="N1222" s="5"/>
      <c r="O1222" s="5"/>
      <c r="P1222" s="5"/>
      <c r="Q1222" s="5"/>
      <c r="R1222" s="5"/>
      <c r="S1222" s="5"/>
      <c r="T1222" s="5"/>
      <c r="U1222" s="5"/>
      <c r="V1222" s="5"/>
      <c r="W1222" s="5"/>
      <c r="X1222" s="5"/>
      <c r="Y1222" s="7" t="s">
        <v>2999</v>
      </c>
      <c r="Z1222" s="7"/>
      <c r="AA1222" s="7" t="s">
        <v>13</v>
      </c>
      <c r="AB1222" s="7" t="s">
        <v>146</v>
      </c>
      <c r="AC1222" s="7">
        <v>65006</v>
      </c>
      <c r="AD1222" s="7" t="s">
        <v>2540</v>
      </c>
      <c r="AE1222" s="7" t="s">
        <v>2541</v>
      </c>
      <c r="AF1222" s="7"/>
      <c r="AG1222" s="7" t="s">
        <v>13</v>
      </c>
      <c r="AH1222" s="7"/>
      <c r="AI1222">
        <v>3.628000020980835</v>
      </c>
      <c r="AJ1222" s="4">
        <v>16.610000610351563</v>
      </c>
      <c r="AK1222" s="4">
        <v>9.2899999618530273</v>
      </c>
      <c r="AL1222" s="4">
        <v>72.75</v>
      </c>
      <c r="AM1222" s="4">
        <v>11.317000389099121</v>
      </c>
      <c r="AN1222" s="4">
        <v>224.10000610351563</v>
      </c>
      <c r="AO1222" s="4">
        <v>0</v>
      </c>
      <c r="AP1222" s="4">
        <v>213.00100708007813</v>
      </c>
      <c r="AQ1222" s="4">
        <v>46.555000305175781</v>
      </c>
      <c r="AR1222" s="4">
        <v>0</v>
      </c>
      <c r="AS1222" s="4">
        <v>10</v>
      </c>
      <c r="AT1222" s="4">
        <v>60</v>
      </c>
      <c r="AU1222" s="22">
        <v>6.7425569176882663</v>
      </c>
      <c r="AV1222" s="23">
        <v>-0.12800002098083496</v>
      </c>
      <c r="AW1222" s="23">
        <v>1</v>
      </c>
      <c r="AX1222" s="23">
        <v>1.638400537109419E-2</v>
      </c>
      <c r="AY1222" s="23">
        <v>16.892105017090216</v>
      </c>
      <c r="AZ1222" s="23">
        <v>6.4894660632634249</v>
      </c>
    </row>
    <row r="1223" spans="1:52" ht="13.7" customHeight="1" x14ac:dyDescent="0.2">
      <c r="A1223" t="str">
        <f t="shared" si="19"/>
        <v>2014^gindurra^P6</v>
      </c>
      <c r="B1223" s="5" t="s">
        <v>2317</v>
      </c>
      <c r="C1223" s="5" t="s">
        <v>2378</v>
      </c>
      <c r="D1223" s="5">
        <v>2014</v>
      </c>
      <c r="E1223" s="5"/>
      <c r="F1223" s="5" t="s">
        <v>987</v>
      </c>
      <c r="G1223" s="5" t="s">
        <v>987</v>
      </c>
      <c r="H1223" s="5" t="s">
        <v>992</v>
      </c>
      <c r="I1223" s="5">
        <v>4</v>
      </c>
      <c r="J1223" s="5">
        <v>12.5</v>
      </c>
      <c r="K1223" s="5" t="s">
        <v>993</v>
      </c>
      <c r="L1223" s="5" t="s">
        <v>994</v>
      </c>
      <c r="M1223" s="5" t="s">
        <v>987</v>
      </c>
      <c r="N1223" s="5"/>
      <c r="O1223" s="5"/>
      <c r="P1223" s="5"/>
      <c r="Q1223" s="5"/>
      <c r="R1223" s="5"/>
      <c r="S1223" s="5"/>
      <c r="T1223" s="5"/>
      <c r="U1223" s="5"/>
      <c r="V1223" s="5"/>
      <c r="W1223" s="5"/>
      <c r="X1223" s="5"/>
      <c r="Y1223" s="7" t="s">
        <v>2999</v>
      </c>
      <c r="Z1223" s="7"/>
      <c r="AA1223" s="7" t="s">
        <v>13</v>
      </c>
      <c r="AB1223" s="7" t="s">
        <v>145</v>
      </c>
      <c r="AC1223" s="7">
        <v>65006</v>
      </c>
      <c r="AD1223" s="7" t="s">
        <v>2540</v>
      </c>
      <c r="AE1223" s="7" t="s">
        <v>2541</v>
      </c>
      <c r="AF1223" s="7"/>
      <c r="AG1223" s="7" t="s">
        <v>13</v>
      </c>
      <c r="AH1223" s="7"/>
      <c r="AI1223">
        <v>3.7369999885559082</v>
      </c>
      <c r="AJ1223" s="4">
        <v>13.472000122070313</v>
      </c>
      <c r="AK1223" s="4">
        <v>7.7600002288818359</v>
      </c>
      <c r="AL1223" s="4">
        <v>167.39999389648438</v>
      </c>
      <c r="AM1223" s="4">
        <v>29.482999801635742</v>
      </c>
      <c r="AN1223" s="4">
        <v>234.10000610351563</v>
      </c>
      <c r="AO1223" s="4">
        <v>0</v>
      </c>
      <c r="AP1223" s="4">
        <v>131.10099792480469</v>
      </c>
      <c r="AQ1223" s="4">
        <v>21.298000335693359</v>
      </c>
      <c r="AR1223" s="4">
        <v>0</v>
      </c>
      <c r="AS1223" s="4">
        <v>10</v>
      </c>
      <c r="AT1223" s="4">
        <v>60</v>
      </c>
      <c r="AU1223" s="22">
        <v>7.7057793345008756</v>
      </c>
      <c r="AV1223" s="23">
        <v>0.2630000114440918</v>
      </c>
      <c r="AW1223" s="23">
        <v>1</v>
      </c>
      <c r="AX1223" s="23">
        <v>6.9169006019592416E-2</v>
      </c>
      <c r="AY1223" s="23">
        <v>0.9447842373047024</v>
      </c>
      <c r="AZ1223" s="23">
        <v>2.9399053874712565E-3</v>
      </c>
    </row>
    <row r="1224" spans="1:52" ht="13.7" customHeight="1" x14ac:dyDescent="0.2">
      <c r="A1224" t="str">
        <f t="shared" si="19"/>
        <v>2014^hart^Hart Field Site</v>
      </c>
      <c r="B1224" s="5" t="s">
        <v>260</v>
      </c>
      <c r="C1224" s="5" t="s">
        <v>2373</v>
      </c>
      <c r="D1224" s="5">
        <v>2014</v>
      </c>
      <c r="E1224" s="5"/>
      <c r="F1224" s="5" t="s">
        <v>987</v>
      </c>
      <c r="G1224" s="5" t="s">
        <v>987</v>
      </c>
      <c r="H1224" s="5" t="s">
        <v>992</v>
      </c>
      <c r="I1224" s="5">
        <v>5.01</v>
      </c>
      <c r="J1224" s="5">
        <v>9.6</v>
      </c>
      <c r="K1224" s="5" t="s">
        <v>987</v>
      </c>
      <c r="L1224" s="5" t="s">
        <v>1002</v>
      </c>
      <c r="M1224" s="5" t="s">
        <v>987</v>
      </c>
      <c r="N1224" s="5"/>
      <c r="O1224" s="5"/>
      <c r="P1224" s="5"/>
      <c r="Q1224" s="5"/>
      <c r="R1224" s="5"/>
      <c r="S1224" s="5"/>
      <c r="T1224" s="5"/>
      <c r="U1224" s="5"/>
      <c r="V1224" s="5"/>
      <c r="W1224" s="5"/>
      <c r="X1224" s="5"/>
      <c r="Y1224" s="7" t="s">
        <v>2999</v>
      </c>
      <c r="Z1224" s="7"/>
      <c r="AA1224" s="7" t="s">
        <v>13</v>
      </c>
      <c r="AB1224" s="7" t="s">
        <v>469</v>
      </c>
      <c r="AC1224" s="7">
        <v>21046</v>
      </c>
      <c r="AD1224" s="7" t="s">
        <v>867</v>
      </c>
      <c r="AE1224" s="7" t="s">
        <v>2542</v>
      </c>
      <c r="AF1224" s="7"/>
      <c r="AG1224" s="7" t="s">
        <v>13</v>
      </c>
      <c r="AH1224" s="7"/>
      <c r="AJ1224" s="4"/>
      <c r="AK1224" s="4"/>
      <c r="AL1224" s="4"/>
      <c r="AM1224" s="4"/>
      <c r="AN1224" s="4"/>
      <c r="AO1224" s="4"/>
      <c r="AP1224" s="4"/>
      <c r="AQ1224" s="4"/>
      <c r="AR1224" s="4"/>
      <c r="AS1224" s="4"/>
      <c r="AT1224" s="4"/>
      <c r="AU1224" s="22">
        <v>7.4123432574430828</v>
      </c>
      <c r="AV1224" s="23">
        <v>5.01</v>
      </c>
      <c r="AW1224" s="23">
        <v>0</v>
      </c>
      <c r="AX1224" s="23">
        <v>25.100099999999998</v>
      </c>
      <c r="AY1224" s="23">
        <v>92.16</v>
      </c>
      <c r="AZ1224" s="23">
        <v>54.942832566161933</v>
      </c>
    </row>
    <row r="1225" spans="1:52" ht="13.7" customHeight="1" x14ac:dyDescent="0.2">
      <c r="A1225" t="str">
        <f t="shared" si="19"/>
        <v>2014^ikcadminbald^AGpack Boorhaman</v>
      </c>
      <c r="B1225" s="5" t="s">
        <v>2319</v>
      </c>
      <c r="C1225" s="5" t="s">
        <v>2383</v>
      </c>
      <c r="D1225" s="5">
        <v>2014</v>
      </c>
      <c r="E1225" s="5"/>
      <c r="F1225" s="5" t="s">
        <v>987</v>
      </c>
      <c r="G1225" s="5" t="s">
        <v>987</v>
      </c>
      <c r="H1225" s="5" t="s">
        <v>992</v>
      </c>
      <c r="I1225" s="5">
        <v>4.76</v>
      </c>
      <c r="J1225" s="5"/>
      <c r="K1225" s="5" t="s">
        <v>987</v>
      </c>
      <c r="L1225" s="5" t="s">
        <v>998</v>
      </c>
      <c r="M1225" s="5" t="s">
        <v>987</v>
      </c>
      <c r="N1225" s="5"/>
      <c r="O1225" s="5"/>
      <c r="P1225" s="5"/>
      <c r="Q1225" s="5"/>
      <c r="R1225" s="5"/>
      <c r="S1225" s="5"/>
      <c r="T1225" s="5"/>
      <c r="U1225" s="5"/>
      <c r="V1225" s="5"/>
      <c r="W1225" s="5"/>
      <c r="X1225" s="5"/>
      <c r="Y1225" s="7" t="s">
        <v>2999</v>
      </c>
      <c r="Z1225" s="7"/>
      <c r="AA1225" s="7" t="s">
        <v>13</v>
      </c>
      <c r="AB1225" s="7" t="s">
        <v>145</v>
      </c>
      <c r="AC1225" s="7">
        <v>82039</v>
      </c>
      <c r="AD1225" s="7" t="s">
        <v>2543</v>
      </c>
      <c r="AE1225" s="7" t="s">
        <v>2544</v>
      </c>
      <c r="AF1225" s="7"/>
      <c r="AG1225" s="7" t="s">
        <v>13</v>
      </c>
      <c r="AH1225" s="7"/>
      <c r="AI1225">
        <v>3.2709999084472656</v>
      </c>
      <c r="AJ1225" s="4">
        <v>16.541000366210938</v>
      </c>
      <c r="AK1225" s="4">
        <v>8.3400001525878906</v>
      </c>
      <c r="AL1225" s="4">
        <v>86.994003295898438</v>
      </c>
      <c r="AM1225" s="4">
        <v>9.1269998550415039</v>
      </c>
      <c r="AN1225" s="4">
        <v>244.80000305175781</v>
      </c>
      <c r="AO1225" s="4">
        <v>0</v>
      </c>
      <c r="AP1225" s="4">
        <v>110.59500122070313</v>
      </c>
      <c r="AQ1225" s="4">
        <v>55.571998596191406</v>
      </c>
      <c r="AR1225" s="4">
        <v>0</v>
      </c>
      <c r="AS1225" s="4">
        <v>9</v>
      </c>
      <c r="AT1225" s="4">
        <v>120</v>
      </c>
      <c r="AU1225" s="22" t="e">
        <v>#N/A</v>
      </c>
      <c r="AV1225" s="23">
        <v>1.4890000915527342</v>
      </c>
      <c r="AW1225" s="23">
        <v>0</v>
      </c>
      <c r="AX1225" s="23">
        <v>2.2171212726440506</v>
      </c>
      <c r="AY1225" s="23" t="e">
        <v>#N/A</v>
      </c>
      <c r="AZ1225" s="23" t="e">
        <v>#N/A</v>
      </c>
    </row>
    <row r="1226" spans="1:52" ht="13.7" customHeight="1" x14ac:dyDescent="0.2">
      <c r="A1226" t="str">
        <f t="shared" si="19"/>
        <v>2014^ikcadminbald^AGpack Bungeet Wheat</v>
      </c>
      <c r="B1226" s="5" t="s">
        <v>2319</v>
      </c>
      <c r="C1226" s="5" t="s">
        <v>2384</v>
      </c>
      <c r="D1226" s="5">
        <v>2014</v>
      </c>
      <c r="E1226" s="5"/>
      <c r="F1226" s="5" t="s">
        <v>987</v>
      </c>
      <c r="G1226" s="5" t="s">
        <v>987</v>
      </c>
      <c r="H1226" s="5" t="s">
        <v>992</v>
      </c>
      <c r="I1226" s="5">
        <v>5.0999999999999996</v>
      </c>
      <c r="J1226" s="5"/>
      <c r="K1226" s="5" t="s">
        <v>987</v>
      </c>
      <c r="L1226" s="5" t="s">
        <v>998</v>
      </c>
      <c r="M1226" s="5" t="s">
        <v>987</v>
      </c>
      <c r="N1226" s="5"/>
      <c r="O1226" s="5"/>
      <c r="P1226" s="5"/>
      <c r="Q1226" s="5"/>
      <c r="R1226" s="5"/>
      <c r="S1226" s="5"/>
      <c r="T1226" s="5"/>
      <c r="U1226" s="5"/>
      <c r="V1226" s="5"/>
      <c r="W1226" s="5"/>
      <c r="X1226" s="5"/>
      <c r="Y1226" s="7" t="s">
        <v>2999</v>
      </c>
      <c r="Z1226" s="7"/>
      <c r="AA1226" s="7" t="s">
        <v>13</v>
      </c>
      <c r="AB1226" s="7" t="s">
        <v>145</v>
      </c>
      <c r="AC1226" s="7">
        <v>81013</v>
      </c>
      <c r="AD1226" s="7" t="s">
        <v>880</v>
      </c>
      <c r="AE1226" s="7" t="s">
        <v>2545</v>
      </c>
      <c r="AF1226" s="7"/>
      <c r="AG1226" s="7" t="s">
        <v>55</v>
      </c>
      <c r="AH1226" s="7"/>
      <c r="AI1226">
        <v>3.2030000686645508</v>
      </c>
      <c r="AJ1226" s="4">
        <v>14.939000129699707</v>
      </c>
      <c r="AK1226" s="4">
        <v>7.380000114440918</v>
      </c>
      <c r="AL1226" s="4">
        <v>37.722000122070313</v>
      </c>
      <c r="AM1226" s="4">
        <v>34.229999542236328</v>
      </c>
      <c r="AN1226" s="4">
        <v>272.20001220703125</v>
      </c>
      <c r="AO1226" s="4">
        <v>0</v>
      </c>
      <c r="AP1226" s="4">
        <v>111.47599792480469</v>
      </c>
      <c r="AQ1226" s="4">
        <v>15.729999542236328</v>
      </c>
      <c r="AR1226" s="4">
        <v>0</v>
      </c>
      <c r="AS1226" s="4">
        <v>9</v>
      </c>
      <c r="AT1226" s="4">
        <v>55</v>
      </c>
      <c r="AU1226" s="22" t="e">
        <v>#N/A</v>
      </c>
      <c r="AV1226" s="23">
        <v>1.8969999313354489</v>
      </c>
      <c r="AW1226" s="23">
        <v>0</v>
      </c>
      <c r="AX1226" s="23">
        <v>3.5986087394866977</v>
      </c>
      <c r="AY1226" s="23" t="e">
        <v>#N/A</v>
      </c>
      <c r="AZ1226" s="23" t="e">
        <v>#N/A</v>
      </c>
    </row>
    <row r="1227" spans="1:52" ht="13.7" customHeight="1" x14ac:dyDescent="0.2">
      <c r="A1227" t="str">
        <f t="shared" si="19"/>
        <v>2014^ikcadminbald^AGpack Moama Barley</v>
      </c>
      <c r="B1227" s="5" t="s">
        <v>2319</v>
      </c>
      <c r="C1227" s="5" t="s">
        <v>2385</v>
      </c>
      <c r="D1227" s="5">
        <v>2014</v>
      </c>
      <c r="E1227" s="5"/>
      <c r="F1227" s="5" t="s">
        <v>987</v>
      </c>
      <c r="G1227" s="5" t="s">
        <v>987</v>
      </c>
      <c r="H1227" s="5" t="s">
        <v>992</v>
      </c>
      <c r="I1227" s="5">
        <v>4.2</v>
      </c>
      <c r="J1227" s="5"/>
      <c r="K1227" s="5" t="s">
        <v>987</v>
      </c>
      <c r="L1227" s="5" t="s">
        <v>998</v>
      </c>
      <c r="M1227" s="5" t="s">
        <v>987</v>
      </c>
      <c r="N1227" s="5"/>
      <c r="O1227" s="5"/>
      <c r="P1227" s="5"/>
      <c r="Q1227" s="5"/>
      <c r="R1227" s="5"/>
      <c r="S1227" s="5"/>
      <c r="T1227" s="5"/>
      <c r="U1227" s="5"/>
      <c r="V1227" s="5"/>
      <c r="W1227" s="5"/>
      <c r="X1227" s="5"/>
      <c r="Y1227" s="7" t="s">
        <v>2999</v>
      </c>
      <c r="Z1227" s="7"/>
      <c r="AA1227" s="7" t="s">
        <v>13</v>
      </c>
      <c r="AB1227" s="7" t="s">
        <v>2299</v>
      </c>
      <c r="AC1227" s="7">
        <v>74128</v>
      </c>
      <c r="AD1227" s="7" t="s">
        <v>2546</v>
      </c>
      <c r="AE1227" s="7" t="s">
        <v>2547</v>
      </c>
      <c r="AF1227" s="7"/>
      <c r="AG1227" s="7" t="s">
        <v>10</v>
      </c>
      <c r="AH1227" s="7"/>
      <c r="AI1227">
        <v>1.5010000467300415</v>
      </c>
      <c r="AJ1227" s="4">
        <v>14.37399959564209</v>
      </c>
      <c r="AK1227" s="4">
        <v>3.3199999332427979</v>
      </c>
      <c r="AL1227" s="4">
        <v>24.113000869750977</v>
      </c>
      <c r="AM1227" s="4">
        <v>2.4549999237060547</v>
      </c>
      <c r="AN1227" s="4">
        <v>155.5</v>
      </c>
      <c r="AO1227" s="4">
        <v>0</v>
      </c>
      <c r="AP1227" s="4">
        <v>29.945999145507813</v>
      </c>
      <c r="AQ1227" s="4">
        <v>10.199000358581543</v>
      </c>
      <c r="AR1227" s="4">
        <v>5</v>
      </c>
      <c r="AS1227" s="4">
        <v>0</v>
      </c>
      <c r="AT1227" s="4">
        <v>58</v>
      </c>
      <c r="AU1227" s="22" t="e">
        <v>#N/A</v>
      </c>
      <c r="AV1227" s="23">
        <v>2.6989999532699587</v>
      </c>
      <c r="AW1227" s="23">
        <v>0</v>
      </c>
      <c r="AX1227" s="23">
        <v>7.2846007477512389</v>
      </c>
      <c r="AY1227" s="23" t="e">
        <v>#N/A</v>
      </c>
      <c r="AZ1227" s="23" t="e">
        <v>#N/A</v>
      </c>
    </row>
    <row r="1228" spans="1:52" ht="13.7" customHeight="1" x14ac:dyDescent="0.2">
      <c r="A1228" t="str">
        <f t="shared" si="19"/>
        <v>2014^ikcnewton^Newton Killara 6</v>
      </c>
      <c r="B1228" s="5" t="s">
        <v>2320</v>
      </c>
      <c r="C1228" s="5" t="s">
        <v>2386</v>
      </c>
      <c r="D1228" s="5">
        <v>2014</v>
      </c>
      <c r="E1228" s="5"/>
      <c r="F1228" s="5" t="s">
        <v>987</v>
      </c>
      <c r="G1228" s="5" t="s">
        <v>987</v>
      </c>
      <c r="H1228" s="5" t="s">
        <v>992</v>
      </c>
      <c r="I1228" s="5">
        <v>3</v>
      </c>
      <c r="J1228" s="5"/>
      <c r="K1228" s="5" t="s">
        <v>987</v>
      </c>
      <c r="L1228" s="5" t="s">
        <v>998</v>
      </c>
      <c r="M1228" s="5" t="s">
        <v>987</v>
      </c>
      <c r="N1228" s="5"/>
      <c r="O1228" s="5"/>
      <c r="P1228" s="5"/>
      <c r="Q1228" s="5"/>
      <c r="R1228" s="5"/>
      <c r="S1228" s="5"/>
      <c r="T1228" s="5"/>
      <c r="U1228" s="5"/>
      <c r="V1228" s="5"/>
      <c r="W1228" s="5"/>
      <c r="X1228" s="5"/>
      <c r="Y1228" s="7" t="s">
        <v>2999</v>
      </c>
      <c r="Z1228" s="7"/>
      <c r="AA1228" s="7" t="s">
        <v>13</v>
      </c>
      <c r="AB1228" s="7" t="s">
        <v>2135</v>
      </c>
      <c r="AC1228" s="7">
        <v>74115</v>
      </c>
      <c r="AD1228" s="7" t="s">
        <v>871</v>
      </c>
      <c r="AE1228" s="7" t="s">
        <v>2548</v>
      </c>
      <c r="AF1228" s="7"/>
      <c r="AG1228" s="7" t="s">
        <v>13</v>
      </c>
      <c r="AH1228" s="7"/>
      <c r="AI1228">
        <v>2.3069999217987061</v>
      </c>
      <c r="AJ1228" s="4">
        <v>15.409999847412109</v>
      </c>
      <c r="AK1228" s="4">
        <v>5.4800000190734863</v>
      </c>
      <c r="AL1228" s="4">
        <v>58.806999206542969</v>
      </c>
      <c r="AM1228" s="4">
        <v>13.51099967956543</v>
      </c>
      <c r="AN1228" s="4">
        <v>246</v>
      </c>
      <c r="AO1228" s="4">
        <v>0</v>
      </c>
      <c r="AP1228" s="4">
        <v>135.06399536132813</v>
      </c>
      <c r="AQ1228" s="4">
        <v>21.947000503540039</v>
      </c>
      <c r="AR1228" s="4">
        <v>0</v>
      </c>
      <c r="AS1228" s="4">
        <v>26</v>
      </c>
      <c r="AT1228" s="4">
        <v>0</v>
      </c>
      <c r="AU1228" s="22" t="e">
        <v>#N/A</v>
      </c>
      <c r="AV1228" s="23">
        <v>0.69300007820129395</v>
      </c>
      <c r="AW1228" s="23">
        <v>0</v>
      </c>
      <c r="AX1228" s="23">
        <v>0.48024910838699952</v>
      </c>
      <c r="AY1228" s="23" t="e">
        <v>#N/A</v>
      </c>
      <c r="AZ1228" s="23" t="e">
        <v>#N/A</v>
      </c>
    </row>
    <row r="1229" spans="1:52" ht="13.7" customHeight="1" x14ac:dyDescent="0.2">
      <c r="A1229" t="str">
        <f t="shared" si="19"/>
        <v>2014^IWGatton^G2</v>
      </c>
      <c r="B1229" s="5" t="s">
        <v>2797</v>
      </c>
      <c r="C1229" s="5" t="s">
        <v>2798</v>
      </c>
      <c r="D1229" s="5">
        <v>2014</v>
      </c>
      <c r="E1229" s="5"/>
      <c r="F1229" s="5" t="s">
        <v>1005</v>
      </c>
      <c r="G1229" s="5" t="s">
        <v>987</v>
      </c>
      <c r="H1229" s="5" t="s">
        <v>2785</v>
      </c>
      <c r="I1229" s="5">
        <v>0</v>
      </c>
      <c r="J1229" s="5"/>
      <c r="K1229" s="5" t="s">
        <v>998</v>
      </c>
      <c r="L1229" s="5" t="s">
        <v>998</v>
      </c>
      <c r="M1229" s="5" t="s">
        <v>998</v>
      </c>
      <c r="N1229" s="5"/>
      <c r="O1229" s="5"/>
      <c r="P1229" s="5"/>
      <c r="Q1229" s="5"/>
      <c r="R1229" s="5"/>
      <c r="S1229" s="5"/>
      <c r="T1229" s="5"/>
      <c r="U1229" s="5"/>
      <c r="V1229" s="5"/>
      <c r="W1229" s="5"/>
      <c r="X1229" s="5"/>
      <c r="Y1229" s="7" t="s">
        <v>2999</v>
      </c>
      <c r="Z1229" s="7"/>
      <c r="AA1229" s="7" t="s">
        <v>13</v>
      </c>
      <c r="AB1229" s="7" t="s">
        <v>94</v>
      </c>
      <c r="AC1229" s="7">
        <v>40436</v>
      </c>
      <c r="AD1229" s="7" t="s">
        <v>3411</v>
      </c>
      <c r="AE1229" s="7" t="s">
        <v>786</v>
      </c>
      <c r="AF1229" s="7"/>
      <c r="AG1229" s="7" t="s">
        <v>13</v>
      </c>
      <c r="AH1229" s="7"/>
      <c r="AI1229">
        <v>6.435999870300293</v>
      </c>
      <c r="AJ1229" s="4">
        <v>16.405000686645508</v>
      </c>
      <c r="AK1229" s="4">
        <v>16.270000457763672</v>
      </c>
      <c r="AL1229" s="4">
        <v>145.80000305175781</v>
      </c>
      <c r="AM1229" s="4">
        <v>185.64700317382813</v>
      </c>
      <c r="AN1229" s="4">
        <v>112</v>
      </c>
      <c r="AO1229" s="4">
        <v>463</v>
      </c>
      <c r="AP1229" s="4">
        <v>123.99700164794922</v>
      </c>
      <c r="AQ1229" s="4">
        <v>57.862998962402344</v>
      </c>
      <c r="AR1229" s="4">
        <v>0</v>
      </c>
      <c r="AS1229" s="4">
        <v>0</v>
      </c>
      <c r="AT1229" s="4">
        <v>253</v>
      </c>
      <c r="AU1229" s="22" t="e">
        <v>#N/A</v>
      </c>
      <c r="AV1229" s="23">
        <v>-6.435999870300293</v>
      </c>
      <c r="AW1229" s="23">
        <v>0</v>
      </c>
      <c r="AX1229" s="23">
        <v>41.422094330505388</v>
      </c>
      <c r="AY1229" s="23" t="e">
        <v>#N/A</v>
      </c>
      <c r="AZ1229" s="23" t="e">
        <v>#N/A</v>
      </c>
    </row>
    <row r="1230" spans="1:52" ht="13.7" customHeight="1" x14ac:dyDescent="0.2">
      <c r="A1230" t="str">
        <f t="shared" si="19"/>
        <v>2014^IWGatton^I7</v>
      </c>
      <c r="B1230" s="5" t="s">
        <v>2797</v>
      </c>
      <c r="C1230" s="5" t="s">
        <v>2799</v>
      </c>
      <c r="D1230" s="5">
        <v>2014</v>
      </c>
      <c r="E1230" s="5"/>
      <c r="F1230" s="5" t="s">
        <v>987</v>
      </c>
      <c r="G1230" s="5" t="s">
        <v>987</v>
      </c>
      <c r="H1230" s="5" t="s">
        <v>998</v>
      </c>
      <c r="I1230" s="5">
        <v>0</v>
      </c>
      <c r="J1230" s="5"/>
      <c r="K1230" s="5" t="s">
        <v>998</v>
      </c>
      <c r="L1230" s="5" t="s">
        <v>998</v>
      </c>
      <c r="M1230" s="5" t="s">
        <v>998</v>
      </c>
      <c r="N1230" s="5"/>
      <c r="O1230" s="5"/>
      <c r="P1230" s="5"/>
      <c r="Q1230" s="5"/>
      <c r="R1230" s="5"/>
      <c r="S1230" s="5"/>
      <c r="T1230" s="5"/>
      <c r="U1230" s="5"/>
      <c r="V1230" s="5"/>
      <c r="W1230" s="5"/>
      <c r="X1230" s="5"/>
      <c r="Y1230" s="7" t="s">
        <v>2999</v>
      </c>
      <c r="Z1230" s="7"/>
      <c r="AA1230" s="7" t="s">
        <v>13</v>
      </c>
      <c r="AB1230" s="7" t="s">
        <v>685</v>
      </c>
      <c r="AC1230" s="7">
        <v>54120</v>
      </c>
      <c r="AD1230" s="7" t="s">
        <v>3412</v>
      </c>
      <c r="AE1230" s="7" t="s">
        <v>786</v>
      </c>
      <c r="AF1230" s="7"/>
      <c r="AG1230" s="7" t="s">
        <v>13</v>
      </c>
      <c r="AH1230" s="7"/>
      <c r="AI1230">
        <v>7.9149999618530273</v>
      </c>
      <c r="AJ1230" s="4">
        <v>16.413999557495117</v>
      </c>
      <c r="AK1230" s="4">
        <v>20.020000457763672</v>
      </c>
      <c r="AL1230" s="4">
        <v>114.59999847412109</v>
      </c>
      <c r="AM1230" s="4">
        <v>68.755996704101563</v>
      </c>
      <c r="AN1230" s="4">
        <v>147.19999694824219</v>
      </c>
      <c r="AO1230" s="4">
        <v>320</v>
      </c>
      <c r="AP1230" s="4">
        <v>171.94099426269531</v>
      </c>
      <c r="AQ1230" s="4">
        <v>62.354999542236328</v>
      </c>
      <c r="AR1230" s="4">
        <v>93</v>
      </c>
      <c r="AS1230" s="4">
        <v>4</v>
      </c>
      <c r="AT1230" s="4">
        <v>255</v>
      </c>
      <c r="AU1230" s="22" t="e">
        <v>#N/A</v>
      </c>
      <c r="AV1230" s="23">
        <v>-7.9149999618530273</v>
      </c>
      <c r="AW1230" s="23">
        <v>0</v>
      </c>
      <c r="AX1230" s="23">
        <v>62.647224396133424</v>
      </c>
      <c r="AY1230" s="23" t="e">
        <v>#N/A</v>
      </c>
      <c r="AZ1230" s="23" t="e">
        <v>#N/A</v>
      </c>
    </row>
    <row r="1231" spans="1:52" ht="13.7" customHeight="1" x14ac:dyDescent="0.2">
      <c r="A1231" t="str">
        <f t="shared" si="19"/>
        <v>2014^Jayne^Thistle Paddock</v>
      </c>
      <c r="B1231" s="5" t="s">
        <v>2314</v>
      </c>
      <c r="C1231" s="5" t="s">
        <v>2369</v>
      </c>
      <c r="D1231" s="5">
        <v>2014</v>
      </c>
      <c r="E1231" s="5"/>
      <c r="F1231" s="5" t="s">
        <v>987</v>
      </c>
      <c r="G1231" s="5" t="s">
        <v>987</v>
      </c>
      <c r="H1231" s="5" t="s">
        <v>992</v>
      </c>
      <c r="I1231" s="5">
        <v>4.2</v>
      </c>
      <c r="J1231" s="5">
        <v>10.9</v>
      </c>
      <c r="K1231" s="5" t="s">
        <v>993</v>
      </c>
      <c r="L1231" s="5" t="s">
        <v>994</v>
      </c>
      <c r="M1231" s="5" t="s">
        <v>987</v>
      </c>
      <c r="N1231" s="5"/>
      <c r="O1231" s="5"/>
      <c r="P1231" s="5"/>
      <c r="Q1231" s="5"/>
      <c r="R1231" s="5"/>
      <c r="S1231" s="5"/>
      <c r="T1231" s="5"/>
      <c r="U1231" s="5"/>
      <c r="V1231" s="5"/>
      <c r="W1231" s="5"/>
      <c r="X1231" s="5"/>
      <c r="Y1231" s="7" t="s">
        <v>2999</v>
      </c>
      <c r="Z1231" s="25" t="s">
        <v>3402</v>
      </c>
      <c r="AA1231" s="7" t="s">
        <v>13</v>
      </c>
      <c r="AB1231" s="7" t="s">
        <v>2293</v>
      </c>
      <c r="AC1231" s="7">
        <v>89032</v>
      </c>
      <c r="AD1231" s="7" t="s">
        <v>836</v>
      </c>
      <c r="AE1231" s="7" t="s">
        <v>2549</v>
      </c>
      <c r="AF1231" s="7"/>
      <c r="AG1231" s="7" t="s">
        <v>13</v>
      </c>
      <c r="AH1231" s="7"/>
      <c r="AJ1231" s="4"/>
      <c r="AK1231" s="4"/>
      <c r="AL1231" s="4"/>
      <c r="AM1231" s="4"/>
      <c r="AN1231" s="4"/>
      <c r="AO1231" s="4"/>
      <c r="AP1231" s="4"/>
      <c r="AQ1231" s="4"/>
      <c r="AR1231" s="4"/>
      <c r="AS1231" s="4"/>
      <c r="AT1231" s="4"/>
      <c r="AU1231" s="22">
        <v>7.055411558669002</v>
      </c>
      <c r="AV1231" s="23">
        <v>4.2</v>
      </c>
      <c r="AW1231" s="23">
        <v>0</v>
      </c>
      <c r="AX1231" s="23">
        <v>17.64</v>
      </c>
      <c r="AY1231" s="23">
        <v>118.81</v>
      </c>
      <c r="AZ1231" s="23">
        <v>49.778832262200154</v>
      </c>
    </row>
    <row r="1232" spans="1:52" ht="13.7" customHeight="1" x14ac:dyDescent="0.2">
      <c r="A1232" t="str">
        <f t="shared" si="19"/>
        <v>2014^jfaulkner^Dunns</v>
      </c>
      <c r="B1232" s="5" t="s">
        <v>2786</v>
      </c>
      <c r="C1232" s="5" t="s">
        <v>2787</v>
      </c>
      <c r="D1232" s="5">
        <v>2014</v>
      </c>
      <c r="E1232" s="5"/>
      <c r="F1232" s="5" t="s">
        <v>1005</v>
      </c>
      <c r="G1232" s="5" t="s">
        <v>998</v>
      </c>
      <c r="H1232" s="5" t="s">
        <v>998</v>
      </c>
      <c r="I1232" s="5">
        <v>0</v>
      </c>
      <c r="J1232" s="5"/>
      <c r="K1232" s="5" t="s">
        <v>998</v>
      </c>
      <c r="L1232" s="5" t="s">
        <v>998</v>
      </c>
      <c r="M1232" s="5" t="s">
        <v>998</v>
      </c>
      <c r="N1232" s="5"/>
      <c r="O1232" s="5"/>
      <c r="P1232" s="5"/>
      <c r="Q1232" s="5"/>
      <c r="R1232" s="5"/>
      <c r="S1232" s="5"/>
      <c r="T1232" s="5"/>
      <c r="U1232" s="5"/>
      <c r="V1232" s="5"/>
      <c r="W1232" s="5"/>
      <c r="X1232" s="5"/>
      <c r="Y1232" s="7" t="s">
        <v>2999</v>
      </c>
      <c r="Z1232" s="7"/>
      <c r="AA1232" s="7" t="s">
        <v>13</v>
      </c>
      <c r="AB1232" s="7" t="s">
        <v>469</v>
      </c>
      <c r="AC1232" s="7">
        <v>21019</v>
      </c>
      <c r="AD1232" s="7" t="s">
        <v>2191</v>
      </c>
      <c r="AE1232" s="7" t="s">
        <v>3405</v>
      </c>
      <c r="AF1232" s="7"/>
      <c r="AG1232" s="7" t="s">
        <v>55</v>
      </c>
      <c r="AH1232" s="7"/>
      <c r="AI1232">
        <v>4.0180001258850098</v>
      </c>
      <c r="AJ1232" s="4">
        <v>16.62700080871582</v>
      </c>
      <c r="AK1232" s="4">
        <v>10.300000190734863</v>
      </c>
      <c r="AL1232" s="4">
        <v>71.91400146484375</v>
      </c>
      <c r="AM1232" s="4">
        <v>8.2270002365112305</v>
      </c>
      <c r="AN1232" s="4">
        <v>235.39999389648438</v>
      </c>
      <c r="AO1232" s="4">
        <v>0</v>
      </c>
      <c r="AP1232" s="4">
        <v>176.29899597167969</v>
      </c>
      <c r="AQ1232" s="4">
        <v>42.761001586914063</v>
      </c>
      <c r="AR1232" s="4">
        <v>7</v>
      </c>
      <c r="AS1232" s="4">
        <v>0</v>
      </c>
      <c r="AT1232" s="4">
        <v>108</v>
      </c>
      <c r="AU1232" s="22" t="e">
        <v>#N/A</v>
      </c>
      <c r="AV1232" s="23">
        <v>-4.0180001258850098</v>
      </c>
      <c r="AW1232" s="23">
        <v>0</v>
      </c>
      <c r="AX1232" s="23">
        <v>16.144325011611954</v>
      </c>
      <c r="AY1232" s="23" t="e">
        <v>#N/A</v>
      </c>
      <c r="AZ1232" s="23" t="e">
        <v>#N/A</v>
      </c>
    </row>
    <row r="1233" spans="1:52" ht="13.7" customHeight="1" x14ac:dyDescent="0.2">
      <c r="A1233" t="str">
        <f t="shared" si="19"/>
        <v>2014^jrobertsons^Oakville South</v>
      </c>
      <c r="B1233" s="5" t="s">
        <v>2306</v>
      </c>
      <c r="C1233" s="5" t="s">
        <v>2340</v>
      </c>
      <c r="D1233" s="5">
        <v>2014</v>
      </c>
      <c r="E1233" s="5"/>
      <c r="F1233" s="5" t="s">
        <v>1005</v>
      </c>
      <c r="G1233" s="5" t="s">
        <v>987</v>
      </c>
      <c r="H1233" s="5" t="s">
        <v>992</v>
      </c>
      <c r="I1233" s="5">
        <v>0.7</v>
      </c>
      <c r="J1233" s="5">
        <v>9.5</v>
      </c>
      <c r="K1233" s="5" t="s">
        <v>987</v>
      </c>
      <c r="L1233" s="5" t="s">
        <v>1002</v>
      </c>
      <c r="M1233" s="5" t="s">
        <v>987</v>
      </c>
      <c r="N1233" s="5"/>
      <c r="O1233" s="5"/>
      <c r="P1233" s="5"/>
      <c r="Q1233" s="5"/>
      <c r="R1233" s="5"/>
      <c r="S1233" s="5"/>
      <c r="T1233" s="5"/>
      <c r="U1233" s="5"/>
      <c r="V1233" s="5"/>
      <c r="W1233" s="5"/>
      <c r="X1233" s="5"/>
      <c r="Y1233" s="7" t="s">
        <v>2999</v>
      </c>
      <c r="Z1233" s="7"/>
      <c r="AA1233" s="7" t="s">
        <v>13</v>
      </c>
      <c r="AB1233" s="7" t="s">
        <v>2518</v>
      </c>
      <c r="AC1233" s="7">
        <v>79023</v>
      </c>
      <c r="AD1233" s="7" t="s">
        <v>941</v>
      </c>
      <c r="AE1233" s="7" t="s">
        <v>2550</v>
      </c>
      <c r="AF1233" s="7"/>
      <c r="AG1233" s="7" t="s">
        <v>953</v>
      </c>
      <c r="AH1233" s="7"/>
      <c r="AI1233">
        <v>0.42199999094009399</v>
      </c>
      <c r="AJ1233" s="4">
        <v>16.686000823974609</v>
      </c>
      <c r="AK1233" s="4">
        <v>1.0900000333786011</v>
      </c>
      <c r="AL1233" s="4">
        <v>7.8470001220703125</v>
      </c>
      <c r="AM1233" s="4">
        <v>0</v>
      </c>
      <c r="AN1233" s="4">
        <v>147.5</v>
      </c>
      <c r="AO1233" s="4">
        <v>0</v>
      </c>
      <c r="AP1233" s="4">
        <v>38.876998901367188</v>
      </c>
      <c r="AQ1233" s="4">
        <v>46.893001556396484</v>
      </c>
      <c r="AR1233" s="4">
        <v>0</v>
      </c>
      <c r="AS1233" s="4">
        <v>0</v>
      </c>
      <c r="AT1233" s="4">
        <v>57</v>
      </c>
      <c r="AU1233" s="22">
        <v>1.0248686514886165</v>
      </c>
      <c r="AV1233" s="23">
        <v>0.27800000905990596</v>
      </c>
      <c r="AW1233" s="23">
        <v>1</v>
      </c>
      <c r="AX1233" s="23">
        <v>7.7284005037307799E-2</v>
      </c>
      <c r="AY1233" s="23">
        <v>51.638607842163765</v>
      </c>
      <c r="AZ1233" s="23">
        <v>4.2420969068990106E-3</v>
      </c>
    </row>
    <row r="1234" spans="1:52" ht="13.7" customHeight="1" x14ac:dyDescent="0.2">
      <c r="A1234" t="str">
        <f t="shared" si="19"/>
        <v>2014^jwundke^Brians</v>
      </c>
      <c r="B1234" s="5" t="s">
        <v>1165</v>
      </c>
      <c r="C1234" s="5" t="s">
        <v>2788</v>
      </c>
      <c r="D1234" s="5">
        <v>2014</v>
      </c>
      <c r="E1234" s="5"/>
      <c r="F1234" s="5" t="s">
        <v>987</v>
      </c>
      <c r="G1234" s="5" t="s">
        <v>987</v>
      </c>
      <c r="H1234" s="5" t="s">
        <v>998</v>
      </c>
      <c r="I1234" s="5">
        <v>0</v>
      </c>
      <c r="J1234" s="5"/>
      <c r="K1234" s="5" t="s">
        <v>998</v>
      </c>
      <c r="L1234" s="5" t="s">
        <v>998</v>
      </c>
      <c r="M1234" s="5" t="s">
        <v>998</v>
      </c>
      <c r="N1234" s="5"/>
      <c r="O1234" s="5"/>
      <c r="P1234" s="5"/>
      <c r="Q1234" s="5"/>
      <c r="R1234" s="5"/>
      <c r="S1234" s="5"/>
      <c r="T1234" s="5"/>
      <c r="U1234" s="5"/>
      <c r="V1234" s="5"/>
      <c r="W1234" s="5"/>
      <c r="X1234" s="5"/>
      <c r="Y1234" s="7" t="s">
        <v>2999</v>
      </c>
      <c r="Z1234" s="7"/>
      <c r="AA1234" s="7" t="s">
        <v>13</v>
      </c>
      <c r="AB1234" s="7" t="s">
        <v>685</v>
      </c>
      <c r="AC1234" s="7">
        <v>21015</v>
      </c>
      <c r="AD1234" s="7" t="s">
        <v>921</v>
      </c>
      <c r="AE1234" s="7" t="s">
        <v>3406</v>
      </c>
      <c r="AF1234" s="7"/>
      <c r="AG1234" s="7" t="s">
        <v>942</v>
      </c>
      <c r="AH1234" s="7"/>
      <c r="AI1234">
        <v>2.7639999389648438</v>
      </c>
      <c r="AJ1234" s="4">
        <v>16.642999649047852</v>
      </c>
      <c r="AK1234" s="4">
        <v>7.0900001525878906</v>
      </c>
      <c r="AL1234" s="4">
        <v>50.650001525878906</v>
      </c>
      <c r="AM1234" s="4">
        <v>6.9479999542236328</v>
      </c>
      <c r="AN1234" s="4">
        <v>163.19999694824219</v>
      </c>
      <c r="AO1234" s="4">
        <v>0</v>
      </c>
      <c r="AP1234" s="4">
        <v>199.14799499511719</v>
      </c>
      <c r="AQ1234" s="4">
        <v>31.146999359130859</v>
      </c>
      <c r="AR1234" s="4">
        <v>0</v>
      </c>
      <c r="AS1234" s="4">
        <v>22</v>
      </c>
      <c r="AT1234" s="4">
        <v>0</v>
      </c>
      <c r="AU1234" s="22" t="e">
        <v>#N/A</v>
      </c>
      <c r="AV1234" s="23">
        <v>-2.7639999389648438</v>
      </c>
      <c r="AW1234" s="23">
        <v>0</v>
      </c>
      <c r="AX1234" s="23">
        <v>7.63969566259766</v>
      </c>
      <c r="AY1234" s="23" t="e">
        <v>#N/A</v>
      </c>
      <c r="AZ1234" s="23" t="e">
        <v>#N/A</v>
      </c>
    </row>
    <row r="1235" spans="1:52" ht="13.7" customHeight="1" x14ac:dyDescent="0.2">
      <c r="A1235" t="str">
        <f t="shared" si="19"/>
        <v>2014^lance^Lance Paddock</v>
      </c>
      <c r="B1235" s="5" t="s">
        <v>2323</v>
      </c>
      <c r="C1235" s="5" t="s">
        <v>2397</v>
      </c>
      <c r="D1235" s="5">
        <v>2014</v>
      </c>
      <c r="E1235" s="5"/>
      <c r="F1235" s="5" t="s">
        <v>1005</v>
      </c>
      <c r="G1235" s="5" t="s">
        <v>987</v>
      </c>
      <c r="H1235" s="5" t="s">
        <v>992</v>
      </c>
      <c r="I1235" s="5">
        <v>3.1</v>
      </c>
      <c r="J1235" s="5"/>
      <c r="K1235" s="5" t="s">
        <v>987</v>
      </c>
      <c r="L1235" s="5" t="s">
        <v>1013</v>
      </c>
      <c r="M1235" s="5" t="s">
        <v>987</v>
      </c>
      <c r="N1235" s="5"/>
      <c r="O1235" s="5"/>
      <c r="P1235" s="5"/>
      <c r="Q1235" s="5"/>
      <c r="R1235" s="5"/>
      <c r="S1235" s="5"/>
      <c r="T1235" s="5"/>
      <c r="U1235" s="5"/>
      <c r="V1235" s="5"/>
      <c r="W1235" s="5"/>
      <c r="X1235" s="5"/>
      <c r="Y1235" s="7" t="s">
        <v>2999</v>
      </c>
      <c r="Z1235" s="7"/>
      <c r="AA1235" s="7" t="s">
        <v>13</v>
      </c>
      <c r="AB1235" s="7" t="s">
        <v>469</v>
      </c>
      <c r="AC1235" s="7">
        <v>10558</v>
      </c>
      <c r="AD1235" s="7" t="s">
        <v>3409</v>
      </c>
      <c r="AE1235" s="7" t="s">
        <v>786</v>
      </c>
      <c r="AF1235" s="7"/>
      <c r="AG1235" s="7" t="s">
        <v>946</v>
      </c>
      <c r="AH1235" s="7"/>
      <c r="AI1235">
        <v>3.0840001106262207</v>
      </c>
      <c r="AJ1235" s="4">
        <v>16.702999114990234</v>
      </c>
      <c r="AK1235" s="4">
        <v>7.940000057220459</v>
      </c>
      <c r="AL1235" s="4">
        <v>44.549999237060547</v>
      </c>
      <c r="AM1235" s="4">
        <v>15.850000381469727</v>
      </c>
      <c r="AN1235" s="4">
        <v>210.80000305175781</v>
      </c>
      <c r="AO1235" s="4">
        <v>0</v>
      </c>
      <c r="AP1235" s="4">
        <v>124.18599700927734</v>
      </c>
      <c r="AQ1235" s="4">
        <v>32.761001586914063</v>
      </c>
      <c r="AR1235" s="4">
        <v>0</v>
      </c>
      <c r="AS1235" s="4">
        <v>26</v>
      </c>
      <c r="AT1235" s="4">
        <v>21</v>
      </c>
      <c r="AU1235" s="22" t="e">
        <v>#N/A</v>
      </c>
      <c r="AV1235" s="23">
        <v>1.5999889373779386E-2</v>
      </c>
      <c r="AW1235" s="23">
        <v>1</v>
      </c>
      <c r="AX1235" s="23">
        <v>2.559964599731785E-4</v>
      </c>
      <c r="AY1235" s="23" t="e">
        <v>#N/A</v>
      </c>
      <c r="AZ1235" s="23" t="e">
        <v>#N/A</v>
      </c>
    </row>
    <row r="1236" spans="1:52" ht="13.7" customHeight="1" x14ac:dyDescent="0.2">
      <c r="A1236" t="str">
        <f t="shared" si="19"/>
        <v>2014^lflohr^FLOHR392</v>
      </c>
      <c r="B1236" s="5" t="s">
        <v>2329</v>
      </c>
      <c r="C1236" s="5" t="s">
        <v>2433</v>
      </c>
      <c r="D1236" s="5">
        <v>2014</v>
      </c>
      <c r="E1236" s="5"/>
      <c r="F1236" s="5" t="s">
        <v>987</v>
      </c>
      <c r="G1236" s="5" t="s">
        <v>987</v>
      </c>
      <c r="H1236" s="5" t="s">
        <v>992</v>
      </c>
      <c r="I1236" s="5">
        <v>2.42</v>
      </c>
      <c r="J1236" s="5">
        <v>11.9</v>
      </c>
      <c r="K1236" s="5" t="s">
        <v>993</v>
      </c>
      <c r="L1236" s="5" t="s">
        <v>2476</v>
      </c>
      <c r="M1236" s="5" t="s">
        <v>2495</v>
      </c>
      <c r="N1236" s="5"/>
      <c r="O1236" s="5"/>
      <c r="P1236" s="5"/>
      <c r="Q1236" s="5"/>
      <c r="R1236" s="5"/>
      <c r="S1236" s="5"/>
      <c r="T1236" s="5"/>
      <c r="U1236" s="5"/>
      <c r="V1236" s="5"/>
      <c r="W1236" s="5"/>
      <c r="X1236" s="5"/>
      <c r="Y1236" s="7" t="s">
        <v>2999</v>
      </c>
      <c r="Z1236" s="25" t="s">
        <v>3414</v>
      </c>
      <c r="AA1236" s="7" t="s">
        <v>13</v>
      </c>
      <c r="AB1236" s="7" t="s">
        <v>469</v>
      </c>
      <c r="AC1236" s="7">
        <v>25509</v>
      </c>
      <c r="AD1236" s="7" t="s">
        <v>2283</v>
      </c>
      <c r="AE1236" s="7" t="s">
        <v>2551</v>
      </c>
      <c r="AF1236" s="7"/>
      <c r="AG1236" s="7" t="s">
        <v>936</v>
      </c>
      <c r="AH1236" s="7"/>
      <c r="AJ1236" s="4"/>
      <c r="AK1236" s="4"/>
      <c r="AL1236" s="4"/>
      <c r="AM1236" s="4"/>
      <c r="AN1236" s="4"/>
      <c r="AO1236" s="4"/>
      <c r="AP1236" s="4"/>
      <c r="AQ1236" s="4"/>
      <c r="AR1236" s="4"/>
      <c r="AS1236" s="4"/>
      <c r="AT1236" s="4"/>
      <c r="AU1236" s="22">
        <v>4.4382206654991254</v>
      </c>
      <c r="AV1236" s="23">
        <v>2.42</v>
      </c>
      <c r="AW1236" s="23">
        <v>0</v>
      </c>
      <c r="AX1236" s="23">
        <v>5.8563999999999998</v>
      </c>
      <c r="AY1236" s="23">
        <v>141.61000000000001</v>
      </c>
      <c r="AZ1236" s="23">
        <v>19.6978026756635</v>
      </c>
    </row>
    <row r="1237" spans="1:52" ht="13.7" customHeight="1" x14ac:dyDescent="0.2">
      <c r="A1237" t="str">
        <f t="shared" si="19"/>
        <v>2014^LiebeGroup^Doug Cail</v>
      </c>
      <c r="B1237" s="5" t="s">
        <v>580</v>
      </c>
      <c r="C1237" s="5" t="s">
        <v>2389</v>
      </c>
      <c r="D1237" s="5">
        <v>2014</v>
      </c>
      <c r="E1237" s="5"/>
      <c r="F1237" s="5" t="s">
        <v>987</v>
      </c>
      <c r="G1237" s="5" t="s">
        <v>987</v>
      </c>
      <c r="H1237" s="5" t="s">
        <v>992</v>
      </c>
      <c r="I1237" s="5">
        <v>1.9</v>
      </c>
      <c r="J1237" s="5">
        <v>13</v>
      </c>
      <c r="K1237" s="5" t="s">
        <v>993</v>
      </c>
      <c r="L1237" s="5" t="s">
        <v>1032</v>
      </c>
      <c r="M1237" s="5" t="s">
        <v>993</v>
      </c>
      <c r="N1237" s="5"/>
      <c r="O1237" s="5"/>
      <c r="P1237" s="5"/>
      <c r="Q1237" s="5"/>
      <c r="R1237" s="5"/>
      <c r="S1237" s="5"/>
      <c r="T1237" s="5"/>
      <c r="U1237" s="5"/>
      <c r="V1237" s="5"/>
      <c r="W1237" s="5"/>
      <c r="X1237" s="5"/>
      <c r="Y1237" s="7" t="s">
        <v>2999</v>
      </c>
      <c r="Z1237" s="7"/>
      <c r="AA1237" s="7" t="s">
        <v>13</v>
      </c>
      <c r="AB1237" s="7" t="s">
        <v>469</v>
      </c>
      <c r="AC1237" s="7">
        <v>10070</v>
      </c>
      <c r="AD1237" s="7" t="s">
        <v>2552</v>
      </c>
      <c r="AE1237" s="7" t="s">
        <v>2553</v>
      </c>
      <c r="AF1237" s="7"/>
      <c r="AG1237" s="7" t="s">
        <v>944</v>
      </c>
      <c r="AH1237" s="7"/>
      <c r="AI1237">
        <v>1.7400000095367432</v>
      </c>
      <c r="AJ1237" s="4">
        <v>16.628000259399414</v>
      </c>
      <c r="AK1237" s="4">
        <v>4.4600000381469727</v>
      </c>
      <c r="AL1237" s="4">
        <v>31.350000381469727</v>
      </c>
      <c r="AM1237" s="4">
        <v>2.1310000419616699</v>
      </c>
      <c r="AN1237" s="4">
        <v>134.39999389648438</v>
      </c>
      <c r="AO1237" s="4">
        <v>0</v>
      </c>
      <c r="AP1237" s="4">
        <v>241.843994140625</v>
      </c>
      <c r="AQ1237" s="4">
        <v>97.8280029296875</v>
      </c>
      <c r="AR1237" s="4">
        <v>0</v>
      </c>
      <c r="AS1237" s="4">
        <v>12</v>
      </c>
      <c r="AT1237" s="4">
        <v>0</v>
      </c>
      <c r="AU1237" s="22">
        <v>3.8066549912434327</v>
      </c>
      <c r="AV1237" s="23">
        <v>0.15999999046325675</v>
      </c>
      <c r="AW1237" s="23">
        <v>1</v>
      </c>
      <c r="AX1237" s="23">
        <v>2.5599996948242248E-2</v>
      </c>
      <c r="AY1237" s="23">
        <v>13.162385882202216</v>
      </c>
      <c r="AZ1237" s="23">
        <v>0.42685975031338891</v>
      </c>
    </row>
    <row r="1238" spans="1:52" ht="13.7" customHeight="1" x14ac:dyDescent="0.2">
      <c r="A1238" t="str">
        <f t="shared" si="19"/>
        <v>2014^LiebeGroup^Mike Dodd</v>
      </c>
      <c r="B1238" s="5" t="s">
        <v>580</v>
      </c>
      <c r="C1238" s="5" t="s">
        <v>2390</v>
      </c>
      <c r="D1238" s="5">
        <v>2014</v>
      </c>
      <c r="E1238" s="5"/>
      <c r="F1238" s="5" t="s">
        <v>987</v>
      </c>
      <c r="G1238" s="5" t="s">
        <v>987</v>
      </c>
      <c r="H1238" s="5" t="s">
        <v>992</v>
      </c>
      <c r="I1238" s="5">
        <v>1.4</v>
      </c>
      <c r="J1238" s="5">
        <v>11</v>
      </c>
      <c r="K1238" s="5" t="s">
        <v>993</v>
      </c>
      <c r="L1238" s="5" t="s">
        <v>1032</v>
      </c>
      <c r="M1238" s="5" t="s">
        <v>993</v>
      </c>
      <c r="N1238" s="5"/>
      <c r="O1238" s="5"/>
      <c r="P1238" s="5"/>
      <c r="Q1238" s="5"/>
      <c r="R1238" s="5"/>
      <c r="S1238" s="5"/>
      <c r="T1238" s="5"/>
      <c r="U1238" s="5"/>
      <c r="V1238" s="5"/>
      <c r="W1238" s="5"/>
      <c r="X1238" s="5"/>
      <c r="Y1238" s="7" t="s">
        <v>2999</v>
      </c>
      <c r="Z1238" s="7"/>
      <c r="AA1238" s="7" t="s">
        <v>13</v>
      </c>
      <c r="AB1238" s="7" t="s">
        <v>2232</v>
      </c>
      <c r="AC1238" s="7">
        <v>8017</v>
      </c>
      <c r="AD1238" s="7" t="s">
        <v>817</v>
      </c>
      <c r="AE1238" s="7" t="s">
        <v>2554</v>
      </c>
      <c r="AF1238" s="7"/>
      <c r="AG1238" s="7" t="s">
        <v>13</v>
      </c>
      <c r="AH1238" s="7"/>
      <c r="AI1238">
        <v>1.2280000448226929</v>
      </c>
      <c r="AJ1238" s="4">
        <v>16.541999816894531</v>
      </c>
      <c r="AK1238" s="4">
        <v>3.130000114440918</v>
      </c>
      <c r="AL1238" s="4">
        <v>24.538999557495117</v>
      </c>
      <c r="AM1238" s="4">
        <v>6.9060001373291016</v>
      </c>
      <c r="AN1238" s="4">
        <v>128.60000610351563</v>
      </c>
      <c r="AO1238" s="4">
        <v>0</v>
      </c>
      <c r="AP1238" s="4">
        <v>161.22599792480469</v>
      </c>
      <c r="AQ1238" s="4">
        <v>63.634998321533203</v>
      </c>
      <c r="AR1238" s="4">
        <v>20</v>
      </c>
      <c r="AS1238" s="4">
        <v>0</v>
      </c>
      <c r="AT1238" s="4">
        <v>17</v>
      </c>
      <c r="AU1238" s="22">
        <v>2.3733800350262695</v>
      </c>
      <c r="AV1238" s="23">
        <v>0.17199995517730704</v>
      </c>
      <c r="AW1238" s="23">
        <v>1</v>
      </c>
      <c r="AX1238" s="23">
        <v>2.9583984580995631E-2</v>
      </c>
      <c r="AY1238" s="23">
        <v>30.713761970459018</v>
      </c>
      <c r="AZ1238" s="23">
        <v>0.57247394457342893</v>
      </c>
    </row>
    <row r="1239" spans="1:52" ht="13.7" customHeight="1" x14ac:dyDescent="0.2">
      <c r="A1239" t="str">
        <f t="shared" si="19"/>
        <v>2014^loats^JLO 16</v>
      </c>
      <c r="B1239" s="5" t="s">
        <v>1258</v>
      </c>
      <c r="C1239" s="5" t="s">
        <v>2423</v>
      </c>
      <c r="D1239" s="5">
        <v>2014</v>
      </c>
      <c r="E1239" s="5"/>
      <c r="F1239" s="5" t="s">
        <v>1005</v>
      </c>
      <c r="G1239" s="5" t="s">
        <v>987</v>
      </c>
      <c r="H1239" s="5" t="s">
        <v>992</v>
      </c>
      <c r="I1239" s="5">
        <v>0.24</v>
      </c>
      <c r="J1239" s="5">
        <v>13.5</v>
      </c>
      <c r="K1239" s="5" t="s">
        <v>998</v>
      </c>
      <c r="L1239" s="5" t="s">
        <v>1292</v>
      </c>
      <c r="M1239" s="5" t="s">
        <v>998</v>
      </c>
      <c r="N1239" s="5"/>
      <c r="O1239" s="5"/>
      <c r="P1239" s="5"/>
      <c r="Q1239" s="5"/>
      <c r="R1239" s="5"/>
      <c r="S1239" s="5"/>
      <c r="T1239" s="5"/>
      <c r="U1239" s="5"/>
      <c r="V1239" s="5"/>
      <c r="W1239" s="5"/>
      <c r="X1239" s="5"/>
      <c r="Y1239" s="7" t="s">
        <v>2999</v>
      </c>
      <c r="Z1239" s="7"/>
      <c r="AA1239" s="7" t="s">
        <v>13</v>
      </c>
      <c r="AB1239" s="7" t="s">
        <v>2293</v>
      </c>
      <c r="AC1239" s="7">
        <v>79075</v>
      </c>
      <c r="AD1239" s="7" t="s">
        <v>785</v>
      </c>
      <c r="AE1239" s="7" t="s">
        <v>786</v>
      </c>
      <c r="AF1239" s="7"/>
      <c r="AG1239" s="7" t="s">
        <v>953</v>
      </c>
      <c r="AH1239" s="7"/>
      <c r="AI1239">
        <v>0.52899998426437378</v>
      </c>
      <c r="AJ1239" s="4">
        <v>16.666999816894531</v>
      </c>
      <c r="AK1239" s="4">
        <v>1.3600000143051147</v>
      </c>
      <c r="AL1239" s="4">
        <v>14.916000366210938</v>
      </c>
      <c r="AM1239" s="4">
        <v>1.3049999475479126</v>
      </c>
      <c r="AN1239" s="4">
        <v>167.69999694824219</v>
      </c>
      <c r="AO1239" s="4">
        <v>0</v>
      </c>
      <c r="AP1239" s="4">
        <v>59.825000762939453</v>
      </c>
      <c r="AQ1239" s="4">
        <v>38.903999328613281</v>
      </c>
      <c r="AR1239" s="4">
        <v>0</v>
      </c>
      <c r="AS1239" s="4">
        <v>20</v>
      </c>
      <c r="AT1239" s="4">
        <v>40</v>
      </c>
      <c r="AU1239" s="22">
        <v>0.49933450087565684</v>
      </c>
      <c r="AV1239" s="23">
        <v>-0.28899998426437379</v>
      </c>
      <c r="AW1239" s="23">
        <v>1</v>
      </c>
      <c r="AX1239" s="23">
        <v>8.3520990904808301E-2</v>
      </c>
      <c r="AY1239" s="23">
        <v>10.029887840209994</v>
      </c>
      <c r="AZ1239" s="23">
        <v>0.74074512600679232</v>
      </c>
    </row>
    <row r="1240" spans="1:52" ht="13.7" customHeight="1" x14ac:dyDescent="0.2">
      <c r="A1240" t="str">
        <f t="shared" si="19"/>
        <v>2014^Lobethal^13</v>
      </c>
      <c r="B1240" s="5" t="s">
        <v>1434</v>
      </c>
      <c r="C1240" s="5" t="s">
        <v>2791</v>
      </c>
      <c r="D1240" s="5">
        <v>2014</v>
      </c>
      <c r="E1240" s="5"/>
      <c r="F1240" s="5" t="s">
        <v>987</v>
      </c>
      <c r="G1240" s="5" t="s">
        <v>987</v>
      </c>
      <c r="H1240" s="5" t="s">
        <v>992</v>
      </c>
      <c r="I1240" s="5">
        <v>3.48</v>
      </c>
      <c r="J1240" s="5">
        <v>14.1</v>
      </c>
      <c r="K1240" s="5" t="s">
        <v>993</v>
      </c>
      <c r="L1240" s="5" t="s">
        <v>1032</v>
      </c>
      <c r="M1240" s="5" t="s">
        <v>2467</v>
      </c>
      <c r="N1240" s="5"/>
      <c r="O1240" s="5"/>
      <c r="P1240" s="5"/>
      <c r="Q1240" s="5"/>
      <c r="R1240" s="5"/>
      <c r="S1240" s="5"/>
      <c r="T1240" s="5"/>
      <c r="U1240" s="5"/>
      <c r="V1240" s="5"/>
      <c r="W1240" s="5"/>
      <c r="X1240" s="5"/>
      <c r="Y1240" s="7" t="s">
        <v>2999</v>
      </c>
      <c r="Z1240" s="7"/>
      <c r="AA1240" s="7" t="s">
        <v>13</v>
      </c>
      <c r="AB1240" s="7" t="s">
        <v>14</v>
      </c>
      <c r="AC1240" s="7">
        <v>9631</v>
      </c>
      <c r="AD1240" s="7" t="s">
        <v>831</v>
      </c>
      <c r="AE1240" s="7" t="s">
        <v>2555</v>
      </c>
      <c r="AF1240" s="7"/>
      <c r="AG1240" s="7" t="s">
        <v>55</v>
      </c>
      <c r="AH1240" s="7"/>
      <c r="AI1240">
        <v>4.7430000305175781</v>
      </c>
      <c r="AJ1240" s="4">
        <v>16.430000305175781</v>
      </c>
      <c r="AK1240" s="4">
        <v>12.010000228881836</v>
      </c>
      <c r="AL1240" s="4">
        <v>28.017999649047852</v>
      </c>
      <c r="AM1240" s="4">
        <v>51.6510009765625</v>
      </c>
      <c r="AN1240" s="4">
        <v>273.79998779296875</v>
      </c>
      <c r="AO1240" s="4">
        <v>0</v>
      </c>
      <c r="AP1240" s="4">
        <v>199.8699951171875</v>
      </c>
      <c r="AQ1240" s="4">
        <v>54.798000335693359</v>
      </c>
      <c r="AR1240" s="4">
        <v>0</v>
      </c>
      <c r="AS1240" s="4">
        <v>27</v>
      </c>
      <c r="AT1240" s="4">
        <v>48</v>
      </c>
      <c r="AU1240" s="22">
        <v>7.5621436077057789</v>
      </c>
      <c r="AV1240" s="23">
        <v>-1.2630000305175781</v>
      </c>
      <c r="AW1240" s="23">
        <v>0</v>
      </c>
      <c r="AX1240" s="23">
        <v>1.5951690770874034</v>
      </c>
      <c r="AY1240" s="23">
        <v>5.4289014221192353</v>
      </c>
      <c r="AZ1240" s="23">
        <v>19.78342852253969</v>
      </c>
    </row>
    <row r="1241" spans="1:52" ht="13.7" customHeight="1" x14ac:dyDescent="0.2">
      <c r="A1241" t="str">
        <f t="shared" si="19"/>
        <v>2014^Lobethal^19</v>
      </c>
      <c r="B1241" s="5" t="s">
        <v>1434</v>
      </c>
      <c r="C1241" s="5" t="s">
        <v>2783</v>
      </c>
      <c r="D1241" s="5">
        <v>2014</v>
      </c>
      <c r="E1241" s="5"/>
      <c r="F1241" s="5" t="s">
        <v>987</v>
      </c>
      <c r="G1241" s="5" t="s">
        <v>987</v>
      </c>
      <c r="H1241" s="5" t="s">
        <v>992</v>
      </c>
      <c r="I1241" s="5">
        <v>3.75</v>
      </c>
      <c r="J1241" s="5">
        <v>12.8</v>
      </c>
      <c r="K1241" s="5" t="s">
        <v>993</v>
      </c>
      <c r="L1241" s="5" t="s">
        <v>1032</v>
      </c>
      <c r="M1241" s="5" t="s">
        <v>987</v>
      </c>
      <c r="N1241" s="5"/>
      <c r="O1241" s="5"/>
      <c r="P1241" s="5"/>
      <c r="Q1241" s="5"/>
      <c r="R1241" s="5"/>
      <c r="S1241" s="5"/>
      <c r="T1241" s="5"/>
      <c r="U1241" s="5"/>
      <c r="V1241" s="5"/>
      <c r="W1241" s="5"/>
      <c r="X1241" s="5"/>
      <c r="Y1241" s="7" t="s">
        <v>2999</v>
      </c>
      <c r="Z1241" s="7"/>
      <c r="AA1241" s="7" t="s">
        <v>13</v>
      </c>
      <c r="AB1241" s="7" t="s">
        <v>14</v>
      </c>
      <c r="AC1241" s="7">
        <v>9631</v>
      </c>
      <c r="AD1241" s="7" t="s">
        <v>831</v>
      </c>
      <c r="AE1241" s="7" t="s">
        <v>2555</v>
      </c>
      <c r="AF1241" s="7"/>
      <c r="AG1241" s="7" t="s">
        <v>55</v>
      </c>
      <c r="AH1241" s="7"/>
      <c r="AI1241">
        <v>3.1329998970031738</v>
      </c>
      <c r="AJ1241" s="4">
        <v>16.437000274658203</v>
      </c>
      <c r="AK1241" s="4">
        <v>7.940000057220459</v>
      </c>
      <c r="AL1241" s="4">
        <v>19.243000030517578</v>
      </c>
      <c r="AM1241" s="4">
        <v>51.387001037597656</v>
      </c>
      <c r="AN1241" s="4">
        <v>263.79998779296875</v>
      </c>
      <c r="AO1241" s="4">
        <v>0</v>
      </c>
      <c r="AP1241" s="4">
        <v>147.60899353027344</v>
      </c>
      <c r="AQ1241" s="4">
        <v>54.338001251220703</v>
      </c>
      <c r="AR1241" s="4">
        <v>27</v>
      </c>
      <c r="AS1241" s="4">
        <v>0</v>
      </c>
      <c r="AT1241" s="4">
        <v>45</v>
      </c>
      <c r="AU1241" s="22">
        <v>7.3975481611208407</v>
      </c>
      <c r="AV1241" s="23">
        <v>0.61700010299682617</v>
      </c>
      <c r="AW1241" s="23">
        <v>0</v>
      </c>
      <c r="AX1241" s="23">
        <v>0.3806891270980941</v>
      </c>
      <c r="AY1241" s="23">
        <v>13.227770997863839</v>
      </c>
      <c r="AZ1241" s="23">
        <v>0.29425405958207107</v>
      </c>
    </row>
    <row r="1242" spans="1:52" ht="13.7" customHeight="1" x14ac:dyDescent="0.2">
      <c r="A1242" t="str">
        <f t="shared" si="19"/>
        <v>2014^Lobethal^4 Light</v>
      </c>
      <c r="B1242" s="5" t="s">
        <v>1434</v>
      </c>
      <c r="C1242" s="5" t="s">
        <v>2391</v>
      </c>
      <c r="D1242" s="5">
        <v>2014</v>
      </c>
      <c r="E1242" s="5"/>
      <c r="F1242" s="5" t="s">
        <v>987</v>
      </c>
      <c r="G1242" s="5" t="s">
        <v>987</v>
      </c>
      <c r="H1242" s="5" t="s">
        <v>992</v>
      </c>
      <c r="I1242" s="5">
        <v>3.38</v>
      </c>
      <c r="J1242" s="5">
        <v>12.6</v>
      </c>
      <c r="K1242" s="5" t="s">
        <v>987</v>
      </c>
      <c r="L1242" s="5" t="s">
        <v>1032</v>
      </c>
      <c r="M1242" s="5" t="s">
        <v>987</v>
      </c>
      <c r="N1242" s="5"/>
      <c r="O1242" s="5"/>
      <c r="P1242" s="5"/>
      <c r="Q1242" s="5"/>
      <c r="R1242" s="5"/>
      <c r="S1242" s="5"/>
      <c r="T1242" s="5"/>
      <c r="U1242" s="5"/>
      <c r="V1242" s="5"/>
      <c r="W1242" s="5"/>
      <c r="X1242" s="5"/>
      <c r="Y1242" s="7" t="s">
        <v>2999</v>
      </c>
      <c r="Z1242" s="7"/>
      <c r="AA1242" s="7" t="s">
        <v>13</v>
      </c>
      <c r="AB1242" s="7" t="s">
        <v>469</v>
      </c>
      <c r="AC1242" s="7">
        <v>9631</v>
      </c>
      <c r="AD1242" s="7" t="s">
        <v>831</v>
      </c>
      <c r="AE1242" s="7" t="s">
        <v>2556</v>
      </c>
      <c r="AF1242" s="7"/>
      <c r="AG1242" s="7" t="s">
        <v>55</v>
      </c>
      <c r="AH1242" s="7"/>
      <c r="AI1242">
        <v>4.2630000114440918</v>
      </c>
      <c r="AJ1242" s="4">
        <v>16.464000701904297</v>
      </c>
      <c r="AK1242" s="4">
        <v>10.819999694824219</v>
      </c>
      <c r="AL1242" s="4">
        <v>51.771999359130859</v>
      </c>
      <c r="AM1242" s="4">
        <v>8.5659999847412109</v>
      </c>
      <c r="AN1242" s="4">
        <v>217.39999389648438</v>
      </c>
      <c r="AO1242" s="4">
        <v>0</v>
      </c>
      <c r="AP1242" s="4">
        <v>167.92900085449219</v>
      </c>
      <c r="AQ1242" s="4">
        <v>41.575000762939453</v>
      </c>
      <c r="AR1242" s="4">
        <v>0</v>
      </c>
      <c r="AS1242" s="4">
        <v>27</v>
      </c>
      <c r="AT1242" s="4">
        <v>48</v>
      </c>
      <c r="AU1242" s="22">
        <v>6.5634746059544664</v>
      </c>
      <c r="AV1242" s="23">
        <v>-0.8830000114440919</v>
      </c>
      <c r="AW1242" s="23">
        <v>0</v>
      </c>
      <c r="AX1242" s="23">
        <v>0.77968902021026643</v>
      </c>
      <c r="AY1242" s="23">
        <v>14.930501424316901</v>
      </c>
      <c r="AZ1242" s="23">
        <v>18.118005832177651</v>
      </c>
    </row>
    <row r="1243" spans="1:52" ht="13.7" customHeight="1" x14ac:dyDescent="0.2">
      <c r="A1243" t="str">
        <f t="shared" si="19"/>
        <v>2014^Lobethal^6 Heavy</v>
      </c>
      <c r="B1243" s="5" t="s">
        <v>1434</v>
      </c>
      <c r="C1243" s="5" t="s">
        <v>2392</v>
      </c>
      <c r="D1243" s="5">
        <v>2014</v>
      </c>
      <c r="E1243" s="5"/>
      <c r="F1243" s="5" t="s">
        <v>987</v>
      </c>
      <c r="G1243" s="5" t="s">
        <v>987</v>
      </c>
      <c r="H1243" s="5" t="s">
        <v>992</v>
      </c>
      <c r="I1243" s="5">
        <v>4.42</v>
      </c>
      <c r="J1243" s="5">
        <v>12.2</v>
      </c>
      <c r="K1243" s="5" t="s">
        <v>993</v>
      </c>
      <c r="L1243" s="5" t="s">
        <v>1032</v>
      </c>
      <c r="M1243" s="5" t="s">
        <v>987</v>
      </c>
      <c r="N1243" s="5"/>
      <c r="O1243" s="5"/>
      <c r="P1243" s="5"/>
      <c r="Q1243" s="5"/>
      <c r="R1243" s="5"/>
      <c r="S1243" s="5"/>
      <c r="T1243" s="5"/>
      <c r="U1243" s="5"/>
      <c r="V1243" s="5"/>
      <c r="W1243" s="5"/>
      <c r="X1243" s="5"/>
      <c r="Y1243" s="7" t="s">
        <v>2999</v>
      </c>
      <c r="Z1243" s="7"/>
      <c r="AA1243" s="7" t="s">
        <v>13</v>
      </c>
      <c r="AB1243" s="7" t="s">
        <v>469</v>
      </c>
      <c r="AC1243" s="7">
        <v>9631</v>
      </c>
      <c r="AD1243" s="7" t="s">
        <v>831</v>
      </c>
      <c r="AE1243" s="7" t="s">
        <v>2556</v>
      </c>
      <c r="AF1243" s="7"/>
      <c r="AG1243" s="7" t="s">
        <v>55</v>
      </c>
      <c r="AH1243" s="7"/>
      <c r="AI1243">
        <v>5.0529999732971191</v>
      </c>
      <c r="AJ1243" s="4">
        <v>16.437000274658203</v>
      </c>
      <c r="AK1243" s="4">
        <v>12.800000190734863</v>
      </c>
      <c r="AL1243" s="4">
        <v>70.372001647949219</v>
      </c>
      <c r="AM1243" s="4">
        <v>12.154999732971191</v>
      </c>
      <c r="AN1243" s="4">
        <v>217.39999389648438</v>
      </c>
      <c r="AO1243" s="4">
        <v>0</v>
      </c>
      <c r="AP1243" s="4">
        <v>248.11099243164063</v>
      </c>
      <c r="AQ1243" s="4">
        <v>67.268997192382813</v>
      </c>
      <c r="AR1243" s="4">
        <v>0</v>
      </c>
      <c r="AS1243" s="4">
        <v>27</v>
      </c>
      <c r="AT1243" s="4">
        <v>48</v>
      </c>
      <c r="AU1243" s="22">
        <v>8.3105288966725048</v>
      </c>
      <c r="AV1243" s="23">
        <v>-0.63299997329711921</v>
      </c>
      <c r="AW1243" s="23">
        <v>0</v>
      </c>
      <c r="AX1243" s="23">
        <v>0.40068896619415362</v>
      </c>
      <c r="AY1243" s="23">
        <v>17.952171327453694</v>
      </c>
      <c r="AZ1243" s="23">
        <v>20.155352500209947</v>
      </c>
    </row>
    <row r="1244" spans="1:52" ht="13.7" customHeight="1" x14ac:dyDescent="0.2">
      <c r="A1244" t="str">
        <f t="shared" si="19"/>
        <v>2014^March^R1</v>
      </c>
      <c r="B1244" s="5" t="s">
        <v>2311</v>
      </c>
      <c r="C1244" s="5" t="s">
        <v>2358</v>
      </c>
      <c r="D1244" s="5">
        <v>2014</v>
      </c>
      <c r="E1244" s="5"/>
      <c r="F1244" s="5" t="s">
        <v>1005</v>
      </c>
      <c r="G1244" s="5" t="s">
        <v>987</v>
      </c>
      <c r="H1244" s="5" t="s">
        <v>992</v>
      </c>
      <c r="I1244" s="5">
        <v>3.5</v>
      </c>
      <c r="J1244" s="5">
        <v>12.5</v>
      </c>
      <c r="K1244" s="5" t="s">
        <v>993</v>
      </c>
      <c r="L1244" s="5" t="s">
        <v>2447</v>
      </c>
      <c r="M1244" s="5" t="s">
        <v>2448</v>
      </c>
      <c r="N1244" s="5"/>
      <c r="O1244" s="5"/>
      <c r="P1244" s="5"/>
      <c r="Q1244" s="5"/>
      <c r="R1244" s="5"/>
      <c r="S1244" s="5"/>
      <c r="T1244" s="5"/>
      <c r="U1244" s="5"/>
      <c r="V1244" s="5"/>
      <c r="W1244" s="5"/>
      <c r="X1244" s="5"/>
      <c r="Y1244" s="7" t="s">
        <v>2999</v>
      </c>
      <c r="Z1244" s="7"/>
      <c r="AA1244" s="7" t="s">
        <v>13</v>
      </c>
      <c r="AB1244" s="7" t="s">
        <v>469</v>
      </c>
      <c r="AC1244" s="7">
        <v>21002</v>
      </c>
      <c r="AD1244" s="7" t="s">
        <v>834</v>
      </c>
      <c r="AE1244" s="7" t="s">
        <v>786</v>
      </c>
      <c r="AF1244" s="7"/>
      <c r="AG1244" s="7" t="s">
        <v>13</v>
      </c>
      <c r="AH1244" s="7"/>
      <c r="AI1244">
        <v>2.4070000648498535</v>
      </c>
      <c r="AJ1244" s="4">
        <v>16.628000259399414</v>
      </c>
      <c r="AK1244" s="4">
        <v>6.1700000762939453</v>
      </c>
      <c r="AL1244" s="4">
        <v>79.956001281738281</v>
      </c>
      <c r="AM1244" s="4">
        <v>9.3859996795654297</v>
      </c>
      <c r="AN1244" s="4">
        <v>174.39999389648438</v>
      </c>
      <c r="AO1244" s="4">
        <v>0</v>
      </c>
      <c r="AP1244" s="4">
        <v>98.513999938964844</v>
      </c>
      <c r="AQ1244" s="4">
        <v>37.633998870849609</v>
      </c>
      <c r="AR1244" s="4">
        <v>0</v>
      </c>
      <c r="AS1244" s="4">
        <v>7</v>
      </c>
      <c r="AT1244" s="4">
        <v>84</v>
      </c>
      <c r="AU1244" s="22">
        <v>6.7425569176882663</v>
      </c>
      <c r="AV1244" s="23">
        <v>1.0929999351501465</v>
      </c>
      <c r="AW1244" s="23">
        <v>0</v>
      </c>
      <c r="AX1244" s="23">
        <v>1.1946488582382244</v>
      </c>
      <c r="AY1244" s="23">
        <v>17.04038614160163</v>
      </c>
      <c r="AZ1244" s="23">
        <v>0.32782133662744162</v>
      </c>
    </row>
    <row r="1245" spans="1:52" ht="13.7" customHeight="1" x14ac:dyDescent="0.2">
      <c r="A1245" t="str">
        <f t="shared" si="19"/>
        <v>2014^Mawarra^D01</v>
      </c>
      <c r="B1245" s="5" t="s">
        <v>1444</v>
      </c>
      <c r="C1245" s="5" t="s">
        <v>2394</v>
      </c>
      <c r="D1245" s="5">
        <v>2014</v>
      </c>
      <c r="E1245" s="5"/>
      <c r="F1245" s="5" t="s">
        <v>987</v>
      </c>
      <c r="G1245" s="5" t="s">
        <v>987</v>
      </c>
      <c r="H1245" s="5" t="s">
        <v>992</v>
      </c>
      <c r="I1245" s="5">
        <v>1.92</v>
      </c>
      <c r="J1245" s="5">
        <v>10.5</v>
      </c>
      <c r="K1245" s="5" t="s">
        <v>987</v>
      </c>
      <c r="L1245" s="5" t="s">
        <v>2469</v>
      </c>
      <c r="M1245" s="5" t="s">
        <v>2470</v>
      </c>
      <c r="N1245" s="5"/>
      <c r="O1245" s="5"/>
      <c r="P1245" s="5"/>
      <c r="Q1245" s="5"/>
      <c r="R1245" s="5"/>
      <c r="S1245" s="5"/>
      <c r="T1245" s="5"/>
      <c r="U1245" s="5"/>
      <c r="V1245" s="5"/>
      <c r="W1245" s="5"/>
      <c r="X1245" s="5"/>
      <c r="Y1245" s="7" t="s">
        <v>2999</v>
      </c>
      <c r="Z1245" s="7"/>
      <c r="AA1245" s="7" t="s">
        <v>13</v>
      </c>
      <c r="AB1245" s="7" t="s">
        <v>79</v>
      </c>
      <c r="AC1245" s="7">
        <v>10019</v>
      </c>
      <c r="AD1245" s="7" t="s">
        <v>2277</v>
      </c>
      <c r="AE1245" s="7" t="s">
        <v>2557</v>
      </c>
      <c r="AF1245" s="7"/>
      <c r="AG1245" s="7" t="s">
        <v>55</v>
      </c>
      <c r="AH1245" s="7"/>
      <c r="AI1245">
        <v>1.7749999761581421</v>
      </c>
      <c r="AJ1245" s="4">
        <v>16.620000839233398</v>
      </c>
      <c r="AK1245" s="4">
        <v>4.5500001907348633</v>
      </c>
      <c r="AL1245" s="4">
        <v>11.88700008392334</v>
      </c>
      <c r="AM1245" s="4">
        <v>1.0590000152587891</v>
      </c>
      <c r="AN1245" s="4">
        <v>197.80000305175781</v>
      </c>
      <c r="AO1245" s="4">
        <v>0</v>
      </c>
      <c r="AP1245" s="4">
        <v>209.02799987792969</v>
      </c>
      <c r="AQ1245" s="4">
        <v>57.340999603271484</v>
      </c>
      <c r="AR1245" s="4">
        <v>0</v>
      </c>
      <c r="AS1245" s="4">
        <v>14</v>
      </c>
      <c r="AT1245" s="4">
        <v>0</v>
      </c>
      <c r="AU1245" s="22">
        <v>3.1069702276707529</v>
      </c>
      <c r="AV1245" s="23">
        <v>0.14500002384185784</v>
      </c>
      <c r="AW1245" s="23">
        <v>1</v>
      </c>
      <c r="AX1245" s="23">
        <v>2.1025006914139343E-2</v>
      </c>
      <c r="AY1245" s="23">
        <v>37.454410272217501</v>
      </c>
      <c r="AZ1245" s="23">
        <v>2.0823354743008076</v>
      </c>
    </row>
    <row r="1246" spans="1:52" ht="13.7" customHeight="1" x14ac:dyDescent="0.2">
      <c r="A1246" t="str">
        <f t="shared" si="19"/>
        <v>2014^Mawarra^O03</v>
      </c>
      <c r="B1246" s="5" t="s">
        <v>1444</v>
      </c>
      <c r="C1246" s="5" t="s">
        <v>2395</v>
      </c>
      <c r="D1246" s="5">
        <v>2014</v>
      </c>
      <c r="E1246" s="5"/>
      <c r="F1246" s="5" t="s">
        <v>987</v>
      </c>
      <c r="G1246" s="5" t="s">
        <v>987</v>
      </c>
      <c r="H1246" s="5" t="s">
        <v>992</v>
      </c>
      <c r="I1246" s="5">
        <v>1.64</v>
      </c>
      <c r="J1246" s="5">
        <v>10.5</v>
      </c>
      <c r="K1246" s="5" t="s">
        <v>987</v>
      </c>
      <c r="L1246" s="5" t="s">
        <v>2471</v>
      </c>
      <c r="M1246" s="5" t="s">
        <v>2472</v>
      </c>
      <c r="N1246" s="5"/>
      <c r="O1246" s="5"/>
      <c r="P1246" s="5"/>
      <c r="Q1246" s="5"/>
      <c r="R1246" s="5"/>
      <c r="S1246" s="5"/>
      <c r="T1246" s="5"/>
      <c r="U1246" s="5"/>
      <c r="V1246" s="5"/>
      <c r="W1246" s="5"/>
      <c r="X1246" s="5"/>
      <c r="Y1246" s="7" t="s">
        <v>2999</v>
      </c>
      <c r="Z1246" s="7"/>
      <c r="AA1246" s="7" t="s">
        <v>13</v>
      </c>
      <c r="AB1246" s="7" t="s">
        <v>79</v>
      </c>
      <c r="AC1246" s="7">
        <v>10019</v>
      </c>
      <c r="AD1246" s="7" t="s">
        <v>2277</v>
      </c>
      <c r="AE1246" s="7" t="s">
        <v>2558</v>
      </c>
      <c r="AF1246" s="7"/>
      <c r="AG1246" s="7" t="s">
        <v>55</v>
      </c>
      <c r="AH1246" s="7"/>
      <c r="AI1246">
        <v>2.0759999752044678</v>
      </c>
      <c r="AJ1246" s="4">
        <v>12.812000274658203</v>
      </c>
      <c r="AK1246" s="4">
        <v>4.0999999046325684</v>
      </c>
      <c r="AL1246" s="4">
        <v>21.864999771118164</v>
      </c>
      <c r="AM1246" s="4">
        <v>15.352999687194824</v>
      </c>
      <c r="AN1246" s="4">
        <v>197.80000305175781</v>
      </c>
      <c r="AO1246" s="4">
        <v>0</v>
      </c>
      <c r="AP1246" s="4">
        <v>131.20399475097656</v>
      </c>
      <c r="AQ1246" s="4">
        <v>47.666000366210938</v>
      </c>
      <c r="AR1246" s="4">
        <v>0</v>
      </c>
      <c r="AS1246" s="4">
        <v>14</v>
      </c>
      <c r="AT1246" s="4">
        <v>0</v>
      </c>
      <c r="AU1246" s="22">
        <v>2.6538704028021014</v>
      </c>
      <c r="AV1246" s="23">
        <v>-0.43599997520446787</v>
      </c>
      <c r="AW1246" s="23">
        <v>1</v>
      </c>
      <c r="AX1246" s="23">
        <v>0.19009597837829659</v>
      </c>
      <c r="AY1246" s="23">
        <v>5.3453452700196067</v>
      </c>
      <c r="AZ1246" s="23">
        <v>2.0912905360644345</v>
      </c>
    </row>
    <row r="1247" spans="1:52" ht="13.7" customHeight="1" x14ac:dyDescent="0.2">
      <c r="A1247" t="str">
        <f t="shared" si="19"/>
        <v>2014^Mawarra^W06</v>
      </c>
      <c r="B1247" s="5" t="s">
        <v>1444</v>
      </c>
      <c r="C1247" s="5" t="s">
        <v>1447</v>
      </c>
      <c r="D1247" s="5">
        <v>2014</v>
      </c>
      <c r="E1247" s="5"/>
      <c r="F1247" s="5" t="s">
        <v>987</v>
      </c>
      <c r="G1247" s="5" t="s">
        <v>987</v>
      </c>
      <c r="H1247" s="5" t="s">
        <v>992</v>
      </c>
      <c r="I1247" s="5">
        <v>1.9</v>
      </c>
      <c r="J1247" s="5">
        <v>10.8</v>
      </c>
      <c r="K1247" s="5" t="s">
        <v>987</v>
      </c>
      <c r="L1247" s="5" t="s">
        <v>2469</v>
      </c>
      <c r="M1247" s="5" t="s">
        <v>2472</v>
      </c>
      <c r="N1247" s="5"/>
      <c r="O1247" s="5"/>
      <c r="P1247" s="5"/>
      <c r="Q1247" s="5"/>
      <c r="R1247" s="5"/>
      <c r="S1247" s="5"/>
      <c r="T1247" s="5"/>
      <c r="U1247" s="5"/>
      <c r="V1247" s="5"/>
      <c r="W1247" s="5"/>
      <c r="X1247" s="5"/>
      <c r="Y1247" s="7" t="s">
        <v>2999</v>
      </c>
      <c r="Z1247" s="7"/>
      <c r="AA1247" s="7" t="s">
        <v>13</v>
      </c>
      <c r="AB1247" s="7" t="s">
        <v>469</v>
      </c>
      <c r="AC1247" s="7">
        <v>10019</v>
      </c>
      <c r="AD1247" s="7" t="s">
        <v>2277</v>
      </c>
      <c r="AE1247" s="7" t="s">
        <v>2559</v>
      </c>
      <c r="AF1247" s="7"/>
      <c r="AG1247" s="7" t="s">
        <v>13</v>
      </c>
      <c r="AH1247" s="7"/>
      <c r="AI1247">
        <v>1.0889999866485596</v>
      </c>
      <c r="AJ1247" s="4">
        <v>9.3290004730224609</v>
      </c>
      <c r="AK1247" s="4">
        <v>1.5700000524520874</v>
      </c>
      <c r="AL1247" s="4">
        <v>2.8940000534057617</v>
      </c>
      <c r="AM1247" s="4">
        <v>5.1560001373291016</v>
      </c>
      <c r="AN1247" s="4">
        <v>179</v>
      </c>
      <c r="AO1247" s="4">
        <v>0</v>
      </c>
      <c r="AP1247" s="4">
        <v>56.294998168945313</v>
      </c>
      <c r="AQ1247" s="4">
        <v>29.728000640869141</v>
      </c>
      <c r="AR1247" s="4">
        <v>0</v>
      </c>
      <c r="AS1247" s="4">
        <v>14</v>
      </c>
      <c r="AT1247" s="4">
        <v>0</v>
      </c>
      <c r="AU1247" s="22">
        <v>3.1624518388791594</v>
      </c>
      <c r="AV1247" s="23">
        <v>0.81100001335144034</v>
      </c>
      <c r="AW1247" s="23">
        <v>0</v>
      </c>
      <c r="AX1247" s="23">
        <v>0.65772102165603641</v>
      </c>
      <c r="AY1247" s="23">
        <v>2.1638396083681459</v>
      </c>
      <c r="AZ1247" s="23">
        <v>2.5359026920947727</v>
      </c>
    </row>
    <row r="1248" spans="1:52" ht="13.7" customHeight="1" x14ac:dyDescent="0.2">
      <c r="A1248" t="str">
        <f t="shared" si="19"/>
        <v>2014^mcfarlane^McFarlanes Paddock</v>
      </c>
      <c r="B1248" s="5" t="s">
        <v>2321</v>
      </c>
      <c r="C1248" s="5" t="s">
        <v>2387</v>
      </c>
      <c r="D1248" s="5">
        <v>2014</v>
      </c>
      <c r="E1248" s="5"/>
      <c r="F1248" s="5" t="s">
        <v>1005</v>
      </c>
      <c r="G1248" s="5" t="s">
        <v>987</v>
      </c>
      <c r="H1248" s="5" t="s">
        <v>992</v>
      </c>
      <c r="I1248" s="5">
        <v>4.7</v>
      </c>
      <c r="J1248" s="5"/>
      <c r="K1248" s="5" t="s">
        <v>993</v>
      </c>
      <c r="L1248" s="5" t="s">
        <v>998</v>
      </c>
      <c r="M1248" s="5" t="s">
        <v>987</v>
      </c>
      <c r="N1248" s="5"/>
      <c r="O1248" s="5"/>
      <c r="P1248" s="5"/>
      <c r="Q1248" s="5"/>
      <c r="R1248" s="5"/>
      <c r="S1248" s="5"/>
      <c r="T1248" s="5"/>
      <c r="U1248" s="5"/>
      <c r="V1248" s="5"/>
      <c r="W1248" s="5"/>
      <c r="X1248" s="5"/>
      <c r="Y1248" s="7" t="s">
        <v>2999</v>
      </c>
      <c r="Z1248" s="7"/>
      <c r="AA1248" s="7" t="s">
        <v>13</v>
      </c>
      <c r="AB1248" s="7" t="s">
        <v>469</v>
      </c>
      <c r="AC1248" s="7">
        <v>10502</v>
      </c>
      <c r="AD1248" s="7" t="s">
        <v>3398</v>
      </c>
      <c r="AE1248" s="7" t="s">
        <v>786</v>
      </c>
      <c r="AF1248" s="7"/>
      <c r="AG1248" s="7" t="s">
        <v>55</v>
      </c>
      <c r="AH1248" s="7"/>
      <c r="AI1248">
        <v>3.8239998817443848</v>
      </c>
      <c r="AJ1248" s="4">
        <v>16.645000457763672</v>
      </c>
      <c r="AK1248" s="4">
        <v>9.8100004196166992</v>
      </c>
      <c r="AL1248" s="4">
        <v>125.87100219726563</v>
      </c>
      <c r="AM1248" s="4">
        <v>70.787002563476563</v>
      </c>
      <c r="AN1248" s="4">
        <v>239.10000610351563</v>
      </c>
      <c r="AO1248" s="4">
        <v>0</v>
      </c>
      <c r="AP1248" s="4">
        <v>203.71699523925781</v>
      </c>
      <c r="AQ1248" s="4">
        <v>59.48699951171875</v>
      </c>
      <c r="AR1248" s="4">
        <v>0</v>
      </c>
      <c r="AS1248" s="4">
        <v>55</v>
      </c>
      <c r="AT1248" s="4">
        <v>0</v>
      </c>
      <c r="AU1248" s="22" t="e">
        <v>#N/A</v>
      </c>
      <c r="AV1248" s="23">
        <v>0.87600011825561541</v>
      </c>
      <c r="AW1248" s="23">
        <v>0</v>
      </c>
      <c r="AX1248" s="23">
        <v>0.76737620718385213</v>
      </c>
      <c r="AY1248" s="23" t="e">
        <v>#N/A</v>
      </c>
      <c r="AZ1248" s="23" t="e">
        <v>#N/A</v>
      </c>
    </row>
    <row r="1249" spans="1:52" ht="13.7" customHeight="1" x14ac:dyDescent="0.2">
      <c r="A1249" t="str">
        <f t="shared" si="19"/>
        <v>2014^Metcalf^McHugh 48</v>
      </c>
      <c r="B1249" s="5" t="s">
        <v>1448</v>
      </c>
      <c r="C1249" s="5" t="s">
        <v>2396</v>
      </c>
      <c r="D1249" s="5">
        <v>2014</v>
      </c>
      <c r="E1249" s="5"/>
      <c r="F1249" s="5" t="s">
        <v>987</v>
      </c>
      <c r="G1249" s="5" t="s">
        <v>987</v>
      </c>
      <c r="H1249" s="5" t="s">
        <v>992</v>
      </c>
      <c r="I1249" s="5">
        <v>1.4</v>
      </c>
      <c r="J1249" s="5">
        <v>11.5</v>
      </c>
      <c r="K1249" s="5" t="s">
        <v>993</v>
      </c>
      <c r="L1249" s="5" t="s">
        <v>998</v>
      </c>
      <c r="M1249" s="5" t="s">
        <v>993</v>
      </c>
      <c r="N1249" s="5"/>
      <c r="O1249" s="5"/>
      <c r="P1249" s="5"/>
      <c r="Q1249" s="5"/>
      <c r="R1249" s="5"/>
      <c r="S1249" s="5"/>
      <c r="T1249" s="5"/>
      <c r="U1249" s="5"/>
      <c r="V1249" s="5"/>
      <c r="W1249" s="5"/>
      <c r="X1249" s="5"/>
      <c r="Y1249" s="7" t="s">
        <v>2999</v>
      </c>
      <c r="Z1249" s="7"/>
      <c r="AA1249" s="7" t="s">
        <v>13</v>
      </c>
      <c r="AB1249" s="7" t="s">
        <v>2272</v>
      </c>
      <c r="AC1249" s="7">
        <v>10045</v>
      </c>
      <c r="AD1249" s="7" t="s">
        <v>2560</v>
      </c>
      <c r="AE1249" s="7" t="s">
        <v>2278</v>
      </c>
      <c r="AF1249" s="7"/>
      <c r="AG1249" s="7" t="s">
        <v>13</v>
      </c>
      <c r="AH1249" s="7"/>
      <c r="AI1249">
        <v>2.2219998836517334</v>
      </c>
      <c r="AJ1249" s="4">
        <v>10.770000457763672</v>
      </c>
      <c r="AK1249" s="4">
        <v>3.690000057220459</v>
      </c>
      <c r="AL1249" s="4">
        <v>48.944999694824219</v>
      </c>
      <c r="AM1249" s="4">
        <v>9.0500001907348633</v>
      </c>
      <c r="AN1249" s="4">
        <v>156.10000610351563</v>
      </c>
      <c r="AO1249" s="4">
        <v>0</v>
      </c>
      <c r="AP1249" s="4">
        <v>73.305000305175781</v>
      </c>
      <c r="AQ1249" s="4">
        <v>17.313999176025391</v>
      </c>
      <c r="AR1249" s="4">
        <v>0</v>
      </c>
      <c r="AS1249" s="4">
        <v>19</v>
      </c>
      <c r="AT1249" s="4">
        <v>14</v>
      </c>
      <c r="AU1249" s="22">
        <v>2.4812609457092822</v>
      </c>
      <c r="AV1249" s="23">
        <v>-0.82199988365173349</v>
      </c>
      <c r="AW1249" s="23">
        <v>0</v>
      </c>
      <c r="AX1249" s="23">
        <v>0.67568380872346334</v>
      </c>
      <c r="AY1249" s="23">
        <v>0.53289933166524861</v>
      </c>
      <c r="AZ1249" s="23">
        <v>1.461050239696829</v>
      </c>
    </row>
    <row r="1250" spans="1:52" ht="13.7" customHeight="1" x14ac:dyDescent="0.2">
      <c r="A1250" t="str">
        <f t="shared" si="19"/>
        <v>2014^Minnipa^MAC Airport</v>
      </c>
      <c r="B1250" s="5" t="s">
        <v>291</v>
      </c>
      <c r="C1250" s="5" t="s">
        <v>690</v>
      </c>
      <c r="D1250" s="5">
        <v>2014</v>
      </c>
      <c r="E1250" s="5"/>
      <c r="F1250" s="5" t="s">
        <v>1005</v>
      </c>
      <c r="G1250" s="5" t="s">
        <v>987</v>
      </c>
      <c r="H1250" s="5" t="s">
        <v>992</v>
      </c>
      <c r="I1250" s="5">
        <v>3.27</v>
      </c>
      <c r="J1250" s="5">
        <v>9.16</v>
      </c>
      <c r="K1250" s="5" t="s">
        <v>993</v>
      </c>
      <c r="L1250" s="5" t="s">
        <v>998</v>
      </c>
      <c r="M1250" s="5" t="s">
        <v>2473</v>
      </c>
      <c r="N1250" s="5"/>
      <c r="O1250" s="5"/>
      <c r="P1250" s="5"/>
      <c r="Q1250" s="5"/>
      <c r="R1250" s="5"/>
      <c r="S1250" s="5"/>
      <c r="T1250" s="5"/>
      <c r="U1250" s="5"/>
      <c r="V1250" s="5"/>
      <c r="W1250" s="5"/>
      <c r="X1250" s="5"/>
      <c r="Y1250" s="7" t="s">
        <v>2999</v>
      </c>
      <c r="Z1250" s="27" t="s">
        <v>3456</v>
      </c>
      <c r="AA1250" s="7" t="s">
        <v>13</v>
      </c>
      <c r="AB1250" s="7" t="s">
        <v>2232</v>
      </c>
      <c r="AC1250" s="7">
        <v>18052</v>
      </c>
      <c r="AD1250" s="7" t="s">
        <v>861</v>
      </c>
      <c r="AE1250" s="7" t="s">
        <v>786</v>
      </c>
      <c r="AF1250" s="7"/>
      <c r="AG1250" s="7" t="s">
        <v>13</v>
      </c>
      <c r="AH1250" s="7"/>
      <c r="AJ1250" s="4"/>
      <c r="AK1250" s="4"/>
      <c r="AL1250" s="4"/>
      <c r="AM1250" s="4"/>
      <c r="AN1250" s="4"/>
      <c r="AO1250" s="4"/>
      <c r="AP1250" s="4"/>
      <c r="AQ1250" s="4"/>
      <c r="AR1250" s="4"/>
      <c r="AS1250" s="4"/>
      <c r="AT1250" s="4"/>
      <c r="AU1250" s="22">
        <v>4.6162549912434327</v>
      </c>
      <c r="AV1250" s="23">
        <v>3.27</v>
      </c>
      <c r="AW1250" s="23">
        <v>0</v>
      </c>
      <c r="AX1250" s="23">
        <v>10.6929</v>
      </c>
      <c r="AY1250" s="23">
        <v>83.905600000000007</v>
      </c>
      <c r="AZ1250" s="23">
        <v>21.309810144179906</v>
      </c>
    </row>
    <row r="1251" spans="1:52" ht="13.7" customHeight="1" x14ac:dyDescent="0.2">
      <c r="A1251" t="str">
        <f t="shared" si="19"/>
        <v>2014^Minnipa^South 2 8 Carbon</v>
      </c>
      <c r="B1251" s="5" t="s">
        <v>291</v>
      </c>
      <c r="C1251" s="5" t="s">
        <v>2398</v>
      </c>
      <c r="D1251" s="5">
        <v>2014</v>
      </c>
      <c r="E1251" s="5"/>
      <c r="F1251" s="5" t="s">
        <v>1005</v>
      </c>
      <c r="G1251" s="5" t="s">
        <v>987</v>
      </c>
      <c r="H1251" s="5" t="s">
        <v>992</v>
      </c>
      <c r="I1251" s="5">
        <v>3.55</v>
      </c>
      <c r="J1251" s="5"/>
      <c r="K1251" s="5" t="s">
        <v>987</v>
      </c>
      <c r="L1251" s="5" t="s">
        <v>998</v>
      </c>
      <c r="M1251" s="5" t="s">
        <v>2474</v>
      </c>
      <c r="N1251" s="5"/>
      <c r="O1251" s="5"/>
      <c r="P1251" s="5"/>
      <c r="Q1251" s="5"/>
      <c r="R1251" s="5"/>
      <c r="S1251" s="5"/>
      <c r="T1251" s="5"/>
      <c r="U1251" s="5"/>
      <c r="V1251" s="5"/>
      <c r="W1251" s="5"/>
      <c r="X1251" s="5"/>
      <c r="Y1251" s="7" t="s">
        <v>2999</v>
      </c>
      <c r="Z1251" s="7"/>
      <c r="AA1251" s="7" t="s">
        <v>13</v>
      </c>
      <c r="AB1251" s="7" t="s">
        <v>2172</v>
      </c>
      <c r="AC1251" s="7">
        <v>18052</v>
      </c>
      <c r="AD1251" s="7" t="s">
        <v>861</v>
      </c>
      <c r="AE1251" s="7" t="s">
        <v>786</v>
      </c>
      <c r="AF1251" s="7"/>
      <c r="AG1251" s="7" t="s">
        <v>13</v>
      </c>
      <c r="AH1251" s="7"/>
      <c r="AI1251">
        <v>2.4049999713897705</v>
      </c>
      <c r="AJ1251" s="4">
        <v>10.961000442504883</v>
      </c>
      <c r="AK1251" s="4">
        <v>4.059999942779541</v>
      </c>
      <c r="AL1251" s="4">
        <v>166.99699401855469</v>
      </c>
      <c r="AM1251" s="4">
        <v>96.319000244140625</v>
      </c>
      <c r="AN1251" s="4">
        <v>218.89999389648438</v>
      </c>
      <c r="AO1251" s="4">
        <v>0</v>
      </c>
      <c r="AP1251" s="4">
        <v>115.78099822998047</v>
      </c>
      <c r="AQ1251" s="4">
        <v>13.074999809265137</v>
      </c>
      <c r="AR1251" s="4">
        <v>0</v>
      </c>
      <c r="AS1251" s="4">
        <v>9</v>
      </c>
      <c r="AT1251" s="4">
        <v>0</v>
      </c>
      <c r="AU1251" s="22" t="e">
        <v>#N/A</v>
      </c>
      <c r="AV1251" s="23">
        <v>1.1450000286102293</v>
      </c>
      <c r="AW1251" s="23">
        <v>0</v>
      </c>
      <c r="AX1251" s="23">
        <v>1.311025065517426</v>
      </c>
      <c r="AY1251" s="23" t="e">
        <v>#N/A</v>
      </c>
      <c r="AZ1251" s="23" t="e">
        <v>#N/A</v>
      </c>
    </row>
    <row r="1252" spans="1:52" ht="13.7" customHeight="1" x14ac:dyDescent="0.2">
      <c r="A1252" t="str">
        <f t="shared" si="19"/>
        <v>2014^Morawa Ag College^B45</v>
      </c>
      <c r="B1252" s="5" t="s">
        <v>577</v>
      </c>
      <c r="C1252" s="5" t="s">
        <v>578</v>
      </c>
      <c r="D1252" s="5">
        <v>2014</v>
      </c>
      <c r="E1252" s="5"/>
      <c r="F1252" s="5" t="s">
        <v>1005</v>
      </c>
      <c r="G1252" s="5" t="s">
        <v>987</v>
      </c>
      <c r="H1252" s="5" t="s">
        <v>992</v>
      </c>
      <c r="I1252" s="5">
        <v>1.2</v>
      </c>
      <c r="J1252" s="5">
        <v>11.5</v>
      </c>
      <c r="K1252" s="5" t="s">
        <v>993</v>
      </c>
      <c r="L1252" s="5" t="s">
        <v>1032</v>
      </c>
      <c r="M1252" s="5" t="s">
        <v>987</v>
      </c>
      <c r="N1252" s="5"/>
      <c r="O1252" s="5"/>
      <c r="P1252" s="5"/>
      <c r="Q1252" s="5"/>
      <c r="R1252" s="5"/>
      <c r="S1252" s="5"/>
      <c r="T1252" s="5"/>
      <c r="U1252" s="5"/>
      <c r="V1252" s="5"/>
      <c r="W1252" s="5"/>
      <c r="X1252" s="5"/>
      <c r="Y1252" s="7" t="s">
        <v>2999</v>
      </c>
      <c r="Z1252" s="7"/>
      <c r="AA1252" s="7" t="s">
        <v>13</v>
      </c>
      <c r="AB1252" s="7" t="s">
        <v>130</v>
      </c>
      <c r="AC1252" s="7">
        <v>8093</v>
      </c>
      <c r="AD1252" s="7" t="s">
        <v>3213</v>
      </c>
      <c r="AE1252" s="7" t="s">
        <v>786</v>
      </c>
      <c r="AF1252" s="7"/>
      <c r="AG1252" s="7" t="s">
        <v>939</v>
      </c>
      <c r="AH1252" s="7"/>
      <c r="AI1252">
        <v>0.66100001335144043</v>
      </c>
      <c r="AJ1252" s="4">
        <v>10.822999954223633</v>
      </c>
      <c r="AK1252" s="4">
        <v>1.1000000238418579</v>
      </c>
      <c r="AL1252" s="4">
        <v>109.90000152587891</v>
      </c>
      <c r="AM1252" s="4">
        <v>115.08899688720703</v>
      </c>
      <c r="AN1252" s="4">
        <v>134.10000610351563</v>
      </c>
      <c r="AO1252" s="4">
        <v>0</v>
      </c>
      <c r="AP1252" s="4">
        <v>123.52899932861328</v>
      </c>
      <c r="AQ1252" s="4">
        <v>98.199996948242188</v>
      </c>
      <c r="AR1252" s="4">
        <v>0</v>
      </c>
      <c r="AS1252" s="4">
        <v>9</v>
      </c>
      <c r="AT1252" s="4">
        <v>0</v>
      </c>
      <c r="AU1252" s="22">
        <v>2.1267950963222417</v>
      </c>
      <c r="AV1252" s="23">
        <v>0.53899998664855953</v>
      </c>
      <c r="AW1252" s="23">
        <v>0</v>
      </c>
      <c r="AX1252" s="23">
        <v>0.29052098560714734</v>
      </c>
      <c r="AY1252" s="23">
        <v>0.45832906198120327</v>
      </c>
      <c r="AZ1252" s="23">
        <v>1.0543081208699967</v>
      </c>
    </row>
    <row r="1253" spans="1:52" ht="13.7" customHeight="1" x14ac:dyDescent="0.2">
      <c r="A1253" t="str">
        <f t="shared" si="19"/>
        <v>2014^morris^Paddock 41</v>
      </c>
      <c r="B1253" s="5" t="s">
        <v>2772</v>
      </c>
      <c r="C1253" s="5" t="s">
        <v>2773</v>
      </c>
      <c r="D1253" s="5">
        <v>2014</v>
      </c>
      <c r="E1253" s="5"/>
      <c r="F1253" s="5" t="s">
        <v>1005</v>
      </c>
      <c r="G1253" s="5" t="s">
        <v>987</v>
      </c>
      <c r="H1253" s="5" t="s">
        <v>998</v>
      </c>
      <c r="I1253" s="5">
        <v>0</v>
      </c>
      <c r="J1253" s="5"/>
      <c r="K1253" s="5" t="s">
        <v>998</v>
      </c>
      <c r="L1253" s="5" t="s">
        <v>998</v>
      </c>
      <c r="M1253" s="5" t="s">
        <v>998</v>
      </c>
      <c r="N1253" s="5"/>
      <c r="O1253" s="5"/>
      <c r="P1253" s="5"/>
      <c r="Q1253" s="5"/>
      <c r="R1253" s="5"/>
      <c r="S1253" s="5"/>
      <c r="T1253" s="5"/>
      <c r="U1253" s="5"/>
      <c r="V1253" s="5"/>
      <c r="W1253" s="5"/>
      <c r="X1253" s="5"/>
      <c r="Y1253" s="7" t="s">
        <v>2999</v>
      </c>
      <c r="Z1253" s="7"/>
      <c r="AA1253" s="7" t="s">
        <v>13</v>
      </c>
      <c r="AB1253" s="7" t="s">
        <v>2496</v>
      </c>
      <c r="AC1253" s="7">
        <v>22011</v>
      </c>
      <c r="AD1253" s="7" t="s">
        <v>3403</v>
      </c>
      <c r="AE1253" s="7" t="s">
        <v>786</v>
      </c>
      <c r="AF1253" s="7"/>
      <c r="AG1253" s="7" t="s">
        <v>945</v>
      </c>
      <c r="AH1253" s="7"/>
      <c r="AI1253">
        <v>3.1659998893737793</v>
      </c>
      <c r="AJ1253" s="4">
        <v>16.586999893188477</v>
      </c>
      <c r="AK1253" s="4">
        <v>8.0900001525878906</v>
      </c>
      <c r="AL1253" s="4">
        <v>47.860000610351563</v>
      </c>
      <c r="AM1253" s="4">
        <v>3.5439999103546143</v>
      </c>
      <c r="AN1253" s="4">
        <v>162.5</v>
      </c>
      <c r="AO1253" s="4">
        <v>0</v>
      </c>
      <c r="AP1253" s="4">
        <v>135.94999694824219</v>
      </c>
      <c r="AQ1253" s="4">
        <v>47.234001159667969</v>
      </c>
      <c r="AR1253" s="4">
        <v>0</v>
      </c>
      <c r="AS1253" s="4">
        <v>5</v>
      </c>
      <c r="AT1253" s="4">
        <v>41</v>
      </c>
      <c r="AU1253" s="22" t="e">
        <v>#N/A</v>
      </c>
      <c r="AV1253" s="23">
        <v>-3.1659998893737793</v>
      </c>
      <c r="AW1253" s="23">
        <v>0</v>
      </c>
      <c r="AX1253" s="23">
        <v>10.023555299514783</v>
      </c>
      <c r="AY1253" s="23" t="e">
        <v>#N/A</v>
      </c>
      <c r="AZ1253" s="23" t="e">
        <v>#N/A</v>
      </c>
    </row>
    <row r="1254" spans="1:52" ht="13.7" customHeight="1" x14ac:dyDescent="0.2">
      <c r="A1254" t="str">
        <f t="shared" si="19"/>
        <v>2014^MSF^Karoonda Flat</v>
      </c>
      <c r="B1254" s="5" t="s">
        <v>1197</v>
      </c>
      <c r="C1254" s="5" t="s">
        <v>1198</v>
      </c>
      <c r="D1254" s="5">
        <v>2014</v>
      </c>
      <c r="E1254" s="5"/>
      <c r="F1254" s="5" t="s">
        <v>1005</v>
      </c>
      <c r="G1254" s="5" t="s">
        <v>987</v>
      </c>
      <c r="H1254" s="5" t="s">
        <v>992</v>
      </c>
      <c r="I1254" s="5">
        <v>2.84</v>
      </c>
      <c r="J1254" s="5">
        <v>11.5</v>
      </c>
      <c r="K1254" s="5" t="s">
        <v>993</v>
      </c>
      <c r="L1254" s="5" t="s">
        <v>998</v>
      </c>
      <c r="M1254" s="5" t="s">
        <v>993</v>
      </c>
      <c r="N1254" s="5"/>
      <c r="O1254" s="5"/>
      <c r="P1254" s="5"/>
      <c r="Q1254" s="5"/>
      <c r="R1254" s="5"/>
      <c r="S1254" s="5"/>
      <c r="T1254" s="5"/>
      <c r="U1254" s="5"/>
      <c r="V1254" s="5"/>
      <c r="W1254" s="5"/>
      <c r="X1254" s="5"/>
      <c r="Y1254" s="7" t="s">
        <v>2999</v>
      </c>
      <c r="Z1254" s="7"/>
      <c r="AA1254" s="7" t="s">
        <v>13</v>
      </c>
      <c r="AB1254" s="7" t="s">
        <v>2232</v>
      </c>
      <c r="AC1254" s="7">
        <v>25006</v>
      </c>
      <c r="AD1254" s="7" t="s">
        <v>884</v>
      </c>
      <c r="AE1254" s="7" t="s">
        <v>786</v>
      </c>
      <c r="AF1254" s="7"/>
      <c r="AG1254" s="7" t="s">
        <v>13</v>
      </c>
      <c r="AH1254" s="7"/>
      <c r="AI1254">
        <v>0.69800001382827759</v>
      </c>
      <c r="AJ1254" s="4">
        <v>14.928000450134277</v>
      </c>
      <c r="AK1254" s="4">
        <v>1.6100000143051147</v>
      </c>
      <c r="AL1254" s="4">
        <v>101.31300354003906</v>
      </c>
      <c r="AM1254" s="4">
        <v>76.112998962402344</v>
      </c>
      <c r="AN1254" s="4">
        <v>106.59999847412109</v>
      </c>
      <c r="AO1254" s="4">
        <v>0</v>
      </c>
      <c r="AP1254" s="4">
        <v>52.556999206542969</v>
      </c>
      <c r="AQ1254" s="4">
        <v>8.3850002288818359</v>
      </c>
      <c r="AR1254" s="4">
        <v>0</v>
      </c>
      <c r="AS1254" s="4">
        <v>15</v>
      </c>
      <c r="AT1254" s="4">
        <v>0</v>
      </c>
      <c r="AU1254" s="22">
        <v>5.0334150612959716</v>
      </c>
      <c r="AV1254" s="23">
        <v>2.1419999861717223</v>
      </c>
      <c r="AW1254" s="23">
        <v>0</v>
      </c>
      <c r="AX1254" s="23">
        <v>4.5881639407596584</v>
      </c>
      <c r="AY1254" s="23">
        <v>11.751187086120808</v>
      </c>
      <c r="AZ1254" s="23">
        <v>11.719770583963411</v>
      </c>
    </row>
    <row r="1255" spans="1:52" ht="13.7" customHeight="1" x14ac:dyDescent="0.2">
      <c r="A1255" t="str">
        <f t="shared" si="19"/>
        <v>2014^MSF^Karoonda Hill</v>
      </c>
      <c r="B1255" s="5" t="s">
        <v>1197</v>
      </c>
      <c r="C1255" s="5" t="s">
        <v>1201</v>
      </c>
      <c r="D1255" s="5">
        <v>2014</v>
      </c>
      <c r="E1255" s="5"/>
      <c r="F1255" s="5" t="s">
        <v>1005</v>
      </c>
      <c r="G1255" s="5" t="s">
        <v>987</v>
      </c>
      <c r="H1255" s="5" t="s">
        <v>998</v>
      </c>
      <c r="I1255" s="5">
        <v>1.1000000000000001</v>
      </c>
      <c r="J1255" s="5">
        <v>9.5</v>
      </c>
      <c r="K1255" s="5" t="s">
        <v>987</v>
      </c>
      <c r="L1255" s="5" t="s">
        <v>998</v>
      </c>
      <c r="M1255" s="5" t="s">
        <v>987</v>
      </c>
      <c r="N1255" s="5"/>
      <c r="O1255" s="5"/>
      <c r="P1255" s="5"/>
      <c r="Q1255" s="5"/>
      <c r="R1255" s="5"/>
      <c r="S1255" s="5"/>
      <c r="T1255" s="5"/>
      <c r="U1255" s="5"/>
      <c r="V1255" s="5"/>
      <c r="W1255" s="5"/>
      <c r="X1255" s="5"/>
      <c r="Y1255" s="7" t="s">
        <v>2999</v>
      </c>
      <c r="Z1255" s="7"/>
      <c r="AA1255" s="7" t="s">
        <v>13</v>
      </c>
      <c r="AB1255" s="7" t="s">
        <v>2232</v>
      </c>
      <c r="AC1255" s="7">
        <v>25006</v>
      </c>
      <c r="AD1255" s="7" t="s">
        <v>884</v>
      </c>
      <c r="AE1255" s="7" t="s">
        <v>786</v>
      </c>
      <c r="AF1255" s="7"/>
      <c r="AG1255" s="7" t="s">
        <v>13</v>
      </c>
      <c r="AH1255" s="7"/>
      <c r="AI1255">
        <v>0.3919999897480011</v>
      </c>
      <c r="AJ1255" s="4">
        <v>6.8369998931884766</v>
      </c>
      <c r="AK1255" s="4">
        <v>0.40999999642372131</v>
      </c>
      <c r="AL1255" s="4">
        <v>115.94200134277344</v>
      </c>
      <c r="AM1255" s="4">
        <v>55.361000061035156</v>
      </c>
      <c r="AN1255" s="4">
        <v>106.59999847412109</v>
      </c>
      <c r="AO1255" s="4">
        <v>0</v>
      </c>
      <c r="AP1255" s="4">
        <v>22.951000213623047</v>
      </c>
      <c r="AQ1255" s="4">
        <v>7.4879999160766602</v>
      </c>
      <c r="AR1255" s="4">
        <v>0</v>
      </c>
      <c r="AS1255" s="4">
        <v>15</v>
      </c>
      <c r="AT1255" s="4">
        <v>0</v>
      </c>
      <c r="AU1255" s="22">
        <v>1.6105078809106832</v>
      </c>
      <c r="AV1255" s="23">
        <v>0.70800001025199899</v>
      </c>
      <c r="AW1255" s="23">
        <v>0</v>
      </c>
      <c r="AX1255" s="23">
        <v>0.50126401451683067</v>
      </c>
      <c r="AY1255" s="23">
        <v>7.0915695688781852</v>
      </c>
      <c r="AZ1255" s="23">
        <v>1.4412191807153607</v>
      </c>
    </row>
    <row r="1256" spans="1:52" ht="13.7" customHeight="1" x14ac:dyDescent="0.2">
      <c r="A1256" t="str">
        <f t="shared" si="19"/>
        <v>2014^MSF^Karoonda Mid</v>
      </c>
      <c r="B1256" s="5" t="s">
        <v>1197</v>
      </c>
      <c r="C1256" s="5" t="s">
        <v>1204</v>
      </c>
      <c r="D1256" s="5">
        <v>2014</v>
      </c>
      <c r="E1256" s="5"/>
      <c r="F1256" s="5" t="s">
        <v>1005</v>
      </c>
      <c r="G1256" s="5" t="s">
        <v>987</v>
      </c>
      <c r="H1256" s="5" t="s">
        <v>998</v>
      </c>
      <c r="I1256" s="5">
        <v>2.5</v>
      </c>
      <c r="J1256" s="5">
        <v>8.5</v>
      </c>
      <c r="K1256" s="5" t="s">
        <v>993</v>
      </c>
      <c r="L1256" s="5" t="s">
        <v>998</v>
      </c>
      <c r="M1256" s="5" t="s">
        <v>993</v>
      </c>
      <c r="N1256" s="5"/>
      <c r="O1256" s="5"/>
      <c r="P1256" s="5"/>
      <c r="Q1256" s="5"/>
      <c r="R1256" s="5"/>
      <c r="S1256" s="5"/>
      <c r="T1256" s="5"/>
      <c r="U1256" s="5"/>
      <c r="V1256" s="5"/>
      <c r="W1256" s="5"/>
      <c r="X1256" s="5"/>
      <c r="Y1256" s="7" t="s">
        <v>2999</v>
      </c>
      <c r="Z1256" s="7"/>
      <c r="AA1256" s="7" t="s">
        <v>13</v>
      </c>
      <c r="AB1256" s="7" t="s">
        <v>2232</v>
      </c>
      <c r="AC1256" s="7">
        <v>25006</v>
      </c>
      <c r="AD1256" s="7" t="s">
        <v>884</v>
      </c>
      <c r="AE1256" s="7" t="s">
        <v>786</v>
      </c>
      <c r="AF1256" s="7"/>
      <c r="AG1256" s="7" t="s">
        <v>13</v>
      </c>
      <c r="AH1256" s="7"/>
      <c r="AI1256">
        <v>1.4019999504089355</v>
      </c>
      <c r="AJ1256" s="4">
        <v>6.4650001525878906</v>
      </c>
      <c r="AK1256" s="4">
        <v>1.3999999761581421</v>
      </c>
      <c r="AL1256" s="4">
        <v>156.41600036621094</v>
      </c>
      <c r="AM1256" s="4">
        <v>49.661998748779297</v>
      </c>
      <c r="AN1256" s="4">
        <v>106.59999847412109</v>
      </c>
      <c r="AO1256" s="4">
        <v>0</v>
      </c>
      <c r="AP1256" s="4">
        <v>24.330999374389648</v>
      </c>
      <c r="AQ1256" s="4">
        <v>11.89900016784668</v>
      </c>
      <c r="AR1256" s="4">
        <v>0</v>
      </c>
      <c r="AS1256" s="4">
        <v>15</v>
      </c>
      <c r="AT1256" s="4">
        <v>0</v>
      </c>
      <c r="AU1256" s="22">
        <v>3.2749562171628726</v>
      </c>
      <c r="AV1256" s="23">
        <v>1.0980000495910645</v>
      </c>
      <c r="AW1256" s="23">
        <v>0</v>
      </c>
      <c r="AX1256" s="23">
        <v>1.20560410890198</v>
      </c>
      <c r="AY1256" s="23">
        <v>4.1412243789673084</v>
      </c>
      <c r="AZ1256" s="23">
        <v>3.515460905682589</v>
      </c>
    </row>
    <row r="1257" spans="1:52" ht="13.7" customHeight="1" x14ac:dyDescent="0.2">
      <c r="A1257" t="str">
        <f t="shared" si="19"/>
        <v>2014^MSF^Pata</v>
      </c>
      <c r="B1257" s="5" t="s">
        <v>1197</v>
      </c>
      <c r="C1257" s="5" t="s">
        <v>2399</v>
      </c>
      <c r="D1257" s="5">
        <v>2014</v>
      </c>
      <c r="E1257" s="5"/>
      <c r="F1257" s="5" t="s">
        <v>1005</v>
      </c>
      <c r="G1257" s="5" t="s">
        <v>987</v>
      </c>
      <c r="H1257" s="5" t="s">
        <v>992</v>
      </c>
      <c r="I1257" s="5">
        <v>1</v>
      </c>
      <c r="J1257" s="5"/>
      <c r="K1257" s="5" t="s">
        <v>987</v>
      </c>
      <c r="L1257" s="5" t="s">
        <v>998</v>
      </c>
      <c r="M1257" s="5" t="s">
        <v>987</v>
      </c>
      <c r="N1257" s="5"/>
      <c r="O1257" s="5"/>
      <c r="P1257" s="5"/>
      <c r="Q1257" s="5"/>
      <c r="R1257" s="5"/>
      <c r="S1257" s="5"/>
      <c r="T1257" s="5"/>
      <c r="U1257" s="5"/>
      <c r="V1257" s="5"/>
      <c r="W1257" s="5"/>
      <c r="X1257" s="5"/>
      <c r="Y1257" s="7" t="s">
        <v>2999</v>
      </c>
      <c r="Z1257" s="7"/>
      <c r="AA1257" s="7" t="s">
        <v>13</v>
      </c>
      <c r="AB1257" s="7" t="s">
        <v>469</v>
      </c>
      <c r="AC1257" s="7">
        <v>24007</v>
      </c>
      <c r="AD1257" s="7" t="s">
        <v>2561</v>
      </c>
      <c r="AE1257" s="7" t="s">
        <v>786</v>
      </c>
      <c r="AF1257" s="7"/>
      <c r="AG1257" s="7" t="s">
        <v>13</v>
      </c>
      <c r="AH1257" s="7"/>
      <c r="AI1257">
        <v>1.0690000057220459</v>
      </c>
      <c r="AJ1257" s="4">
        <v>7.309999942779541</v>
      </c>
      <c r="AK1257" s="4">
        <v>1.2000000476837158</v>
      </c>
      <c r="AL1257" s="4">
        <v>143.53599548339844</v>
      </c>
      <c r="AM1257" s="4">
        <v>43.187000274658203</v>
      </c>
      <c r="AN1257" s="4">
        <v>80</v>
      </c>
      <c r="AO1257" s="4">
        <v>0</v>
      </c>
      <c r="AP1257" s="4">
        <v>41.280998229980469</v>
      </c>
      <c r="AQ1257" s="4">
        <v>11.013999938964844</v>
      </c>
      <c r="AR1257" s="4">
        <v>0</v>
      </c>
      <c r="AS1257" s="4">
        <v>20</v>
      </c>
      <c r="AT1257" s="4">
        <v>0</v>
      </c>
      <c r="AU1257" s="22" t="e">
        <v>#N/A</v>
      </c>
      <c r="AV1257" s="23">
        <v>-6.9000005722045898E-2</v>
      </c>
      <c r="AW1257" s="23">
        <v>1</v>
      </c>
      <c r="AX1257" s="23">
        <v>4.7610007896423667E-3</v>
      </c>
      <c r="AY1257" s="23" t="e">
        <v>#N/A</v>
      </c>
      <c r="AZ1257" s="23" t="e">
        <v>#N/A</v>
      </c>
    </row>
    <row r="1258" spans="1:52" ht="13.7" customHeight="1" x14ac:dyDescent="0.2">
      <c r="A1258" t="str">
        <f t="shared" si="19"/>
        <v>2014^mtsamuel^Mingenew</v>
      </c>
      <c r="B1258" s="5" t="s">
        <v>2308</v>
      </c>
      <c r="C1258" s="5" t="s">
        <v>640</v>
      </c>
      <c r="D1258" s="5">
        <v>2014</v>
      </c>
      <c r="E1258" s="5"/>
      <c r="F1258" s="5" t="s">
        <v>1005</v>
      </c>
      <c r="G1258" s="5" t="s">
        <v>987</v>
      </c>
      <c r="H1258" s="5" t="s">
        <v>992</v>
      </c>
      <c r="I1258" s="5">
        <v>1.6</v>
      </c>
      <c r="J1258" s="5">
        <v>12</v>
      </c>
      <c r="K1258" s="5" t="s">
        <v>993</v>
      </c>
      <c r="L1258" s="5" t="s">
        <v>1032</v>
      </c>
      <c r="M1258" s="5" t="s">
        <v>2440</v>
      </c>
      <c r="N1258" s="5"/>
      <c r="O1258" s="5"/>
      <c r="P1258" s="5"/>
      <c r="Q1258" s="5"/>
      <c r="R1258" s="5"/>
      <c r="S1258" s="5"/>
      <c r="T1258" s="5"/>
      <c r="U1258" s="5"/>
      <c r="V1258" s="5"/>
      <c r="W1258" s="5"/>
      <c r="X1258" s="5"/>
      <c r="Y1258" s="7" t="s">
        <v>2999</v>
      </c>
      <c r="Z1258" s="7"/>
      <c r="AA1258" s="7" t="s">
        <v>13</v>
      </c>
      <c r="AB1258" s="7" t="s">
        <v>469</v>
      </c>
      <c r="AC1258" s="7">
        <v>8060</v>
      </c>
      <c r="AD1258" s="7" t="s">
        <v>908</v>
      </c>
      <c r="AE1258" s="7" t="s">
        <v>786</v>
      </c>
      <c r="AF1258" s="7"/>
      <c r="AG1258" s="7" t="s">
        <v>13</v>
      </c>
      <c r="AH1258" s="7"/>
      <c r="AI1258">
        <v>2.4730000495910645</v>
      </c>
      <c r="AJ1258" s="4">
        <v>14.116999626159668</v>
      </c>
      <c r="AK1258" s="4">
        <v>5.380000114440918</v>
      </c>
      <c r="AL1258" s="4">
        <v>76.029998779296875</v>
      </c>
      <c r="AM1258" s="4">
        <v>42.450000762939453</v>
      </c>
      <c r="AN1258" s="4">
        <v>183.80000305175781</v>
      </c>
      <c r="AO1258" s="4">
        <v>0</v>
      </c>
      <c r="AP1258" s="4">
        <v>136.99800109863281</v>
      </c>
      <c r="AQ1258" s="4">
        <v>79.470001220703125</v>
      </c>
      <c r="AR1258" s="4">
        <v>20</v>
      </c>
      <c r="AS1258" s="4">
        <v>0</v>
      </c>
      <c r="AT1258" s="4">
        <v>23</v>
      </c>
      <c r="AU1258" s="22">
        <v>2.9590192644483366</v>
      </c>
      <c r="AV1258" s="23">
        <v>-0.87300004959106436</v>
      </c>
      <c r="AW1258" s="23">
        <v>0</v>
      </c>
      <c r="AX1258" s="23">
        <v>0.76212908658600087</v>
      </c>
      <c r="AY1258" s="23">
        <v>4.4816874171601739</v>
      </c>
      <c r="AZ1258" s="23">
        <v>5.8611482760308018</v>
      </c>
    </row>
    <row r="1259" spans="1:52" ht="13.7" customHeight="1" x14ac:dyDescent="0.2">
      <c r="A1259" t="str">
        <f t="shared" si="19"/>
        <v>2014^Myola^M08</v>
      </c>
      <c r="B1259" s="5" t="s">
        <v>2324</v>
      </c>
      <c r="C1259" s="5" t="s">
        <v>2400</v>
      </c>
      <c r="D1259" s="5">
        <v>2014</v>
      </c>
      <c r="E1259" s="5"/>
      <c r="F1259" s="5" t="s">
        <v>987</v>
      </c>
      <c r="G1259" s="5" t="s">
        <v>987</v>
      </c>
      <c r="H1259" s="5" t="s">
        <v>992</v>
      </c>
      <c r="I1259" s="5">
        <v>3.2</v>
      </c>
      <c r="J1259" s="5">
        <v>13.2</v>
      </c>
      <c r="K1259" s="5" t="s">
        <v>993</v>
      </c>
      <c r="L1259" s="5" t="s">
        <v>998</v>
      </c>
      <c r="M1259" s="5" t="s">
        <v>2475</v>
      </c>
      <c r="N1259" s="5"/>
      <c r="O1259" s="5"/>
      <c r="P1259" s="5"/>
      <c r="Q1259" s="5"/>
      <c r="R1259" s="5"/>
      <c r="S1259" s="5"/>
      <c r="T1259" s="5"/>
      <c r="U1259" s="5"/>
      <c r="V1259" s="5"/>
      <c r="W1259" s="5"/>
      <c r="X1259" s="5"/>
      <c r="Y1259" s="7" t="s">
        <v>2999</v>
      </c>
      <c r="Z1259" s="7"/>
      <c r="AA1259" s="7" t="s">
        <v>13</v>
      </c>
      <c r="AB1259" s="7" t="s">
        <v>2154</v>
      </c>
      <c r="AC1259" s="7">
        <v>41023</v>
      </c>
      <c r="AD1259" s="7" t="s">
        <v>2562</v>
      </c>
      <c r="AE1259" s="7" t="s">
        <v>786</v>
      </c>
      <c r="AF1259" s="7"/>
      <c r="AG1259" s="7" t="s">
        <v>2111</v>
      </c>
      <c r="AH1259" s="7"/>
      <c r="AI1259">
        <v>1.9320000410079956</v>
      </c>
      <c r="AJ1259" s="4">
        <v>16.690000534057617</v>
      </c>
      <c r="AK1259" s="4">
        <v>4.9699997901916504</v>
      </c>
      <c r="AL1259" s="4">
        <v>130.218994140625</v>
      </c>
      <c r="AM1259" s="4">
        <v>8.6669998168945313</v>
      </c>
      <c r="AN1259" s="4">
        <v>108.40000152587891</v>
      </c>
      <c r="AO1259" s="4">
        <v>0</v>
      </c>
      <c r="AP1259" s="4">
        <v>201.93400573730469</v>
      </c>
      <c r="AQ1259" s="4">
        <v>132.16400146484375</v>
      </c>
      <c r="AR1259" s="4">
        <v>0</v>
      </c>
      <c r="AS1259" s="4">
        <v>0</v>
      </c>
      <c r="AT1259" s="4">
        <v>115</v>
      </c>
      <c r="AU1259" s="22">
        <v>6.5098423817863411</v>
      </c>
      <c r="AV1259" s="23">
        <v>1.2679999589920046</v>
      </c>
      <c r="AW1259" s="23">
        <v>0</v>
      </c>
      <c r="AX1259" s="23">
        <v>1.6078238960037252</v>
      </c>
      <c r="AY1259" s="23">
        <v>12.180103727722457</v>
      </c>
      <c r="AZ1259" s="23">
        <v>2.3711152068890535</v>
      </c>
    </row>
    <row r="1260" spans="1:52" ht="13.7" customHeight="1" x14ac:dyDescent="0.2">
      <c r="A1260" t="str">
        <f t="shared" si="19"/>
        <v>2014^nick pietsch^Feerys</v>
      </c>
      <c r="B1260" s="5" t="s">
        <v>2792</v>
      </c>
      <c r="C1260" s="5" t="s">
        <v>2793</v>
      </c>
      <c r="D1260" s="5">
        <v>2014</v>
      </c>
      <c r="E1260" s="5"/>
      <c r="F1260" s="5" t="s">
        <v>1005</v>
      </c>
      <c r="G1260" s="5" t="s">
        <v>987</v>
      </c>
      <c r="H1260" s="5" t="s">
        <v>998</v>
      </c>
      <c r="I1260" s="5">
        <v>0</v>
      </c>
      <c r="J1260" s="5"/>
      <c r="K1260" s="5" t="s">
        <v>998</v>
      </c>
      <c r="L1260" s="5" t="s">
        <v>998</v>
      </c>
      <c r="M1260" s="5" t="s">
        <v>998</v>
      </c>
      <c r="N1260" s="5"/>
      <c r="O1260" s="5"/>
      <c r="P1260" s="5"/>
      <c r="Q1260" s="5"/>
      <c r="R1260" s="5"/>
      <c r="S1260" s="5"/>
      <c r="T1260" s="5"/>
      <c r="U1260" s="5"/>
      <c r="V1260" s="5"/>
      <c r="W1260" s="5"/>
      <c r="X1260" s="5"/>
      <c r="Y1260" s="7" t="s">
        <v>2999</v>
      </c>
      <c r="Z1260" s="7"/>
      <c r="AA1260" s="7" t="s">
        <v>13</v>
      </c>
      <c r="AB1260" s="7" t="s">
        <v>685</v>
      </c>
      <c r="AC1260" s="7">
        <v>78000</v>
      </c>
      <c r="AD1260" s="7" t="s">
        <v>869</v>
      </c>
      <c r="AE1260" s="7" t="s">
        <v>786</v>
      </c>
      <c r="AF1260" s="7"/>
      <c r="AG1260" s="7" t="s">
        <v>55</v>
      </c>
      <c r="AH1260" s="7"/>
      <c r="AI1260">
        <v>0.25699999928474426</v>
      </c>
      <c r="AJ1260" s="4">
        <v>16.611000061035156</v>
      </c>
      <c r="AK1260" s="4">
        <v>0.6600000262260437</v>
      </c>
      <c r="AL1260" s="4">
        <v>1.3000000268220901E-2</v>
      </c>
      <c r="AM1260" s="4">
        <v>0.3059999942779541</v>
      </c>
      <c r="AN1260" s="4">
        <v>143.10000610351563</v>
      </c>
      <c r="AO1260" s="4">
        <v>0</v>
      </c>
      <c r="AP1260" s="4">
        <v>64.360000610351563</v>
      </c>
      <c r="AQ1260" s="4">
        <v>52.640998840332031</v>
      </c>
      <c r="AR1260" s="4">
        <v>0</v>
      </c>
      <c r="AS1260" s="4">
        <v>21</v>
      </c>
      <c r="AT1260" s="4">
        <v>29</v>
      </c>
      <c r="AU1260" s="22" t="e">
        <v>#N/A</v>
      </c>
      <c r="AV1260" s="23">
        <v>-0.25699999928474426</v>
      </c>
      <c r="AW1260" s="23">
        <v>1</v>
      </c>
      <c r="AX1260" s="23">
        <v>6.6048999632358552E-2</v>
      </c>
      <c r="AY1260" s="23" t="e">
        <v>#N/A</v>
      </c>
      <c r="AZ1260" s="23" t="e">
        <v>#N/A</v>
      </c>
    </row>
    <row r="1261" spans="1:52" ht="13.7" customHeight="1" x14ac:dyDescent="0.2">
      <c r="A1261" t="str">
        <f t="shared" si="19"/>
        <v>2014^nick pietsch^Mibus</v>
      </c>
      <c r="B1261" s="5" t="s">
        <v>2792</v>
      </c>
      <c r="C1261" s="5" t="s">
        <v>2794</v>
      </c>
      <c r="D1261" s="5">
        <v>2014</v>
      </c>
      <c r="E1261" s="5"/>
      <c r="F1261" s="5" t="s">
        <v>1005</v>
      </c>
      <c r="G1261" s="5" t="s">
        <v>993</v>
      </c>
      <c r="H1261" s="5" t="s">
        <v>998</v>
      </c>
      <c r="I1261" s="5">
        <v>0</v>
      </c>
      <c r="J1261" s="5"/>
      <c r="K1261" s="5" t="s">
        <v>998</v>
      </c>
      <c r="L1261" s="5" t="s">
        <v>998</v>
      </c>
      <c r="M1261" s="5" t="s">
        <v>998</v>
      </c>
      <c r="N1261" s="5"/>
      <c r="O1261" s="5"/>
      <c r="P1261" s="5"/>
      <c r="Q1261" s="5"/>
      <c r="R1261" s="5"/>
      <c r="S1261" s="5"/>
      <c r="T1261" s="5"/>
      <c r="U1261" s="5"/>
      <c r="V1261" s="5"/>
      <c r="W1261" s="5"/>
      <c r="X1261" s="5"/>
      <c r="Y1261" s="7" t="s">
        <v>2999</v>
      </c>
      <c r="Z1261" s="7"/>
      <c r="AA1261" s="7" t="s">
        <v>13</v>
      </c>
      <c r="AB1261" s="7" t="s">
        <v>685</v>
      </c>
      <c r="AC1261" s="7">
        <v>78000</v>
      </c>
      <c r="AD1261" s="7" t="s">
        <v>869</v>
      </c>
      <c r="AE1261" s="7" t="s">
        <v>786</v>
      </c>
      <c r="AF1261" s="7"/>
      <c r="AG1261" s="7" t="s">
        <v>13</v>
      </c>
      <c r="AH1261" s="7"/>
      <c r="AI1261">
        <v>0.64499998092651367</v>
      </c>
      <c r="AJ1261" s="4">
        <v>9.8479995727539063</v>
      </c>
      <c r="AK1261" s="4">
        <v>0.98000001907348633</v>
      </c>
      <c r="AL1261" s="4">
        <v>3.9179999828338623</v>
      </c>
      <c r="AM1261" s="4">
        <v>3.8629999160766602</v>
      </c>
      <c r="AN1261" s="4">
        <v>143.10000610351563</v>
      </c>
      <c r="AO1261" s="4">
        <v>0</v>
      </c>
      <c r="AP1261" s="4">
        <v>92.566001892089844</v>
      </c>
      <c r="AQ1261" s="4">
        <v>71.694000244140625</v>
      </c>
      <c r="AR1261" s="4">
        <v>0</v>
      </c>
      <c r="AS1261" s="4">
        <v>12</v>
      </c>
      <c r="AT1261" s="4">
        <v>0</v>
      </c>
      <c r="AU1261" s="22" t="e">
        <v>#N/A</v>
      </c>
      <c r="AV1261" s="23">
        <v>-0.64499998092651367</v>
      </c>
      <c r="AW1261" s="23">
        <v>0</v>
      </c>
      <c r="AX1261" s="23">
        <v>0.416024975395203</v>
      </c>
      <c r="AY1261" s="23" t="e">
        <v>#N/A</v>
      </c>
      <c r="AZ1261" s="23" t="e">
        <v>#N/A</v>
      </c>
    </row>
    <row r="1262" spans="1:52" ht="13.7" customHeight="1" x14ac:dyDescent="0.2">
      <c r="A1262" t="str">
        <f t="shared" si="19"/>
        <v>2014^noidea^Bush</v>
      </c>
      <c r="B1262" s="5" t="s">
        <v>1302</v>
      </c>
      <c r="C1262" s="5" t="s">
        <v>2344</v>
      </c>
      <c r="D1262" s="5">
        <v>2014</v>
      </c>
      <c r="E1262" s="5"/>
      <c r="F1262" s="5" t="s">
        <v>1005</v>
      </c>
      <c r="G1262" s="5" t="s">
        <v>987</v>
      </c>
      <c r="H1262" s="5" t="s">
        <v>992</v>
      </c>
      <c r="I1262" s="5">
        <v>0.3</v>
      </c>
      <c r="J1262" s="5">
        <v>12.8</v>
      </c>
      <c r="K1262" s="5" t="s">
        <v>987</v>
      </c>
      <c r="L1262" s="5" t="s">
        <v>998</v>
      </c>
      <c r="M1262" s="5" t="s">
        <v>2443</v>
      </c>
      <c r="N1262" s="5"/>
      <c r="O1262" s="5"/>
      <c r="P1262" s="5"/>
      <c r="Q1262" s="5"/>
      <c r="R1262" s="5"/>
      <c r="S1262" s="5"/>
      <c r="T1262" s="5"/>
      <c r="U1262" s="5"/>
      <c r="V1262" s="5"/>
      <c r="W1262" s="5"/>
      <c r="X1262" s="5"/>
      <c r="Y1262" s="7" t="s">
        <v>2999</v>
      </c>
      <c r="Z1262" s="7"/>
      <c r="AA1262" s="7" t="s">
        <v>13</v>
      </c>
      <c r="AB1262" s="7" t="s">
        <v>2225</v>
      </c>
      <c r="AC1262" s="7">
        <v>78003</v>
      </c>
      <c r="AD1262" s="7" t="s">
        <v>2226</v>
      </c>
      <c r="AE1262" s="7" t="s">
        <v>786</v>
      </c>
      <c r="AF1262" s="7"/>
      <c r="AG1262" s="7" t="s">
        <v>953</v>
      </c>
      <c r="AH1262" s="7"/>
      <c r="AI1262">
        <v>0.13199999928474426</v>
      </c>
      <c r="AJ1262" s="4">
        <v>16.693000793457031</v>
      </c>
      <c r="AK1262" s="4">
        <v>0.34000000357627869</v>
      </c>
      <c r="AL1262" s="4">
        <v>7.8590002059936523</v>
      </c>
      <c r="AM1262" s="4">
        <v>4.6669998168945313</v>
      </c>
      <c r="AN1262" s="4">
        <v>116.69999694824219</v>
      </c>
      <c r="AO1262" s="4">
        <v>0</v>
      </c>
      <c r="AP1262" s="4">
        <v>58.112998962402344</v>
      </c>
      <c r="AQ1262" s="4">
        <v>27.86199951171875</v>
      </c>
      <c r="AR1262" s="4">
        <v>23</v>
      </c>
      <c r="AS1262" s="4">
        <v>5</v>
      </c>
      <c r="AT1262" s="4">
        <v>0</v>
      </c>
      <c r="AU1262" s="22">
        <v>0.5918038528896673</v>
      </c>
      <c r="AV1262" s="23">
        <v>0.16800000071525573</v>
      </c>
      <c r="AW1262" s="23">
        <v>1</v>
      </c>
      <c r="AX1262" s="23">
        <v>2.8224000240325925E-2</v>
      </c>
      <c r="AY1262" s="23">
        <v>15.155455177857069</v>
      </c>
      <c r="AZ1262" s="23">
        <v>6.3405178529039721E-2</v>
      </c>
    </row>
    <row r="1263" spans="1:52" ht="13.7" customHeight="1" x14ac:dyDescent="0.2">
      <c r="A1263" t="str">
        <f t="shared" si="19"/>
        <v>2014^noidea^M4</v>
      </c>
      <c r="B1263" s="5" t="s">
        <v>1302</v>
      </c>
      <c r="C1263" s="5" t="s">
        <v>2345</v>
      </c>
      <c r="D1263" s="5">
        <v>2014</v>
      </c>
      <c r="E1263" s="5"/>
      <c r="F1263" s="5" t="s">
        <v>1005</v>
      </c>
      <c r="G1263" s="5" t="s">
        <v>987</v>
      </c>
      <c r="H1263" s="5" t="s">
        <v>992</v>
      </c>
      <c r="I1263" s="5">
        <v>0.6</v>
      </c>
      <c r="J1263" s="5">
        <v>13.5</v>
      </c>
      <c r="K1263" s="5" t="s">
        <v>998</v>
      </c>
      <c r="L1263" s="5" t="s">
        <v>998</v>
      </c>
      <c r="M1263" s="5" t="s">
        <v>987</v>
      </c>
      <c r="N1263" s="5"/>
      <c r="O1263" s="5"/>
      <c r="P1263" s="5"/>
      <c r="Q1263" s="5"/>
      <c r="R1263" s="5"/>
      <c r="S1263" s="5"/>
      <c r="T1263" s="5"/>
      <c r="U1263" s="5"/>
      <c r="V1263" s="5"/>
      <c r="W1263" s="5"/>
      <c r="X1263" s="5"/>
      <c r="Y1263" s="7" t="s">
        <v>2999</v>
      </c>
      <c r="Z1263" s="7"/>
      <c r="AA1263" s="7" t="s">
        <v>13</v>
      </c>
      <c r="AB1263" s="7" t="s">
        <v>685</v>
      </c>
      <c r="AC1263" s="7">
        <v>78005</v>
      </c>
      <c r="AD1263" s="7" t="s">
        <v>2145</v>
      </c>
      <c r="AE1263" s="7" t="s">
        <v>786</v>
      </c>
      <c r="AF1263" s="7"/>
      <c r="AG1263" s="7" t="s">
        <v>953</v>
      </c>
      <c r="AH1263" s="7"/>
      <c r="AI1263">
        <v>0.22800000011920929</v>
      </c>
      <c r="AJ1263" s="4">
        <v>16.66200065612793</v>
      </c>
      <c r="AK1263" s="4">
        <v>0.5899999737739563</v>
      </c>
      <c r="AL1263" s="4">
        <v>16.326999664306641</v>
      </c>
      <c r="AM1263" s="4">
        <v>4.6090002059936523</v>
      </c>
      <c r="AN1263" s="4">
        <v>98</v>
      </c>
      <c r="AO1263" s="4">
        <v>0</v>
      </c>
      <c r="AP1263" s="4">
        <v>63.722000122070313</v>
      </c>
      <c r="AQ1263" s="4">
        <v>34.019001007080078</v>
      </c>
      <c r="AR1263" s="4">
        <v>0</v>
      </c>
      <c r="AS1263" s="4">
        <v>32</v>
      </c>
      <c r="AT1263" s="4">
        <v>23</v>
      </c>
      <c r="AU1263" s="22">
        <v>1.2483362521891419</v>
      </c>
      <c r="AV1263" s="23">
        <v>0.37199999988079069</v>
      </c>
      <c r="AW1263" s="23">
        <v>1</v>
      </c>
      <c r="AX1263" s="23">
        <v>0.13838399991130826</v>
      </c>
      <c r="AY1263" s="23">
        <v>9.9982481493534578</v>
      </c>
      <c r="AZ1263" s="23">
        <v>0.4334066554775568</v>
      </c>
    </row>
    <row r="1264" spans="1:52" ht="13.7" customHeight="1" x14ac:dyDescent="0.2">
      <c r="A1264" t="str">
        <f t="shared" si="19"/>
        <v>2014^noidea^MK3</v>
      </c>
      <c r="B1264" s="5" t="s">
        <v>1302</v>
      </c>
      <c r="C1264" s="5" t="s">
        <v>2346</v>
      </c>
      <c r="D1264" s="5">
        <v>2014</v>
      </c>
      <c r="E1264" s="5"/>
      <c r="F1264" s="5" t="s">
        <v>1005</v>
      </c>
      <c r="G1264" s="5" t="s">
        <v>987</v>
      </c>
      <c r="H1264" s="5" t="s">
        <v>992</v>
      </c>
      <c r="I1264" s="5">
        <v>2.2999999999999998</v>
      </c>
      <c r="J1264" s="5">
        <v>10.5</v>
      </c>
      <c r="K1264" s="5" t="s">
        <v>993</v>
      </c>
      <c r="L1264" s="5" t="s">
        <v>994</v>
      </c>
      <c r="M1264" s="5" t="s">
        <v>2444</v>
      </c>
      <c r="N1264" s="5"/>
      <c r="O1264" s="5"/>
      <c r="P1264" s="5"/>
      <c r="Q1264" s="5"/>
      <c r="R1264" s="5"/>
      <c r="S1264" s="5"/>
      <c r="T1264" s="5"/>
      <c r="U1264" s="5"/>
      <c r="V1264" s="5"/>
      <c r="W1264" s="5"/>
      <c r="X1264" s="5"/>
      <c r="Y1264" s="7" t="s">
        <v>2999</v>
      </c>
      <c r="Z1264" s="7"/>
      <c r="AA1264" s="7" t="s">
        <v>13</v>
      </c>
      <c r="AB1264" s="7" t="s">
        <v>2225</v>
      </c>
      <c r="AC1264" s="7">
        <v>78005</v>
      </c>
      <c r="AD1264" s="7" t="s">
        <v>2145</v>
      </c>
      <c r="AE1264" s="7" t="s">
        <v>786</v>
      </c>
      <c r="AF1264" s="7"/>
      <c r="AG1264" s="7" t="s">
        <v>13</v>
      </c>
      <c r="AH1264" s="7"/>
      <c r="AI1264">
        <v>0.38999998569488525</v>
      </c>
      <c r="AJ1264" s="4">
        <v>16.683000564575195</v>
      </c>
      <c r="AK1264" s="4">
        <v>1</v>
      </c>
      <c r="AL1264" s="4">
        <v>29.336000442504883</v>
      </c>
      <c r="AM1264" s="4">
        <v>4.5279998779296875</v>
      </c>
      <c r="AN1264" s="4">
        <v>98</v>
      </c>
      <c r="AO1264" s="4">
        <v>0</v>
      </c>
      <c r="AP1264" s="4">
        <v>80.994003295898438</v>
      </c>
      <c r="AQ1264" s="4">
        <v>41.298999786376953</v>
      </c>
      <c r="AR1264" s="4">
        <v>0</v>
      </c>
      <c r="AS1264" s="4">
        <v>5</v>
      </c>
      <c r="AT1264" s="4">
        <v>23</v>
      </c>
      <c r="AU1264" s="22">
        <v>3.721891418563922</v>
      </c>
      <c r="AV1264" s="23">
        <v>1.9100000143051146</v>
      </c>
      <c r="AW1264" s="23">
        <v>0</v>
      </c>
      <c r="AX1264" s="23">
        <v>3.6481000546455378</v>
      </c>
      <c r="AY1264" s="23">
        <v>38.229495981537184</v>
      </c>
      <c r="AZ1264" s="23">
        <v>7.4086928944519199</v>
      </c>
    </row>
    <row r="1265" spans="1:52" ht="13.7" customHeight="1" x14ac:dyDescent="0.2">
      <c r="A1265" t="str">
        <f t="shared" si="19"/>
        <v>2014^nps^Steve Lyneham Glenlevit 7 Zone A (Planfarm Kat)</v>
      </c>
      <c r="B1265" s="5" t="s">
        <v>2315</v>
      </c>
      <c r="C1265" s="5" t="s">
        <v>2372</v>
      </c>
      <c r="D1265" s="5">
        <v>2014</v>
      </c>
      <c r="E1265" s="5"/>
      <c r="F1265" s="5" t="s">
        <v>1005</v>
      </c>
      <c r="G1265" s="5" t="s">
        <v>987</v>
      </c>
      <c r="H1265" s="5" t="s">
        <v>992</v>
      </c>
      <c r="I1265" s="5">
        <v>3.9</v>
      </c>
      <c r="J1265" s="5"/>
      <c r="K1265" s="5" t="s">
        <v>998</v>
      </c>
      <c r="L1265" s="5" t="s">
        <v>998</v>
      </c>
      <c r="M1265" s="5" t="s">
        <v>998</v>
      </c>
      <c r="N1265" s="5"/>
      <c r="O1265" s="5"/>
      <c r="P1265" s="5"/>
      <c r="Q1265" s="5"/>
      <c r="R1265" s="5"/>
      <c r="S1265" s="5"/>
      <c r="T1265" s="5"/>
      <c r="U1265" s="5"/>
      <c r="V1265" s="5"/>
      <c r="W1265" s="5"/>
      <c r="X1265" s="5"/>
      <c r="Y1265" s="7" t="s">
        <v>2999</v>
      </c>
      <c r="Z1265" s="7"/>
      <c r="AA1265" s="7" t="s">
        <v>13</v>
      </c>
      <c r="AB1265" s="7" t="s">
        <v>469</v>
      </c>
      <c r="AC1265" s="7">
        <v>10538</v>
      </c>
      <c r="AD1265" s="7" t="s">
        <v>2563</v>
      </c>
      <c r="AE1265" s="7" t="s">
        <v>786</v>
      </c>
      <c r="AF1265" s="7"/>
      <c r="AG1265" s="7" t="s">
        <v>13</v>
      </c>
      <c r="AH1265" s="7"/>
      <c r="AI1265">
        <v>3.7239999771118164</v>
      </c>
      <c r="AJ1265" s="4">
        <v>11.782999992370605</v>
      </c>
      <c r="AK1265" s="4">
        <v>6.7600002288818359</v>
      </c>
      <c r="AL1265" s="4">
        <v>23.902999877929688</v>
      </c>
      <c r="AM1265" s="4">
        <v>18.906999588012695</v>
      </c>
      <c r="AN1265" s="4">
        <v>272.10000610351563</v>
      </c>
      <c r="AO1265" s="4">
        <v>0</v>
      </c>
      <c r="AP1265" s="4">
        <v>95.5469970703125</v>
      </c>
      <c r="AQ1265" s="4">
        <v>23.686000823974609</v>
      </c>
      <c r="AR1265" s="4">
        <v>0</v>
      </c>
      <c r="AS1265" s="4">
        <v>24</v>
      </c>
      <c r="AT1265" s="4">
        <v>51</v>
      </c>
      <c r="AU1265" s="22" t="e">
        <v>#N/A</v>
      </c>
      <c r="AV1265" s="23">
        <v>0.1760000228881835</v>
      </c>
      <c r="AW1265" s="23">
        <v>1</v>
      </c>
      <c r="AX1265" s="23">
        <v>3.0976008056641118E-2</v>
      </c>
      <c r="AY1265" s="23" t="e">
        <v>#N/A</v>
      </c>
      <c r="AZ1265" s="23" t="e">
        <v>#N/A</v>
      </c>
    </row>
    <row r="1266" spans="1:52" ht="13.7" customHeight="1" x14ac:dyDescent="0.2">
      <c r="A1266" t="str">
        <f t="shared" si="19"/>
        <v>2014^Orange Park^O01 Heavy</v>
      </c>
      <c r="B1266" s="5" t="s">
        <v>1461</v>
      </c>
      <c r="C1266" s="5" t="s">
        <v>2401</v>
      </c>
      <c r="D1266" s="5">
        <v>2014</v>
      </c>
      <c r="E1266" s="5"/>
      <c r="F1266" s="5" t="s">
        <v>1005</v>
      </c>
      <c r="G1266" s="5" t="s">
        <v>987</v>
      </c>
      <c r="H1266" s="5" t="s">
        <v>992</v>
      </c>
      <c r="I1266" s="5">
        <v>2.91</v>
      </c>
      <c r="J1266" s="5">
        <v>11</v>
      </c>
      <c r="K1266" s="5" t="s">
        <v>993</v>
      </c>
      <c r="L1266" s="5" t="s">
        <v>2476</v>
      </c>
      <c r="M1266" s="5" t="s">
        <v>987</v>
      </c>
      <c r="N1266" s="5"/>
      <c r="O1266" s="5"/>
      <c r="P1266" s="5"/>
      <c r="Q1266" s="5"/>
      <c r="R1266" s="5"/>
      <c r="S1266" s="5"/>
      <c r="T1266" s="5"/>
      <c r="U1266" s="5"/>
      <c r="V1266" s="5"/>
      <c r="W1266" s="5"/>
      <c r="X1266" s="5"/>
      <c r="Y1266" s="7" t="s">
        <v>2999</v>
      </c>
      <c r="Z1266" s="7"/>
      <c r="AA1266" s="7" t="s">
        <v>13</v>
      </c>
      <c r="AB1266" s="7" t="s">
        <v>2299</v>
      </c>
      <c r="AC1266" s="7">
        <v>74064</v>
      </c>
      <c r="AD1266" s="7" t="s">
        <v>840</v>
      </c>
      <c r="AE1266" s="7" t="s">
        <v>786</v>
      </c>
      <c r="AF1266" s="7"/>
      <c r="AG1266" s="7" t="s">
        <v>55</v>
      </c>
      <c r="AH1266" s="7"/>
      <c r="AI1266">
        <v>2.2409999370574951</v>
      </c>
      <c r="AJ1266" s="4">
        <v>16.580999374389648</v>
      </c>
      <c r="AK1266" s="4">
        <v>5.7300000190734863</v>
      </c>
      <c r="AL1266" s="4">
        <v>67.277000427246094</v>
      </c>
      <c r="AM1266" s="4">
        <v>6.3909997940063477</v>
      </c>
      <c r="AN1266" s="4">
        <v>155</v>
      </c>
      <c r="AO1266" s="4">
        <v>0</v>
      </c>
      <c r="AP1266" s="4">
        <v>150.83999633789063</v>
      </c>
      <c r="AQ1266" s="4">
        <v>32.352001190185547</v>
      </c>
      <c r="AR1266" s="4">
        <v>0</v>
      </c>
      <c r="AS1266" s="4">
        <v>20</v>
      </c>
      <c r="AT1266" s="4">
        <v>0</v>
      </c>
      <c r="AU1266" s="22">
        <v>4.9332399299474599</v>
      </c>
      <c r="AV1266" s="23">
        <v>0.66900006294250502</v>
      </c>
      <c r="AW1266" s="23">
        <v>0</v>
      </c>
      <c r="AX1266" s="23">
        <v>0.44756108421707569</v>
      </c>
      <c r="AY1266" s="23">
        <v>31.147554016937647</v>
      </c>
      <c r="AZ1266" s="23">
        <v>0.63482663962411368</v>
      </c>
    </row>
    <row r="1267" spans="1:52" ht="13.7" customHeight="1" x14ac:dyDescent="0.2">
      <c r="A1267" t="str">
        <f t="shared" si="19"/>
        <v>2014^Orange Park^O01 Light</v>
      </c>
      <c r="B1267" s="5" t="s">
        <v>1461</v>
      </c>
      <c r="C1267" s="5" t="s">
        <v>2402</v>
      </c>
      <c r="D1267" s="5">
        <v>2014</v>
      </c>
      <c r="E1267" s="5"/>
      <c r="F1267" s="5" t="s">
        <v>1005</v>
      </c>
      <c r="G1267" s="5" t="s">
        <v>987</v>
      </c>
      <c r="H1267" s="5" t="s">
        <v>992</v>
      </c>
      <c r="I1267" s="5">
        <v>2.91</v>
      </c>
      <c r="J1267" s="5">
        <v>11</v>
      </c>
      <c r="K1267" s="5" t="s">
        <v>993</v>
      </c>
      <c r="L1267" s="5" t="s">
        <v>2476</v>
      </c>
      <c r="M1267" s="5" t="s">
        <v>987</v>
      </c>
      <c r="N1267" s="5"/>
      <c r="O1267" s="5"/>
      <c r="P1267" s="5"/>
      <c r="Q1267" s="5"/>
      <c r="R1267" s="5"/>
      <c r="S1267" s="5"/>
      <c r="T1267" s="5"/>
      <c r="U1267" s="5"/>
      <c r="V1267" s="5"/>
      <c r="W1267" s="5"/>
      <c r="X1267" s="5"/>
      <c r="Y1267" s="7" t="s">
        <v>2999</v>
      </c>
      <c r="Z1267" s="7"/>
      <c r="AA1267" s="7" t="s">
        <v>13</v>
      </c>
      <c r="AB1267" s="7" t="s">
        <v>2299</v>
      </c>
      <c r="AC1267" s="7">
        <v>74064</v>
      </c>
      <c r="AD1267" s="7" t="s">
        <v>840</v>
      </c>
      <c r="AE1267" s="7" t="s">
        <v>786</v>
      </c>
      <c r="AF1267" s="7"/>
      <c r="AG1267" s="7" t="s">
        <v>55</v>
      </c>
      <c r="AH1267" s="7"/>
      <c r="AI1267">
        <v>0.82800000905990601</v>
      </c>
      <c r="AJ1267" s="4">
        <v>16.621999740600586</v>
      </c>
      <c r="AK1267" s="4">
        <v>2.119999885559082</v>
      </c>
      <c r="AL1267" s="4">
        <v>45.303001403808594</v>
      </c>
      <c r="AM1267" s="4">
        <v>2.7720000743865967</v>
      </c>
      <c r="AN1267" s="4">
        <v>155</v>
      </c>
      <c r="AO1267" s="4">
        <v>0</v>
      </c>
      <c r="AP1267" s="4">
        <v>215.718994140625</v>
      </c>
      <c r="AQ1267" s="4">
        <v>128.12300109863281</v>
      </c>
      <c r="AR1267" s="4">
        <v>0</v>
      </c>
      <c r="AS1267" s="4">
        <v>20</v>
      </c>
      <c r="AT1267" s="4">
        <v>0</v>
      </c>
      <c r="AU1267" s="22">
        <v>4.9332399299474599</v>
      </c>
      <c r="AV1267" s="23">
        <v>2.0819999909400941</v>
      </c>
      <c r="AW1267" s="23">
        <v>0</v>
      </c>
      <c r="AX1267" s="23">
        <v>4.3347239622745519</v>
      </c>
      <c r="AY1267" s="23">
        <v>31.606881083313056</v>
      </c>
      <c r="AZ1267" s="23">
        <v>7.9143195473503223</v>
      </c>
    </row>
    <row r="1268" spans="1:52" ht="13.7" customHeight="1" x14ac:dyDescent="0.2">
      <c r="A1268" t="str">
        <f t="shared" si="19"/>
        <v>2014^Orange Park^Y03 Heavy</v>
      </c>
      <c r="B1268" s="5" t="s">
        <v>1461</v>
      </c>
      <c r="C1268" s="5" t="s">
        <v>2403</v>
      </c>
      <c r="D1268" s="5">
        <v>2014</v>
      </c>
      <c r="E1268" s="5"/>
      <c r="F1268" s="5" t="s">
        <v>1005</v>
      </c>
      <c r="G1268" s="5" t="s">
        <v>987</v>
      </c>
      <c r="H1268" s="5" t="s">
        <v>992</v>
      </c>
      <c r="I1268" s="5">
        <v>1.76</v>
      </c>
      <c r="J1268" s="5">
        <v>10.5</v>
      </c>
      <c r="K1268" s="5" t="s">
        <v>993</v>
      </c>
      <c r="L1268" s="5" t="s">
        <v>2476</v>
      </c>
      <c r="M1268" s="5" t="s">
        <v>987</v>
      </c>
      <c r="N1268" s="5"/>
      <c r="O1268" s="5"/>
      <c r="P1268" s="5"/>
      <c r="Q1268" s="5"/>
      <c r="R1268" s="5"/>
      <c r="S1268" s="5"/>
      <c r="T1268" s="5"/>
      <c r="U1268" s="5"/>
      <c r="V1268" s="5"/>
      <c r="W1268" s="5"/>
      <c r="X1268" s="5"/>
      <c r="Y1268" s="7" t="s">
        <v>2999</v>
      </c>
      <c r="Z1268" s="7"/>
      <c r="AA1268" s="7" t="s">
        <v>13</v>
      </c>
      <c r="AB1268" s="7" t="s">
        <v>2299</v>
      </c>
      <c r="AC1268" s="7">
        <v>74064</v>
      </c>
      <c r="AD1268" s="7" t="s">
        <v>840</v>
      </c>
      <c r="AE1268" s="7" t="s">
        <v>786</v>
      </c>
      <c r="AF1268" s="7"/>
      <c r="AG1268" s="7" t="s">
        <v>55</v>
      </c>
      <c r="AH1268" s="7"/>
      <c r="AI1268">
        <v>1.4839999675750732</v>
      </c>
      <c r="AJ1268" s="4">
        <v>15.597999572753906</v>
      </c>
      <c r="AK1268" s="4">
        <v>3.5699999332427979</v>
      </c>
      <c r="AL1268" s="4">
        <v>19.707000732421875</v>
      </c>
      <c r="AM1268" s="4">
        <v>3.6400001049041748</v>
      </c>
      <c r="AN1268" s="4">
        <v>168.39999389648438</v>
      </c>
      <c r="AO1268" s="4">
        <v>0</v>
      </c>
      <c r="AP1268" s="4">
        <v>90.644996643066406</v>
      </c>
      <c r="AQ1268" s="4">
        <v>21.51099967956543</v>
      </c>
      <c r="AR1268" s="4">
        <v>0</v>
      </c>
      <c r="AS1268" s="4">
        <v>20</v>
      </c>
      <c r="AT1268" s="4">
        <v>16</v>
      </c>
      <c r="AU1268" s="22">
        <v>2.8480560420315237</v>
      </c>
      <c r="AV1268" s="23">
        <v>0.27600003242492677</v>
      </c>
      <c r="AW1268" s="23">
        <v>1</v>
      </c>
      <c r="AX1268" s="23">
        <v>7.6176017898560627E-2</v>
      </c>
      <c r="AY1268" s="23">
        <v>25.989599643799011</v>
      </c>
      <c r="AZ1268" s="23">
        <v>0.521202982057276</v>
      </c>
    </row>
    <row r="1269" spans="1:52" ht="13.7" customHeight="1" x14ac:dyDescent="0.2">
      <c r="A1269" t="str">
        <f t="shared" si="19"/>
        <v>2014^Orange Park^Y03 Light</v>
      </c>
      <c r="B1269" s="5" t="s">
        <v>1461</v>
      </c>
      <c r="C1269" s="5" t="s">
        <v>2404</v>
      </c>
      <c r="D1269" s="5">
        <v>2014</v>
      </c>
      <c r="E1269" s="5"/>
      <c r="F1269" s="5" t="s">
        <v>1005</v>
      </c>
      <c r="G1269" s="5" t="s">
        <v>987</v>
      </c>
      <c r="H1269" s="5" t="s">
        <v>992</v>
      </c>
      <c r="I1269" s="5">
        <v>1.76</v>
      </c>
      <c r="J1269" s="5">
        <v>10.5</v>
      </c>
      <c r="K1269" s="5" t="s">
        <v>993</v>
      </c>
      <c r="L1269" s="5" t="s">
        <v>2476</v>
      </c>
      <c r="M1269" s="5" t="s">
        <v>987</v>
      </c>
      <c r="N1269" s="5"/>
      <c r="O1269" s="5"/>
      <c r="P1269" s="5"/>
      <c r="Q1269" s="5"/>
      <c r="R1269" s="5"/>
      <c r="S1269" s="5"/>
      <c r="T1269" s="5"/>
      <c r="U1269" s="5"/>
      <c r="V1269" s="5"/>
      <c r="W1269" s="5"/>
      <c r="X1269" s="5"/>
      <c r="Y1269" s="7" t="s">
        <v>2999</v>
      </c>
      <c r="Z1269" s="7"/>
      <c r="AA1269" s="7" t="s">
        <v>13</v>
      </c>
      <c r="AB1269" s="7" t="s">
        <v>2299</v>
      </c>
      <c r="AC1269" s="7">
        <v>74064</v>
      </c>
      <c r="AD1269" s="7" t="s">
        <v>840</v>
      </c>
      <c r="AE1269" s="7" t="s">
        <v>786</v>
      </c>
      <c r="AF1269" s="7"/>
      <c r="AG1269" s="7" t="s">
        <v>55</v>
      </c>
      <c r="AH1269" s="7"/>
      <c r="AI1269">
        <v>0.9660000205039978</v>
      </c>
      <c r="AJ1269" s="4">
        <v>16.679000854492188</v>
      </c>
      <c r="AK1269" s="4">
        <v>2.4800000190734863</v>
      </c>
      <c r="AL1269" s="4">
        <v>7.8350000381469727</v>
      </c>
      <c r="AM1269" s="4">
        <v>1.1970000267028809</v>
      </c>
      <c r="AN1269" s="4">
        <v>168.39999389648438</v>
      </c>
      <c r="AO1269" s="4">
        <v>0</v>
      </c>
      <c r="AP1269" s="4">
        <v>133.59800720214844</v>
      </c>
      <c r="AQ1269" s="4">
        <v>51.88800048828125</v>
      </c>
      <c r="AR1269" s="4">
        <v>0</v>
      </c>
      <c r="AS1269" s="4">
        <v>20</v>
      </c>
      <c r="AT1269" s="4">
        <v>16</v>
      </c>
      <c r="AU1269" s="22">
        <v>2.8480560420315237</v>
      </c>
      <c r="AV1269" s="23">
        <v>0.79399997949600221</v>
      </c>
      <c r="AW1269" s="23">
        <v>0</v>
      </c>
      <c r="AX1269" s="23">
        <v>0.63043596743965191</v>
      </c>
      <c r="AY1269" s="23">
        <v>38.180051559815183</v>
      </c>
      <c r="AZ1269" s="23">
        <v>0.13546523603568736</v>
      </c>
    </row>
    <row r="1270" spans="1:52" ht="13.7" customHeight="1" x14ac:dyDescent="0.2">
      <c r="A1270" t="str">
        <f t="shared" si="19"/>
        <v>2014^Pareta^Contours</v>
      </c>
      <c r="B1270" s="5" t="s">
        <v>1468</v>
      </c>
      <c r="C1270" s="5" t="s">
        <v>1847</v>
      </c>
      <c r="D1270" s="5">
        <v>2014</v>
      </c>
      <c r="E1270" s="5"/>
      <c r="F1270" s="5" t="s">
        <v>993</v>
      </c>
      <c r="G1270" s="5" t="s">
        <v>987</v>
      </c>
      <c r="H1270" s="5" t="s">
        <v>992</v>
      </c>
      <c r="I1270" s="5">
        <v>5</v>
      </c>
      <c r="J1270" s="5"/>
      <c r="K1270" s="5" t="s">
        <v>987</v>
      </c>
      <c r="L1270" s="5" t="s">
        <v>1291</v>
      </c>
      <c r="M1270" s="5" t="s">
        <v>987</v>
      </c>
      <c r="N1270" s="5"/>
      <c r="O1270" s="5"/>
      <c r="P1270" s="5"/>
      <c r="Q1270" s="5"/>
      <c r="R1270" s="5"/>
      <c r="S1270" s="5"/>
      <c r="T1270" s="5"/>
      <c r="U1270" s="5"/>
      <c r="V1270" s="5"/>
      <c r="W1270" s="5"/>
      <c r="X1270" s="5"/>
      <c r="Y1270" s="7" t="s">
        <v>2999</v>
      </c>
      <c r="Z1270" s="7"/>
      <c r="AA1270" s="7" t="s">
        <v>13</v>
      </c>
      <c r="AB1270" s="7" t="s">
        <v>469</v>
      </c>
      <c r="AC1270" s="7">
        <v>23325</v>
      </c>
      <c r="AD1270" s="7" t="s">
        <v>2185</v>
      </c>
      <c r="AE1270" s="7" t="s">
        <v>2564</v>
      </c>
      <c r="AF1270" s="7"/>
      <c r="AG1270" s="7" t="s">
        <v>55</v>
      </c>
      <c r="AH1270" s="7"/>
      <c r="AI1270">
        <v>3.7209999561309814</v>
      </c>
      <c r="AJ1270" s="4">
        <v>12.402999877929688</v>
      </c>
      <c r="AK1270" s="4">
        <v>7.1100001335144043</v>
      </c>
      <c r="AL1270" s="4">
        <v>69.920997619628906</v>
      </c>
      <c r="AM1270" s="4">
        <v>14.734999656677246</v>
      </c>
      <c r="AN1270" s="4">
        <v>213.30000305175781</v>
      </c>
      <c r="AO1270" s="4">
        <v>0</v>
      </c>
      <c r="AP1270" s="4">
        <v>119.39499664306641</v>
      </c>
      <c r="AQ1270" s="4">
        <v>14.847000122070313</v>
      </c>
      <c r="AR1270" s="4">
        <v>0</v>
      </c>
      <c r="AS1270" s="4">
        <v>43</v>
      </c>
      <c r="AT1270" s="4">
        <v>27</v>
      </c>
      <c r="AU1270" s="22" t="e">
        <v>#N/A</v>
      </c>
      <c r="AV1270" s="23">
        <v>1.2790000438690186</v>
      </c>
      <c r="AW1270" s="23">
        <v>0</v>
      </c>
      <c r="AX1270" s="23">
        <v>1.6358411122169514</v>
      </c>
      <c r="AY1270" s="23" t="e">
        <v>#N/A</v>
      </c>
      <c r="AZ1270" s="23" t="e">
        <v>#N/A</v>
      </c>
    </row>
    <row r="1271" spans="1:52" ht="13.7" customHeight="1" x14ac:dyDescent="0.2">
      <c r="A1271" t="str">
        <f t="shared" si="19"/>
        <v>2014^Pareta^Timber Section</v>
      </c>
      <c r="B1271" s="5" t="s">
        <v>1468</v>
      </c>
      <c r="C1271" s="5" t="s">
        <v>2405</v>
      </c>
      <c r="D1271" s="5">
        <v>2014</v>
      </c>
      <c r="E1271" s="5"/>
      <c r="F1271" s="5" t="s">
        <v>1005</v>
      </c>
      <c r="G1271" s="5" t="s">
        <v>987</v>
      </c>
      <c r="H1271" s="5" t="s">
        <v>992</v>
      </c>
      <c r="I1271" s="5">
        <v>4</v>
      </c>
      <c r="J1271" s="5"/>
      <c r="K1271" s="5" t="s">
        <v>987</v>
      </c>
      <c r="L1271" s="5" t="s">
        <v>998</v>
      </c>
      <c r="M1271" s="5" t="s">
        <v>987</v>
      </c>
      <c r="N1271" s="5"/>
      <c r="O1271" s="5"/>
      <c r="P1271" s="5"/>
      <c r="Q1271" s="5"/>
      <c r="R1271" s="5"/>
      <c r="S1271" s="5"/>
      <c r="T1271" s="5"/>
      <c r="U1271" s="5"/>
      <c r="V1271" s="5"/>
      <c r="W1271" s="5"/>
      <c r="X1271" s="5"/>
      <c r="Y1271" s="7" t="s">
        <v>2999</v>
      </c>
      <c r="Z1271" s="7"/>
      <c r="AA1271" s="7" t="s">
        <v>13</v>
      </c>
      <c r="AB1271" s="7" t="s">
        <v>469</v>
      </c>
      <c r="AC1271" s="7">
        <v>23307</v>
      </c>
      <c r="AD1271" s="7" t="s">
        <v>2171</v>
      </c>
      <c r="AE1271" s="7" t="s">
        <v>786</v>
      </c>
      <c r="AF1271" s="7"/>
      <c r="AG1271" s="7" t="s">
        <v>13</v>
      </c>
      <c r="AH1271" s="7"/>
      <c r="AI1271">
        <v>3.3519999980926514</v>
      </c>
      <c r="AJ1271" s="4">
        <v>12.446999549865723</v>
      </c>
      <c r="AK1271" s="4">
        <v>6.429999828338623</v>
      </c>
      <c r="AL1271" s="4">
        <v>93.193000793457031</v>
      </c>
      <c r="AM1271" s="4">
        <v>11.802000045776367</v>
      </c>
      <c r="AN1271" s="4">
        <v>231.89999389648438</v>
      </c>
      <c r="AO1271" s="4">
        <v>0</v>
      </c>
      <c r="AP1271" s="4">
        <v>119.08100128173828</v>
      </c>
      <c r="AQ1271" s="4">
        <v>19.878999710083008</v>
      </c>
      <c r="AR1271" s="4">
        <v>0</v>
      </c>
      <c r="AS1271" s="4">
        <v>38</v>
      </c>
      <c r="AT1271" s="4">
        <v>27</v>
      </c>
      <c r="AU1271" s="22" t="e">
        <v>#N/A</v>
      </c>
      <c r="AV1271" s="23">
        <v>0.64800000190734863</v>
      </c>
      <c r="AW1271" s="23">
        <v>0</v>
      </c>
      <c r="AX1271" s="23">
        <v>0.41990400247192383</v>
      </c>
      <c r="AY1271" s="23" t="e">
        <v>#N/A</v>
      </c>
      <c r="AZ1271" s="23" t="e">
        <v>#N/A</v>
      </c>
    </row>
    <row r="1272" spans="1:52" ht="13.7" customHeight="1" x14ac:dyDescent="0.2">
      <c r="A1272" t="str">
        <f t="shared" si="19"/>
        <v>2014^parson^Parsons Cricket Pitch</v>
      </c>
      <c r="B1272" s="5" t="s">
        <v>2328</v>
      </c>
      <c r="C1272" s="5" t="s">
        <v>2428</v>
      </c>
      <c r="D1272" s="5">
        <v>2014</v>
      </c>
      <c r="E1272" s="5"/>
      <c r="F1272" s="5" t="s">
        <v>1005</v>
      </c>
      <c r="G1272" s="5" t="s">
        <v>987</v>
      </c>
      <c r="H1272" s="5" t="s">
        <v>992</v>
      </c>
      <c r="I1272" s="5">
        <v>3.6</v>
      </c>
      <c r="J1272" s="5"/>
      <c r="K1272" s="5" t="s">
        <v>987</v>
      </c>
      <c r="L1272" s="5" t="s">
        <v>998</v>
      </c>
      <c r="M1272" s="5" t="s">
        <v>987</v>
      </c>
      <c r="N1272" s="5"/>
      <c r="O1272" s="5"/>
      <c r="P1272" s="5"/>
      <c r="Q1272" s="5"/>
      <c r="R1272" s="5"/>
      <c r="S1272" s="5"/>
      <c r="T1272" s="5"/>
      <c r="U1272" s="5"/>
      <c r="V1272" s="5"/>
      <c r="W1272" s="5"/>
      <c r="X1272" s="5"/>
      <c r="Y1272" s="7" t="s">
        <v>2999</v>
      </c>
      <c r="Z1272" s="7"/>
      <c r="AA1272" s="7" t="s">
        <v>13</v>
      </c>
      <c r="AB1272" s="7" t="s">
        <v>469</v>
      </c>
      <c r="AC1272" s="7">
        <v>10707</v>
      </c>
      <c r="AD1272" s="7" t="s">
        <v>846</v>
      </c>
      <c r="AE1272" s="7" t="s">
        <v>786</v>
      </c>
      <c r="AF1272" s="7"/>
      <c r="AG1272" s="7" t="s">
        <v>13</v>
      </c>
      <c r="AH1272" s="7"/>
      <c r="AI1272">
        <v>2.8580000400543213</v>
      </c>
      <c r="AJ1272" s="4">
        <v>14.828000068664551</v>
      </c>
      <c r="AK1272" s="4">
        <v>6.5300002098083496</v>
      </c>
      <c r="AL1272" s="4">
        <v>51.030998229980469</v>
      </c>
      <c r="AM1272" s="4">
        <v>32.410999298095703</v>
      </c>
      <c r="AN1272" s="4">
        <v>252.80000305175781</v>
      </c>
      <c r="AO1272" s="4">
        <v>0</v>
      </c>
      <c r="AP1272" s="4">
        <v>98.09100341796875</v>
      </c>
      <c r="AQ1272" s="4">
        <v>26.201000213623047</v>
      </c>
      <c r="AR1272" s="4">
        <v>0</v>
      </c>
      <c r="AS1272" s="4">
        <v>23</v>
      </c>
      <c r="AT1272" s="4">
        <v>21</v>
      </c>
      <c r="AU1272" s="22" t="e">
        <v>#N/A</v>
      </c>
      <c r="AV1272" s="23">
        <v>0.7419999599456788</v>
      </c>
      <c r="AW1272" s="23">
        <v>0</v>
      </c>
      <c r="AX1272" s="23">
        <v>0.55056394055938895</v>
      </c>
      <c r="AY1272" s="23" t="e">
        <v>#N/A</v>
      </c>
      <c r="AZ1272" s="23" t="e">
        <v>#N/A</v>
      </c>
    </row>
    <row r="1273" spans="1:52" ht="13.7" customHeight="1" x14ac:dyDescent="0.2">
      <c r="A1273" t="str">
        <f t="shared" si="19"/>
        <v>2014^parson^Plantation</v>
      </c>
      <c r="B1273" s="5" t="s">
        <v>2328</v>
      </c>
      <c r="C1273" s="5" t="s">
        <v>2429</v>
      </c>
      <c r="D1273" s="5">
        <v>2014</v>
      </c>
      <c r="E1273" s="5"/>
      <c r="F1273" s="5" t="s">
        <v>1005</v>
      </c>
      <c r="G1273" s="5" t="s">
        <v>987</v>
      </c>
      <c r="H1273" s="5" t="s">
        <v>992</v>
      </c>
      <c r="I1273" s="5">
        <v>3.8</v>
      </c>
      <c r="J1273" s="5">
        <v>10</v>
      </c>
      <c r="K1273" s="5" t="s">
        <v>987</v>
      </c>
      <c r="L1273" s="5" t="s">
        <v>998</v>
      </c>
      <c r="M1273" s="5" t="s">
        <v>987</v>
      </c>
      <c r="N1273" s="5"/>
      <c r="O1273" s="5"/>
      <c r="P1273" s="5"/>
      <c r="Q1273" s="5"/>
      <c r="R1273" s="5"/>
      <c r="S1273" s="5"/>
      <c r="T1273" s="5"/>
      <c r="U1273" s="5"/>
      <c r="V1273" s="5"/>
      <c r="W1273" s="5"/>
      <c r="X1273" s="5"/>
      <c r="Y1273" s="7" t="s">
        <v>2999</v>
      </c>
      <c r="Z1273" s="7"/>
      <c r="AA1273" s="7" t="s">
        <v>13</v>
      </c>
      <c r="AB1273" s="7" t="s">
        <v>469</v>
      </c>
      <c r="AC1273" s="7">
        <v>10707</v>
      </c>
      <c r="AD1273" s="7" t="s">
        <v>846</v>
      </c>
      <c r="AE1273" s="7" t="s">
        <v>786</v>
      </c>
      <c r="AF1273" s="7"/>
      <c r="AG1273" s="7" t="s">
        <v>55</v>
      </c>
      <c r="AH1273" s="7"/>
      <c r="AI1273">
        <v>3.4309999942779541</v>
      </c>
      <c r="AJ1273" s="4">
        <v>12.673999786376953</v>
      </c>
      <c r="AK1273" s="4">
        <v>6.6999998092651367</v>
      </c>
      <c r="AL1273" s="4">
        <v>18.422000885009766</v>
      </c>
      <c r="AM1273" s="4">
        <v>51.046001434326172</v>
      </c>
      <c r="AN1273" s="4">
        <v>281.39999389648438</v>
      </c>
      <c r="AO1273" s="4">
        <v>0</v>
      </c>
      <c r="AP1273" s="4">
        <v>105.61100006103516</v>
      </c>
      <c r="AQ1273" s="4">
        <v>17.531000137329102</v>
      </c>
      <c r="AR1273" s="4">
        <v>0</v>
      </c>
      <c r="AS1273" s="4">
        <v>32</v>
      </c>
      <c r="AT1273" s="4">
        <v>21</v>
      </c>
      <c r="AU1273" s="22">
        <v>5.8563922942206652</v>
      </c>
      <c r="AV1273" s="23">
        <v>0.36900000572204572</v>
      </c>
      <c r="AW1273" s="23">
        <v>1</v>
      </c>
      <c r="AX1273" s="23">
        <v>0.13616100422286978</v>
      </c>
      <c r="AY1273" s="23">
        <v>7.1502748575439909</v>
      </c>
      <c r="AZ1273" s="23">
        <v>0.71167363943950823</v>
      </c>
    </row>
    <row r="1274" spans="1:52" ht="13.7" customHeight="1" x14ac:dyDescent="0.2">
      <c r="A1274" t="str">
        <f t="shared" si="19"/>
        <v>2014^peter quick^DH234</v>
      </c>
      <c r="B1274" s="5" t="s">
        <v>2325</v>
      </c>
      <c r="C1274" s="5" t="s">
        <v>2406</v>
      </c>
      <c r="D1274" s="5">
        <v>2014</v>
      </c>
      <c r="E1274" s="5"/>
      <c r="F1274" s="5" t="s">
        <v>1005</v>
      </c>
      <c r="G1274" s="5" t="s">
        <v>987</v>
      </c>
      <c r="H1274" s="5" t="s">
        <v>992</v>
      </c>
      <c r="I1274" s="5">
        <v>0.15</v>
      </c>
      <c r="J1274" s="5">
        <v>16</v>
      </c>
      <c r="K1274" s="5" t="s">
        <v>987</v>
      </c>
      <c r="L1274" s="5" t="s">
        <v>1002</v>
      </c>
      <c r="M1274" s="5" t="s">
        <v>2479</v>
      </c>
      <c r="N1274" s="5"/>
      <c r="O1274" s="5"/>
      <c r="P1274" s="5"/>
      <c r="Q1274" s="5"/>
      <c r="R1274" s="5"/>
      <c r="S1274" s="5"/>
      <c r="T1274" s="5"/>
      <c r="U1274" s="5"/>
      <c r="V1274" s="5"/>
      <c r="W1274" s="5"/>
      <c r="X1274" s="5"/>
      <c r="Y1274" s="7" t="s">
        <v>2999</v>
      </c>
      <c r="Z1274" s="7"/>
      <c r="AA1274" s="7" t="s">
        <v>13</v>
      </c>
      <c r="AB1274" s="7" t="s">
        <v>685</v>
      </c>
      <c r="AC1274" s="7">
        <v>78003</v>
      </c>
      <c r="AD1274" s="7" t="s">
        <v>2226</v>
      </c>
      <c r="AE1274" s="7" t="s">
        <v>786</v>
      </c>
      <c r="AF1274" s="7"/>
      <c r="AG1274" s="7" t="s">
        <v>13</v>
      </c>
      <c r="AH1274" s="7"/>
      <c r="AI1274">
        <v>0.14100000262260437</v>
      </c>
      <c r="AJ1274" s="4">
        <v>16.63599967956543</v>
      </c>
      <c r="AK1274" s="4">
        <v>0.36000001430511475</v>
      </c>
      <c r="AL1274" s="4">
        <v>8.4469995498657227</v>
      </c>
      <c r="AM1274" s="4">
        <v>8.1450004577636719</v>
      </c>
      <c r="AN1274" s="4">
        <v>102.40000152587891</v>
      </c>
      <c r="AO1274" s="4">
        <v>0</v>
      </c>
      <c r="AP1274" s="4">
        <v>57.599998474121094</v>
      </c>
      <c r="AQ1274" s="4">
        <v>31.761999130249023</v>
      </c>
      <c r="AR1274" s="4">
        <v>28</v>
      </c>
      <c r="AS1274" s="4">
        <v>0</v>
      </c>
      <c r="AT1274" s="4">
        <v>6</v>
      </c>
      <c r="AU1274" s="22">
        <v>0.36987740805604208</v>
      </c>
      <c r="AV1274" s="23">
        <v>8.9999973773956243E-3</v>
      </c>
      <c r="AW1274" s="23">
        <v>1</v>
      </c>
      <c r="AX1274" s="23">
        <v>8.0999952793128115E-5</v>
      </c>
      <c r="AY1274" s="23">
        <v>0.40449559240732924</v>
      </c>
      <c r="AZ1274" s="23">
        <v>9.756290731085832E-5</v>
      </c>
    </row>
    <row r="1275" spans="1:52" ht="13.7" customHeight="1" x14ac:dyDescent="0.2">
      <c r="A1275" t="str">
        <f t="shared" si="19"/>
        <v>2014^peter quick^HQ2</v>
      </c>
      <c r="B1275" s="5" t="s">
        <v>2325</v>
      </c>
      <c r="C1275" s="5" t="s">
        <v>2407</v>
      </c>
      <c r="D1275" s="5">
        <v>2014</v>
      </c>
      <c r="E1275" s="5"/>
      <c r="F1275" s="5" t="s">
        <v>1005</v>
      </c>
      <c r="G1275" s="5" t="s">
        <v>987</v>
      </c>
      <c r="H1275" s="5" t="s">
        <v>992</v>
      </c>
      <c r="I1275" s="5">
        <v>0.56000000000000005</v>
      </c>
      <c r="J1275" s="5">
        <v>15</v>
      </c>
      <c r="K1275" s="5" t="s">
        <v>987</v>
      </c>
      <c r="L1275" s="5" t="s">
        <v>1329</v>
      </c>
      <c r="M1275" s="5" t="s">
        <v>2480</v>
      </c>
      <c r="N1275" s="5"/>
      <c r="O1275" s="5"/>
      <c r="P1275" s="5"/>
      <c r="Q1275" s="5"/>
      <c r="R1275" s="5"/>
      <c r="S1275" s="5"/>
      <c r="T1275" s="5"/>
      <c r="U1275" s="5"/>
      <c r="V1275" s="5"/>
      <c r="W1275" s="5"/>
      <c r="X1275" s="5"/>
      <c r="Y1275" s="7" t="s">
        <v>2999</v>
      </c>
      <c r="Z1275" s="7"/>
      <c r="AA1275" s="7" t="s">
        <v>13</v>
      </c>
      <c r="AB1275" s="7" t="s">
        <v>685</v>
      </c>
      <c r="AC1275" s="7">
        <v>78003</v>
      </c>
      <c r="AD1275" s="7" t="s">
        <v>2226</v>
      </c>
      <c r="AE1275" s="7" t="s">
        <v>786</v>
      </c>
      <c r="AF1275" s="7"/>
      <c r="AG1275" s="7" t="s">
        <v>13</v>
      </c>
      <c r="AH1275" s="7"/>
      <c r="AI1275">
        <v>0.39500001072883606</v>
      </c>
      <c r="AJ1275" s="4">
        <v>16.621000289916992</v>
      </c>
      <c r="AK1275" s="4">
        <v>1.0099999904632568</v>
      </c>
      <c r="AL1275" s="4">
        <v>27.535999298095703</v>
      </c>
      <c r="AM1275" s="4">
        <v>0.1379999965429306</v>
      </c>
      <c r="AN1275" s="4">
        <v>102.40000152587891</v>
      </c>
      <c r="AO1275" s="4">
        <v>0</v>
      </c>
      <c r="AP1275" s="4">
        <v>83.986000061035156</v>
      </c>
      <c r="AQ1275" s="4">
        <v>39.887001037597656</v>
      </c>
      <c r="AR1275" s="4">
        <v>0</v>
      </c>
      <c r="AS1275" s="4">
        <v>0</v>
      </c>
      <c r="AT1275" s="4">
        <v>6</v>
      </c>
      <c r="AU1275" s="22">
        <v>1.2945709281961473</v>
      </c>
      <c r="AV1275" s="23">
        <v>0.16499998927116399</v>
      </c>
      <c r="AW1275" s="23">
        <v>1</v>
      </c>
      <c r="AX1275" s="23">
        <v>2.7224996459484233E-2</v>
      </c>
      <c r="AY1275" s="23">
        <v>2.6276419399109727</v>
      </c>
      <c r="AZ1275" s="23">
        <v>8.0980618602176604E-2</v>
      </c>
    </row>
    <row r="1276" spans="1:52" ht="13.7" customHeight="1" x14ac:dyDescent="0.2">
      <c r="A1276" t="str">
        <f t="shared" si="19"/>
        <v>2014^peter quick^PQ3</v>
      </c>
      <c r="B1276" s="5" t="s">
        <v>2325</v>
      </c>
      <c r="C1276" s="5" t="s">
        <v>2408</v>
      </c>
      <c r="D1276" s="5">
        <v>2014</v>
      </c>
      <c r="E1276" s="5"/>
      <c r="F1276" s="5" t="s">
        <v>1005</v>
      </c>
      <c r="G1276" s="5" t="s">
        <v>987</v>
      </c>
      <c r="H1276" s="5" t="s">
        <v>992</v>
      </c>
      <c r="I1276" s="5">
        <v>1.55</v>
      </c>
      <c r="J1276" s="5">
        <v>12</v>
      </c>
      <c r="K1276" s="5" t="s">
        <v>987</v>
      </c>
      <c r="L1276" s="5" t="s">
        <v>998</v>
      </c>
      <c r="M1276" s="5" t="s">
        <v>987</v>
      </c>
      <c r="N1276" s="5"/>
      <c r="O1276" s="5"/>
      <c r="P1276" s="5"/>
      <c r="Q1276" s="5"/>
      <c r="R1276" s="5"/>
      <c r="S1276" s="5"/>
      <c r="T1276" s="5"/>
      <c r="U1276" s="5"/>
      <c r="V1276" s="5"/>
      <c r="W1276" s="5"/>
      <c r="X1276" s="5"/>
      <c r="Y1276" s="7" t="s">
        <v>2999</v>
      </c>
      <c r="Z1276" s="7"/>
      <c r="AA1276" s="7" t="s">
        <v>13</v>
      </c>
      <c r="AB1276" s="7" t="s">
        <v>2225</v>
      </c>
      <c r="AC1276" s="7">
        <v>78003</v>
      </c>
      <c r="AD1276" s="7" t="s">
        <v>2226</v>
      </c>
      <c r="AE1276" s="7" t="s">
        <v>2565</v>
      </c>
      <c r="AF1276" s="7"/>
      <c r="AG1276" s="7" t="s">
        <v>13</v>
      </c>
      <c r="AH1276" s="7"/>
      <c r="AI1276">
        <v>0.87599998712539673</v>
      </c>
      <c r="AJ1276" s="4">
        <v>16.652000427246094</v>
      </c>
      <c r="AK1276" s="4">
        <v>2.25</v>
      </c>
      <c r="AL1276" s="4">
        <v>35.280998229980469</v>
      </c>
      <c r="AM1276" s="4">
        <v>6.7049999237060547</v>
      </c>
      <c r="AN1276" s="4">
        <v>110.80000305175781</v>
      </c>
      <c r="AO1276" s="4">
        <v>0</v>
      </c>
      <c r="AP1276" s="4">
        <v>35.721000671386719</v>
      </c>
      <c r="AQ1276" s="4">
        <v>27.788999557495117</v>
      </c>
      <c r="AR1276" s="4">
        <v>0</v>
      </c>
      <c r="AS1276" s="4">
        <v>42</v>
      </c>
      <c r="AT1276" s="4">
        <v>36</v>
      </c>
      <c r="AU1276" s="22">
        <v>2.8665499124343254</v>
      </c>
      <c r="AV1276" s="23">
        <v>0.67400001287460332</v>
      </c>
      <c r="AW1276" s="23">
        <v>0</v>
      </c>
      <c r="AX1276" s="23">
        <v>0.45427601735496542</v>
      </c>
      <c r="AY1276" s="23">
        <v>21.641107975097839</v>
      </c>
      <c r="AZ1276" s="23">
        <v>0.38013379452277435</v>
      </c>
    </row>
    <row r="1277" spans="1:52" ht="13.7" customHeight="1" x14ac:dyDescent="0.2">
      <c r="A1277" t="str">
        <f t="shared" si="19"/>
        <v>2014^Ramsey1^Wheat 2015 (H5)</v>
      </c>
      <c r="B1277" s="5" t="s">
        <v>1029</v>
      </c>
      <c r="C1277" s="5" t="s">
        <v>2351</v>
      </c>
      <c r="D1277" s="5">
        <v>2014</v>
      </c>
      <c r="E1277" s="5"/>
      <c r="F1277" s="5" t="s">
        <v>1005</v>
      </c>
      <c r="G1277" s="5" t="s">
        <v>987</v>
      </c>
      <c r="H1277" s="5" t="s">
        <v>992</v>
      </c>
      <c r="I1277" s="5">
        <v>4.0999999999999996</v>
      </c>
      <c r="J1277" s="5"/>
      <c r="K1277" s="5" t="s">
        <v>993</v>
      </c>
      <c r="L1277" s="5" t="s">
        <v>998</v>
      </c>
      <c r="M1277" s="5" t="s">
        <v>2446</v>
      </c>
      <c r="N1277" s="5"/>
      <c r="O1277" s="5"/>
      <c r="P1277" s="5"/>
      <c r="Q1277" s="5"/>
      <c r="R1277" s="5"/>
      <c r="S1277" s="5"/>
      <c r="T1277" s="5"/>
      <c r="U1277" s="5"/>
      <c r="V1277" s="5"/>
      <c r="W1277" s="5"/>
      <c r="X1277" s="5"/>
      <c r="Y1277" s="7" t="s">
        <v>2999</v>
      </c>
      <c r="Z1277" s="7"/>
      <c r="AA1277" s="7" t="s">
        <v>13</v>
      </c>
      <c r="AB1277" s="7" t="s">
        <v>469</v>
      </c>
      <c r="AC1277" s="7">
        <v>22012</v>
      </c>
      <c r="AD1277" s="7" t="s">
        <v>947</v>
      </c>
      <c r="AE1277" s="7" t="s">
        <v>786</v>
      </c>
      <c r="AF1277" s="7"/>
      <c r="AG1277" s="7" t="s">
        <v>945</v>
      </c>
      <c r="AH1277" s="7"/>
      <c r="AI1277">
        <v>2.4660000801086426</v>
      </c>
      <c r="AJ1277" s="4">
        <v>16.593999862670898</v>
      </c>
      <c r="AK1277" s="4">
        <v>6.309999942779541</v>
      </c>
      <c r="AL1277" s="4">
        <v>26.350000381469727</v>
      </c>
      <c r="AM1277" s="4">
        <v>2.3410000801086426</v>
      </c>
      <c r="AN1277" s="4">
        <v>208.60000610351563</v>
      </c>
      <c r="AO1277" s="4">
        <v>0</v>
      </c>
      <c r="AP1277" s="4">
        <v>336.25201416015625</v>
      </c>
      <c r="AQ1277" s="4">
        <v>144.26499938964844</v>
      </c>
      <c r="AR1277" s="4">
        <v>0</v>
      </c>
      <c r="AS1277" s="4">
        <v>14</v>
      </c>
      <c r="AT1277" s="4">
        <v>0</v>
      </c>
      <c r="AU1277" s="22" t="e">
        <v>#N/A</v>
      </c>
      <c r="AV1277" s="23">
        <v>1.6339999198913571</v>
      </c>
      <c r="AW1277" s="23">
        <v>0</v>
      </c>
      <c r="AX1277" s="23">
        <v>2.6699557382049615</v>
      </c>
      <c r="AY1277" s="23" t="e">
        <v>#N/A</v>
      </c>
      <c r="AZ1277" s="23" t="e">
        <v>#N/A</v>
      </c>
    </row>
    <row r="1278" spans="1:52" ht="13.7" customHeight="1" x14ac:dyDescent="0.2">
      <c r="A1278" t="str">
        <f t="shared" si="19"/>
        <v>2014^RCSN^Beacon</v>
      </c>
      <c r="B1278" s="5" t="s">
        <v>2326</v>
      </c>
      <c r="C1278" s="5" t="s">
        <v>902</v>
      </c>
      <c r="D1278" s="5">
        <v>2014</v>
      </c>
      <c r="E1278" s="5"/>
      <c r="F1278" s="5" t="s">
        <v>1005</v>
      </c>
      <c r="G1278" s="5" t="s">
        <v>987</v>
      </c>
      <c r="H1278" s="5" t="s">
        <v>998</v>
      </c>
      <c r="I1278" s="5">
        <v>0</v>
      </c>
      <c r="J1278" s="5"/>
      <c r="K1278" s="5" t="s">
        <v>998</v>
      </c>
      <c r="L1278" s="5" t="s">
        <v>998</v>
      </c>
      <c r="M1278" s="5" t="s">
        <v>998</v>
      </c>
      <c r="N1278" s="5"/>
      <c r="O1278" s="5"/>
      <c r="P1278" s="5"/>
      <c r="Q1278" s="5"/>
      <c r="R1278" s="5"/>
      <c r="S1278" s="5"/>
      <c r="T1278" s="5"/>
      <c r="U1278" s="5"/>
      <c r="V1278" s="5"/>
      <c r="W1278" s="5"/>
      <c r="X1278" s="5"/>
      <c r="Y1278" s="7" t="s">
        <v>2999</v>
      </c>
      <c r="Z1278" s="7"/>
      <c r="AA1278" s="7" t="s">
        <v>13</v>
      </c>
      <c r="AB1278" s="7" t="s">
        <v>469</v>
      </c>
      <c r="AC1278" s="7">
        <v>10004</v>
      </c>
      <c r="AD1278" s="7" t="s">
        <v>902</v>
      </c>
      <c r="AE1278" s="7" t="s">
        <v>786</v>
      </c>
      <c r="AF1278" s="7"/>
      <c r="AG1278" s="7" t="s">
        <v>13</v>
      </c>
      <c r="AH1278" s="7"/>
      <c r="AI1278">
        <v>0.97200000286102295</v>
      </c>
      <c r="AJ1278" s="4">
        <v>16.604000091552734</v>
      </c>
      <c r="AK1278" s="4">
        <v>2.4900000095367432</v>
      </c>
      <c r="AL1278" s="4">
        <v>46.166000366210938</v>
      </c>
      <c r="AM1278" s="4">
        <v>7.0720000267028809</v>
      </c>
      <c r="AN1278" s="4">
        <v>99.900001525878906</v>
      </c>
      <c r="AO1278" s="4">
        <v>0</v>
      </c>
      <c r="AP1278" s="4">
        <v>97.155998229980469</v>
      </c>
      <c r="AQ1278" s="4">
        <v>30.339000701904297</v>
      </c>
      <c r="AR1278" s="4">
        <v>0</v>
      </c>
      <c r="AS1278" s="4">
        <v>30</v>
      </c>
      <c r="AT1278" s="4">
        <v>12</v>
      </c>
      <c r="AU1278" s="22" t="e">
        <v>#N/A</v>
      </c>
      <c r="AV1278" s="23">
        <v>-0.97200000286102295</v>
      </c>
      <c r="AW1278" s="23">
        <v>0</v>
      </c>
      <c r="AX1278" s="23">
        <v>0.94478400556182862</v>
      </c>
      <c r="AY1278" s="23" t="e">
        <v>#N/A</v>
      </c>
      <c r="AZ1278" s="23" t="e">
        <v>#N/A</v>
      </c>
    </row>
    <row r="1279" spans="1:52" ht="13.7" customHeight="1" x14ac:dyDescent="0.2">
      <c r="A1279" t="str">
        <f t="shared" si="19"/>
        <v>2014^RCSN^Coomberdale</v>
      </c>
      <c r="B1279" s="5" t="s">
        <v>2326</v>
      </c>
      <c r="C1279" s="5" t="s">
        <v>2411</v>
      </c>
      <c r="D1279" s="5">
        <v>2014</v>
      </c>
      <c r="E1279" s="5"/>
      <c r="F1279" s="5" t="s">
        <v>987</v>
      </c>
      <c r="G1279" s="5" t="s">
        <v>987</v>
      </c>
      <c r="H1279" s="5" t="s">
        <v>992</v>
      </c>
      <c r="I1279" s="5">
        <v>2.84</v>
      </c>
      <c r="J1279" s="5">
        <v>11.5</v>
      </c>
      <c r="K1279" s="5" t="s">
        <v>987</v>
      </c>
      <c r="L1279" s="5" t="s">
        <v>998</v>
      </c>
      <c r="M1279" s="5" t="s">
        <v>2482</v>
      </c>
      <c r="N1279" s="5"/>
      <c r="O1279" s="5"/>
      <c r="P1279" s="5"/>
      <c r="Q1279" s="5"/>
      <c r="R1279" s="5"/>
      <c r="S1279" s="5"/>
      <c r="T1279" s="5"/>
      <c r="U1279" s="5"/>
      <c r="V1279" s="5"/>
      <c r="W1279" s="5"/>
      <c r="X1279" s="5"/>
      <c r="Y1279" s="7" t="s">
        <v>2999</v>
      </c>
      <c r="Z1279" s="7"/>
      <c r="AA1279" s="7" t="s">
        <v>13</v>
      </c>
      <c r="AB1279" s="7" t="s">
        <v>469</v>
      </c>
      <c r="AC1279" s="7">
        <v>8130</v>
      </c>
      <c r="AD1279" s="7" t="s">
        <v>2566</v>
      </c>
      <c r="AE1279" s="7" t="s">
        <v>786</v>
      </c>
      <c r="AF1279" s="7"/>
      <c r="AG1279" s="7" t="s">
        <v>55</v>
      </c>
      <c r="AH1279" s="7"/>
      <c r="AI1279">
        <v>2.9309999942779541</v>
      </c>
      <c r="AJ1279" s="4">
        <v>13.61400032043457</v>
      </c>
      <c r="AK1279" s="4">
        <v>6.1500000953674316</v>
      </c>
      <c r="AL1279" s="4">
        <v>52.169998168945313</v>
      </c>
      <c r="AM1279" s="4">
        <v>40.268001556396484</v>
      </c>
      <c r="AN1279" s="4">
        <v>214.69999694824219</v>
      </c>
      <c r="AO1279" s="4">
        <v>0</v>
      </c>
      <c r="AP1279" s="4">
        <v>65.110000610351563</v>
      </c>
      <c r="AQ1279" s="4">
        <v>41.761001586914063</v>
      </c>
      <c r="AR1279" s="4">
        <v>0</v>
      </c>
      <c r="AS1279" s="4">
        <v>5</v>
      </c>
      <c r="AT1279" s="4">
        <v>69</v>
      </c>
      <c r="AU1279" s="22">
        <v>5.0334150612959716</v>
      </c>
      <c r="AV1279" s="23">
        <v>-9.0999994277954244E-2</v>
      </c>
      <c r="AW1279" s="23">
        <v>1</v>
      </c>
      <c r="AX1279" s="23">
        <v>8.2809989585877052E-3</v>
      </c>
      <c r="AY1279" s="23">
        <v>4.468997354797466</v>
      </c>
      <c r="AZ1279" s="23">
        <v>1.2467621383123635</v>
      </c>
    </row>
    <row r="1280" spans="1:52" ht="13.7" customHeight="1" x14ac:dyDescent="0.2">
      <c r="A1280" t="str">
        <f t="shared" si="19"/>
        <v>2014^RCSN^MADFIG</v>
      </c>
      <c r="B1280" s="5" t="s">
        <v>2326</v>
      </c>
      <c r="C1280" s="5" t="s">
        <v>2412</v>
      </c>
      <c r="D1280" s="5">
        <v>2014</v>
      </c>
      <c r="E1280" s="5"/>
      <c r="F1280" s="5" t="s">
        <v>1005</v>
      </c>
      <c r="G1280" s="5" t="s">
        <v>987</v>
      </c>
      <c r="H1280" s="5" t="s">
        <v>992</v>
      </c>
      <c r="I1280" s="5">
        <v>0.95</v>
      </c>
      <c r="J1280" s="5">
        <v>12.2</v>
      </c>
      <c r="K1280" s="5" t="s">
        <v>993</v>
      </c>
      <c r="L1280" s="5" t="s">
        <v>2483</v>
      </c>
      <c r="M1280" s="5" t="s">
        <v>2484</v>
      </c>
      <c r="N1280" s="5"/>
      <c r="O1280" s="5"/>
      <c r="P1280" s="5"/>
      <c r="Q1280" s="5"/>
      <c r="R1280" s="5"/>
      <c r="S1280" s="5"/>
      <c r="T1280" s="5"/>
      <c r="U1280" s="5"/>
      <c r="V1280" s="5"/>
      <c r="W1280" s="5"/>
      <c r="X1280" s="5"/>
      <c r="Y1280" s="7" t="s">
        <v>2999</v>
      </c>
      <c r="Z1280" s="7"/>
      <c r="AA1280" s="7" t="s">
        <v>13</v>
      </c>
      <c r="AB1280" s="7" t="s">
        <v>469</v>
      </c>
      <c r="AC1280" s="7">
        <v>10108</v>
      </c>
      <c r="AD1280" s="7" t="s">
        <v>2368</v>
      </c>
      <c r="AE1280" s="7" t="s">
        <v>786</v>
      </c>
      <c r="AF1280" s="7"/>
      <c r="AG1280" s="7" t="s">
        <v>13</v>
      </c>
      <c r="AH1280" s="7"/>
      <c r="AI1280">
        <v>0.68800002336502075</v>
      </c>
      <c r="AJ1280" s="4">
        <v>16.607000350952148</v>
      </c>
      <c r="AK1280" s="4">
        <v>1.7599999904632568</v>
      </c>
      <c r="AL1280" s="4">
        <v>33.5</v>
      </c>
      <c r="AM1280" s="4">
        <v>70.370002746582031</v>
      </c>
      <c r="AN1280" s="4">
        <v>162.30000305175781</v>
      </c>
      <c r="AO1280" s="4">
        <v>0</v>
      </c>
      <c r="AP1280" s="4">
        <v>140.22999572753906</v>
      </c>
      <c r="AQ1280" s="4">
        <v>100.35700225830078</v>
      </c>
      <c r="AR1280" s="4">
        <v>0</v>
      </c>
      <c r="AS1280" s="4">
        <v>7</v>
      </c>
      <c r="AT1280" s="4">
        <v>0</v>
      </c>
      <c r="AU1280" s="22">
        <v>1.7861996497373029</v>
      </c>
      <c r="AV1280" s="23">
        <v>0.2619999766349792</v>
      </c>
      <c r="AW1280" s="23">
        <v>1</v>
      </c>
      <c r="AX1280" s="23">
        <v>6.8643987756729655E-2</v>
      </c>
      <c r="AY1280" s="23">
        <v>19.421652093292366</v>
      </c>
      <c r="AZ1280" s="23">
        <v>6.8642214607611009E-4</v>
      </c>
    </row>
    <row r="1281" spans="1:52" ht="13.7" customHeight="1" x14ac:dyDescent="0.2">
      <c r="A1281" t="str">
        <f t="shared" si="19"/>
        <v>2014^RCSN^RAIN</v>
      </c>
      <c r="B1281" s="5" t="s">
        <v>2326</v>
      </c>
      <c r="C1281" s="5" t="s">
        <v>2795</v>
      </c>
      <c r="D1281" s="5">
        <v>2014</v>
      </c>
      <c r="E1281" s="5"/>
      <c r="F1281" s="5" t="s">
        <v>1005</v>
      </c>
      <c r="G1281" s="5" t="s">
        <v>987</v>
      </c>
      <c r="H1281" s="5" t="s">
        <v>998</v>
      </c>
      <c r="I1281" s="5">
        <v>0</v>
      </c>
      <c r="J1281" s="5"/>
      <c r="K1281" s="5" t="s">
        <v>998</v>
      </c>
      <c r="L1281" s="5" t="s">
        <v>998</v>
      </c>
      <c r="M1281" s="5" t="s">
        <v>998</v>
      </c>
      <c r="N1281" s="5"/>
      <c r="O1281" s="5"/>
      <c r="P1281" s="5"/>
      <c r="Q1281" s="5"/>
      <c r="R1281" s="5"/>
      <c r="S1281" s="5"/>
      <c r="T1281" s="5"/>
      <c r="U1281" s="5"/>
      <c r="V1281" s="5"/>
      <c r="W1281" s="5"/>
      <c r="X1281" s="5"/>
      <c r="Y1281" s="7" t="s">
        <v>2999</v>
      </c>
      <c r="Z1281" s="25" t="s">
        <v>3404</v>
      </c>
      <c r="AA1281" s="7" t="s">
        <v>13</v>
      </c>
      <c r="AB1281" s="7" t="s">
        <v>141</v>
      </c>
      <c r="AC1281" s="7">
        <v>10633</v>
      </c>
      <c r="AD1281" s="7" t="s">
        <v>3410</v>
      </c>
      <c r="AE1281" s="7" t="s">
        <v>786</v>
      </c>
      <c r="AF1281" s="7"/>
      <c r="AG1281" s="7" t="s">
        <v>942</v>
      </c>
      <c r="AH1281" s="7"/>
      <c r="AJ1281" s="4"/>
      <c r="AK1281" s="4"/>
      <c r="AL1281" s="4"/>
      <c r="AM1281" s="4"/>
      <c r="AN1281" s="4"/>
      <c r="AO1281" s="4"/>
      <c r="AP1281" s="4"/>
      <c r="AQ1281" s="4"/>
      <c r="AR1281" s="4"/>
      <c r="AS1281" s="4"/>
      <c r="AT1281" s="4"/>
      <c r="AU1281" s="22" t="e">
        <v>#N/A</v>
      </c>
      <c r="AV1281" s="23">
        <v>0</v>
      </c>
      <c r="AW1281" s="23">
        <v>1</v>
      </c>
      <c r="AX1281" s="23">
        <v>0</v>
      </c>
      <c r="AY1281" s="23" t="e">
        <v>#N/A</v>
      </c>
      <c r="AZ1281" s="23" t="e">
        <v>#N/A</v>
      </c>
    </row>
    <row r="1282" spans="1:52" ht="13.7" customHeight="1" x14ac:dyDescent="0.2">
      <c r="A1282" t="str">
        <f t="shared" si="19"/>
        <v>2014^Rob Launder^N Trial</v>
      </c>
      <c r="B1282" s="5" t="s">
        <v>706</v>
      </c>
      <c r="C1282" s="5" t="s">
        <v>2796</v>
      </c>
      <c r="D1282" s="5">
        <v>2014</v>
      </c>
      <c r="E1282" s="5"/>
      <c r="F1282" s="5" t="s">
        <v>1005</v>
      </c>
      <c r="G1282" s="5" t="s">
        <v>998</v>
      </c>
      <c r="H1282" s="5" t="s">
        <v>998</v>
      </c>
      <c r="I1282" s="5">
        <v>0</v>
      </c>
      <c r="J1282" s="5"/>
      <c r="K1282" s="5" t="s">
        <v>998</v>
      </c>
      <c r="L1282" s="5" t="s">
        <v>998</v>
      </c>
      <c r="M1282" s="5" t="s">
        <v>998</v>
      </c>
      <c r="N1282" s="5"/>
      <c r="O1282" s="5"/>
      <c r="P1282" s="5"/>
      <c r="Q1282" s="5"/>
      <c r="R1282" s="5"/>
      <c r="S1282" s="5"/>
      <c r="T1282" s="5"/>
      <c r="U1282" s="5"/>
      <c r="V1282" s="5"/>
      <c r="W1282" s="5"/>
      <c r="X1282" s="5"/>
      <c r="Y1282" s="7" t="s">
        <v>2999</v>
      </c>
      <c r="Z1282" s="7"/>
      <c r="AA1282" s="7" t="s">
        <v>13</v>
      </c>
      <c r="AB1282" s="7" t="s">
        <v>2265</v>
      </c>
      <c r="AC1282" s="7">
        <v>79023</v>
      </c>
      <c r="AD1282" s="7" t="s">
        <v>941</v>
      </c>
      <c r="AE1282" s="7" t="s">
        <v>786</v>
      </c>
      <c r="AF1282" s="7"/>
      <c r="AG1282" s="7" t="s">
        <v>934</v>
      </c>
      <c r="AH1282" s="7"/>
      <c r="AI1282">
        <v>0.82999998331069946</v>
      </c>
      <c r="AJ1282" s="4">
        <v>16.684000015258789</v>
      </c>
      <c r="AK1282" s="4">
        <v>2.130000114440918</v>
      </c>
      <c r="AL1282" s="4">
        <v>40.984001159667969</v>
      </c>
      <c r="AM1282" s="4">
        <v>1.0609999895095825</v>
      </c>
      <c r="AN1282" s="4">
        <v>119.69999694824219</v>
      </c>
      <c r="AO1282" s="4">
        <v>0</v>
      </c>
      <c r="AP1282" s="4">
        <v>104.51899719238281</v>
      </c>
      <c r="AQ1282" s="4">
        <v>33.902000427246094</v>
      </c>
      <c r="AR1282" s="4">
        <v>0</v>
      </c>
      <c r="AS1282" s="4">
        <v>69</v>
      </c>
      <c r="AT1282" s="4">
        <v>0</v>
      </c>
      <c r="AU1282" s="22" t="e">
        <v>#N/A</v>
      </c>
      <c r="AV1282" s="23">
        <v>-0.82999998331069946</v>
      </c>
      <c r="AW1282" s="23">
        <v>0</v>
      </c>
      <c r="AX1282" s="23">
        <v>0.68889997229576139</v>
      </c>
      <c r="AY1282" s="23" t="e">
        <v>#N/A</v>
      </c>
      <c r="AZ1282" s="23" t="e">
        <v>#N/A</v>
      </c>
    </row>
    <row r="1283" spans="1:52" ht="13.7" customHeight="1" x14ac:dyDescent="0.2">
      <c r="A1283" t="str">
        <f t="shared" ref="A1283:A1346" si="20">_xlfn.CONCAT(D1283,"^",B1283,"^",C1283)</f>
        <v>2014^Rohde^Bransons 2</v>
      </c>
      <c r="B1283" s="5" t="s">
        <v>681</v>
      </c>
      <c r="C1283" s="5" t="s">
        <v>1159</v>
      </c>
      <c r="D1283" s="5">
        <v>2014</v>
      </c>
      <c r="E1283" s="5"/>
      <c r="F1283" s="5" t="s">
        <v>1005</v>
      </c>
      <c r="G1283" s="5" t="s">
        <v>987</v>
      </c>
      <c r="H1283" s="5" t="s">
        <v>992</v>
      </c>
      <c r="I1283" s="5">
        <v>2.8</v>
      </c>
      <c r="J1283" s="5">
        <v>14</v>
      </c>
      <c r="K1283" s="5" t="s">
        <v>993</v>
      </c>
      <c r="L1283" s="5" t="s">
        <v>998</v>
      </c>
      <c r="M1283" s="5" t="s">
        <v>987</v>
      </c>
      <c r="N1283" s="5"/>
      <c r="O1283" s="5"/>
      <c r="P1283" s="5"/>
      <c r="Q1283" s="5"/>
      <c r="R1283" s="5"/>
      <c r="S1283" s="5"/>
      <c r="T1283" s="5"/>
      <c r="U1283" s="5"/>
      <c r="V1283" s="5"/>
      <c r="W1283" s="5"/>
      <c r="X1283" s="5"/>
      <c r="Y1283" s="7" t="s">
        <v>2999</v>
      </c>
      <c r="Z1283" s="7"/>
      <c r="AA1283" s="7" t="s">
        <v>13</v>
      </c>
      <c r="AB1283" s="7" t="s">
        <v>2269</v>
      </c>
      <c r="AC1283" s="7">
        <v>23319</v>
      </c>
      <c r="AD1283" s="7" t="s">
        <v>964</v>
      </c>
      <c r="AE1283" s="7" t="s">
        <v>786</v>
      </c>
      <c r="AF1283" s="7"/>
      <c r="AG1283" s="7" t="s">
        <v>936</v>
      </c>
      <c r="AH1283" s="7"/>
      <c r="AI1283">
        <v>4.0229997634887695</v>
      </c>
      <c r="AJ1283" s="4">
        <v>16.518999099731445</v>
      </c>
      <c r="AK1283" s="4">
        <v>10.239999771118164</v>
      </c>
      <c r="AL1283" s="4">
        <v>92.393997192382813</v>
      </c>
      <c r="AM1283" s="4">
        <v>7.2589998245239258</v>
      </c>
      <c r="AN1283" s="4">
        <v>205</v>
      </c>
      <c r="AO1283" s="4">
        <v>0</v>
      </c>
      <c r="AP1283" s="4">
        <v>147.71499633789063</v>
      </c>
      <c r="AQ1283" s="4">
        <v>46.298999786376953</v>
      </c>
      <c r="AR1283" s="4">
        <v>0</v>
      </c>
      <c r="AS1283" s="4">
        <v>16</v>
      </c>
      <c r="AT1283" s="4">
        <v>57</v>
      </c>
      <c r="AU1283" s="22">
        <v>6.0413309982486867</v>
      </c>
      <c r="AV1283" s="23">
        <v>-1.2229997634887697</v>
      </c>
      <c r="AW1283" s="23">
        <v>0</v>
      </c>
      <c r="AX1283" s="23">
        <v>1.4957284214935866</v>
      </c>
      <c r="AY1283" s="23">
        <v>6.345356464447832</v>
      </c>
      <c r="AZ1283" s="23">
        <v>17.628819464269284</v>
      </c>
    </row>
    <row r="1284" spans="1:52" ht="13.7" customHeight="1" x14ac:dyDescent="0.2">
      <c r="A1284" t="str">
        <f t="shared" si="20"/>
        <v>2014^rpohlner^Uncle Georges 2</v>
      </c>
      <c r="B1284" s="5" t="s">
        <v>710</v>
      </c>
      <c r="C1284" s="5" t="s">
        <v>2416</v>
      </c>
      <c r="D1284" s="5">
        <v>2014</v>
      </c>
      <c r="E1284" s="5"/>
      <c r="F1284" s="5" t="s">
        <v>1005</v>
      </c>
      <c r="G1284" s="5" t="s">
        <v>987</v>
      </c>
      <c r="H1284" s="5" t="s">
        <v>992</v>
      </c>
      <c r="I1284" s="5">
        <v>2.2000000000000002</v>
      </c>
      <c r="J1284" s="5">
        <v>10.199999999999999</v>
      </c>
      <c r="K1284" s="5" t="s">
        <v>993</v>
      </c>
      <c r="L1284" s="5" t="s">
        <v>994</v>
      </c>
      <c r="M1284" s="5" t="s">
        <v>987</v>
      </c>
      <c r="N1284" s="5"/>
      <c r="O1284" s="5"/>
      <c r="P1284" s="5"/>
      <c r="Q1284" s="5"/>
      <c r="R1284" s="5"/>
      <c r="S1284" s="5"/>
      <c r="T1284" s="5"/>
      <c r="U1284" s="5"/>
      <c r="V1284" s="5"/>
      <c r="W1284" s="5"/>
      <c r="X1284" s="5"/>
      <c r="Y1284" s="7" t="s">
        <v>2999</v>
      </c>
      <c r="Z1284" s="7"/>
      <c r="AA1284" s="7" t="s">
        <v>13</v>
      </c>
      <c r="AB1284" s="7" t="s">
        <v>469</v>
      </c>
      <c r="AC1284" s="7">
        <v>78033</v>
      </c>
      <c r="AD1284" s="7" t="s">
        <v>903</v>
      </c>
      <c r="AE1284" s="7" t="s">
        <v>786</v>
      </c>
      <c r="AF1284" s="7"/>
      <c r="AG1284" s="7" t="s">
        <v>936</v>
      </c>
      <c r="AH1284" s="7"/>
      <c r="AI1284">
        <v>0.34000000357627869</v>
      </c>
      <c r="AJ1284" s="4">
        <v>14.305999755859375</v>
      </c>
      <c r="AK1284" s="4">
        <v>0.75</v>
      </c>
      <c r="AL1284" s="4">
        <v>5.4320001602172852</v>
      </c>
      <c r="AM1284" s="4">
        <v>2.0280001163482666</v>
      </c>
      <c r="AN1284" s="4">
        <v>137.60000610351563</v>
      </c>
      <c r="AO1284" s="4">
        <v>0</v>
      </c>
      <c r="AP1284" s="4">
        <v>33.043998718261719</v>
      </c>
      <c r="AQ1284" s="4">
        <v>35.054000854492188</v>
      </c>
      <c r="AR1284" s="4">
        <v>0</v>
      </c>
      <c r="AS1284" s="4">
        <v>5</v>
      </c>
      <c r="AT1284" s="4">
        <v>25</v>
      </c>
      <c r="AU1284" s="22">
        <v>3.4583537653239929</v>
      </c>
      <c r="AV1284" s="23">
        <v>1.8599999964237215</v>
      </c>
      <c r="AW1284" s="23">
        <v>0</v>
      </c>
      <c r="AX1284" s="23">
        <v>3.4595999866962441</v>
      </c>
      <c r="AY1284" s="23">
        <v>16.859233995117254</v>
      </c>
      <c r="AZ1284" s="23">
        <v>7.3351801181446499</v>
      </c>
    </row>
    <row r="1285" spans="1:52" ht="13.7" customHeight="1" x14ac:dyDescent="0.2">
      <c r="A1285" t="str">
        <f t="shared" si="20"/>
        <v>2014^rpurvis^100 Acre</v>
      </c>
      <c r="B1285" s="5" t="s">
        <v>1233</v>
      </c>
      <c r="C1285" s="5" t="s">
        <v>2413</v>
      </c>
      <c r="D1285" s="5">
        <v>2014</v>
      </c>
      <c r="E1285" s="5"/>
      <c r="F1285" s="5" t="s">
        <v>987</v>
      </c>
      <c r="G1285" s="5" t="s">
        <v>987</v>
      </c>
      <c r="H1285" s="5" t="s">
        <v>128</v>
      </c>
      <c r="I1285" s="5">
        <v>5</v>
      </c>
      <c r="J1285" s="5"/>
      <c r="K1285" s="5" t="s">
        <v>987</v>
      </c>
      <c r="L1285" s="5" t="s">
        <v>1002</v>
      </c>
      <c r="M1285" s="5" t="s">
        <v>2485</v>
      </c>
      <c r="N1285" s="5"/>
      <c r="O1285" s="5"/>
      <c r="P1285" s="5"/>
      <c r="Q1285" s="5"/>
      <c r="R1285" s="5"/>
      <c r="S1285" s="5"/>
      <c r="T1285" s="5"/>
      <c r="U1285" s="5"/>
      <c r="V1285" s="5"/>
      <c r="W1285" s="5"/>
      <c r="X1285" s="5"/>
      <c r="Y1285" s="7" t="s">
        <v>2999</v>
      </c>
      <c r="Z1285" s="7"/>
      <c r="AA1285" s="7" t="s">
        <v>13</v>
      </c>
      <c r="AB1285" s="7" t="s">
        <v>2272</v>
      </c>
      <c r="AC1285" s="7">
        <v>21019</v>
      </c>
      <c r="AD1285" s="7" t="s">
        <v>2191</v>
      </c>
      <c r="AE1285" s="7" t="s">
        <v>2567</v>
      </c>
      <c r="AF1285" s="7"/>
      <c r="AG1285" s="7" t="s">
        <v>13</v>
      </c>
      <c r="AH1285" s="7"/>
      <c r="AI1285">
        <v>3.4960000514984131</v>
      </c>
      <c r="AJ1285" s="4">
        <v>16.635000228881836</v>
      </c>
      <c r="AK1285" s="4">
        <v>8.9600000381469727</v>
      </c>
      <c r="AL1285" s="4">
        <v>55.787998199462891</v>
      </c>
      <c r="AM1285" s="4">
        <v>4.685999870300293</v>
      </c>
      <c r="AN1285" s="4">
        <v>229</v>
      </c>
      <c r="AO1285" s="4">
        <v>0</v>
      </c>
      <c r="AP1285" s="4">
        <v>131.99200439453125</v>
      </c>
      <c r="AQ1285" s="4">
        <v>21.927999496459961</v>
      </c>
      <c r="AR1285" s="4">
        <v>0</v>
      </c>
      <c r="AS1285" s="4">
        <v>13</v>
      </c>
      <c r="AT1285" s="4">
        <v>92</v>
      </c>
      <c r="AU1285" s="22" t="e">
        <v>#N/A</v>
      </c>
      <c r="AV1285" s="23">
        <v>1.5039999485015869</v>
      </c>
      <c r="AW1285" s="23">
        <v>0</v>
      </c>
      <c r="AX1285" s="23">
        <v>2.2620158450927761</v>
      </c>
      <c r="AY1285" s="23" t="e">
        <v>#N/A</v>
      </c>
      <c r="AZ1285" s="23" t="e">
        <v>#N/A</v>
      </c>
    </row>
    <row r="1286" spans="1:52" ht="13.7" customHeight="1" x14ac:dyDescent="0.2">
      <c r="A1286" t="str">
        <f t="shared" si="20"/>
        <v>2014^rpurvis^Camp Hill</v>
      </c>
      <c r="B1286" s="5" t="s">
        <v>1233</v>
      </c>
      <c r="C1286" s="5" t="s">
        <v>2414</v>
      </c>
      <c r="D1286" s="5">
        <v>2014</v>
      </c>
      <c r="E1286" s="5"/>
      <c r="F1286" s="5" t="s">
        <v>987</v>
      </c>
      <c r="G1286" s="5" t="s">
        <v>987</v>
      </c>
      <c r="H1286" s="5" t="s">
        <v>998</v>
      </c>
      <c r="I1286" s="5">
        <v>2.7</v>
      </c>
      <c r="J1286" s="5">
        <v>11.6</v>
      </c>
      <c r="K1286" s="5" t="s">
        <v>993</v>
      </c>
      <c r="L1286" s="5" t="s">
        <v>1013</v>
      </c>
      <c r="M1286" s="5" t="s">
        <v>987</v>
      </c>
      <c r="N1286" s="5"/>
      <c r="O1286" s="5"/>
      <c r="P1286" s="5"/>
      <c r="Q1286" s="5"/>
      <c r="R1286" s="5"/>
      <c r="S1286" s="5"/>
      <c r="T1286" s="5"/>
      <c r="U1286" s="5"/>
      <c r="V1286" s="5"/>
      <c r="W1286" s="5"/>
      <c r="X1286" s="5"/>
      <c r="Y1286" s="7" t="s">
        <v>2999</v>
      </c>
      <c r="Z1286" s="7"/>
      <c r="AA1286" s="7" t="s">
        <v>13</v>
      </c>
      <c r="AB1286" s="7" t="s">
        <v>2272</v>
      </c>
      <c r="AC1286" s="7">
        <v>21019</v>
      </c>
      <c r="AD1286" s="7" t="s">
        <v>2191</v>
      </c>
      <c r="AE1286" s="7" t="s">
        <v>2568</v>
      </c>
      <c r="AF1286" s="7"/>
      <c r="AG1286" s="7" t="s">
        <v>10</v>
      </c>
      <c r="AH1286" s="7"/>
      <c r="AI1286">
        <v>3.0759999752044678</v>
      </c>
      <c r="AJ1286" s="4">
        <v>16.631999969482422</v>
      </c>
      <c r="AK1286" s="4">
        <v>7.8899998664855957</v>
      </c>
      <c r="AL1286" s="4">
        <v>56.293998718261719</v>
      </c>
      <c r="AM1286" s="4">
        <v>23.260000228881836</v>
      </c>
      <c r="AN1286" s="4">
        <v>227.39999389648438</v>
      </c>
      <c r="AO1286" s="4">
        <v>0</v>
      </c>
      <c r="AP1286" s="4">
        <v>132.14700317382813</v>
      </c>
      <c r="AQ1286" s="4">
        <v>18.21299934387207</v>
      </c>
      <c r="AR1286" s="4">
        <v>0</v>
      </c>
      <c r="AS1286" s="4">
        <v>27</v>
      </c>
      <c r="AT1286" s="4">
        <v>92</v>
      </c>
      <c r="AU1286" s="22">
        <v>4.8269001751313487</v>
      </c>
      <c r="AV1286" s="23">
        <v>-0.3759999752044676</v>
      </c>
      <c r="AW1286" s="23">
        <v>1</v>
      </c>
      <c r="AX1286" s="23">
        <v>0.14137598135376025</v>
      </c>
      <c r="AY1286" s="23">
        <v>25.321023692871098</v>
      </c>
      <c r="AZ1286" s="23">
        <v>9.3825797191744833</v>
      </c>
    </row>
    <row r="1287" spans="1:52" ht="13.7" customHeight="1" x14ac:dyDescent="0.2">
      <c r="A1287" t="str">
        <f t="shared" si="20"/>
        <v>2014^rpurvis^Silo Lucerne</v>
      </c>
      <c r="B1287" s="5" t="s">
        <v>1233</v>
      </c>
      <c r="C1287" s="5" t="s">
        <v>2415</v>
      </c>
      <c r="D1287" s="5">
        <v>2014</v>
      </c>
      <c r="E1287" s="5"/>
      <c r="F1287" s="5" t="s">
        <v>987</v>
      </c>
      <c r="G1287" s="5" t="s">
        <v>987</v>
      </c>
      <c r="H1287" s="5" t="s">
        <v>992</v>
      </c>
      <c r="I1287" s="5">
        <v>4.2</v>
      </c>
      <c r="J1287" s="5">
        <v>11.5</v>
      </c>
      <c r="K1287" s="5" t="s">
        <v>987</v>
      </c>
      <c r="L1287" s="5" t="s">
        <v>1002</v>
      </c>
      <c r="M1287" s="5" t="s">
        <v>987</v>
      </c>
      <c r="N1287" s="5"/>
      <c r="O1287" s="5"/>
      <c r="P1287" s="5"/>
      <c r="Q1287" s="5"/>
      <c r="R1287" s="5"/>
      <c r="S1287" s="5"/>
      <c r="T1287" s="5"/>
      <c r="U1287" s="5"/>
      <c r="V1287" s="5"/>
      <c r="W1287" s="5"/>
      <c r="X1287" s="5"/>
      <c r="Y1287" s="7" t="s">
        <v>2999</v>
      </c>
      <c r="Z1287" s="7"/>
      <c r="AA1287" s="7" t="s">
        <v>13</v>
      </c>
      <c r="AB1287" s="7" t="s">
        <v>469</v>
      </c>
      <c r="AC1287" s="7">
        <v>21019</v>
      </c>
      <c r="AD1287" s="7" t="s">
        <v>2191</v>
      </c>
      <c r="AE1287" s="7" t="s">
        <v>2569</v>
      </c>
      <c r="AF1287" s="7"/>
      <c r="AG1287" s="7" t="s">
        <v>55</v>
      </c>
      <c r="AH1287" s="7"/>
      <c r="AI1287">
        <v>3.6589999198913574</v>
      </c>
      <c r="AJ1287" s="4">
        <v>16.599000930786133</v>
      </c>
      <c r="AK1287" s="4">
        <v>9.3599996566772461</v>
      </c>
      <c r="AL1287" s="4">
        <v>31.420000076293945</v>
      </c>
      <c r="AM1287" s="4">
        <v>4.7899999618530273</v>
      </c>
      <c r="AN1287" s="4">
        <v>232.80000305175781</v>
      </c>
      <c r="AO1287" s="4">
        <v>0</v>
      </c>
      <c r="AP1287" s="4">
        <v>175.56900024414063</v>
      </c>
      <c r="AQ1287" s="4">
        <v>21.868000030517578</v>
      </c>
      <c r="AR1287" s="4">
        <v>0</v>
      </c>
      <c r="AS1287" s="4">
        <v>27</v>
      </c>
      <c r="AT1287" s="4">
        <v>101</v>
      </c>
      <c r="AU1287" s="22">
        <v>7.4437828371278467</v>
      </c>
      <c r="AV1287" s="23">
        <v>0.54100008010864276</v>
      </c>
      <c r="AW1287" s="23">
        <v>0</v>
      </c>
      <c r="AX1287" s="23">
        <v>0.29268108667755788</v>
      </c>
      <c r="AY1287" s="23">
        <v>25.999810492157849</v>
      </c>
      <c r="AZ1287" s="23">
        <v>3.6718868995240155</v>
      </c>
    </row>
    <row r="1288" spans="1:52" ht="13.7" customHeight="1" x14ac:dyDescent="0.2">
      <c r="A1288" t="str">
        <f t="shared" si="20"/>
        <v>2014^rupertmclaren^AA Extrapolation</v>
      </c>
      <c r="B1288" s="5" t="s">
        <v>1485</v>
      </c>
      <c r="C1288" s="5" t="s">
        <v>2417</v>
      </c>
      <c r="D1288" s="5">
        <v>2014</v>
      </c>
      <c r="E1288" s="5"/>
      <c r="F1288" s="5" t="s">
        <v>1005</v>
      </c>
      <c r="G1288" s="5" t="s">
        <v>987</v>
      </c>
      <c r="H1288" s="5" t="s">
        <v>992</v>
      </c>
      <c r="I1288" s="5">
        <v>3</v>
      </c>
      <c r="J1288" s="5">
        <v>15</v>
      </c>
      <c r="K1288" s="5" t="s">
        <v>987</v>
      </c>
      <c r="L1288" s="5" t="s">
        <v>998</v>
      </c>
      <c r="M1288" s="5" t="s">
        <v>987</v>
      </c>
      <c r="N1288" s="5"/>
      <c r="O1288" s="5"/>
      <c r="P1288" s="5"/>
      <c r="Q1288" s="5"/>
      <c r="R1288" s="5"/>
      <c r="S1288" s="5"/>
      <c r="T1288" s="5"/>
      <c r="U1288" s="5"/>
      <c r="V1288" s="5"/>
      <c r="W1288" s="5"/>
      <c r="X1288" s="5"/>
      <c r="Y1288" s="7" t="s">
        <v>2999</v>
      </c>
      <c r="Z1288" s="7"/>
      <c r="AA1288" s="7" t="s">
        <v>13</v>
      </c>
      <c r="AB1288" s="7" t="s">
        <v>2135</v>
      </c>
      <c r="AC1288" s="7">
        <v>73000</v>
      </c>
      <c r="AD1288" s="7" t="s">
        <v>2290</v>
      </c>
      <c r="AE1288" s="7" t="s">
        <v>786</v>
      </c>
      <c r="AF1288" s="7"/>
      <c r="AG1288" s="7" t="s">
        <v>55</v>
      </c>
      <c r="AH1288" s="7"/>
      <c r="AI1288">
        <v>3.4419999122619629</v>
      </c>
      <c r="AJ1288" s="4">
        <v>14.930000305175781</v>
      </c>
      <c r="AK1288" s="4">
        <v>7.9200000762939453</v>
      </c>
      <c r="AL1288" s="4">
        <v>126.38899993896484</v>
      </c>
      <c r="AM1288" s="4">
        <v>5.9289999008178711</v>
      </c>
      <c r="AN1288" s="4">
        <v>186.89999389648438</v>
      </c>
      <c r="AO1288" s="4">
        <v>0</v>
      </c>
      <c r="AP1288" s="4">
        <v>167.2030029296875</v>
      </c>
      <c r="AQ1288" s="4">
        <v>14.821999549865723</v>
      </c>
      <c r="AR1288" s="4">
        <v>0</v>
      </c>
      <c r="AS1288" s="4">
        <v>71</v>
      </c>
      <c r="AT1288" s="4">
        <v>0</v>
      </c>
      <c r="AU1288" s="22">
        <v>6.9352014010507883</v>
      </c>
      <c r="AV1288" s="23">
        <v>-0.44199991226196289</v>
      </c>
      <c r="AW1288" s="23">
        <v>1</v>
      </c>
      <c r="AX1288" s="23">
        <v>0.19536392243958289</v>
      </c>
      <c r="AY1288" s="23">
        <v>4.8999572754837573E-3</v>
      </c>
      <c r="AZ1288" s="23">
        <v>0.96982843076067704</v>
      </c>
    </row>
    <row r="1289" spans="1:52" ht="13.7" customHeight="1" x14ac:dyDescent="0.2">
      <c r="A1289" t="str">
        <f t="shared" si="20"/>
        <v>2014^rupertmclaren^AA New Soil Characterisation</v>
      </c>
      <c r="B1289" s="5" t="s">
        <v>1485</v>
      </c>
      <c r="C1289" s="5" t="s">
        <v>2418</v>
      </c>
      <c r="D1289" s="5">
        <v>2014</v>
      </c>
      <c r="E1289" s="5"/>
      <c r="F1289" s="5" t="s">
        <v>1005</v>
      </c>
      <c r="G1289" s="5" t="s">
        <v>987</v>
      </c>
      <c r="H1289" s="5" t="s">
        <v>992</v>
      </c>
      <c r="I1289" s="5">
        <v>3</v>
      </c>
      <c r="J1289" s="5">
        <v>15</v>
      </c>
      <c r="K1289" s="5" t="s">
        <v>987</v>
      </c>
      <c r="L1289" s="5" t="s">
        <v>998</v>
      </c>
      <c r="M1289" s="5" t="s">
        <v>2486</v>
      </c>
      <c r="N1289" s="5"/>
      <c r="O1289" s="5"/>
      <c r="P1289" s="5"/>
      <c r="Q1289" s="5"/>
      <c r="R1289" s="5"/>
      <c r="S1289" s="5"/>
      <c r="T1289" s="5"/>
      <c r="U1289" s="5"/>
      <c r="V1289" s="5"/>
      <c r="W1289" s="5"/>
      <c r="X1289" s="5"/>
      <c r="Y1289" s="7" t="s">
        <v>2999</v>
      </c>
      <c r="Z1289" s="7"/>
      <c r="AA1289" s="7" t="s">
        <v>13</v>
      </c>
      <c r="AB1289" s="7" t="s">
        <v>2135</v>
      </c>
      <c r="AC1289" s="7">
        <v>73000</v>
      </c>
      <c r="AD1289" s="7" t="s">
        <v>2290</v>
      </c>
      <c r="AE1289" s="7" t="s">
        <v>786</v>
      </c>
      <c r="AF1289" s="7"/>
      <c r="AG1289" s="7" t="s">
        <v>55</v>
      </c>
      <c r="AH1289" s="7"/>
      <c r="AI1289">
        <v>2.190000057220459</v>
      </c>
      <c r="AJ1289" s="4">
        <v>16.608999252319336</v>
      </c>
      <c r="AK1289" s="4">
        <v>5.6100001335144043</v>
      </c>
      <c r="AL1289" s="4">
        <v>60.575000762939453</v>
      </c>
      <c r="AM1289" s="4">
        <v>0.77899998426437378</v>
      </c>
      <c r="AN1289" s="4">
        <v>186.89999389648438</v>
      </c>
      <c r="AO1289" s="4">
        <v>0</v>
      </c>
      <c r="AP1289" s="4">
        <v>167.51400756835938</v>
      </c>
      <c r="AQ1289" s="4">
        <v>18.687999725341797</v>
      </c>
      <c r="AR1289" s="4">
        <v>0</v>
      </c>
      <c r="AS1289" s="4">
        <v>71</v>
      </c>
      <c r="AT1289" s="4">
        <v>0</v>
      </c>
      <c r="AU1289" s="22">
        <v>6.9352014010507883</v>
      </c>
      <c r="AV1289" s="23">
        <v>0.80999994277954102</v>
      </c>
      <c r="AW1289" s="23">
        <v>0</v>
      </c>
      <c r="AX1289" s="23">
        <v>0.65609990730285972</v>
      </c>
      <c r="AY1289" s="23">
        <v>2.5888785939641821</v>
      </c>
      <c r="AZ1289" s="23">
        <v>1.7561583994800389</v>
      </c>
    </row>
    <row r="1290" spans="1:52" ht="13.7" customHeight="1" x14ac:dyDescent="0.2">
      <c r="A1290" t="str">
        <f t="shared" si="20"/>
        <v>2014^Ryan1^Wheat 2014 (01 Field Peas)</v>
      </c>
      <c r="B1290" s="5" t="s">
        <v>1215</v>
      </c>
      <c r="C1290" s="5" t="s">
        <v>2409</v>
      </c>
      <c r="D1290" s="5">
        <v>2014</v>
      </c>
      <c r="E1290" s="5"/>
      <c r="F1290" s="5" t="s">
        <v>1005</v>
      </c>
      <c r="G1290" s="5" t="s">
        <v>987</v>
      </c>
      <c r="H1290" s="5" t="s">
        <v>992</v>
      </c>
      <c r="I1290" s="5">
        <v>4.2699999999999996</v>
      </c>
      <c r="J1290" s="5">
        <v>11.8</v>
      </c>
      <c r="K1290" s="5" t="s">
        <v>993</v>
      </c>
      <c r="L1290" s="5" t="s">
        <v>998</v>
      </c>
      <c r="M1290" s="5" t="s">
        <v>987</v>
      </c>
      <c r="N1290" s="5"/>
      <c r="O1290" s="5"/>
      <c r="P1290" s="5"/>
      <c r="Q1290" s="5"/>
      <c r="R1290" s="5"/>
      <c r="S1290" s="5"/>
      <c r="T1290" s="5"/>
      <c r="U1290" s="5"/>
      <c r="V1290" s="5"/>
      <c r="W1290" s="5"/>
      <c r="X1290" s="5"/>
      <c r="Y1290" s="7" t="s">
        <v>2999</v>
      </c>
      <c r="Z1290" s="7"/>
      <c r="AA1290" s="7" t="s">
        <v>13</v>
      </c>
      <c r="AB1290" s="7" t="s">
        <v>469</v>
      </c>
      <c r="AC1290" s="7">
        <v>23325</v>
      </c>
      <c r="AD1290" s="7" t="s">
        <v>2185</v>
      </c>
      <c r="AE1290" s="7" t="s">
        <v>786</v>
      </c>
      <c r="AF1290" s="7"/>
      <c r="AG1290" s="7" t="s">
        <v>942</v>
      </c>
      <c r="AH1290" s="7"/>
      <c r="AI1290">
        <v>2.9600000381469727</v>
      </c>
      <c r="AJ1290" s="4">
        <v>16.572999954223633</v>
      </c>
      <c r="AK1290" s="4">
        <v>7.559999942779541</v>
      </c>
      <c r="AL1290" s="4">
        <v>131.9429931640625</v>
      </c>
      <c r="AM1290" s="4">
        <v>8.6750001907348633</v>
      </c>
      <c r="AN1290" s="4">
        <v>213.30000305175781</v>
      </c>
      <c r="AO1290" s="4">
        <v>0</v>
      </c>
      <c r="AP1290" s="4">
        <v>145.92999267578125</v>
      </c>
      <c r="AQ1290" s="4">
        <v>56.337001800537109</v>
      </c>
      <c r="AR1290" s="4">
        <v>15</v>
      </c>
      <c r="AS1290" s="4">
        <v>0</v>
      </c>
      <c r="AT1290" s="4">
        <v>70</v>
      </c>
      <c r="AU1290" s="22">
        <v>7.7652679509632216</v>
      </c>
      <c r="AV1290" s="23">
        <v>1.3099999618530269</v>
      </c>
      <c r="AW1290" s="23">
        <v>0</v>
      </c>
      <c r="AX1290" s="23">
        <v>1.716099900054932</v>
      </c>
      <c r="AY1290" s="23">
        <v>22.781528563018796</v>
      </c>
      <c r="AZ1290" s="23">
        <v>4.2134955183695574E-2</v>
      </c>
    </row>
    <row r="1291" spans="1:52" ht="13.7" customHeight="1" x14ac:dyDescent="0.2">
      <c r="A1291" t="str">
        <f t="shared" si="20"/>
        <v>2014^Ryan1^Wheat 2014 (12 Beans)</v>
      </c>
      <c r="B1291" s="5" t="s">
        <v>1215</v>
      </c>
      <c r="C1291" s="5" t="s">
        <v>2410</v>
      </c>
      <c r="D1291" s="5">
        <v>2014</v>
      </c>
      <c r="E1291" s="5"/>
      <c r="F1291" s="5" t="s">
        <v>1005</v>
      </c>
      <c r="G1291" s="5" t="s">
        <v>987</v>
      </c>
      <c r="H1291" s="5" t="s">
        <v>992</v>
      </c>
      <c r="I1291" s="5">
        <v>4.03</v>
      </c>
      <c r="J1291" s="5">
        <v>11.9</v>
      </c>
      <c r="K1291" s="5" t="s">
        <v>993</v>
      </c>
      <c r="L1291" s="5" t="s">
        <v>2481</v>
      </c>
      <c r="M1291" s="5" t="s">
        <v>987</v>
      </c>
      <c r="N1291" s="5"/>
      <c r="O1291" s="5"/>
      <c r="P1291" s="5"/>
      <c r="Q1291" s="5"/>
      <c r="R1291" s="5"/>
      <c r="S1291" s="5"/>
      <c r="T1291" s="5"/>
      <c r="U1291" s="5"/>
      <c r="V1291" s="5"/>
      <c r="W1291" s="5"/>
      <c r="X1291" s="5"/>
      <c r="Y1291" s="7" t="s">
        <v>2999</v>
      </c>
      <c r="Z1291" s="7"/>
      <c r="AA1291" s="7" t="s">
        <v>13</v>
      </c>
      <c r="AB1291" s="7" t="s">
        <v>469</v>
      </c>
      <c r="AC1291" s="7">
        <v>23325</v>
      </c>
      <c r="AD1291" s="7" t="s">
        <v>2185</v>
      </c>
      <c r="AE1291" s="7" t="s">
        <v>786</v>
      </c>
      <c r="AF1291" s="7"/>
      <c r="AG1291" s="7" t="s">
        <v>936</v>
      </c>
      <c r="AH1291" s="7"/>
      <c r="AI1291">
        <v>2.0610001087188721</v>
      </c>
      <c r="AJ1291" s="4">
        <v>16.613000869750977</v>
      </c>
      <c r="AK1291" s="4">
        <v>5.2800002098083496</v>
      </c>
      <c r="AL1291" s="4">
        <v>83.023002624511719</v>
      </c>
      <c r="AM1291" s="4">
        <v>4.184999942779541</v>
      </c>
      <c r="AN1291" s="4">
        <v>213.30000305175781</v>
      </c>
      <c r="AO1291" s="4">
        <v>0</v>
      </c>
      <c r="AP1291" s="4">
        <v>225.63600158691406</v>
      </c>
      <c r="AQ1291" s="4">
        <v>152.37600708007813</v>
      </c>
      <c r="AR1291" s="4">
        <v>15</v>
      </c>
      <c r="AS1291" s="4">
        <v>0</v>
      </c>
      <c r="AT1291" s="4">
        <v>70</v>
      </c>
      <c r="AU1291" s="22">
        <v>7.3909211908931693</v>
      </c>
      <c r="AV1291" s="23">
        <v>1.9689998912811282</v>
      </c>
      <c r="AW1291" s="23">
        <v>0</v>
      </c>
      <c r="AX1291" s="23">
        <v>3.8769605718650948</v>
      </c>
      <c r="AY1291" s="23">
        <v>22.212377198273458</v>
      </c>
      <c r="AZ1291" s="23">
        <v>4.4559873883840977</v>
      </c>
    </row>
    <row r="1292" spans="1:52" ht="13.7" customHeight="1" x14ac:dyDescent="0.2">
      <c r="A1292" t="str">
        <f t="shared" si="20"/>
        <v>2014^sbee^Bees Paddock</v>
      </c>
      <c r="B1292" s="5" t="s">
        <v>1652</v>
      </c>
      <c r="C1292" s="5" t="s">
        <v>2421</v>
      </c>
      <c r="D1292" s="5">
        <v>2014</v>
      </c>
      <c r="E1292" s="5"/>
      <c r="F1292" s="5" t="s">
        <v>1005</v>
      </c>
      <c r="G1292" s="5" t="s">
        <v>987</v>
      </c>
      <c r="H1292" s="5" t="s">
        <v>992</v>
      </c>
      <c r="I1292" s="5">
        <v>2.85</v>
      </c>
      <c r="J1292" s="5"/>
      <c r="K1292" s="5" t="s">
        <v>987</v>
      </c>
      <c r="L1292" s="5" t="s">
        <v>998</v>
      </c>
      <c r="M1292" s="5" t="s">
        <v>987</v>
      </c>
      <c r="N1292" s="5"/>
      <c r="O1292" s="5"/>
      <c r="P1292" s="5"/>
      <c r="Q1292" s="5"/>
      <c r="R1292" s="5"/>
      <c r="S1292" s="5"/>
      <c r="T1292" s="5"/>
      <c r="U1292" s="5"/>
      <c r="V1292" s="5"/>
      <c r="W1292" s="5"/>
      <c r="X1292" s="5"/>
      <c r="Y1292" s="7" t="s">
        <v>2999</v>
      </c>
      <c r="Z1292" s="25" t="s">
        <v>3413</v>
      </c>
      <c r="AA1292" s="7" t="s">
        <v>13</v>
      </c>
      <c r="AB1292" s="7" t="s">
        <v>469</v>
      </c>
      <c r="AC1292" s="7">
        <v>10707</v>
      </c>
      <c r="AD1292" s="7" t="s">
        <v>846</v>
      </c>
      <c r="AE1292" s="7" t="s">
        <v>786</v>
      </c>
      <c r="AF1292" s="7"/>
      <c r="AG1292" s="7" t="s">
        <v>946</v>
      </c>
      <c r="AH1292" s="7"/>
      <c r="AJ1292" s="4"/>
      <c r="AK1292" s="4"/>
      <c r="AL1292" s="4"/>
      <c r="AM1292" s="4"/>
      <c r="AN1292" s="4"/>
      <c r="AO1292" s="4"/>
      <c r="AP1292" s="4"/>
      <c r="AQ1292" s="4"/>
      <c r="AR1292" s="4"/>
      <c r="AS1292" s="4"/>
      <c r="AT1292" s="4"/>
      <c r="AU1292" s="22" t="e">
        <v>#N/A</v>
      </c>
      <c r="AV1292" s="23">
        <v>2.85</v>
      </c>
      <c r="AW1292" s="23">
        <v>0</v>
      </c>
      <c r="AX1292" s="23">
        <v>8.1225000000000005</v>
      </c>
      <c r="AY1292" s="23" t="e">
        <v>#N/A</v>
      </c>
      <c r="AZ1292" s="23" t="e">
        <v>#N/A</v>
      </c>
    </row>
    <row r="1293" spans="1:52" ht="13.7" customHeight="1" x14ac:dyDescent="0.2">
      <c r="A1293" t="str">
        <f t="shared" si="20"/>
        <v>2014^simon^Forsters 1 (Flat)</v>
      </c>
      <c r="B1293" s="5" t="s">
        <v>321</v>
      </c>
      <c r="C1293" s="5" t="s">
        <v>2419</v>
      </c>
      <c r="D1293" s="5">
        <v>2014</v>
      </c>
      <c r="E1293" s="5"/>
      <c r="F1293" s="5" t="s">
        <v>987</v>
      </c>
      <c r="G1293" s="5" t="s">
        <v>987</v>
      </c>
      <c r="H1293" s="5" t="s">
        <v>992</v>
      </c>
      <c r="I1293" s="5">
        <v>3.5</v>
      </c>
      <c r="J1293" s="5">
        <v>10</v>
      </c>
      <c r="K1293" s="5" t="s">
        <v>987</v>
      </c>
      <c r="L1293" s="5" t="s">
        <v>1002</v>
      </c>
      <c r="M1293" s="5" t="s">
        <v>987</v>
      </c>
      <c r="N1293" s="5"/>
      <c r="O1293" s="5"/>
      <c r="P1293" s="5"/>
      <c r="Q1293" s="5"/>
      <c r="R1293" s="5"/>
      <c r="S1293" s="5"/>
      <c r="T1293" s="5"/>
      <c r="U1293" s="5"/>
      <c r="V1293" s="5"/>
      <c r="W1293" s="5"/>
      <c r="X1293" s="5"/>
      <c r="Y1293" s="7" t="s">
        <v>2999</v>
      </c>
      <c r="Z1293" s="7"/>
      <c r="AA1293" s="7" t="s">
        <v>13</v>
      </c>
      <c r="AB1293" s="7" t="s">
        <v>2172</v>
      </c>
      <c r="AC1293" s="7">
        <v>76000</v>
      </c>
      <c r="AD1293" s="7" t="s">
        <v>17</v>
      </c>
      <c r="AE1293" s="7" t="s">
        <v>2570</v>
      </c>
      <c r="AF1293" s="7"/>
      <c r="AG1293" s="7" t="s">
        <v>953</v>
      </c>
      <c r="AH1293" s="7"/>
      <c r="AI1293">
        <v>2.997999906539917</v>
      </c>
      <c r="AJ1293" s="4">
        <v>11.156999588012695</v>
      </c>
      <c r="AK1293" s="4">
        <v>5.1500000953674316</v>
      </c>
      <c r="AL1293" s="4">
        <v>190.87100219726563</v>
      </c>
      <c r="AM1293" s="4">
        <v>45.733001708984375</v>
      </c>
      <c r="AN1293" s="4">
        <v>78.800003051757813</v>
      </c>
      <c r="AO1293" s="4">
        <v>0</v>
      </c>
      <c r="AP1293" s="4">
        <v>99.16400146484375</v>
      </c>
      <c r="AQ1293" s="4">
        <v>28.506999969482422</v>
      </c>
      <c r="AR1293" s="4">
        <v>0</v>
      </c>
      <c r="AS1293" s="4">
        <v>14</v>
      </c>
      <c r="AT1293" s="4">
        <v>23</v>
      </c>
      <c r="AU1293" s="22">
        <v>5.3940455341506128</v>
      </c>
      <c r="AV1293" s="23">
        <v>0.50200009346008301</v>
      </c>
      <c r="AW1293" s="23">
        <v>0</v>
      </c>
      <c r="AX1293" s="23">
        <v>0.25200409383393207</v>
      </c>
      <c r="AY1293" s="23">
        <v>1.3386480466615467</v>
      </c>
      <c r="AZ1293" s="23">
        <v>5.9558176190875438E-2</v>
      </c>
    </row>
    <row r="1294" spans="1:52" ht="13.7" customHeight="1" x14ac:dyDescent="0.2">
      <c r="A1294" t="str">
        <f t="shared" si="20"/>
        <v>2014^simon^Forsters 1 (Rise)</v>
      </c>
      <c r="B1294" s="5" t="s">
        <v>321</v>
      </c>
      <c r="C1294" s="5" t="s">
        <v>2420</v>
      </c>
      <c r="D1294" s="5">
        <v>2014</v>
      </c>
      <c r="E1294" s="5"/>
      <c r="F1294" s="5" t="s">
        <v>987</v>
      </c>
      <c r="G1294" s="5" t="s">
        <v>987</v>
      </c>
      <c r="H1294" s="5" t="s">
        <v>992</v>
      </c>
      <c r="I1294" s="5">
        <v>1.6</v>
      </c>
      <c r="J1294" s="5">
        <v>10</v>
      </c>
      <c r="K1294" s="5" t="s">
        <v>987</v>
      </c>
      <c r="L1294" s="5" t="s">
        <v>1002</v>
      </c>
      <c r="M1294" s="5" t="s">
        <v>2487</v>
      </c>
      <c r="N1294" s="5"/>
      <c r="O1294" s="5"/>
      <c r="P1294" s="5"/>
      <c r="Q1294" s="5"/>
      <c r="R1294" s="5"/>
      <c r="S1294" s="5"/>
      <c r="T1294" s="5"/>
      <c r="U1294" s="5"/>
      <c r="V1294" s="5"/>
      <c r="W1294" s="5"/>
      <c r="X1294" s="5"/>
      <c r="Y1294" s="7" t="s">
        <v>2999</v>
      </c>
      <c r="Z1294" s="7"/>
      <c r="AA1294" s="7" t="s">
        <v>13</v>
      </c>
      <c r="AB1294" s="7" t="s">
        <v>2172</v>
      </c>
      <c r="AC1294" s="7">
        <v>76000</v>
      </c>
      <c r="AD1294" s="7" t="s">
        <v>17</v>
      </c>
      <c r="AE1294" s="7" t="s">
        <v>2570</v>
      </c>
      <c r="AF1294" s="7"/>
      <c r="AG1294" s="7" t="s">
        <v>953</v>
      </c>
      <c r="AH1294" s="7"/>
      <c r="AI1294">
        <v>1.4040000438690186</v>
      </c>
      <c r="AJ1294" s="4">
        <v>16.603000640869141</v>
      </c>
      <c r="AK1294" s="4">
        <v>3.5899999141693115</v>
      </c>
      <c r="AL1294" s="4">
        <v>70.647003173828125</v>
      </c>
      <c r="AM1294" s="4">
        <v>12.74899959564209</v>
      </c>
      <c r="AN1294" s="4">
        <v>79.599998474121094</v>
      </c>
      <c r="AO1294" s="4">
        <v>0</v>
      </c>
      <c r="AP1294" s="4">
        <v>63.626998901367188</v>
      </c>
      <c r="AQ1294" s="4">
        <v>36.325000762939453</v>
      </c>
      <c r="AR1294" s="4">
        <v>0</v>
      </c>
      <c r="AS1294" s="4">
        <v>14</v>
      </c>
      <c r="AT1294" s="4">
        <v>32</v>
      </c>
      <c r="AU1294" s="22">
        <v>2.4658493870402807</v>
      </c>
      <c r="AV1294" s="23">
        <v>0.19599995613098153</v>
      </c>
      <c r="AW1294" s="23">
        <v>1</v>
      </c>
      <c r="AX1294" s="23">
        <v>3.8415982803346689E-2</v>
      </c>
      <c r="AY1294" s="23">
        <v>43.599617463318282</v>
      </c>
      <c r="AZ1294" s="23">
        <v>1.263714407644478</v>
      </c>
    </row>
    <row r="1295" spans="1:52" ht="13.7" customHeight="1" x14ac:dyDescent="0.2">
      <c r="A1295" t="str">
        <f t="shared" si="20"/>
        <v>2014^stevensl^Lachstock</v>
      </c>
      <c r="B1295" s="5" t="s">
        <v>2789</v>
      </c>
      <c r="C1295" s="5" t="s">
        <v>2790</v>
      </c>
      <c r="D1295" s="5">
        <v>2014</v>
      </c>
      <c r="E1295" s="5"/>
      <c r="F1295" s="5" t="s">
        <v>1005</v>
      </c>
      <c r="G1295" s="5" t="s">
        <v>987</v>
      </c>
      <c r="H1295" s="5" t="s">
        <v>998</v>
      </c>
      <c r="I1295" s="5">
        <v>0</v>
      </c>
      <c r="J1295" s="5"/>
      <c r="K1295" s="5" t="s">
        <v>998</v>
      </c>
      <c r="L1295" s="5" t="s">
        <v>998</v>
      </c>
      <c r="M1295" s="5" t="s">
        <v>998</v>
      </c>
      <c r="N1295" s="5"/>
      <c r="O1295" s="5"/>
      <c r="P1295" s="5"/>
      <c r="Q1295" s="5"/>
      <c r="R1295" s="5"/>
      <c r="S1295" s="5"/>
      <c r="T1295" s="5"/>
      <c r="U1295" s="5"/>
      <c r="V1295" s="5"/>
      <c r="W1295" s="5"/>
      <c r="X1295" s="5"/>
      <c r="Y1295" s="7" t="s">
        <v>2999</v>
      </c>
      <c r="Z1295" s="7"/>
      <c r="AA1295" s="7" t="s">
        <v>13</v>
      </c>
      <c r="AB1295" s="7" t="s">
        <v>143</v>
      </c>
      <c r="AC1295" s="7">
        <v>89032</v>
      </c>
      <c r="AD1295" s="7" t="s">
        <v>836</v>
      </c>
      <c r="AE1295" s="7" t="s">
        <v>786</v>
      </c>
      <c r="AF1295" s="7"/>
      <c r="AG1295" s="7" t="s">
        <v>13</v>
      </c>
      <c r="AH1295" s="7"/>
      <c r="AI1295">
        <v>2.5940001010894775</v>
      </c>
      <c r="AJ1295" s="4">
        <v>7.5630002021789551</v>
      </c>
      <c r="AK1295" s="4">
        <v>3.0199999809265137</v>
      </c>
      <c r="AL1295" s="4">
        <v>143.85000610351563</v>
      </c>
      <c r="AM1295" s="4">
        <v>70.535003662109375</v>
      </c>
      <c r="AN1295" s="4">
        <v>292.10000610351563</v>
      </c>
      <c r="AO1295" s="4">
        <v>0</v>
      </c>
      <c r="AP1295" s="4">
        <v>60.167999267578125</v>
      </c>
      <c r="AQ1295" s="4">
        <v>11.85200023651123</v>
      </c>
      <c r="AR1295" s="4">
        <v>0</v>
      </c>
      <c r="AS1295" s="4">
        <v>0</v>
      </c>
      <c r="AT1295" s="4">
        <v>0</v>
      </c>
      <c r="AU1295" s="22" t="e">
        <v>#N/A</v>
      </c>
      <c r="AV1295" s="23">
        <v>-2.5940001010894775</v>
      </c>
      <c r="AW1295" s="23">
        <v>0</v>
      </c>
      <c r="AX1295" s="23">
        <v>6.7288365244522197</v>
      </c>
      <c r="AY1295" s="23" t="e">
        <v>#N/A</v>
      </c>
      <c r="AZ1295" s="23" t="e">
        <v>#N/A</v>
      </c>
    </row>
    <row r="1296" spans="1:52" ht="13.7" customHeight="1" x14ac:dyDescent="0.2">
      <c r="A1296" t="str">
        <f t="shared" si="20"/>
        <v>2014^Summit Smith^Jacksons</v>
      </c>
      <c r="B1296" s="5" t="s">
        <v>2322</v>
      </c>
      <c r="C1296" s="5" t="s">
        <v>2393</v>
      </c>
      <c r="D1296" s="5">
        <v>2014</v>
      </c>
      <c r="E1296" s="5"/>
      <c r="F1296" s="5" t="s">
        <v>987</v>
      </c>
      <c r="G1296" s="5" t="s">
        <v>987</v>
      </c>
      <c r="H1296" s="5" t="s">
        <v>992</v>
      </c>
      <c r="I1296" s="5">
        <v>1.98</v>
      </c>
      <c r="J1296" s="5">
        <v>15.1</v>
      </c>
      <c r="K1296" s="5" t="s">
        <v>987</v>
      </c>
      <c r="L1296" s="5" t="s">
        <v>1032</v>
      </c>
      <c r="M1296" s="5" t="s">
        <v>2468</v>
      </c>
      <c r="N1296" s="5"/>
      <c r="O1296" s="5"/>
      <c r="P1296" s="5"/>
      <c r="Q1296" s="5"/>
      <c r="R1296" s="5"/>
      <c r="S1296" s="5"/>
      <c r="T1296" s="5"/>
      <c r="U1296" s="5"/>
      <c r="V1296" s="5"/>
      <c r="W1296" s="5"/>
      <c r="X1296" s="5"/>
      <c r="Y1296" s="7" t="s">
        <v>2999</v>
      </c>
      <c r="Z1296" s="7"/>
      <c r="AA1296" s="7" t="s">
        <v>13</v>
      </c>
      <c r="AB1296" s="7" t="s">
        <v>469</v>
      </c>
      <c r="AC1296" s="7">
        <v>8025</v>
      </c>
      <c r="AD1296" s="7" t="s">
        <v>2571</v>
      </c>
      <c r="AE1296" s="7" t="s">
        <v>2572</v>
      </c>
      <c r="AF1296" s="7"/>
      <c r="AG1296" s="7" t="s">
        <v>13</v>
      </c>
      <c r="AH1296" s="7"/>
      <c r="AI1296">
        <v>1.8940000534057617</v>
      </c>
      <c r="AJ1296" s="4">
        <v>10.295000076293945</v>
      </c>
      <c r="AK1296" s="4">
        <v>3.0099999904632568</v>
      </c>
      <c r="AL1296" s="4">
        <v>46.298999786376953</v>
      </c>
      <c r="AM1296" s="4">
        <v>25.603000640869141</v>
      </c>
      <c r="AN1296" s="4">
        <v>162</v>
      </c>
      <c r="AO1296" s="4">
        <v>0</v>
      </c>
      <c r="AP1296" s="4">
        <v>57.930999755859375</v>
      </c>
      <c r="AQ1296" s="4">
        <v>24.027000427246094</v>
      </c>
      <c r="AR1296" s="4">
        <v>0</v>
      </c>
      <c r="AS1296" s="4">
        <v>25</v>
      </c>
      <c r="AT1296" s="4">
        <v>32</v>
      </c>
      <c r="AU1296" s="22">
        <v>4.607747810858144</v>
      </c>
      <c r="AV1296" s="23">
        <v>8.5999946594238263E-2</v>
      </c>
      <c r="AW1296" s="23">
        <v>1</v>
      </c>
      <c r="AX1296" s="23">
        <v>7.3959908142118332E-3</v>
      </c>
      <c r="AY1296" s="23">
        <v>23.088024266815189</v>
      </c>
      <c r="AZ1296" s="23">
        <v>2.5527980975766127</v>
      </c>
    </row>
    <row r="1297" spans="1:52" ht="13.7" customHeight="1" x14ac:dyDescent="0.2">
      <c r="A1297" t="str">
        <f t="shared" si="20"/>
        <v>2014^tclarke^Meras</v>
      </c>
      <c r="B1297" s="5" t="s">
        <v>1263</v>
      </c>
      <c r="C1297" s="5" t="s">
        <v>2426</v>
      </c>
      <c r="D1297" s="5">
        <v>2014</v>
      </c>
      <c r="E1297" s="5"/>
      <c r="F1297" s="5" t="s">
        <v>1005</v>
      </c>
      <c r="G1297" s="5" t="s">
        <v>987</v>
      </c>
      <c r="H1297" s="5" t="s">
        <v>992</v>
      </c>
      <c r="I1297" s="5">
        <v>3.1</v>
      </c>
      <c r="J1297" s="5"/>
      <c r="K1297" s="5" t="s">
        <v>993</v>
      </c>
      <c r="L1297" s="5" t="s">
        <v>2463</v>
      </c>
      <c r="M1297" s="5" t="s">
        <v>987</v>
      </c>
      <c r="N1297" s="5"/>
      <c r="O1297" s="5"/>
      <c r="P1297" s="5"/>
      <c r="Q1297" s="5"/>
      <c r="R1297" s="5"/>
      <c r="S1297" s="5"/>
      <c r="T1297" s="5"/>
      <c r="U1297" s="5"/>
      <c r="V1297" s="5"/>
      <c r="W1297" s="5"/>
      <c r="X1297" s="5"/>
      <c r="Y1297" s="7" t="s">
        <v>2999</v>
      </c>
      <c r="Z1297" s="7"/>
      <c r="AA1297" s="7" t="s">
        <v>13</v>
      </c>
      <c r="AB1297" s="7" t="s">
        <v>469</v>
      </c>
      <c r="AC1297" s="7">
        <v>23319</v>
      </c>
      <c r="AD1297" s="7" t="s">
        <v>964</v>
      </c>
      <c r="AE1297" s="7" t="s">
        <v>786</v>
      </c>
      <c r="AF1297" s="7"/>
      <c r="AG1297" s="7" t="s">
        <v>936</v>
      </c>
      <c r="AH1297" s="7"/>
      <c r="AI1297">
        <v>3.4860000610351563</v>
      </c>
      <c r="AJ1297" s="4">
        <v>16.596000671386719</v>
      </c>
      <c r="AK1297" s="4">
        <v>8.9200000762939453</v>
      </c>
      <c r="AL1297" s="4">
        <v>49.277000427246094</v>
      </c>
      <c r="AM1297" s="4">
        <v>4.9710001945495605</v>
      </c>
      <c r="AN1297" s="4">
        <v>205</v>
      </c>
      <c r="AO1297" s="4">
        <v>0</v>
      </c>
      <c r="AP1297" s="4">
        <v>204.35099792480469</v>
      </c>
      <c r="AQ1297" s="4">
        <v>71.528999328613281</v>
      </c>
      <c r="AR1297" s="4">
        <v>47</v>
      </c>
      <c r="AS1297" s="4">
        <v>0</v>
      </c>
      <c r="AT1297" s="4">
        <v>47</v>
      </c>
      <c r="AU1297" s="22" t="e">
        <v>#N/A</v>
      </c>
      <c r="AV1297" s="23">
        <v>-0.38600006103515616</v>
      </c>
      <c r="AW1297" s="23">
        <v>1</v>
      </c>
      <c r="AX1297" s="23">
        <v>0.14899604711914427</v>
      </c>
      <c r="AY1297" s="23" t="e">
        <v>#N/A</v>
      </c>
      <c r="AZ1297" s="23" t="e">
        <v>#N/A</v>
      </c>
    </row>
    <row r="1298" spans="1:52" ht="13.7" customHeight="1" x14ac:dyDescent="0.2">
      <c r="A1298" t="str">
        <f t="shared" si="20"/>
        <v>2014^Tony Gregson^Nobby 250</v>
      </c>
      <c r="B1298" s="5" t="s">
        <v>327</v>
      </c>
      <c r="C1298" s="5" t="s">
        <v>2427</v>
      </c>
      <c r="D1298" s="5">
        <v>2014</v>
      </c>
      <c r="E1298" s="5"/>
      <c r="F1298" s="5" t="s">
        <v>1005</v>
      </c>
      <c r="G1298" s="5" t="s">
        <v>987</v>
      </c>
      <c r="H1298" s="5" t="s">
        <v>992</v>
      </c>
      <c r="I1298" s="5">
        <v>1.5</v>
      </c>
      <c r="J1298" s="5">
        <v>10.8</v>
      </c>
      <c r="K1298" s="5" t="s">
        <v>993</v>
      </c>
      <c r="L1298" s="5" t="s">
        <v>2492</v>
      </c>
      <c r="M1298" s="5" t="s">
        <v>987</v>
      </c>
      <c r="N1298" s="5"/>
      <c r="O1298" s="5"/>
      <c r="P1298" s="5"/>
      <c r="Q1298" s="5"/>
      <c r="R1298" s="5"/>
      <c r="S1298" s="5"/>
      <c r="T1298" s="5"/>
      <c r="U1298" s="5"/>
      <c r="V1298" s="5"/>
      <c r="W1298" s="5"/>
      <c r="X1298" s="5"/>
      <c r="Y1298" s="7" t="s">
        <v>2999</v>
      </c>
      <c r="Z1298" s="7"/>
      <c r="AA1298" s="7" t="s">
        <v>13</v>
      </c>
      <c r="AB1298" s="7" t="s">
        <v>685</v>
      </c>
      <c r="AC1298" s="7">
        <v>78000</v>
      </c>
      <c r="AD1298" s="7" t="s">
        <v>869</v>
      </c>
      <c r="AE1298" s="7" t="s">
        <v>2573</v>
      </c>
      <c r="AF1298" s="7"/>
      <c r="AG1298" s="7" t="s">
        <v>55</v>
      </c>
      <c r="AH1298" s="7"/>
      <c r="AI1298">
        <v>0.79900002479553223</v>
      </c>
      <c r="AJ1298" s="4">
        <v>16.665000915527344</v>
      </c>
      <c r="AK1298" s="4">
        <v>2.0499999523162842</v>
      </c>
      <c r="AL1298" s="4">
        <v>22.986000061035156</v>
      </c>
      <c r="AM1298" s="4">
        <v>5.1779999732971191</v>
      </c>
      <c r="AN1298" s="4">
        <v>145.69999694824219</v>
      </c>
      <c r="AO1298" s="4">
        <v>0</v>
      </c>
      <c r="AP1298" s="4">
        <v>54.206001281738281</v>
      </c>
      <c r="AQ1298" s="4">
        <v>31.694000244140625</v>
      </c>
      <c r="AR1298" s="4">
        <v>0</v>
      </c>
      <c r="AS1298" s="4">
        <v>21</v>
      </c>
      <c r="AT1298" s="4">
        <v>40</v>
      </c>
      <c r="AU1298" s="22">
        <v>2.4966725043782843</v>
      </c>
      <c r="AV1298" s="23">
        <v>0.70099997520446777</v>
      </c>
      <c r="AW1298" s="23">
        <v>0</v>
      </c>
      <c r="AX1298" s="23">
        <v>0.49140096523666443</v>
      </c>
      <c r="AY1298" s="23">
        <v>34.398235739136574</v>
      </c>
      <c r="AZ1298" s="23">
        <v>0.19951636876558015</v>
      </c>
    </row>
    <row r="1299" spans="1:52" ht="13.7" customHeight="1" x14ac:dyDescent="0.2">
      <c r="A1299" t="str">
        <f t="shared" si="20"/>
        <v>2014^tucker^Outback</v>
      </c>
      <c r="B1299" s="5" t="s">
        <v>2800</v>
      </c>
      <c r="C1299" s="5" t="s">
        <v>2801</v>
      </c>
      <c r="D1299" s="5">
        <v>2014</v>
      </c>
      <c r="E1299" s="5"/>
      <c r="F1299" s="5" t="s">
        <v>1005</v>
      </c>
      <c r="G1299" s="5" t="s">
        <v>998</v>
      </c>
      <c r="H1299" s="5" t="s">
        <v>998</v>
      </c>
      <c r="I1299" s="5">
        <v>0</v>
      </c>
      <c r="J1299" s="5"/>
      <c r="K1299" s="5" t="s">
        <v>998</v>
      </c>
      <c r="L1299" s="5" t="s">
        <v>998</v>
      </c>
      <c r="M1299" s="5" t="s">
        <v>998</v>
      </c>
      <c r="N1299" s="5"/>
      <c r="O1299" s="5"/>
      <c r="P1299" s="5"/>
      <c r="Q1299" s="5"/>
      <c r="R1299" s="5"/>
      <c r="S1299" s="5"/>
      <c r="T1299" s="5"/>
      <c r="U1299" s="5"/>
      <c r="V1299" s="5"/>
      <c r="W1299" s="5"/>
      <c r="X1299" s="5"/>
      <c r="Y1299" s="7" t="s">
        <v>2999</v>
      </c>
      <c r="Z1299" s="7"/>
      <c r="AA1299" s="7" t="s">
        <v>13</v>
      </c>
      <c r="AB1299" s="7" t="s">
        <v>2763</v>
      </c>
      <c r="AC1299" s="7">
        <v>89032</v>
      </c>
      <c r="AD1299" s="7" t="s">
        <v>836</v>
      </c>
      <c r="AE1299" s="7" t="s">
        <v>786</v>
      </c>
      <c r="AF1299" s="7"/>
      <c r="AG1299" s="7" t="s">
        <v>55</v>
      </c>
      <c r="AH1299" s="7"/>
      <c r="AI1299">
        <v>2.6319999694824219</v>
      </c>
      <c r="AJ1299" s="4">
        <v>16.635000228881836</v>
      </c>
      <c r="AK1299" s="4">
        <v>6.75</v>
      </c>
      <c r="AL1299" s="4">
        <v>39.567001342773438</v>
      </c>
      <c r="AM1299" s="4">
        <v>14.819999694824219</v>
      </c>
      <c r="AN1299" s="4">
        <v>258.10000610351563</v>
      </c>
      <c r="AO1299" s="4">
        <v>0</v>
      </c>
      <c r="AP1299" s="4">
        <v>87.916000366210938</v>
      </c>
      <c r="AQ1299" s="4">
        <v>70.441001892089844</v>
      </c>
      <c r="AR1299" s="4">
        <v>0</v>
      </c>
      <c r="AS1299" s="4">
        <v>14</v>
      </c>
      <c r="AT1299" s="4">
        <v>152</v>
      </c>
      <c r="AU1299" s="22" t="e">
        <v>#N/A</v>
      </c>
      <c r="AV1299" s="23">
        <v>-2.6319999694824219</v>
      </c>
      <c r="AW1299" s="23">
        <v>0</v>
      </c>
      <c r="AX1299" s="23">
        <v>6.9274238393554697</v>
      </c>
      <c r="AY1299" s="23" t="e">
        <v>#N/A</v>
      </c>
      <c r="AZ1299" s="23" t="e">
        <v>#N/A</v>
      </c>
    </row>
    <row r="1300" spans="1:52" ht="13.7" customHeight="1" x14ac:dyDescent="0.2">
      <c r="A1300" t="str">
        <f t="shared" si="20"/>
        <v>2014^Wallwork^100Ac</v>
      </c>
      <c r="B1300" s="5" t="s">
        <v>1520</v>
      </c>
      <c r="C1300" s="5" t="s">
        <v>2430</v>
      </c>
      <c r="D1300" s="5">
        <v>2014</v>
      </c>
      <c r="E1300" s="5"/>
      <c r="F1300" s="5" t="s">
        <v>987</v>
      </c>
      <c r="G1300" s="5" t="s">
        <v>987</v>
      </c>
      <c r="H1300" s="5" t="s">
        <v>992</v>
      </c>
      <c r="I1300" s="5">
        <v>3.1</v>
      </c>
      <c r="J1300" s="5">
        <v>9</v>
      </c>
      <c r="K1300" s="5" t="s">
        <v>993</v>
      </c>
      <c r="L1300" s="5" t="s">
        <v>2493</v>
      </c>
      <c r="M1300" s="5" t="s">
        <v>2494</v>
      </c>
      <c r="N1300" s="5"/>
      <c r="O1300" s="5"/>
      <c r="P1300" s="5"/>
      <c r="Q1300" s="5"/>
      <c r="R1300" s="5"/>
      <c r="S1300" s="5"/>
      <c r="T1300" s="5"/>
      <c r="U1300" s="5"/>
      <c r="V1300" s="5"/>
      <c r="W1300" s="5"/>
      <c r="X1300" s="5"/>
      <c r="Y1300" s="7" t="s">
        <v>2999</v>
      </c>
      <c r="Z1300" s="7"/>
      <c r="AA1300" s="7" t="s">
        <v>13</v>
      </c>
      <c r="AB1300" s="7" t="s">
        <v>469</v>
      </c>
      <c r="AC1300" s="7">
        <v>10628</v>
      </c>
      <c r="AD1300" s="7" t="s">
        <v>930</v>
      </c>
      <c r="AE1300" s="7" t="s">
        <v>2575</v>
      </c>
      <c r="AF1300" s="7"/>
      <c r="AG1300" s="7" t="s">
        <v>55</v>
      </c>
      <c r="AH1300" s="7"/>
      <c r="AI1300">
        <v>3.746999979019165</v>
      </c>
      <c r="AJ1300" s="4">
        <v>16.37299919128418</v>
      </c>
      <c r="AK1300" s="4">
        <v>9.4499998092651367</v>
      </c>
      <c r="AL1300" s="4">
        <v>115.0780029296875</v>
      </c>
      <c r="AM1300" s="4">
        <v>36.923999786376953</v>
      </c>
      <c r="AN1300" s="4">
        <v>224</v>
      </c>
      <c r="AO1300" s="4">
        <v>0</v>
      </c>
      <c r="AP1300" s="4">
        <v>166.54100036621094</v>
      </c>
      <c r="AQ1300" s="4">
        <v>19.135000228881836</v>
      </c>
      <c r="AR1300" s="4">
        <v>0</v>
      </c>
      <c r="AS1300" s="4">
        <v>10</v>
      </c>
      <c r="AT1300" s="4">
        <v>15</v>
      </c>
      <c r="AU1300" s="22">
        <v>4.2998248686514886</v>
      </c>
      <c r="AV1300" s="23">
        <v>-0.64699997901916495</v>
      </c>
      <c r="AW1300" s="23">
        <v>0</v>
      </c>
      <c r="AX1300" s="23">
        <v>0.4186089728507999</v>
      </c>
      <c r="AY1300" s="23">
        <v>54.361117074677168</v>
      </c>
      <c r="AZ1300" s="23">
        <v>26.524301918924795</v>
      </c>
    </row>
    <row r="1301" spans="1:52" ht="13.7" customHeight="1" x14ac:dyDescent="0.2">
      <c r="A1301" t="str">
        <f t="shared" si="20"/>
        <v>2014^Willaroo^W11</v>
      </c>
      <c r="B1301" s="5" t="s">
        <v>1527</v>
      </c>
      <c r="C1301" s="5" t="s">
        <v>2431</v>
      </c>
      <c r="D1301" s="5">
        <v>2014</v>
      </c>
      <c r="E1301" s="5"/>
      <c r="F1301" s="5" t="s">
        <v>1005</v>
      </c>
      <c r="G1301" s="5" t="s">
        <v>987</v>
      </c>
      <c r="H1301" s="5" t="s">
        <v>992</v>
      </c>
      <c r="I1301" s="5">
        <v>3.2</v>
      </c>
      <c r="J1301" s="5">
        <v>11.8</v>
      </c>
      <c r="K1301" s="5" t="s">
        <v>993</v>
      </c>
      <c r="L1301" s="5" t="s">
        <v>998</v>
      </c>
      <c r="M1301" s="5" t="s">
        <v>987</v>
      </c>
      <c r="N1301" s="5"/>
      <c r="O1301" s="5"/>
      <c r="P1301" s="5"/>
      <c r="Q1301" s="5"/>
      <c r="R1301" s="5"/>
      <c r="S1301" s="5"/>
      <c r="T1301" s="5"/>
      <c r="U1301" s="5"/>
      <c r="V1301" s="5"/>
      <c r="W1301" s="5"/>
      <c r="X1301" s="5"/>
      <c r="Y1301" s="7" t="s">
        <v>2999</v>
      </c>
      <c r="Z1301" s="7"/>
      <c r="AA1301" s="7" t="s">
        <v>13</v>
      </c>
      <c r="AB1301" s="7" t="s">
        <v>2299</v>
      </c>
      <c r="AC1301" s="7">
        <v>53004</v>
      </c>
      <c r="AD1301" s="7" t="s">
        <v>2223</v>
      </c>
      <c r="AE1301" s="7" t="s">
        <v>786</v>
      </c>
      <c r="AF1301" s="7"/>
      <c r="AG1301" s="7" t="s">
        <v>13</v>
      </c>
      <c r="AH1301" s="7"/>
      <c r="AI1301">
        <v>1.8539999723434448</v>
      </c>
      <c r="AJ1301" s="4">
        <v>9.0069999694824219</v>
      </c>
      <c r="AK1301" s="4">
        <v>2.5699999332427979</v>
      </c>
      <c r="AL1301" s="4">
        <v>143.10000610351563</v>
      </c>
      <c r="AM1301" s="4">
        <v>14.956000328063965</v>
      </c>
      <c r="AN1301" s="4">
        <v>89.800003051757813</v>
      </c>
      <c r="AO1301" s="4">
        <v>0</v>
      </c>
      <c r="AP1301" s="4">
        <v>58.243999481201172</v>
      </c>
      <c r="AQ1301" s="4">
        <v>53.606998443603516</v>
      </c>
      <c r="AR1301" s="4">
        <v>0</v>
      </c>
      <c r="AS1301" s="4">
        <v>0</v>
      </c>
      <c r="AT1301" s="4">
        <v>0</v>
      </c>
      <c r="AU1301" s="22">
        <v>5.8194045534150627</v>
      </c>
      <c r="AV1301" s="23">
        <v>1.3460000276565554</v>
      </c>
      <c r="AW1301" s="23">
        <v>0</v>
      </c>
      <c r="AX1301" s="23">
        <v>1.8117160744514478</v>
      </c>
      <c r="AY1301" s="23">
        <v>7.8008491704711966</v>
      </c>
      <c r="AZ1301" s="23">
        <v>10.55863038559686</v>
      </c>
    </row>
    <row r="1302" spans="1:52" ht="13.7" customHeight="1" x14ac:dyDescent="0.2">
      <c r="A1302" t="str">
        <f t="shared" si="20"/>
        <v>2014^Willaroo^W15</v>
      </c>
      <c r="B1302" s="5" t="s">
        <v>1527</v>
      </c>
      <c r="C1302" s="5" t="s">
        <v>2432</v>
      </c>
      <c r="D1302" s="5">
        <v>2014</v>
      </c>
      <c r="E1302" s="5"/>
      <c r="F1302" s="5" t="s">
        <v>1005</v>
      </c>
      <c r="G1302" s="5" t="s">
        <v>987</v>
      </c>
      <c r="H1302" s="5" t="s">
        <v>992</v>
      </c>
      <c r="I1302" s="5">
        <v>2.92</v>
      </c>
      <c r="J1302" s="5">
        <v>11.45</v>
      </c>
      <c r="K1302" s="5" t="s">
        <v>993</v>
      </c>
      <c r="L1302" s="5" t="s">
        <v>998</v>
      </c>
      <c r="M1302" s="5" t="s">
        <v>987</v>
      </c>
      <c r="N1302" s="5"/>
      <c r="O1302" s="5"/>
      <c r="P1302" s="5"/>
      <c r="Q1302" s="5"/>
      <c r="R1302" s="5"/>
      <c r="S1302" s="5"/>
      <c r="T1302" s="5"/>
      <c r="U1302" s="5"/>
      <c r="V1302" s="5"/>
      <c r="W1302" s="5"/>
      <c r="X1302" s="5"/>
      <c r="Y1302" s="7" t="s">
        <v>2999</v>
      </c>
      <c r="Z1302" s="7"/>
      <c r="AA1302" s="7" t="s">
        <v>13</v>
      </c>
      <c r="AB1302" s="7" t="s">
        <v>145</v>
      </c>
      <c r="AC1302" s="7">
        <v>53004</v>
      </c>
      <c r="AD1302" s="7" t="s">
        <v>2223</v>
      </c>
      <c r="AE1302" s="7" t="s">
        <v>786</v>
      </c>
      <c r="AF1302" s="7"/>
      <c r="AG1302" s="7" t="s">
        <v>953</v>
      </c>
      <c r="AH1302" s="7"/>
      <c r="AI1302">
        <v>0.79699999094009399</v>
      </c>
      <c r="AJ1302" s="4">
        <v>9.6750001907348633</v>
      </c>
      <c r="AK1302" s="4">
        <v>1.190000057220459</v>
      </c>
      <c r="AL1302" s="4">
        <v>65.099998474121094</v>
      </c>
      <c r="AM1302" s="4">
        <v>7.0619997978210449</v>
      </c>
      <c r="AN1302" s="4">
        <v>101.5</v>
      </c>
      <c r="AO1302" s="4">
        <v>0</v>
      </c>
      <c r="AP1302" s="4">
        <v>61.0260009765625</v>
      </c>
      <c r="AQ1302" s="4">
        <v>71.412002563476563</v>
      </c>
      <c r="AR1302" s="4">
        <v>0</v>
      </c>
      <c r="AS1302" s="4">
        <v>0</v>
      </c>
      <c r="AT1302" s="4">
        <v>0</v>
      </c>
      <c r="AU1302" s="22">
        <v>5.152700525394045</v>
      </c>
      <c r="AV1302" s="23">
        <v>2.1230000090599059</v>
      </c>
      <c r="AW1302" s="23">
        <v>0</v>
      </c>
      <c r="AX1302" s="23">
        <v>4.5071290384683609</v>
      </c>
      <c r="AY1302" s="23">
        <v>3.1506243228912694</v>
      </c>
      <c r="AZ1302" s="23">
        <v>15.702995000463158</v>
      </c>
    </row>
    <row r="1303" spans="1:52" ht="13.7" customHeight="1" x14ac:dyDescent="0.2">
      <c r="A1303" t="str">
        <f t="shared" si="20"/>
        <v>2014^Willaroo^W22</v>
      </c>
      <c r="B1303" s="5" t="s">
        <v>1527</v>
      </c>
      <c r="C1303" s="5" t="s">
        <v>1533</v>
      </c>
      <c r="D1303" s="5">
        <v>2014</v>
      </c>
      <c r="E1303" s="5"/>
      <c r="F1303" s="5" t="s">
        <v>1005</v>
      </c>
      <c r="G1303" s="5" t="s">
        <v>987</v>
      </c>
      <c r="H1303" s="5" t="s">
        <v>992</v>
      </c>
      <c r="I1303" s="5">
        <v>2.76</v>
      </c>
      <c r="J1303" s="5">
        <v>12.79</v>
      </c>
      <c r="K1303" s="5" t="s">
        <v>993</v>
      </c>
      <c r="L1303" s="5" t="s">
        <v>998</v>
      </c>
      <c r="M1303" s="5" t="s">
        <v>987</v>
      </c>
      <c r="N1303" s="5"/>
      <c r="O1303" s="5"/>
      <c r="P1303" s="5"/>
      <c r="Q1303" s="5"/>
      <c r="R1303" s="5"/>
      <c r="S1303" s="5"/>
      <c r="T1303" s="5"/>
      <c r="U1303" s="5"/>
      <c r="V1303" s="5"/>
      <c r="W1303" s="5"/>
      <c r="X1303" s="5"/>
      <c r="Y1303" s="7" t="s">
        <v>2999</v>
      </c>
      <c r="Z1303" s="7"/>
      <c r="AA1303" s="7" t="s">
        <v>13</v>
      </c>
      <c r="AB1303" s="7" t="s">
        <v>2225</v>
      </c>
      <c r="AC1303" s="7">
        <v>53004</v>
      </c>
      <c r="AD1303" s="7" t="s">
        <v>2223</v>
      </c>
      <c r="AE1303" s="7" t="s">
        <v>786</v>
      </c>
      <c r="AF1303" s="7"/>
      <c r="AG1303" s="7" t="s">
        <v>55</v>
      </c>
      <c r="AH1303" s="7"/>
      <c r="AI1303">
        <v>1.121999979019165</v>
      </c>
      <c r="AJ1303" s="4">
        <v>16.663999557495117</v>
      </c>
      <c r="AK1303" s="4">
        <v>2.880000114440918</v>
      </c>
      <c r="AL1303" s="4">
        <v>97.455001831054688</v>
      </c>
      <c r="AM1303" s="4">
        <v>4.0489997863769531</v>
      </c>
      <c r="AN1303" s="4">
        <v>78.900001525878906</v>
      </c>
      <c r="AO1303" s="4">
        <v>0</v>
      </c>
      <c r="AP1303" s="4">
        <v>73.069999694824219</v>
      </c>
      <c r="AQ1303" s="4">
        <v>32.179000854492188</v>
      </c>
      <c r="AR1303" s="4">
        <v>69</v>
      </c>
      <c r="AS1303" s="4">
        <v>0</v>
      </c>
      <c r="AT1303" s="4">
        <v>0</v>
      </c>
      <c r="AU1303" s="22">
        <v>5.4403418563922932</v>
      </c>
      <c r="AV1303" s="23">
        <v>1.6380000209808347</v>
      </c>
      <c r="AW1303" s="23">
        <v>0</v>
      </c>
      <c r="AX1303" s="23">
        <v>2.6830440687332149</v>
      </c>
      <c r="AY1303" s="23">
        <v>15.007872571472371</v>
      </c>
      <c r="AZ1303" s="23">
        <v>6.5553498355786024</v>
      </c>
    </row>
    <row r="1304" spans="1:52" ht="13.7" customHeight="1" x14ac:dyDescent="0.2">
      <c r="A1304" t="str">
        <f t="shared" si="20"/>
        <v>2014^yupiri^Lanagans 24</v>
      </c>
      <c r="B1304" s="5" t="s">
        <v>1122</v>
      </c>
      <c r="C1304" s="5" t="s">
        <v>2382</v>
      </c>
      <c r="D1304" s="5">
        <v>2014</v>
      </c>
      <c r="E1304" s="5"/>
      <c r="F1304" s="5" t="s">
        <v>987</v>
      </c>
      <c r="G1304" s="5" t="s">
        <v>987</v>
      </c>
      <c r="H1304" s="5" t="s">
        <v>992</v>
      </c>
      <c r="I1304" s="5">
        <v>2.99</v>
      </c>
      <c r="J1304" s="5">
        <v>11.9</v>
      </c>
      <c r="K1304" s="5" t="s">
        <v>987</v>
      </c>
      <c r="L1304" s="5" t="s">
        <v>998</v>
      </c>
      <c r="M1304" s="5" t="s">
        <v>987</v>
      </c>
      <c r="N1304" s="5"/>
      <c r="O1304" s="5"/>
      <c r="P1304" s="5"/>
      <c r="Q1304" s="5"/>
      <c r="R1304" s="5"/>
      <c r="S1304" s="5"/>
      <c r="T1304" s="5"/>
      <c r="U1304" s="5"/>
      <c r="V1304" s="5"/>
      <c r="W1304" s="5"/>
      <c r="X1304" s="5"/>
      <c r="Y1304" s="7" t="s">
        <v>2999</v>
      </c>
      <c r="Z1304" s="7"/>
      <c r="AA1304" s="7" t="s">
        <v>13</v>
      </c>
      <c r="AB1304" s="7" t="s">
        <v>469</v>
      </c>
      <c r="AC1304" s="7">
        <v>12033</v>
      </c>
      <c r="AD1304" s="7" t="s">
        <v>2164</v>
      </c>
      <c r="AE1304" s="7" t="s">
        <v>2576</v>
      </c>
      <c r="AF1304" s="7"/>
      <c r="AG1304" s="7" t="s">
        <v>55</v>
      </c>
      <c r="AH1304" s="7"/>
      <c r="AI1304">
        <v>3.3210000991821289</v>
      </c>
      <c r="AJ1304" s="4">
        <v>14.383000373840332</v>
      </c>
      <c r="AK1304" s="4">
        <v>7.3600001335144043</v>
      </c>
      <c r="AL1304" s="4">
        <v>83.9739990234375</v>
      </c>
      <c r="AM1304" s="4">
        <v>79.531997680664063</v>
      </c>
      <c r="AN1304" s="4">
        <v>205.39999389648438</v>
      </c>
      <c r="AO1304" s="4">
        <v>0</v>
      </c>
      <c r="AP1304" s="4">
        <v>111.94100189208984</v>
      </c>
      <c r="AQ1304" s="4">
        <v>15.937000274658203</v>
      </c>
      <c r="AR1304" s="4">
        <v>0</v>
      </c>
      <c r="AS1304" s="4">
        <v>0</v>
      </c>
      <c r="AT1304" s="4">
        <v>44</v>
      </c>
      <c r="AU1304" s="22">
        <v>5.4835866900175141</v>
      </c>
      <c r="AV1304" s="23">
        <v>-0.33100009918212869</v>
      </c>
      <c r="AW1304" s="23">
        <v>1</v>
      </c>
      <c r="AX1304" s="23">
        <v>0.10956106565857904</v>
      </c>
      <c r="AY1304" s="23">
        <v>6.165290856491227</v>
      </c>
      <c r="AZ1304" s="23">
        <v>3.5209274109358573</v>
      </c>
    </row>
    <row r="1305" spans="1:52" ht="13.7" customHeight="1" x14ac:dyDescent="0.2">
      <c r="A1305" t="str">
        <f t="shared" si="20"/>
        <v>2015^Abennett^Horse</v>
      </c>
      <c r="B1305" s="5" t="s">
        <v>2302</v>
      </c>
      <c r="C1305" s="5" t="s">
        <v>2595</v>
      </c>
      <c r="D1305" s="5">
        <v>2015</v>
      </c>
      <c r="E1305" s="5"/>
      <c r="F1305" s="5" t="s">
        <v>1005</v>
      </c>
      <c r="G1305" s="5" t="s">
        <v>987</v>
      </c>
      <c r="H1305" s="5" t="s">
        <v>128</v>
      </c>
      <c r="I1305" s="5">
        <v>6</v>
      </c>
      <c r="J1305" s="5">
        <v>10</v>
      </c>
      <c r="K1305" s="5" t="s">
        <v>987</v>
      </c>
      <c r="L1305" s="5" t="s">
        <v>998</v>
      </c>
      <c r="M1305" s="5" t="s">
        <v>987</v>
      </c>
      <c r="N1305" s="5"/>
      <c r="O1305" s="5"/>
      <c r="P1305" s="5"/>
      <c r="Q1305" s="5"/>
      <c r="R1305" s="5"/>
      <c r="S1305" s="5"/>
      <c r="T1305" s="5"/>
      <c r="U1305" s="5"/>
      <c r="V1305" s="5"/>
      <c r="W1305" s="5"/>
      <c r="X1305" s="5"/>
      <c r="Y1305" s="7" t="s">
        <v>2999</v>
      </c>
      <c r="Z1305" s="7"/>
      <c r="AA1305" s="7" t="s">
        <v>13</v>
      </c>
      <c r="AB1305" s="7" t="s">
        <v>2496</v>
      </c>
      <c r="AC1305" s="7">
        <v>78078</v>
      </c>
      <c r="AD1305" s="7" t="s">
        <v>789</v>
      </c>
      <c r="AE1305" s="7" t="s">
        <v>786</v>
      </c>
      <c r="AF1305" s="7"/>
      <c r="AG1305" s="7" t="s">
        <v>936</v>
      </c>
      <c r="AH1305" s="7"/>
      <c r="AI1305">
        <v>1.9570000171661377</v>
      </c>
      <c r="AJ1305" s="4">
        <v>16.658000946044922</v>
      </c>
      <c r="AK1305" s="4">
        <v>5.0199999809265137</v>
      </c>
      <c r="AL1305" s="4">
        <v>89.805999755859375</v>
      </c>
      <c r="AM1305" s="4">
        <v>45.890998840332031</v>
      </c>
      <c r="AN1305" s="4">
        <v>175.80000305175781</v>
      </c>
      <c r="AO1305" s="4">
        <v>0</v>
      </c>
      <c r="AP1305" s="4">
        <v>97.625</v>
      </c>
      <c r="AQ1305" s="4">
        <v>18.496000289916992</v>
      </c>
      <c r="AR1305" s="4">
        <v>0</v>
      </c>
      <c r="AS1305" s="4">
        <v>22</v>
      </c>
      <c r="AT1305" s="4">
        <v>23</v>
      </c>
      <c r="AU1305" s="22">
        <v>9.2469352014010511</v>
      </c>
      <c r="AV1305" s="23">
        <v>4.0429999828338623</v>
      </c>
      <c r="AW1305" s="23">
        <v>0</v>
      </c>
      <c r="AX1305" s="23">
        <v>16.345848861194611</v>
      </c>
      <c r="AY1305" s="23">
        <v>44.328976597535075</v>
      </c>
      <c r="AZ1305" s="23">
        <v>17.866981358088125</v>
      </c>
    </row>
    <row r="1306" spans="1:52" ht="13.7" customHeight="1" x14ac:dyDescent="0.2">
      <c r="A1306" t="str">
        <f t="shared" si="20"/>
        <v>2015^Alsace^27</v>
      </c>
      <c r="B1306" s="5" t="s">
        <v>699</v>
      </c>
      <c r="C1306" s="5" t="s">
        <v>2693</v>
      </c>
      <c r="D1306" s="5">
        <v>2015</v>
      </c>
      <c r="E1306" s="5"/>
      <c r="F1306" s="5" t="s">
        <v>987</v>
      </c>
      <c r="G1306" s="5" t="s">
        <v>987</v>
      </c>
      <c r="H1306" s="5" t="s">
        <v>992</v>
      </c>
      <c r="I1306" s="5">
        <v>4.28</v>
      </c>
      <c r="J1306" s="5">
        <v>13</v>
      </c>
      <c r="K1306" s="5" t="s">
        <v>993</v>
      </c>
      <c r="L1306" s="5" t="s">
        <v>2694</v>
      </c>
      <c r="M1306" s="5" t="s">
        <v>2695</v>
      </c>
      <c r="N1306" s="5"/>
      <c r="O1306" s="5"/>
      <c r="P1306" s="5"/>
      <c r="Q1306" s="5"/>
      <c r="R1306" s="5"/>
      <c r="S1306" s="5"/>
      <c r="T1306" s="5"/>
      <c r="U1306" s="5"/>
      <c r="V1306" s="5"/>
      <c r="W1306" s="5"/>
      <c r="X1306" s="5"/>
      <c r="Y1306" s="7" t="s">
        <v>2999</v>
      </c>
      <c r="Z1306" s="7"/>
      <c r="AA1306" s="7" t="s">
        <v>13</v>
      </c>
      <c r="AB1306" s="7" t="s">
        <v>469</v>
      </c>
      <c r="AC1306" s="7">
        <v>19052</v>
      </c>
      <c r="AD1306" s="7" t="s">
        <v>977</v>
      </c>
      <c r="AE1306" s="7" t="s">
        <v>786</v>
      </c>
      <c r="AF1306" s="7"/>
      <c r="AG1306" s="7" t="s">
        <v>13</v>
      </c>
      <c r="AH1306" s="7"/>
      <c r="AI1306">
        <v>3.378000020980835</v>
      </c>
      <c r="AJ1306" s="4">
        <v>16.652000427246094</v>
      </c>
      <c r="AK1306" s="4">
        <v>8.6700000762939453</v>
      </c>
      <c r="AL1306" s="4">
        <v>51.999000549316406</v>
      </c>
      <c r="AM1306" s="4">
        <v>31.132999420166016</v>
      </c>
      <c r="AN1306" s="4">
        <v>262.70001220703125</v>
      </c>
      <c r="AO1306" s="4">
        <v>0</v>
      </c>
      <c r="AP1306" s="4">
        <v>160.31399536132813</v>
      </c>
      <c r="AQ1306" s="4">
        <v>21.652000427246094</v>
      </c>
      <c r="AR1306" s="4">
        <v>0</v>
      </c>
      <c r="AS1306" s="4">
        <v>53</v>
      </c>
      <c r="AT1306" s="4">
        <v>23</v>
      </c>
      <c r="AU1306" s="22">
        <v>8.5749912434325744</v>
      </c>
      <c r="AV1306" s="23">
        <v>0.90199997901916529</v>
      </c>
      <c r="AW1306" s="23">
        <v>0</v>
      </c>
      <c r="AX1306" s="23">
        <v>0.81360396215057462</v>
      </c>
      <c r="AY1306" s="23">
        <v>13.337107120605651</v>
      </c>
      <c r="AZ1306" s="23">
        <v>9.0266783216799221E-3</v>
      </c>
    </row>
    <row r="1307" spans="1:52" ht="13.7" customHeight="1" x14ac:dyDescent="0.2">
      <c r="A1307" t="str">
        <f t="shared" si="20"/>
        <v>2015^Alsace^5</v>
      </c>
      <c r="B1307" s="5" t="s">
        <v>699</v>
      </c>
      <c r="C1307" s="5" t="s">
        <v>2697</v>
      </c>
      <c r="D1307" s="5">
        <v>2015</v>
      </c>
      <c r="E1307" s="5"/>
      <c r="F1307" s="5" t="s">
        <v>987</v>
      </c>
      <c r="G1307" s="5" t="s">
        <v>987</v>
      </c>
      <c r="H1307" s="5" t="s">
        <v>992</v>
      </c>
      <c r="I1307" s="5">
        <v>2.5</v>
      </c>
      <c r="J1307" s="5">
        <v>13</v>
      </c>
      <c r="K1307" s="5" t="s">
        <v>993</v>
      </c>
      <c r="L1307" s="5" t="s">
        <v>2698</v>
      </c>
      <c r="M1307" s="5" t="s">
        <v>2699</v>
      </c>
      <c r="N1307" s="5"/>
      <c r="O1307" s="5"/>
      <c r="P1307" s="5"/>
      <c r="Q1307" s="5"/>
      <c r="R1307" s="5"/>
      <c r="S1307" s="5"/>
      <c r="T1307" s="5"/>
      <c r="U1307" s="5"/>
      <c r="V1307" s="5"/>
      <c r="W1307" s="5"/>
      <c r="X1307" s="5"/>
      <c r="Y1307" s="7" t="s">
        <v>2999</v>
      </c>
      <c r="Z1307" s="7"/>
      <c r="AA1307" s="7" t="s">
        <v>13</v>
      </c>
      <c r="AB1307" s="7" t="s">
        <v>469</v>
      </c>
      <c r="AC1307" s="7">
        <v>19052</v>
      </c>
      <c r="AD1307" s="7" t="s">
        <v>977</v>
      </c>
      <c r="AE1307" s="7" t="s">
        <v>786</v>
      </c>
      <c r="AF1307" s="7"/>
      <c r="AG1307" s="7" t="s">
        <v>934</v>
      </c>
      <c r="AH1307" s="7"/>
      <c r="AI1307">
        <v>4.7249999046325684</v>
      </c>
      <c r="AJ1307" s="4">
        <v>16.566999435424805</v>
      </c>
      <c r="AK1307" s="4">
        <v>12.060000419616699</v>
      </c>
      <c r="AL1307" s="4">
        <v>58.379001617431641</v>
      </c>
      <c r="AM1307" s="4">
        <v>22.409000396728516</v>
      </c>
      <c r="AN1307" s="4">
        <v>249.19999694824219</v>
      </c>
      <c r="AO1307" s="4">
        <v>0</v>
      </c>
      <c r="AP1307" s="4">
        <v>225.22300720214844</v>
      </c>
      <c r="AQ1307" s="4">
        <v>41.023998260498047</v>
      </c>
      <c r="AR1307" s="4">
        <v>0</v>
      </c>
      <c r="AS1307" s="4">
        <v>46</v>
      </c>
      <c r="AT1307" s="4">
        <v>0</v>
      </c>
      <c r="AU1307" s="22">
        <v>5.0087565674255696</v>
      </c>
      <c r="AV1307" s="23">
        <v>-2.2249999046325684</v>
      </c>
      <c r="AW1307" s="23">
        <v>0</v>
      </c>
      <c r="AX1307" s="23">
        <v>4.9506245756149383</v>
      </c>
      <c r="AY1307" s="23">
        <v>12.723484972320875</v>
      </c>
      <c r="AZ1307" s="23">
        <v>49.720039863063199</v>
      </c>
    </row>
    <row r="1308" spans="1:52" ht="13.7" customHeight="1" x14ac:dyDescent="0.2">
      <c r="A1308" t="str">
        <f t="shared" si="20"/>
        <v>2015^amarinya^30 Moisture Probe Site</v>
      </c>
      <c r="B1308" s="5" t="s">
        <v>2316</v>
      </c>
      <c r="C1308" s="5" t="s">
        <v>2634</v>
      </c>
      <c r="D1308" s="5">
        <v>2015</v>
      </c>
      <c r="E1308" s="5"/>
      <c r="F1308" s="5" t="s">
        <v>987</v>
      </c>
      <c r="G1308" s="5" t="s">
        <v>987</v>
      </c>
      <c r="H1308" s="5" t="s">
        <v>992</v>
      </c>
      <c r="I1308" s="5">
        <v>2.2000000000000002</v>
      </c>
      <c r="J1308" s="5">
        <v>1.63</v>
      </c>
      <c r="K1308" s="5" t="s">
        <v>993</v>
      </c>
      <c r="L1308" s="5" t="s">
        <v>998</v>
      </c>
      <c r="M1308" s="5" t="s">
        <v>2635</v>
      </c>
      <c r="N1308" s="5"/>
      <c r="O1308" s="5"/>
      <c r="P1308" s="5"/>
      <c r="Q1308" s="5"/>
      <c r="R1308" s="5"/>
      <c r="S1308" s="5"/>
      <c r="T1308" s="5"/>
      <c r="U1308" s="5"/>
      <c r="V1308" s="5"/>
      <c r="W1308" s="5"/>
      <c r="X1308" s="5"/>
      <c r="Y1308" s="7" t="s">
        <v>2999</v>
      </c>
      <c r="Z1308" s="25" t="s">
        <v>3536</v>
      </c>
      <c r="AA1308" s="7" t="s">
        <v>13</v>
      </c>
      <c r="AB1308" s="7" t="s">
        <v>469</v>
      </c>
      <c r="AC1308" s="7">
        <v>10707</v>
      </c>
      <c r="AD1308" s="7" t="s">
        <v>846</v>
      </c>
      <c r="AE1308" s="7" t="s">
        <v>2725</v>
      </c>
      <c r="AF1308" s="7"/>
      <c r="AG1308" s="7" t="s">
        <v>55</v>
      </c>
      <c r="AH1308" s="7"/>
      <c r="AJ1308" s="4"/>
      <c r="AK1308" s="4"/>
      <c r="AL1308" s="4"/>
      <c r="AM1308" s="4"/>
      <c r="AN1308" s="4"/>
      <c r="AO1308" s="4"/>
      <c r="AP1308" s="4"/>
      <c r="AQ1308" s="4"/>
      <c r="AR1308" s="4"/>
      <c r="AS1308" s="4"/>
      <c r="AT1308" s="4"/>
      <c r="AU1308" s="22">
        <v>0.55265849387040289</v>
      </c>
      <c r="AV1308" s="23">
        <v>2.2000000000000002</v>
      </c>
      <c r="AW1308" s="23">
        <v>0</v>
      </c>
      <c r="AX1308" s="23">
        <v>4.8400000000000007</v>
      </c>
      <c r="AY1308" s="23" t="e">
        <v>#N/A</v>
      </c>
      <c r="AZ1308" s="23">
        <v>0.30543141084710212</v>
      </c>
    </row>
    <row r="1309" spans="1:52" ht="13.7" customHeight="1" x14ac:dyDescent="0.2">
      <c r="A1309" t="str">
        <f t="shared" si="20"/>
        <v>2015^Arbon1^Wheat</v>
      </c>
      <c r="B1309" s="5" t="s">
        <v>2959</v>
      </c>
      <c r="C1309" s="5" t="s">
        <v>13</v>
      </c>
      <c r="D1309" s="5">
        <v>2015</v>
      </c>
      <c r="E1309" s="5"/>
      <c r="F1309" s="5" t="s">
        <v>1005</v>
      </c>
      <c r="G1309" s="5" t="s">
        <v>987</v>
      </c>
      <c r="H1309" s="5" t="s">
        <v>998</v>
      </c>
      <c r="I1309" s="5">
        <v>0</v>
      </c>
      <c r="J1309" s="5"/>
      <c r="K1309" s="5" t="s">
        <v>998</v>
      </c>
      <c r="L1309" s="5" t="s">
        <v>998</v>
      </c>
      <c r="M1309" s="5" t="s">
        <v>998</v>
      </c>
      <c r="N1309" s="5"/>
      <c r="O1309" s="5"/>
      <c r="P1309" s="5"/>
      <c r="Q1309" s="5"/>
      <c r="R1309" s="5"/>
      <c r="S1309" s="5"/>
      <c r="T1309" s="5"/>
      <c r="U1309" s="5"/>
      <c r="V1309" s="5"/>
      <c r="W1309" s="5"/>
      <c r="X1309" s="5"/>
      <c r="Y1309" s="7" t="s">
        <v>2999</v>
      </c>
      <c r="Z1309" s="7"/>
      <c r="AA1309" s="7" t="s">
        <v>13</v>
      </c>
      <c r="AB1309" s="7" t="s">
        <v>469</v>
      </c>
      <c r="AC1309" s="7">
        <v>21002</v>
      </c>
      <c r="AD1309" s="7" t="s">
        <v>834</v>
      </c>
      <c r="AE1309" s="7" t="s">
        <v>786</v>
      </c>
      <c r="AF1309" s="7"/>
      <c r="AG1309" s="7" t="s">
        <v>945</v>
      </c>
      <c r="AH1309" s="7"/>
      <c r="AI1309">
        <v>2.3819999694824219</v>
      </c>
      <c r="AJ1309" s="4">
        <v>16.596000671386719</v>
      </c>
      <c r="AK1309" s="4">
        <v>6.0900001525878906</v>
      </c>
      <c r="AL1309" s="4">
        <v>42.118999481201172</v>
      </c>
      <c r="AM1309" s="4">
        <v>2.1489999294281006</v>
      </c>
      <c r="AN1309" s="4">
        <v>154.69999694824219</v>
      </c>
      <c r="AO1309" s="4">
        <v>0</v>
      </c>
      <c r="AP1309" s="4">
        <v>72.8489990234375</v>
      </c>
      <c r="AQ1309" s="4">
        <v>17.13800048828125</v>
      </c>
      <c r="AR1309" s="4">
        <v>0</v>
      </c>
      <c r="AS1309" s="4">
        <v>14</v>
      </c>
      <c r="AT1309" s="4">
        <v>46</v>
      </c>
      <c r="AU1309" s="22" t="e">
        <v>#N/A</v>
      </c>
      <c r="AV1309" s="23">
        <v>-2.3819999694824219</v>
      </c>
      <c r="AW1309" s="23">
        <v>0</v>
      </c>
      <c r="AX1309" s="23">
        <v>5.6739238546142587</v>
      </c>
      <c r="AY1309" s="23" t="e">
        <v>#N/A</v>
      </c>
      <c r="AZ1309" s="23" t="e">
        <v>#N/A</v>
      </c>
    </row>
    <row r="1310" spans="1:52" ht="13.7" customHeight="1" x14ac:dyDescent="0.2">
      <c r="A1310" t="str">
        <f t="shared" si="20"/>
        <v>2015^Aynsley^ERWD RED</v>
      </c>
      <c r="B1310" s="5" t="s">
        <v>2307</v>
      </c>
      <c r="C1310" s="5" t="s">
        <v>2815</v>
      </c>
      <c r="D1310" s="5">
        <v>2015</v>
      </c>
      <c r="E1310" s="5"/>
      <c r="F1310" s="5" t="s">
        <v>987</v>
      </c>
      <c r="G1310" s="5" t="s">
        <v>987</v>
      </c>
      <c r="H1310" s="5" t="s">
        <v>992</v>
      </c>
      <c r="I1310" s="5">
        <v>1.8</v>
      </c>
      <c r="J1310" s="5"/>
      <c r="K1310" s="5" t="s">
        <v>993</v>
      </c>
      <c r="L1310" s="5" t="s">
        <v>1032</v>
      </c>
      <c r="M1310" s="5" t="s">
        <v>2816</v>
      </c>
      <c r="N1310" s="5"/>
      <c r="O1310" s="5"/>
      <c r="P1310" s="5"/>
      <c r="Q1310" s="5"/>
      <c r="R1310" s="5"/>
      <c r="S1310" s="5"/>
      <c r="T1310" s="5"/>
      <c r="U1310" s="5"/>
      <c r="V1310" s="5"/>
      <c r="W1310" s="5"/>
      <c r="X1310" s="5"/>
      <c r="Y1310" s="7" t="s">
        <v>2999</v>
      </c>
      <c r="Z1310" s="7"/>
      <c r="AA1310" s="7" t="s">
        <v>13</v>
      </c>
      <c r="AB1310" s="7" t="s">
        <v>469</v>
      </c>
      <c r="AC1310" s="7">
        <v>10120</v>
      </c>
      <c r="AD1310" s="7" t="s">
        <v>890</v>
      </c>
      <c r="AE1310" s="7" t="s">
        <v>3416</v>
      </c>
      <c r="AF1310" s="7"/>
      <c r="AG1310" s="7" t="s">
        <v>55</v>
      </c>
      <c r="AH1310" s="7"/>
      <c r="AI1310">
        <v>2.625</v>
      </c>
      <c r="AJ1310" s="4">
        <v>13.944999694824219</v>
      </c>
      <c r="AK1310" s="4">
        <v>5.6399998664855957</v>
      </c>
      <c r="AL1310" s="4">
        <v>72.116996765136719</v>
      </c>
      <c r="AM1310" s="4">
        <v>16.207000732421875</v>
      </c>
      <c r="AN1310" s="4">
        <v>181.39999389648438</v>
      </c>
      <c r="AO1310" s="4">
        <v>0</v>
      </c>
      <c r="AP1310" s="4">
        <v>99.061996459960938</v>
      </c>
      <c r="AQ1310" s="4">
        <v>22.86199951171875</v>
      </c>
      <c r="AR1310" s="4">
        <v>0</v>
      </c>
      <c r="AS1310" s="4">
        <v>21</v>
      </c>
      <c r="AT1310" s="4">
        <v>14</v>
      </c>
      <c r="AU1310" s="22" t="e">
        <v>#N/A</v>
      </c>
      <c r="AV1310" s="23">
        <v>-0.82499999999999996</v>
      </c>
      <c r="AW1310" s="23">
        <v>0</v>
      </c>
      <c r="AX1310" s="23">
        <v>0.68062499999999992</v>
      </c>
      <c r="AY1310" s="23" t="e">
        <v>#N/A</v>
      </c>
      <c r="AZ1310" s="23" t="e">
        <v>#N/A</v>
      </c>
    </row>
    <row r="1311" spans="1:52" ht="13.7" customHeight="1" x14ac:dyDescent="0.2">
      <c r="A1311" t="str">
        <f t="shared" si="20"/>
        <v>2015^Aynsley^ERWD WHITE</v>
      </c>
      <c r="B1311" s="5" t="s">
        <v>2307</v>
      </c>
      <c r="C1311" s="5" t="s">
        <v>2817</v>
      </c>
      <c r="D1311" s="5">
        <v>2015</v>
      </c>
      <c r="E1311" s="5"/>
      <c r="F1311" s="5" t="s">
        <v>987</v>
      </c>
      <c r="G1311" s="5" t="s">
        <v>987</v>
      </c>
      <c r="H1311" s="5" t="s">
        <v>992</v>
      </c>
      <c r="I1311" s="5">
        <v>1.2</v>
      </c>
      <c r="J1311" s="5"/>
      <c r="K1311" s="5" t="s">
        <v>993</v>
      </c>
      <c r="L1311" s="5" t="s">
        <v>1032</v>
      </c>
      <c r="M1311" s="5" t="s">
        <v>2818</v>
      </c>
      <c r="N1311" s="5"/>
      <c r="O1311" s="5"/>
      <c r="P1311" s="5"/>
      <c r="Q1311" s="5"/>
      <c r="R1311" s="5"/>
      <c r="S1311" s="5"/>
      <c r="T1311" s="5"/>
      <c r="U1311" s="5"/>
      <c r="V1311" s="5"/>
      <c r="W1311" s="5"/>
      <c r="X1311" s="5"/>
      <c r="Y1311" s="7" t="s">
        <v>2999</v>
      </c>
      <c r="Z1311" s="25" t="s">
        <v>3538</v>
      </c>
      <c r="AA1311" s="7" t="s">
        <v>13</v>
      </c>
      <c r="AB1311" s="7" t="s">
        <v>469</v>
      </c>
      <c r="AC1311" s="7">
        <v>10120</v>
      </c>
      <c r="AD1311" s="7" t="s">
        <v>890</v>
      </c>
      <c r="AE1311" s="7" t="s">
        <v>3417</v>
      </c>
      <c r="AF1311" s="7"/>
      <c r="AG1311" s="7" t="s">
        <v>55</v>
      </c>
      <c r="AH1311" s="7"/>
      <c r="AJ1311" s="4"/>
      <c r="AK1311" s="4"/>
      <c r="AL1311" s="4"/>
      <c r="AM1311" s="4"/>
      <c r="AN1311" s="4"/>
      <c r="AO1311" s="4"/>
      <c r="AP1311" s="4"/>
      <c r="AQ1311" s="4"/>
      <c r="AR1311" s="4"/>
      <c r="AS1311" s="4"/>
      <c r="AT1311" s="4"/>
      <c r="AU1311" s="22" t="e">
        <v>#N/A</v>
      </c>
      <c r="AV1311" s="23">
        <v>1.2</v>
      </c>
      <c r="AW1311" s="23">
        <v>0</v>
      </c>
      <c r="AX1311" s="23">
        <v>1.44</v>
      </c>
      <c r="AY1311" s="23" t="e">
        <v>#N/A</v>
      </c>
      <c r="AZ1311" s="23" t="e">
        <v>#N/A</v>
      </c>
    </row>
    <row r="1312" spans="1:52" ht="13.7" customHeight="1" x14ac:dyDescent="0.2">
      <c r="A1312" t="str">
        <f t="shared" si="20"/>
        <v>2015^bindana^CA33</v>
      </c>
      <c r="B1312" s="5" t="s">
        <v>1373</v>
      </c>
      <c r="C1312" s="5" t="s">
        <v>2875</v>
      </c>
      <c r="D1312" s="5">
        <v>2015</v>
      </c>
      <c r="E1312" s="5"/>
      <c r="F1312" s="5" t="s">
        <v>987</v>
      </c>
      <c r="G1312" s="5" t="s">
        <v>987</v>
      </c>
      <c r="H1312" s="5" t="s">
        <v>992</v>
      </c>
      <c r="I1312" s="5">
        <v>2.2999999999999998</v>
      </c>
      <c r="J1312" s="5">
        <v>10</v>
      </c>
      <c r="K1312" s="5" t="s">
        <v>993</v>
      </c>
      <c r="L1312" s="5" t="s">
        <v>2463</v>
      </c>
      <c r="M1312" s="5" t="s">
        <v>987</v>
      </c>
      <c r="N1312" s="5"/>
      <c r="O1312" s="5"/>
      <c r="P1312" s="5"/>
      <c r="Q1312" s="5"/>
      <c r="R1312" s="5"/>
      <c r="S1312" s="5"/>
      <c r="T1312" s="5"/>
      <c r="U1312" s="5"/>
      <c r="V1312" s="5"/>
      <c r="W1312" s="5"/>
      <c r="X1312" s="5"/>
      <c r="Y1312" s="7" t="s">
        <v>2999</v>
      </c>
      <c r="Z1312" s="7"/>
      <c r="AA1312" s="7" t="s">
        <v>13</v>
      </c>
      <c r="AB1312" s="7" t="s">
        <v>469</v>
      </c>
      <c r="AC1312" s="7">
        <v>8009</v>
      </c>
      <c r="AD1312" s="7" t="s">
        <v>2163</v>
      </c>
      <c r="AE1312" s="7" t="s">
        <v>3433</v>
      </c>
      <c r="AF1312" s="7"/>
      <c r="AG1312" s="7" t="s">
        <v>55</v>
      </c>
      <c r="AH1312" s="7"/>
      <c r="AI1312">
        <v>1.7899999618530273</v>
      </c>
      <c r="AJ1312" s="4">
        <v>16.603000640869141</v>
      </c>
      <c r="AK1312" s="4">
        <v>4.5799999237060547</v>
      </c>
      <c r="AL1312" s="4">
        <v>35.726001739501953</v>
      </c>
      <c r="AM1312" s="4">
        <v>13.105999946594238</v>
      </c>
      <c r="AN1312" s="4">
        <v>225.19999694824219</v>
      </c>
      <c r="AO1312" s="4">
        <v>0</v>
      </c>
      <c r="AP1312" s="4">
        <v>170.22200012207031</v>
      </c>
      <c r="AQ1312" s="4">
        <v>29.718000411987305</v>
      </c>
      <c r="AR1312" s="4">
        <v>0</v>
      </c>
      <c r="AS1312" s="4">
        <v>22</v>
      </c>
      <c r="AT1312" s="4">
        <v>0</v>
      </c>
      <c r="AU1312" s="22">
        <v>3.5446584938704024</v>
      </c>
      <c r="AV1312" s="23">
        <v>0.51000003814697248</v>
      </c>
      <c r="AW1312" s="23">
        <v>0</v>
      </c>
      <c r="AX1312" s="23">
        <v>0.2601000389099134</v>
      </c>
      <c r="AY1312" s="23">
        <v>43.599617463318282</v>
      </c>
      <c r="AZ1312" s="23">
        <v>1.0719318763341328</v>
      </c>
    </row>
    <row r="1313" spans="1:52" ht="13.7" customHeight="1" x14ac:dyDescent="0.2">
      <c r="A1313" t="str">
        <f t="shared" si="20"/>
        <v>2015^bindana^G5</v>
      </c>
      <c r="B1313" s="5" t="s">
        <v>1373</v>
      </c>
      <c r="C1313" s="5" t="s">
        <v>1316</v>
      </c>
      <c r="D1313" s="5">
        <v>2015</v>
      </c>
      <c r="E1313" s="5"/>
      <c r="F1313" s="5" t="s">
        <v>987</v>
      </c>
      <c r="G1313" s="5" t="s">
        <v>987</v>
      </c>
      <c r="H1313" s="5" t="s">
        <v>992</v>
      </c>
      <c r="I1313" s="5">
        <v>2.6</v>
      </c>
      <c r="J1313" s="5">
        <v>10.1</v>
      </c>
      <c r="K1313" s="5" t="s">
        <v>987</v>
      </c>
      <c r="L1313" s="5" t="s">
        <v>2463</v>
      </c>
      <c r="M1313" s="5" t="s">
        <v>987</v>
      </c>
      <c r="N1313" s="5"/>
      <c r="O1313" s="5"/>
      <c r="P1313" s="5"/>
      <c r="Q1313" s="5"/>
      <c r="R1313" s="5"/>
      <c r="S1313" s="5"/>
      <c r="T1313" s="5"/>
      <c r="U1313" s="5"/>
      <c r="V1313" s="5"/>
      <c r="W1313" s="5"/>
      <c r="X1313" s="5"/>
      <c r="Y1313" s="7" t="s">
        <v>2999</v>
      </c>
      <c r="Z1313" s="7"/>
      <c r="AA1313" s="7" t="s">
        <v>13</v>
      </c>
      <c r="AB1313" s="7" t="s">
        <v>469</v>
      </c>
      <c r="AC1313" s="7">
        <v>8009</v>
      </c>
      <c r="AD1313" s="7" t="s">
        <v>2163</v>
      </c>
      <c r="AE1313" s="7" t="s">
        <v>3434</v>
      </c>
      <c r="AF1313" s="7"/>
      <c r="AG1313" s="7" t="s">
        <v>55</v>
      </c>
      <c r="AH1313" s="7"/>
      <c r="AI1313">
        <v>2.0510001182556152</v>
      </c>
      <c r="AJ1313" s="4">
        <v>8.7930002212524414</v>
      </c>
      <c r="AK1313" s="4">
        <v>2.7799999713897705</v>
      </c>
      <c r="AL1313" s="4">
        <v>15.131999969482422</v>
      </c>
      <c r="AM1313" s="4">
        <v>38.012001037597656</v>
      </c>
      <c r="AN1313" s="4">
        <v>238.39999389648438</v>
      </c>
      <c r="AO1313" s="4">
        <v>0</v>
      </c>
      <c r="AP1313" s="4">
        <v>76.103996276855469</v>
      </c>
      <c r="AQ1313" s="4">
        <v>52.124000549316406</v>
      </c>
      <c r="AR1313" s="4">
        <v>0</v>
      </c>
      <c r="AS1313" s="4">
        <v>21</v>
      </c>
      <c r="AT1313" s="4">
        <v>12</v>
      </c>
      <c r="AU1313" s="22">
        <v>4.0470753064798597</v>
      </c>
      <c r="AV1313" s="23">
        <v>0.54899988174438485</v>
      </c>
      <c r="AW1313" s="23">
        <v>0</v>
      </c>
      <c r="AX1313" s="23">
        <v>0.30140087015534855</v>
      </c>
      <c r="AY1313" s="23">
        <v>1.7082484216461662</v>
      </c>
      <c r="AZ1313" s="23">
        <v>1.6054799047936619</v>
      </c>
    </row>
    <row r="1314" spans="1:52" ht="13.7" customHeight="1" x14ac:dyDescent="0.2">
      <c r="A1314" t="str">
        <f t="shared" si="20"/>
        <v>2015^bjenkin^Front</v>
      </c>
      <c r="B1314" s="5" t="s">
        <v>2819</v>
      </c>
      <c r="C1314" s="5" t="s">
        <v>1037</v>
      </c>
      <c r="D1314" s="5">
        <v>2015</v>
      </c>
      <c r="E1314" s="5"/>
      <c r="F1314" s="5" t="s">
        <v>1005</v>
      </c>
      <c r="G1314" s="5" t="s">
        <v>998</v>
      </c>
      <c r="H1314" s="5" t="s">
        <v>998</v>
      </c>
      <c r="I1314" s="5">
        <v>0</v>
      </c>
      <c r="J1314" s="5" t="s">
        <v>998</v>
      </c>
      <c r="K1314" s="5" t="s">
        <v>998</v>
      </c>
      <c r="L1314" s="5" t="s">
        <v>998</v>
      </c>
      <c r="M1314" s="5" t="s">
        <v>998</v>
      </c>
      <c r="N1314" s="5"/>
      <c r="O1314" s="5"/>
      <c r="P1314" s="5"/>
      <c r="Q1314" s="5"/>
      <c r="R1314" s="5"/>
      <c r="S1314" s="5"/>
      <c r="T1314" s="5"/>
      <c r="U1314" s="5"/>
      <c r="V1314" s="5"/>
      <c r="W1314" s="5"/>
      <c r="X1314" s="5"/>
      <c r="Y1314" s="7" t="s">
        <v>2999</v>
      </c>
      <c r="Z1314" s="7"/>
      <c r="AA1314" s="7" t="s">
        <v>13</v>
      </c>
      <c r="AB1314" s="7" t="s">
        <v>685</v>
      </c>
      <c r="AC1314" s="7">
        <v>21003</v>
      </c>
      <c r="AD1314" s="7" t="s">
        <v>3418</v>
      </c>
      <c r="AE1314" s="7" t="s">
        <v>786</v>
      </c>
      <c r="AF1314" s="7"/>
      <c r="AG1314" s="7" t="s">
        <v>55</v>
      </c>
      <c r="AH1314" s="7"/>
      <c r="AI1314">
        <v>1.7259999513626099</v>
      </c>
      <c r="AJ1314" s="4">
        <v>16.698999404907227</v>
      </c>
      <c r="AK1314" s="4">
        <v>4.440000057220459</v>
      </c>
      <c r="AL1314" s="4">
        <v>34.988998413085938</v>
      </c>
      <c r="AM1314" s="4">
        <v>70.448997497558594</v>
      </c>
      <c r="AN1314" s="4">
        <v>241</v>
      </c>
      <c r="AO1314" s="4">
        <v>0</v>
      </c>
      <c r="AP1314" s="4">
        <v>73.791999816894531</v>
      </c>
      <c r="AQ1314" s="4">
        <v>25.488000869750977</v>
      </c>
      <c r="AR1314" s="4">
        <v>0</v>
      </c>
      <c r="AS1314" s="4">
        <v>24</v>
      </c>
      <c r="AT1314" s="4">
        <v>54</v>
      </c>
      <c r="AU1314" s="22" t="e">
        <v>#VALUE!</v>
      </c>
      <c r="AV1314" s="23">
        <v>-1.7259999513626099</v>
      </c>
      <c r="AW1314" s="23">
        <v>0</v>
      </c>
      <c r="AX1314" s="23">
        <v>2.9790758321037316</v>
      </c>
      <c r="AY1314" s="23" t="e">
        <v>#VALUE!</v>
      </c>
      <c r="AZ1314" s="23" t="e">
        <v>#VALUE!</v>
      </c>
    </row>
    <row r="1315" spans="1:52" ht="13.7" customHeight="1" x14ac:dyDescent="0.2">
      <c r="A1315" t="str">
        <f t="shared" si="20"/>
        <v>2015^bligh lee^Airstrip Moisutre Probe</v>
      </c>
      <c r="B1315" s="5" t="s">
        <v>221</v>
      </c>
      <c r="C1315" s="5" t="s">
        <v>2341</v>
      </c>
      <c r="D1315" s="5">
        <v>2015</v>
      </c>
      <c r="E1315" s="5"/>
      <c r="F1315" s="5" t="s">
        <v>987</v>
      </c>
      <c r="G1315" s="5" t="s">
        <v>987</v>
      </c>
      <c r="H1315" s="5" t="s">
        <v>992</v>
      </c>
      <c r="I1315" s="5">
        <v>2.2000000000000002</v>
      </c>
      <c r="J1315" s="5">
        <v>11.5</v>
      </c>
      <c r="K1315" s="5" t="s">
        <v>993</v>
      </c>
      <c r="L1315" s="5" t="s">
        <v>1002</v>
      </c>
      <c r="M1315" s="5" t="s">
        <v>2823</v>
      </c>
      <c r="N1315" s="5"/>
      <c r="O1315" s="5"/>
      <c r="P1315" s="5"/>
      <c r="Q1315" s="5"/>
      <c r="R1315" s="5"/>
      <c r="S1315" s="5"/>
      <c r="T1315" s="5"/>
      <c r="U1315" s="5"/>
      <c r="V1315" s="5"/>
      <c r="W1315" s="5"/>
      <c r="X1315" s="5"/>
      <c r="Y1315" s="7" t="s">
        <v>2999</v>
      </c>
      <c r="Z1315" s="7"/>
      <c r="AA1315" s="7" t="s">
        <v>13</v>
      </c>
      <c r="AB1315" s="7" t="s">
        <v>469</v>
      </c>
      <c r="AC1315" s="7">
        <v>8060</v>
      </c>
      <c r="AD1315" s="7" t="s">
        <v>908</v>
      </c>
      <c r="AE1315" s="7" t="s">
        <v>3419</v>
      </c>
      <c r="AF1315" s="7"/>
      <c r="AG1315" s="7" t="s">
        <v>13</v>
      </c>
      <c r="AH1315" s="7"/>
      <c r="AI1315">
        <v>2.0889999866485596</v>
      </c>
      <c r="AJ1315" s="4">
        <v>16.61400032043457</v>
      </c>
      <c r="AK1315" s="4">
        <v>5.3499999046325684</v>
      </c>
      <c r="AL1315" s="4">
        <v>37.838001251220703</v>
      </c>
      <c r="AM1315" s="4">
        <v>1.3849999904632568</v>
      </c>
      <c r="AN1315" s="4">
        <v>142.39999389648438</v>
      </c>
      <c r="AO1315" s="4">
        <v>0</v>
      </c>
      <c r="AP1315" s="4">
        <v>155.86900329589844</v>
      </c>
      <c r="AQ1315" s="4">
        <v>33.610000610351563</v>
      </c>
      <c r="AR1315" s="4">
        <v>9</v>
      </c>
      <c r="AS1315" s="4">
        <v>0</v>
      </c>
      <c r="AT1315" s="4">
        <v>0</v>
      </c>
      <c r="AU1315" s="22">
        <v>3.8991243432574434</v>
      </c>
      <c r="AV1315" s="23">
        <v>0.11100001335144061</v>
      </c>
      <c r="AW1315" s="23">
        <v>1</v>
      </c>
      <c r="AX1315" s="23">
        <v>1.2321002964019993E-2</v>
      </c>
      <c r="AY1315" s="23">
        <v>26.152999277404888</v>
      </c>
      <c r="AZ1315" s="23">
        <v>2.1050398945955839</v>
      </c>
    </row>
    <row r="1316" spans="1:52" ht="13.7" customHeight="1" x14ac:dyDescent="0.2">
      <c r="A1316" t="str">
        <f t="shared" si="20"/>
        <v>2015^Boolavilla^B10</v>
      </c>
      <c r="B1316" s="5" t="s">
        <v>1298</v>
      </c>
      <c r="C1316" s="5" t="s">
        <v>2354</v>
      </c>
      <c r="D1316" s="5">
        <v>2015</v>
      </c>
      <c r="E1316" s="5"/>
      <c r="F1316" s="5" t="s">
        <v>987</v>
      </c>
      <c r="G1316" s="5" t="s">
        <v>987</v>
      </c>
      <c r="H1316" s="5" t="s">
        <v>992</v>
      </c>
      <c r="I1316" s="5">
        <v>0</v>
      </c>
      <c r="J1316" s="5">
        <v>12.5</v>
      </c>
      <c r="K1316" s="5" t="s">
        <v>998</v>
      </c>
      <c r="L1316" s="5" t="s">
        <v>2602</v>
      </c>
      <c r="M1316" s="5" t="s">
        <v>2603</v>
      </c>
      <c r="N1316" s="5"/>
      <c r="O1316" s="5"/>
      <c r="P1316" s="5"/>
      <c r="Q1316" s="5"/>
      <c r="R1316" s="5"/>
      <c r="S1316" s="5"/>
      <c r="T1316" s="5"/>
      <c r="U1316" s="5"/>
      <c r="V1316" s="5"/>
      <c r="W1316" s="5"/>
      <c r="X1316" s="5"/>
      <c r="Y1316" s="7" t="s">
        <v>2999</v>
      </c>
      <c r="Z1316" s="7"/>
      <c r="AA1316" s="7" t="s">
        <v>13</v>
      </c>
      <c r="AB1316" s="7" t="s">
        <v>2299</v>
      </c>
      <c r="AC1316" s="7">
        <v>53018</v>
      </c>
      <c r="AD1316" s="7" t="s">
        <v>2224</v>
      </c>
      <c r="AE1316" s="7" t="s">
        <v>2726</v>
      </c>
      <c r="AF1316" s="7"/>
      <c r="AG1316" s="7" t="s">
        <v>953</v>
      </c>
      <c r="AH1316" s="7"/>
      <c r="AI1316">
        <v>2.4519999027252197</v>
      </c>
      <c r="AJ1316" s="4">
        <v>16.617000579833984</v>
      </c>
      <c r="AK1316" s="4">
        <v>6.2800002098083496</v>
      </c>
      <c r="AL1316" s="4">
        <v>143.39399719238281</v>
      </c>
      <c r="AM1316" s="4">
        <v>5.0329999923706055</v>
      </c>
      <c r="AN1316" s="4">
        <v>135.60000610351563</v>
      </c>
      <c r="AO1316" s="4">
        <v>0</v>
      </c>
      <c r="AP1316" s="4">
        <v>250.89999389648438</v>
      </c>
      <c r="AQ1316" s="4">
        <v>121.11299896240234</v>
      </c>
      <c r="AR1316" s="4">
        <v>69</v>
      </c>
      <c r="AS1316" s="4">
        <v>4</v>
      </c>
      <c r="AT1316" s="4">
        <v>23</v>
      </c>
      <c r="AU1316" s="22">
        <v>0</v>
      </c>
      <c r="AV1316" s="23">
        <v>-2.4519999027252197</v>
      </c>
      <c r="AW1316" s="23">
        <v>0</v>
      </c>
      <c r="AX1316" s="23">
        <v>6.012303522964487</v>
      </c>
      <c r="AY1316" s="23">
        <v>16.949693774353364</v>
      </c>
      <c r="AZ1316" s="23">
        <v>39.438402635192915</v>
      </c>
    </row>
    <row r="1317" spans="1:52" ht="13.7" customHeight="1" x14ac:dyDescent="0.2">
      <c r="A1317" t="str">
        <f t="shared" si="20"/>
        <v>2015^Boolavilla^FG4</v>
      </c>
      <c r="B1317" s="5" t="s">
        <v>1298</v>
      </c>
      <c r="C1317" s="5" t="s">
        <v>2604</v>
      </c>
      <c r="D1317" s="5">
        <v>2015</v>
      </c>
      <c r="E1317" s="5"/>
      <c r="F1317" s="5" t="s">
        <v>987</v>
      </c>
      <c r="G1317" s="5" t="s">
        <v>987</v>
      </c>
      <c r="H1317" s="5" t="s">
        <v>992</v>
      </c>
      <c r="I1317" s="5">
        <v>0</v>
      </c>
      <c r="J1317" s="5">
        <v>12</v>
      </c>
      <c r="K1317" s="5" t="s">
        <v>993</v>
      </c>
      <c r="L1317" s="5" t="s">
        <v>2605</v>
      </c>
      <c r="M1317" s="5" t="s">
        <v>987</v>
      </c>
      <c r="N1317" s="5"/>
      <c r="O1317" s="5"/>
      <c r="P1317" s="5"/>
      <c r="Q1317" s="5"/>
      <c r="R1317" s="5"/>
      <c r="S1317" s="5"/>
      <c r="T1317" s="5"/>
      <c r="U1317" s="5"/>
      <c r="V1317" s="5"/>
      <c r="W1317" s="5"/>
      <c r="X1317" s="5"/>
      <c r="Y1317" s="7" t="s">
        <v>2999</v>
      </c>
      <c r="Z1317" s="7"/>
      <c r="AA1317" s="7" t="s">
        <v>13</v>
      </c>
      <c r="AB1317" s="7" t="s">
        <v>2135</v>
      </c>
      <c r="AC1317" s="7">
        <v>53018</v>
      </c>
      <c r="AD1317" s="7" t="s">
        <v>2224</v>
      </c>
      <c r="AE1317" s="7" t="s">
        <v>2727</v>
      </c>
      <c r="AF1317" s="7"/>
      <c r="AG1317" s="7" t="s">
        <v>953</v>
      </c>
      <c r="AH1317" s="7"/>
      <c r="AI1317">
        <v>1.3250000476837158</v>
      </c>
      <c r="AJ1317" s="4">
        <v>16.667999267578125</v>
      </c>
      <c r="AK1317" s="4">
        <v>3.4000000953674316</v>
      </c>
      <c r="AL1317" s="4">
        <v>74.087997436523438</v>
      </c>
      <c r="AM1317" s="4">
        <v>2.0450000762939453</v>
      </c>
      <c r="AN1317" s="4">
        <v>122</v>
      </c>
      <c r="AO1317" s="4">
        <v>0</v>
      </c>
      <c r="AP1317" s="4">
        <v>184.11500549316406</v>
      </c>
      <c r="AQ1317" s="4">
        <v>95.877998352050781</v>
      </c>
      <c r="AR1317" s="4">
        <v>46</v>
      </c>
      <c r="AS1317" s="4">
        <v>4</v>
      </c>
      <c r="AT1317" s="4">
        <v>0</v>
      </c>
      <c r="AU1317" s="22">
        <v>0</v>
      </c>
      <c r="AV1317" s="23">
        <v>-1.3250000476837158</v>
      </c>
      <c r="AW1317" s="23">
        <v>0</v>
      </c>
      <c r="AX1317" s="23">
        <v>1.7556251263618492</v>
      </c>
      <c r="AY1317" s="23">
        <v>21.790217162109911</v>
      </c>
      <c r="AZ1317" s="23">
        <v>11.560000648498544</v>
      </c>
    </row>
    <row r="1318" spans="1:52" ht="13.7" customHeight="1" x14ac:dyDescent="0.2">
      <c r="A1318" t="str">
        <f t="shared" si="20"/>
        <v>2015^Boolavilla^FG5</v>
      </c>
      <c r="B1318" s="5" t="s">
        <v>1298</v>
      </c>
      <c r="C1318" s="5" t="s">
        <v>2606</v>
      </c>
      <c r="D1318" s="5">
        <v>2015</v>
      </c>
      <c r="E1318" s="5"/>
      <c r="F1318" s="5" t="s">
        <v>987</v>
      </c>
      <c r="G1318" s="5" t="s">
        <v>987</v>
      </c>
      <c r="H1318" s="5" t="s">
        <v>992</v>
      </c>
      <c r="I1318" s="5">
        <v>0</v>
      </c>
      <c r="J1318" s="5">
        <v>12</v>
      </c>
      <c r="K1318" s="5" t="s">
        <v>993</v>
      </c>
      <c r="L1318" s="5" t="s">
        <v>2607</v>
      </c>
      <c r="M1318" s="5" t="s">
        <v>987</v>
      </c>
      <c r="N1318" s="5"/>
      <c r="O1318" s="5"/>
      <c r="P1318" s="5"/>
      <c r="Q1318" s="5"/>
      <c r="R1318" s="5"/>
      <c r="S1318" s="5"/>
      <c r="T1318" s="5"/>
      <c r="U1318" s="5"/>
      <c r="V1318" s="5"/>
      <c r="W1318" s="5"/>
      <c r="X1318" s="5"/>
      <c r="Y1318" s="7" t="s">
        <v>2999</v>
      </c>
      <c r="Z1318" s="7"/>
      <c r="AA1318" s="7" t="s">
        <v>13</v>
      </c>
      <c r="AB1318" s="7" t="s">
        <v>2135</v>
      </c>
      <c r="AC1318" s="7">
        <v>53018</v>
      </c>
      <c r="AD1318" s="7" t="s">
        <v>2224</v>
      </c>
      <c r="AE1318" s="7" t="s">
        <v>2728</v>
      </c>
      <c r="AF1318" s="7"/>
      <c r="AG1318" s="7" t="s">
        <v>953</v>
      </c>
      <c r="AH1318" s="7"/>
      <c r="AI1318">
        <v>1.875</v>
      </c>
      <c r="AJ1318" s="4">
        <v>16.666000366210938</v>
      </c>
      <c r="AK1318" s="4">
        <v>4.820000171661377</v>
      </c>
      <c r="AL1318" s="4">
        <v>90.612998962402344</v>
      </c>
      <c r="AM1318" s="4">
        <v>3.4049999713897705</v>
      </c>
      <c r="AN1318" s="4">
        <v>122.40000152587891</v>
      </c>
      <c r="AO1318" s="4">
        <v>0</v>
      </c>
      <c r="AP1318" s="4">
        <v>159.53700256347656</v>
      </c>
      <c r="AQ1318" s="4">
        <v>65.246002197265625</v>
      </c>
      <c r="AR1318" s="4">
        <v>46</v>
      </c>
      <c r="AS1318" s="4">
        <v>4</v>
      </c>
      <c r="AT1318" s="4">
        <v>0</v>
      </c>
      <c r="AU1318" s="22">
        <v>0</v>
      </c>
      <c r="AV1318" s="23">
        <v>-1.875</v>
      </c>
      <c r="AW1318" s="23">
        <v>0</v>
      </c>
      <c r="AX1318" s="23">
        <v>3.515625</v>
      </c>
      <c r="AY1318" s="23">
        <v>21.771559417480603</v>
      </c>
      <c r="AZ1318" s="23">
        <v>23.232401654815703</v>
      </c>
    </row>
    <row r="1319" spans="1:52" ht="13.7" customHeight="1" x14ac:dyDescent="0.2">
      <c r="A1319" t="str">
        <f t="shared" si="20"/>
        <v>2015^Borambil^MP10</v>
      </c>
      <c r="B1319" s="5" t="s">
        <v>2824</v>
      </c>
      <c r="C1319" s="5" t="s">
        <v>2825</v>
      </c>
      <c r="D1319" s="5">
        <v>2015</v>
      </c>
      <c r="E1319" s="5"/>
      <c r="F1319" s="5" t="s">
        <v>987</v>
      </c>
      <c r="G1319" s="5" t="s">
        <v>987</v>
      </c>
      <c r="H1319" s="5" t="s">
        <v>992</v>
      </c>
      <c r="I1319" s="5">
        <v>3.57</v>
      </c>
      <c r="J1319" s="5">
        <v>10.5</v>
      </c>
      <c r="K1319" s="5" t="s">
        <v>993</v>
      </c>
      <c r="L1319" s="5" t="s">
        <v>2463</v>
      </c>
      <c r="M1319" s="5" t="s">
        <v>2826</v>
      </c>
      <c r="N1319" s="5"/>
      <c r="O1319" s="5"/>
      <c r="P1319" s="5"/>
      <c r="Q1319" s="5"/>
      <c r="R1319" s="5"/>
      <c r="S1319" s="5"/>
      <c r="T1319" s="5"/>
      <c r="U1319" s="5"/>
      <c r="V1319" s="5"/>
      <c r="W1319" s="5"/>
      <c r="X1319" s="5"/>
      <c r="Y1319" s="7" t="s">
        <v>2999</v>
      </c>
      <c r="Z1319" s="7"/>
      <c r="AA1319" s="7" t="s">
        <v>13</v>
      </c>
      <c r="AB1319" s="7" t="s">
        <v>145</v>
      </c>
      <c r="AC1319" s="7">
        <v>74131</v>
      </c>
      <c r="AD1319" s="7" t="s">
        <v>3420</v>
      </c>
      <c r="AE1319" s="7" t="s">
        <v>3421</v>
      </c>
      <c r="AF1319" s="7"/>
      <c r="AG1319" s="7" t="s">
        <v>55</v>
      </c>
      <c r="AH1319" s="7"/>
      <c r="AI1319">
        <v>2.9140000343322754</v>
      </c>
      <c r="AJ1319" s="4">
        <v>16.666999816894531</v>
      </c>
      <c r="AK1319" s="4">
        <v>7.4899997711181641</v>
      </c>
      <c r="AL1319" s="4">
        <v>91.5</v>
      </c>
      <c r="AM1319" s="4">
        <v>70.290000915527344</v>
      </c>
      <c r="AN1319" s="4">
        <v>323.89999389648438</v>
      </c>
      <c r="AO1319" s="4">
        <v>0</v>
      </c>
      <c r="AP1319" s="4">
        <v>108.10399627685547</v>
      </c>
      <c r="AQ1319" s="4">
        <v>16.61199951171875</v>
      </c>
      <c r="AR1319" s="4">
        <v>0</v>
      </c>
      <c r="AS1319" s="4">
        <v>7</v>
      </c>
      <c r="AT1319" s="4">
        <v>79</v>
      </c>
      <c r="AU1319" s="22">
        <v>5.7770227670753069</v>
      </c>
      <c r="AV1319" s="23">
        <v>0.65599996566772445</v>
      </c>
      <c r="AW1319" s="23">
        <v>0</v>
      </c>
      <c r="AX1319" s="23">
        <v>0.43033595495605564</v>
      </c>
      <c r="AY1319" s="23">
        <v>38.031886741577182</v>
      </c>
      <c r="AZ1319" s="23">
        <v>2.9342902163796425</v>
      </c>
    </row>
    <row r="1320" spans="1:52" ht="13.7" customHeight="1" x14ac:dyDescent="0.2">
      <c r="A1320" t="str">
        <f t="shared" si="20"/>
        <v>2015^Borambil^OT10</v>
      </c>
      <c r="B1320" s="5" t="s">
        <v>2824</v>
      </c>
      <c r="C1320" s="5" t="s">
        <v>2827</v>
      </c>
      <c r="D1320" s="5">
        <v>2015</v>
      </c>
      <c r="E1320" s="5"/>
      <c r="F1320" s="5" t="s">
        <v>987</v>
      </c>
      <c r="G1320" s="5" t="s">
        <v>987</v>
      </c>
      <c r="H1320" s="5" t="s">
        <v>992</v>
      </c>
      <c r="I1320" s="5">
        <v>3.13</v>
      </c>
      <c r="J1320" s="5">
        <v>11.5</v>
      </c>
      <c r="K1320" s="5" t="s">
        <v>993</v>
      </c>
      <c r="L1320" s="5" t="s">
        <v>2463</v>
      </c>
      <c r="M1320" s="5" t="s">
        <v>2828</v>
      </c>
      <c r="N1320" s="5"/>
      <c r="O1320" s="5"/>
      <c r="P1320" s="5"/>
      <c r="Q1320" s="5"/>
      <c r="R1320" s="5"/>
      <c r="S1320" s="5"/>
      <c r="T1320" s="5"/>
      <c r="U1320" s="5"/>
      <c r="V1320" s="5"/>
      <c r="W1320" s="5"/>
      <c r="X1320" s="5"/>
      <c r="Y1320" s="7" t="s">
        <v>2999</v>
      </c>
      <c r="Z1320" s="7"/>
      <c r="AA1320" s="7" t="s">
        <v>13</v>
      </c>
      <c r="AB1320" s="7" t="s">
        <v>2299</v>
      </c>
      <c r="AC1320" s="7">
        <v>74004</v>
      </c>
      <c r="AD1320" s="7" t="s">
        <v>3259</v>
      </c>
      <c r="AE1320" s="7" t="s">
        <v>3422</v>
      </c>
      <c r="AF1320" s="7"/>
      <c r="AG1320" s="7" t="s">
        <v>13</v>
      </c>
      <c r="AH1320" s="7"/>
      <c r="AI1320">
        <v>3.7699999809265137</v>
      </c>
      <c r="AJ1320" s="4">
        <v>16.759000778198242</v>
      </c>
      <c r="AK1320" s="4">
        <v>9.7399997711181641</v>
      </c>
      <c r="AL1320" s="4">
        <v>143.85000610351563</v>
      </c>
      <c r="AM1320" s="4">
        <v>76.823997497558594</v>
      </c>
      <c r="AN1320" s="4">
        <v>329</v>
      </c>
      <c r="AO1320" s="4">
        <v>0</v>
      </c>
      <c r="AP1320" s="4">
        <v>211.09199523925781</v>
      </c>
      <c r="AQ1320" s="4">
        <v>70.512001037597656</v>
      </c>
      <c r="AR1320" s="4">
        <v>0</v>
      </c>
      <c r="AS1320" s="4">
        <v>9</v>
      </c>
      <c r="AT1320" s="4">
        <v>79</v>
      </c>
      <c r="AU1320" s="22">
        <v>5.5473905429071806</v>
      </c>
      <c r="AV1320" s="23">
        <v>-0.63999998092651378</v>
      </c>
      <c r="AW1320" s="23">
        <v>0</v>
      </c>
      <c r="AX1320" s="23">
        <v>0.40959997558593803</v>
      </c>
      <c r="AY1320" s="23">
        <v>27.657089185089717</v>
      </c>
      <c r="AZ1320" s="23">
        <v>17.577972140479897</v>
      </c>
    </row>
    <row r="1321" spans="1:52" ht="13.7" customHeight="1" x14ac:dyDescent="0.2">
      <c r="A1321" t="str">
        <f t="shared" si="20"/>
        <v>2015^bplant^GAPP Paddock (Flat)</v>
      </c>
      <c r="B1321" s="5" t="s">
        <v>2829</v>
      </c>
      <c r="C1321" s="5" t="s">
        <v>2830</v>
      </c>
      <c r="D1321" s="5">
        <v>2015</v>
      </c>
      <c r="E1321" s="5"/>
      <c r="F1321" s="5" t="s">
        <v>987</v>
      </c>
      <c r="G1321" s="5" t="s">
        <v>987</v>
      </c>
      <c r="H1321" s="5" t="s">
        <v>998</v>
      </c>
      <c r="I1321" s="5">
        <v>0</v>
      </c>
      <c r="J1321" s="5"/>
      <c r="K1321" s="5" t="s">
        <v>998</v>
      </c>
      <c r="L1321" s="5" t="s">
        <v>998</v>
      </c>
      <c r="M1321" s="5" t="s">
        <v>998</v>
      </c>
      <c r="N1321" s="5"/>
      <c r="O1321" s="5"/>
      <c r="P1321" s="5"/>
      <c r="Q1321" s="5"/>
      <c r="R1321" s="5"/>
      <c r="S1321" s="5"/>
      <c r="T1321" s="5"/>
      <c r="U1321" s="5"/>
      <c r="V1321" s="5"/>
      <c r="W1321" s="5"/>
      <c r="X1321" s="5"/>
      <c r="Y1321" s="7" t="s">
        <v>2999</v>
      </c>
      <c r="Z1321" s="7"/>
      <c r="AA1321" s="7" t="s">
        <v>13</v>
      </c>
      <c r="AB1321" s="7" t="s">
        <v>2172</v>
      </c>
      <c r="AC1321" s="7">
        <v>76025</v>
      </c>
      <c r="AD1321" s="7" t="s">
        <v>806</v>
      </c>
      <c r="AE1321" s="7" t="s">
        <v>3423</v>
      </c>
      <c r="AF1321" s="7"/>
      <c r="AG1321" s="7" t="s">
        <v>55</v>
      </c>
      <c r="AH1321" s="7"/>
      <c r="AI1321">
        <v>0.34299999475479126</v>
      </c>
      <c r="AJ1321" s="4">
        <v>16.583000183105469</v>
      </c>
      <c r="AK1321" s="4">
        <v>0.87999999523162842</v>
      </c>
      <c r="AL1321" s="4">
        <v>16.294000625610352</v>
      </c>
      <c r="AM1321" s="4">
        <v>0.57800000905990601</v>
      </c>
      <c r="AN1321" s="4">
        <v>101.40000152587891</v>
      </c>
      <c r="AO1321" s="4">
        <v>0</v>
      </c>
      <c r="AP1321" s="4">
        <v>124.80300140380859</v>
      </c>
      <c r="AQ1321" s="4">
        <v>86.740997314453125</v>
      </c>
      <c r="AR1321" s="4">
        <v>0</v>
      </c>
      <c r="AS1321" s="4">
        <v>14</v>
      </c>
      <c r="AT1321" s="4">
        <v>0</v>
      </c>
      <c r="AU1321" s="22" t="e">
        <v>#N/A</v>
      </c>
      <c r="AV1321" s="23">
        <v>-0.34299999475479126</v>
      </c>
      <c r="AW1321" s="23">
        <v>1</v>
      </c>
      <c r="AX1321" s="23">
        <v>0.11764899640178683</v>
      </c>
      <c r="AY1321" s="23" t="e">
        <v>#N/A</v>
      </c>
      <c r="AZ1321" s="23" t="e">
        <v>#N/A</v>
      </c>
    </row>
    <row r="1322" spans="1:52" ht="13.7" customHeight="1" x14ac:dyDescent="0.2">
      <c r="A1322" t="str">
        <f t="shared" si="20"/>
        <v>2015^Bussy1^Wheat</v>
      </c>
      <c r="B1322" s="5" t="s">
        <v>2803</v>
      </c>
      <c r="C1322" s="5" t="s">
        <v>13</v>
      </c>
      <c r="D1322" s="5">
        <v>2015</v>
      </c>
      <c r="E1322" s="5"/>
      <c r="F1322" s="5" t="s">
        <v>1005</v>
      </c>
      <c r="G1322" s="5" t="s">
        <v>987</v>
      </c>
      <c r="H1322" s="5" t="s">
        <v>998</v>
      </c>
      <c r="I1322" s="5">
        <v>0</v>
      </c>
      <c r="J1322" s="5"/>
      <c r="K1322" s="5" t="s">
        <v>998</v>
      </c>
      <c r="L1322" s="5" t="s">
        <v>998</v>
      </c>
      <c r="M1322" s="5" t="s">
        <v>998</v>
      </c>
      <c r="N1322" s="5"/>
      <c r="O1322" s="5"/>
      <c r="P1322" s="5"/>
      <c r="Q1322" s="5"/>
      <c r="R1322" s="5"/>
      <c r="S1322" s="5"/>
      <c r="T1322" s="5"/>
      <c r="U1322" s="5"/>
      <c r="V1322" s="5"/>
      <c r="W1322" s="5"/>
      <c r="X1322" s="5"/>
      <c r="Y1322" s="7" t="s">
        <v>2999</v>
      </c>
      <c r="Z1322" s="7"/>
      <c r="AA1322" s="7" t="s">
        <v>13</v>
      </c>
      <c r="AB1322" s="7" t="s">
        <v>469</v>
      </c>
      <c r="AC1322" s="7">
        <v>22012</v>
      </c>
      <c r="AD1322" s="7" t="s">
        <v>947</v>
      </c>
      <c r="AE1322" s="7" t="s">
        <v>786</v>
      </c>
      <c r="AF1322" s="7"/>
      <c r="AG1322" s="7" t="s">
        <v>13</v>
      </c>
      <c r="AH1322" s="7"/>
      <c r="AI1322">
        <v>0.21600000560283661</v>
      </c>
      <c r="AJ1322" s="4">
        <v>16.726999282836914</v>
      </c>
      <c r="AK1322" s="4">
        <v>0.56000000238418579</v>
      </c>
      <c r="AL1322" s="4">
        <v>0</v>
      </c>
      <c r="AM1322" s="4">
        <v>11.045000076293945</v>
      </c>
      <c r="AN1322" s="4">
        <v>201</v>
      </c>
      <c r="AO1322" s="4">
        <v>0</v>
      </c>
      <c r="AP1322" s="4">
        <v>76.275001525878906</v>
      </c>
      <c r="AQ1322" s="4">
        <v>93.0780029296875</v>
      </c>
      <c r="AR1322" s="4">
        <v>0</v>
      </c>
      <c r="AS1322" s="4">
        <v>14</v>
      </c>
      <c r="AT1322" s="4">
        <v>46</v>
      </c>
      <c r="AU1322" s="22" t="e">
        <v>#N/A</v>
      </c>
      <c r="AV1322" s="23">
        <v>-0.21600000560283661</v>
      </c>
      <c r="AW1322" s="23">
        <v>1</v>
      </c>
      <c r="AX1322" s="23">
        <v>4.6656002420425446E-2</v>
      </c>
      <c r="AY1322" s="23" t="e">
        <v>#N/A</v>
      </c>
      <c r="AZ1322" s="23" t="e">
        <v>#N/A</v>
      </c>
    </row>
    <row r="1323" spans="1:52" ht="13.7" customHeight="1" x14ac:dyDescent="0.2">
      <c r="A1323" t="str">
        <f t="shared" si="20"/>
        <v>2015^Cameron Warne^Home 1 to 4</v>
      </c>
      <c r="B1323" s="5" t="s">
        <v>760</v>
      </c>
      <c r="C1323" s="5" t="s">
        <v>2610</v>
      </c>
      <c r="D1323" s="5">
        <v>2015</v>
      </c>
      <c r="E1323" s="5"/>
      <c r="F1323" s="5" t="s">
        <v>1005</v>
      </c>
      <c r="G1323" s="5" t="s">
        <v>987</v>
      </c>
      <c r="H1323" s="5" t="s">
        <v>992</v>
      </c>
      <c r="I1323" s="5">
        <v>1.1000000000000001</v>
      </c>
      <c r="J1323" s="5">
        <v>15</v>
      </c>
      <c r="K1323" s="5" t="s">
        <v>987</v>
      </c>
      <c r="L1323" s="5" t="s">
        <v>1032</v>
      </c>
      <c r="M1323" s="5" t="s">
        <v>987</v>
      </c>
      <c r="N1323" s="5"/>
      <c r="O1323" s="5"/>
      <c r="P1323" s="5"/>
      <c r="Q1323" s="5"/>
      <c r="R1323" s="5"/>
      <c r="S1323" s="5"/>
      <c r="T1323" s="5"/>
      <c r="U1323" s="5"/>
      <c r="V1323" s="5"/>
      <c r="W1323" s="5"/>
      <c r="X1323" s="5"/>
      <c r="Y1323" s="7" t="s">
        <v>2999</v>
      </c>
      <c r="Z1323" s="7"/>
      <c r="AA1323" s="7" t="s">
        <v>13</v>
      </c>
      <c r="AB1323" s="7" t="s">
        <v>2172</v>
      </c>
      <c r="AC1323" s="7">
        <v>77014</v>
      </c>
      <c r="AD1323" s="7" t="s">
        <v>792</v>
      </c>
      <c r="AE1323" s="7" t="s">
        <v>786</v>
      </c>
      <c r="AF1323" s="7"/>
      <c r="AG1323" s="7" t="s">
        <v>945</v>
      </c>
      <c r="AH1323" s="7"/>
      <c r="AI1323">
        <v>0.94700002670288086</v>
      </c>
      <c r="AJ1323" s="4">
        <v>16.687000274658203</v>
      </c>
      <c r="AK1323" s="4">
        <v>2.440000057220459</v>
      </c>
      <c r="AL1323" s="4">
        <v>21.816999435424805</v>
      </c>
      <c r="AM1323" s="4">
        <v>2.8210000991821289</v>
      </c>
      <c r="AN1323" s="4">
        <v>147.60000610351563</v>
      </c>
      <c r="AO1323" s="4">
        <v>0</v>
      </c>
      <c r="AP1323" s="4">
        <v>123.13300323486328</v>
      </c>
      <c r="AQ1323" s="4">
        <v>59.186000823974609</v>
      </c>
      <c r="AR1323" s="4">
        <v>0</v>
      </c>
      <c r="AS1323" s="4">
        <v>18</v>
      </c>
      <c r="AT1323" s="4">
        <v>20</v>
      </c>
      <c r="AU1323" s="22">
        <v>2.5429071803852894</v>
      </c>
      <c r="AV1323" s="23">
        <v>0.15299997329711923</v>
      </c>
      <c r="AW1323" s="23">
        <v>1</v>
      </c>
      <c r="AX1323" s="23">
        <v>2.3408991828919198E-2</v>
      </c>
      <c r="AY1323" s="23">
        <v>2.8459699266968528</v>
      </c>
      <c r="AZ1323" s="23">
        <v>1.0589875998061576E-2</v>
      </c>
    </row>
    <row r="1324" spans="1:52" ht="13.7" customHeight="1" x14ac:dyDescent="0.2">
      <c r="A1324" t="str">
        <f t="shared" si="20"/>
        <v>2015^cjayles^School</v>
      </c>
      <c r="B1324" s="5" t="s">
        <v>1145</v>
      </c>
      <c r="C1324" s="5" t="s">
        <v>1835</v>
      </c>
      <c r="D1324" s="5">
        <v>2015</v>
      </c>
      <c r="E1324" s="5"/>
      <c r="F1324" s="5" t="s">
        <v>987</v>
      </c>
      <c r="G1324" s="5" t="s">
        <v>987</v>
      </c>
      <c r="H1324" s="5" t="s">
        <v>992</v>
      </c>
      <c r="I1324" s="5">
        <v>4.0999999999999996</v>
      </c>
      <c r="J1324" s="5">
        <v>11.7</v>
      </c>
      <c r="K1324" s="5" t="s">
        <v>993</v>
      </c>
      <c r="L1324" s="5" t="s">
        <v>2650</v>
      </c>
      <c r="M1324" s="5" t="s">
        <v>2651</v>
      </c>
      <c r="N1324" s="5"/>
      <c r="O1324" s="5"/>
      <c r="P1324" s="5"/>
      <c r="Q1324" s="5"/>
      <c r="R1324" s="5"/>
      <c r="S1324" s="5"/>
      <c r="T1324" s="5"/>
      <c r="U1324" s="5"/>
      <c r="V1324" s="5"/>
      <c r="W1324" s="5"/>
      <c r="X1324" s="5"/>
      <c r="Y1324" s="7" t="s">
        <v>2999</v>
      </c>
      <c r="Z1324" s="7"/>
      <c r="AA1324" s="7" t="s">
        <v>13</v>
      </c>
      <c r="AB1324" s="7" t="s">
        <v>469</v>
      </c>
      <c r="AC1324" s="7">
        <v>21012</v>
      </c>
      <c r="AD1324" s="7" t="s">
        <v>954</v>
      </c>
      <c r="AE1324" s="7" t="s">
        <v>2729</v>
      </c>
      <c r="AF1324" s="7"/>
      <c r="AG1324" s="7" t="s">
        <v>945</v>
      </c>
      <c r="AH1324" s="7"/>
      <c r="AI1324">
        <v>1.9429999589920044</v>
      </c>
      <c r="AJ1324" s="4">
        <v>16.593999862670898</v>
      </c>
      <c r="AK1324" s="4">
        <v>4.9699997901916504</v>
      </c>
      <c r="AL1324" s="4">
        <v>14.064999580383301</v>
      </c>
      <c r="AM1324" s="4">
        <v>3.0669999122619629</v>
      </c>
      <c r="AN1324" s="4">
        <v>154.89999389648438</v>
      </c>
      <c r="AO1324" s="4">
        <v>0</v>
      </c>
      <c r="AP1324" s="4">
        <v>183.7449951171875</v>
      </c>
      <c r="AQ1324" s="4">
        <v>64.044998168945313</v>
      </c>
      <c r="AR1324" s="4">
        <v>0</v>
      </c>
      <c r="AS1324" s="4">
        <v>6</v>
      </c>
      <c r="AT1324" s="4">
        <v>23</v>
      </c>
      <c r="AU1324" s="22">
        <v>7.3929246935201389</v>
      </c>
      <c r="AV1324" s="23">
        <v>2.1570000410079953</v>
      </c>
      <c r="AW1324" s="23">
        <v>0</v>
      </c>
      <c r="AX1324" s="23">
        <v>4.6526491769084934</v>
      </c>
      <c r="AY1324" s="23">
        <v>23.95123465582278</v>
      </c>
      <c r="AZ1324" s="23">
        <v>5.8705650871693651</v>
      </c>
    </row>
    <row r="1325" spans="1:52" ht="13.7" customHeight="1" x14ac:dyDescent="0.2">
      <c r="A1325" t="str">
        <f t="shared" si="20"/>
        <v>2015^Clarke1^Moningarin</v>
      </c>
      <c r="B1325" s="5" t="s">
        <v>1331</v>
      </c>
      <c r="C1325" s="5" t="s">
        <v>1332</v>
      </c>
      <c r="D1325" s="5">
        <v>2015</v>
      </c>
      <c r="E1325" s="5"/>
      <c r="F1325" s="5" t="s">
        <v>987</v>
      </c>
      <c r="G1325" s="5" t="s">
        <v>987</v>
      </c>
      <c r="H1325" s="5" t="s">
        <v>992</v>
      </c>
      <c r="I1325" s="5">
        <v>2.09</v>
      </c>
      <c r="J1325" s="5">
        <v>8.6</v>
      </c>
      <c r="K1325" s="5" t="s">
        <v>987</v>
      </c>
      <c r="L1325" s="5" t="s">
        <v>998</v>
      </c>
      <c r="M1325" s="5" t="s">
        <v>987</v>
      </c>
      <c r="N1325" s="5"/>
      <c r="O1325" s="5"/>
      <c r="P1325" s="5"/>
      <c r="Q1325" s="5"/>
      <c r="R1325" s="5"/>
      <c r="S1325" s="5"/>
      <c r="T1325" s="5"/>
      <c r="U1325" s="5"/>
      <c r="V1325" s="5"/>
      <c r="W1325" s="5"/>
      <c r="X1325" s="5"/>
      <c r="Y1325" s="7" t="s">
        <v>2999</v>
      </c>
      <c r="Z1325" s="7"/>
      <c r="AA1325" s="7" t="s">
        <v>13</v>
      </c>
      <c r="AB1325" s="7" t="s">
        <v>2232</v>
      </c>
      <c r="AC1325" s="7">
        <v>10097</v>
      </c>
      <c r="AD1325" s="7" t="s">
        <v>1332</v>
      </c>
      <c r="AE1325" s="7" t="s">
        <v>2730</v>
      </c>
      <c r="AF1325" s="7"/>
      <c r="AG1325" s="7" t="s">
        <v>13</v>
      </c>
      <c r="AH1325" s="7"/>
      <c r="AI1325">
        <v>2.1770000457763672</v>
      </c>
      <c r="AJ1325" s="4">
        <v>10.081999778747559</v>
      </c>
      <c r="AK1325" s="4">
        <v>3.380000114440918</v>
      </c>
      <c r="AL1325" s="4">
        <v>42.643001556396484</v>
      </c>
      <c r="AM1325" s="4">
        <v>79.023002624511719</v>
      </c>
      <c r="AN1325" s="4">
        <v>228.60000610351563</v>
      </c>
      <c r="AO1325" s="4">
        <v>0</v>
      </c>
      <c r="AP1325" s="4">
        <v>50.657001495361328</v>
      </c>
      <c r="AQ1325" s="4">
        <v>26.475000381469727</v>
      </c>
      <c r="AR1325" s="4">
        <v>0</v>
      </c>
      <c r="AS1325" s="4">
        <v>6</v>
      </c>
      <c r="AT1325" s="4">
        <v>33</v>
      </c>
      <c r="AU1325" s="22">
        <v>2.7700735551663742</v>
      </c>
      <c r="AV1325" s="23">
        <v>-8.700004577636733E-2</v>
      </c>
      <c r="AW1325" s="23">
        <v>1</v>
      </c>
      <c r="AX1325" s="23">
        <v>7.5690079650900105E-3</v>
      </c>
      <c r="AY1325" s="23">
        <v>2.1963233442078138</v>
      </c>
      <c r="AZ1325" s="23">
        <v>0.37201040770848354</v>
      </c>
    </row>
    <row r="1326" spans="1:52" ht="13.7" customHeight="1" x14ac:dyDescent="0.2">
      <c r="A1326" t="str">
        <f t="shared" si="20"/>
        <v>2015^Connamara^C3</v>
      </c>
      <c r="B1326" s="5" t="s">
        <v>2630</v>
      </c>
      <c r="C1326" s="5" t="s">
        <v>226</v>
      </c>
      <c r="D1326" s="5">
        <v>2015</v>
      </c>
      <c r="E1326" s="5"/>
      <c r="F1326" s="5" t="s">
        <v>1005</v>
      </c>
      <c r="G1326" s="5" t="s">
        <v>987</v>
      </c>
      <c r="H1326" s="5" t="s">
        <v>992</v>
      </c>
      <c r="I1326" s="5">
        <v>4.76</v>
      </c>
      <c r="J1326" s="5"/>
      <c r="K1326" s="5" t="s">
        <v>993</v>
      </c>
      <c r="L1326" s="5" t="s">
        <v>998</v>
      </c>
      <c r="M1326" s="5" t="s">
        <v>2631</v>
      </c>
      <c r="N1326" s="5"/>
      <c r="O1326" s="5"/>
      <c r="P1326" s="5"/>
      <c r="Q1326" s="5"/>
      <c r="R1326" s="5"/>
      <c r="S1326" s="5"/>
      <c r="T1326" s="5"/>
      <c r="U1326" s="5"/>
      <c r="V1326" s="5"/>
      <c r="W1326" s="5"/>
      <c r="X1326" s="5"/>
      <c r="Y1326" s="7" t="s">
        <v>2999</v>
      </c>
      <c r="Z1326" s="7"/>
      <c r="AA1326" s="7" t="s">
        <v>13</v>
      </c>
      <c r="AB1326" s="7" t="s">
        <v>2299</v>
      </c>
      <c r="AC1326" s="7">
        <v>55064</v>
      </c>
      <c r="AD1326" s="7" t="s">
        <v>2731</v>
      </c>
      <c r="AE1326" s="7" t="s">
        <v>786</v>
      </c>
      <c r="AF1326" s="7"/>
      <c r="AG1326" s="7" t="s">
        <v>13</v>
      </c>
      <c r="AH1326" s="7"/>
      <c r="AI1326">
        <v>2.625</v>
      </c>
      <c r="AJ1326" s="4">
        <v>16.73699951171875</v>
      </c>
      <c r="AK1326" s="4">
        <v>6.7699999809265137</v>
      </c>
      <c r="AL1326" s="4">
        <v>184.75</v>
      </c>
      <c r="AM1326" s="4">
        <v>129.16200256347656</v>
      </c>
      <c r="AN1326" s="4">
        <v>242.60000610351563</v>
      </c>
      <c r="AO1326" s="4">
        <v>0</v>
      </c>
      <c r="AP1326" s="4">
        <v>224.31500244140625</v>
      </c>
      <c r="AQ1326" s="4">
        <v>24.813999176025391</v>
      </c>
      <c r="AR1326" s="4">
        <v>0</v>
      </c>
      <c r="AS1326" s="4">
        <v>50</v>
      </c>
      <c r="AT1326" s="4">
        <v>0</v>
      </c>
      <c r="AU1326" s="22" t="e">
        <v>#N/A</v>
      </c>
      <c r="AV1326" s="23">
        <v>2.1349999999999998</v>
      </c>
      <c r="AW1326" s="23">
        <v>0</v>
      </c>
      <c r="AX1326" s="23">
        <v>4.5582249999999993</v>
      </c>
      <c r="AY1326" s="23" t="e">
        <v>#N/A</v>
      </c>
      <c r="AZ1326" s="23" t="e">
        <v>#N/A</v>
      </c>
    </row>
    <row r="1327" spans="1:52" ht="13.7" customHeight="1" x14ac:dyDescent="0.2">
      <c r="A1327" t="str">
        <f t="shared" si="20"/>
        <v>2015^Connamara^RV5</v>
      </c>
      <c r="B1327" s="5" t="s">
        <v>2630</v>
      </c>
      <c r="C1327" s="5" t="s">
        <v>2632</v>
      </c>
      <c r="D1327" s="5">
        <v>2015</v>
      </c>
      <c r="E1327" s="5"/>
      <c r="F1327" s="5" t="s">
        <v>1005</v>
      </c>
      <c r="G1327" s="5" t="s">
        <v>987</v>
      </c>
      <c r="H1327" s="5" t="s">
        <v>992</v>
      </c>
      <c r="I1327" s="5">
        <v>3</v>
      </c>
      <c r="J1327" s="5"/>
      <c r="K1327" s="5" t="s">
        <v>993</v>
      </c>
      <c r="L1327" s="5" t="s">
        <v>998</v>
      </c>
      <c r="M1327" s="5" t="s">
        <v>2633</v>
      </c>
      <c r="N1327" s="5"/>
      <c r="O1327" s="5"/>
      <c r="P1327" s="5"/>
      <c r="Q1327" s="5"/>
      <c r="R1327" s="5"/>
      <c r="S1327" s="5"/>
      <c r="T1327" s="5"/>
      <c r="U1327" s="5"/>
      <c r="V1327" s="5"/>
      <c r="W1327" s="5"/>
      <c r="X1327" s="5"/>
      <c r="Y1327" s="7" t="s">
        <v>2999</v>
      </c>
      <c r="Z1327" s="7"/>
      <c r="AA1327" s="7" t="s">
        <v>13</v>
      </c>
      <c r="AB1327" s="7" t="s">
        <v>2496</v>
      </c>
      <c r="AC1327" s="7">
        <v>55064</v>
      </c>
      <c r="AD1327" s="7" t="s">
        <v>2731</v>
      </c>
      <c r="AE1327" s="7" t="s">
        <v>786</v>
      </c>
      <c r="AF1327" s="7"/>
      <c r="AG1327" s="7" t="s">
        <v>953</v>
      </c>
      <c r="AH1327" s="7"/>
      <c r="AI1327">
        <v>3.0469999313354492</v>
      </c>
      <c r="AJ1327" s="4">
        <v>16.764999389648438</v>
      </c>
      <c r="AK1327" s="4">
        <v>7.869999885559082</v>
      </c>
      <c r="AL1327" s="4">
        <v>124.73899841308594</v>
      </c>
      <c r="AM1327" s="4">
        <v>73.507003784179688</v>
      </c>
      <c r="AN1327" s="4">
        <v>250.5</v>
      </c>
      <c r="AO1327" s="4">
        <v>0</v>
      </c>
      <c r="AP1327" s="4">
        <v>136.96800231933594</v>
      </c>
      <c r="AQ1327" s="4">
        <v>23.165000915527344</v>
      </c>
      <c r="AR1327" s="4">
        <v>0</v>
      </c>
      <c r="AS1327" s="4">
        <v>50</v>
      </c>
      <c r="AT1327" s="4">
        <v>36</v>
      </c>
      <c r="AU1327" s="22" t="e">
        <v>#N/A</v>
      </c>
      <c r="AV1327" s="23">
        <v>-4.6999931335449219E-2</v>
      </c>
      <c r="AW1327" s="23">
        <v>1</v>
      </c>
      <c r="AX1327" s="23">
        <v>2.2089935455369414E-3</v>
      </c>
      <c r="AY1327" s="23" t="e">
        <v>#N/A</v>
      </c>
      <c r="AZ1327" s="23" t="e">
        <v>#N/A</v>
      </c>
    </row>
    <row r="1328" spans="1:52" ht="13.7" customHeight="1" x14ac:dyDescent="0.2">
      <c r="A1328" t="str">
        <f t="shared" si="20"/>
        <v>2015^Correll1^south house</v>
      </c>
      <c r="B1328" s="5" t="s">
        <v>2864</v>
      </c>
      <c r="C1328" s="5" t="s">
        <v>2865</v>
      </c>
      <c r="D1328" s="5">
        <v>2015</v>
      </c>
      <c r="E1328" s="5"/>
      <c r="F1328" s="5" t="s">
        <v>1005</v>
      </c>
      <c r="G1328" s="5" t="s">
        <v>987</v>
      </c>
      <c r="H1328" s="5" t="s">
        <v>998</v>
      </c>
      <c r="I1328" s="5">
        <v>0</v>
      </c>
      <c r="J1328" s="5"/>
      <c r="K1328" s="5" t="s">
        <v>998</v>
      </c>
      <c r="L1328" s="5" t="s">
        <v>998</v>
      </c>
      <c r="M1328" s="5" t="s">
        <v>998</v>
      </c>
      <c r="N1328" s="5"/>
      <c r="O1328" s="5"/>
      <c r="P1328" s="5"/>
      <c r="Q1328" s="5"/>
      <c r="R1328" s="5"/>
      <c r="S1328" s="5"/>
      <c r="T1328" s="5"/>
      <c r="U1328" s="5"/>
      <c r="V1328" s="5"/>
      <c r="W1328" s="5"/>
      <c r="X1328" s="5"/>
      <c r="Y1328" s="7" t="s">
        <v>2999</v>
      </c>
      <c r="Z1328" s="7"/>
      <c r="AA1328" s="7" t="s">
        <v>13</v>
      </c>
      <c r="AB1328" s="7" t="s">
        <v>469</v>
      </c>
      <c r="AC1328" s="7">
        <v>22012</v>
      </c>
      <c r="AD1328" s="7" t="s">
        <v>947</v>
      </c>
      <c r="AE1328" s="7" t="s">
        <v>786</v>
      </c>
      <c r="AF1328" s="7"/>
      <c r="AG1328" s="7" t="s">
        <v>13</v>
      </c>
      <c r="AH1328" s="7"/>
      <c r="AI1328">
        <v>1.8389999866485596</v>
      </c>
      <c r="AJ1328" s="4">
        <v>16.406000137329102</v>
      </c>
      <c r="AK1328" s="4">
        <v>4.6500000953674316</v>
      </c>
      <c r="AL1328" s="4">
        <v>11.361000061035156</v>
      </c>
      <c r="AM1328" s="4">
        <v>27.792999267578125</v>
      </c>
      <c r="AN1328" s="4">
        <v>199.19999694824219</v>
      </c>
      <c r="AO1328" s="4">
        <v>0</v>
      </c>
      <c r="AP1328" s="4">
        <v>73.938003540039063</v>
      </c>
      <c r="AQ1328" s="4">
        <v>28.028999328613281</v>
      </c>
      <c r="AR1328" s="4">
        <v>0</v>
      </c>
      <c r="AS1328" s="4">
        <v>14</v>
      </c>
      <c r="AT1328" s="4">
        <v>46</v>
      </c>
      <c r="AU1328" s="22" t="e">
        <v>#N/A</v>
      </c>
      <c r="AV1328" s="23">
        <v>-1.8389999866485596</v>
      </c>
      <c r="AW1328" s="23">
        <v>0</v>
      </c>
      <c r="AX1328" s="23">
        <v>3.3819209508934023</v>
      </c>
      <c r="AY1328" s="23" t="e">
        <v>#N/A</v>
      </c>
      <c r="AZ1328" s="23" t="e">
        <v>#N/A</v>
      </c>
    </row>
    <row r="1329" spans="1:52" ht="13.7" customHeight="1" x14ac:dyDescent="0.2">
      <c r="A1329" t="str">
        <f t="shared" si="20"/>
        <v>2015^Cowabbie Mukoora^C12</v>
      </c>
      <c r="B1329" s="5" t="s">
        <v>1339</v>
      </c>
      <c r="C1329" s="5" t="s">
        <v>2845</v>
      </c>
      <c r="D1329" s="5">
        <v>2015</v>
      </c>
      <c r="E1329" s="5"/>
      <c r="F1329" s="5" t="s">
        <v>987</v>
      </c>
      <c r="G1329" s="5" t="s">
        <v>987</v>
      </c>
      <c r="H1329" s="5" t="s">
        <v>992</v>
      </c>
      <c r="I1329" s="5">
        <v>3.93</v>
      </c>
      <c r="J1329" s="5">
        <v>14</v>
      </c>
      <c r="K1329" s="5" t="s">
        <v>987</v>
      </c>
      <c r="L1329" s="5" t="s">
        <v>1032</v>
      </c>
      <c r="M1329" s="5" t="s">
        <v>987</v>
      </c>
      <c r="N1329" s="5"/>
      <c r="O1329" s="5"/>
      <c r="P1329" s="5"/>
      <c r="Q1329" s="5"/>
      <c r="R1329" s="5"/>
      <c r="S1329" s="5"/>
      <c r="T1329" s="5"/>
      <c r="U1329" s="5"/>
      <c r="V1329" s="5"/>
      <c r="W1329" s="5"/>
      <c r="X1329" s="5"/>
      <c r="Y1329" s="7" t="s">
        <v>2999</v>
      </c>
      <c r="Z1329" s="7"/>
      <c r="AA1329" s="7" t="s">
        <v>13</v>
      </c>
      <c r="AB1329" s="7" t="s">
        <v>2299</v>
      </c>
      <c r="AC1329" s="7">
        <v>74000</v>
      </c>
      <c r="AD1329" s="7" t="s">
        <v>856</v>
      </c>
      <c r="AE1329" s="7" t="s">
        <v>3426</v>
      </c>
      <c r="AF1329" s="7"/>
      <c r="AG1329" s="7" t="s">
        <v>55</v>
      </c>
      <c r="AH1329" s="7"/>
      <c r="AI1329">
        <v>2.7630000114440918</v>
      </c>
      <c r="AJ1329" s="4">
        <v>14.833999633789063</v>
      </c>
      <c r="AK1329" s="4">
        <v>6.320000171661377</v>
      </c>
      <c r="AL1329" s="4">
        <v>8.5989999771118164</v>
      </c>
      <c r="AM1329" s="4">
        <v>53.823001861572266</v>
      </c>
      <c r="AN1329" s="4">
        <v>348.60000610351563</v>
      </c>
      <c r="AO1329" s="4">
        <v>0</v>
      </c>
      <c r="AP1329" s="4">
        <v>90.303001403808594</v>
      </c>
      <c r="AQ1329" s="4">
        <v>29.364999771118164</v>
      </c>
      <c r="AR1329" s="4">
        <v>0</v>
      </c>
      <c r="AS1329" s="4">
        <v>19</v>
      </c>
      <c r="AT1329" s="4">
        <v>56</v>
      </c>
      <c r="AU1329" s="22">
        <v>8.4794395796847635</v>
      </c>
      <c r="AV1329" s="23">
        <v>1.1669999885559084</v>
      </c>
      <c r="AW1329" s="23">
        <v>0</v>
      </c>
      <c r="AX1329" s="23">
        <v>1.3618889732894903</v>
      </c>
      <c r="AY1329" s="23">
        <v>0.69555538916029036</v>
      </c>
      <c r="AZ1329" s="23">
        <v>4.663178556924394</v>
      </c>
    </row>
    <row r="1330" spans="1:52" ht="13.7" customHeight="1" x14ac:dyDescent="0.2">
      <c r="A1330" t="str">
        <f t="shared" si="20"/>
        <v>2015^Cowabbie Mukoora^R01</v>
      </c>
      <c r="B1330" s="5" t="s">
        <v>1339</v>
      </c>
      <c r="C1330" s="5" t="s">
        <v>2849</v>
      </c>
      <c r="D1330" s="5">
        <v>2015</v>
      </c>
      <c r="E1330" s="5"/>
      <c r="F1330" s="5" t="s">
        <v>987</v>
      </c>
      <c r="G1330" s="5" t="s">
        <v>987</v>
      </c>
      <c r="H1330" s="5" t="s">
        <v>992</v>
      </c>
      <c r="I1330" s="5">
        <v>3.57</v>
      </c>
      <c r="J1330" s="5">
        <v>10</v>
      </c>
      <c r="K1330" s="5" t="s">
        <v>987</v>
      </c>
      <c r="L1330" s="5" t="s">
        <v>998</v>
      </c>
      <c r="M1330" s="5" t="s">
        <v>987</v>
      </c>
      <c r="N1330" s="5"/>
      <c r="O1330" s="5"/>
      <c r="P1330" s="5"/>
      <c r="Q1330" s="5"/>
      <c r="R1330" s="5"/>
      <c r="S1330" s="5"/>
      <c r="T1330" s="5"/>
      <c r="U1330" s="5"/>
      <c r="V1330" s="5"/>
      <c r="W1330" s="5"/>
      <c r="X1330" s="5"/>
      <c r="Y1330" s="7" t="s">
        <v>2999</v>
      </c>
      <c r="Z1330" s="7"/>
      <c r="AA1330" s="7" t="s">
        <v>13</v>
      </c>
      <c r="AB1330" s="7" t="s">
        <v>2574</v>
      </c>
      <c r="AC1330" s="7">
        <v>74000</v>
      </c>
      <c r="AD1330" s="7" t="s">
        <v>856</v>
      </c>
      <c r="AE1330" s="7" t="s">
        <v>3427</v>
      </c>
      <c r="AF1330" s="7"/>
      <c r="AG1330" s="7" t="s">
        <v>55</v>
      </c>
      <c r="AH1330" s="7"/>
      <c r="AI1330">
        <v>2.9000000953674316</v>
      </c>
      <c r="AJ1330" s="4">
        <v>14.149999618530273</v>
      </c>
      <c r="AK1330" s="4">
        <v>6.320000171661377</v>
      </c>
      <c r="AL1330" s="4">
        <v>21.969999313354492</v>
      </c>
      <c r="AM1330" s="4">
        <v>55.634998321533203</v>
      </c>
      <c r="AN1330" s="4">
        <v>344.89999389648438</v>
      </c>
      <c r="AO1330" s="4">
        <v>0</v>
      </c>
      <c r="AP1330" s="4">
        <v>69.472999572753906</v>
      </c>
      <c r="AQ1330" s="4">
        <v>19.420999526977539</v>
      </c>
      <c r="AR1330" s="4">
        <v>0</v>
      </c>
      <c r="AS1330" s="4">
        <v>19</v>
      </c>
      <c r="AT1330" s="4">
        <v>60</v>
      </c>
      <c r="AU1330" s="22">
        <v>5.501926444833626</v>
      </c>
      <c r="AV1330" s="23">
        <v>0.6699999046325682</v>
      </c>
      <c r="AW1330" s="23">
        <v>0</v>
      </c>
      <c r="AX1330" s="23">
        <v>0.44889987220765049</v>
      </c>
      <c r="AY1330" s="23">
        <v>17.222496833801415</v>
      </c>
      <c r="AZ1330" s="23">
        <v>0.6692446225258456</v>
      </c>
    </row>
    <row r="1331" spans="1:52" ht="13.7" customHeight="1" x14ac:dyDescent="0.2">
      <c r="A1331" t="str">
        <f t="shared" si="20"/>
        <v>2015^Cowabbie Mukoora^R11</v>
      </c>
      <c r="B1331" s="5" t="s">
        <v>1339</v>
      </c>
      <c r="C1331" s="5" t="s">
        <v>2850</v>
      </c>
      <c r="D1331" s="5">
        <v>2015</v>
      </c>
      <c r="E1331" s="5"/>
      <c r="F1331" s="5" t="s">
        <v>987</v>
      </c>
      <c r="G1331" s="5" t="s">
        <v>987</v>
      </c>
      <c r="H1331" s="5" t="s">
        <v>992</v>
      </c>
      <c r="I1331" s="5">
        <v>4.2</v>
      </c>
      <c r="J1331" s="5">
        <v>9.5</v>
      </c>
      <c r="K1331" s="5" t="s">
        <v>993</v>
      </c>
      <c r="L1331" s="5" t="s">
        <v>998</v>
      </c>
      <c r="M1331" s="5" t="s">
        <v>987</v>
      </c>
      <c r="N1331" s="5"/>
      <c r="O1331" s="5"/>
      <c r="P1331" s="5"/>
      <c r="Q1331" s="5"/>
      <c r="R1331" s="5"/>
      <c r="S1331" s="5"/>
      <c r="T1331" s="5"/>
      <c r="U1331" s="5"/>
      <c r="V1331" s="5"/>
      <c r="W1331" s="5"/>
      <c r="X1331" s="5"/>
      <c r="Y1331" s="7" t="s">
        <v>2999</v>
      </c>
      <c r="Z1331" s="7"/>
      <c r="AA1331" s="7" t="s">
        <v>13</v>
      </c>
      <c r="AB1331" s="7" t="s">
        <v>2299</v>
      </c>
      <c r="AC1331" s="7">
        <v>74000</v>
      </c>
      <c r="AD1331" s="7" t="s">
        <v>856</v>
      </c>
      <c r="AE1331" s="7" t="s">
        <v>3428</v>
      </c>
      <c r="AF1331" s="7"/>
      <c r="AG1331" s="7" t="s">
        <v>13</v>
      </c>
      <c r="AH1331" s="7"/>
      <c r="AI1331">
        <v>2.4760000705718994</v>
      </c>
      <c r="AJ1331" s="4">
        <v>15.991999626159668</v>
      </c>
      <c r="AK1331" s="4">
        <v>6.0999999046325684</v>
      </c>
      <c r="AL1331" s="4">
        <v>19.381999969482422</v>
      </c>
      <c r="AM1331" s="4">
        <v>52.438999176025391</v>
      </c>
      <c r="AN1331" s="4">
        <v>348.60000610351563</v>
      </c>
      <c r="AO1331" s="4">
        <v>0</v>
      </c>
      <c r="AP1331" s="4">
        <v>82.875999450683594</v>
      </c>
      <c r="AQ1331" s="4">
        <v>23.576999664306641</v>
      </c>
      <c r="AR1331" s="4">
        <v>0</v>
      </c>
      <c r="AS1331" s="4">
        <v>19</v>
      </c>
      <c r="AT1331" s="4">
        <v>60</v>
      </c>
      <c r="AU1331" s="22">
        <v>6.149211908931699</v>
      </c>
      <c r="AV1331" s="23">
        <v>1.7239999294281008</v>
      </c>
      <c r="AW1331" s="23">
        <v>0</v>
      </c>
      <c r="AX1331" s="23">
        <v>2.9721757566680962</v>
      </c>
      <c r="AY1331" s="23">
        <v>42.146059146057269</v>
      </c>
      <c r="AZ1331" s="23">
        <v>2.4218213671376525E-3</v>
      </c>
    </row>
    <row r="1332" spans="1:52" ht="13.7" customHeight="1" x14ac:dyDescent="0.2">
      <c r="A1332" t="str">
        <f t="shared" si="20"/>
        <v>2015^CSIRO PI^FarmLink Early Sowing TAIC 2015</v>
      </c>
      <c r="B1332" s="5" t="s">
        <v>657</v>
      </c>
      <c r="C1332" s="5" t="s">
        <v>2613</v>
      </c>
      <c r="D1332" s="5">
        <v>2015</v>
      </c>
      <c r="E1332" s="5"/>
      <c r="F1332" s="5" t="s">
        <v>987</v>
      </c>
      <c r="G1332" s="5" t="s">
        <v>987</v>
      </c>
      <c r="H1332" s="5" t="s">
        <v>992</v>
      </c>
      <c r="I1332" s="5">
        <v>3.7</v>
      </c>
      <c r="J1332" s="5"/>
      <c r="K1332" s="5" t="s">
        <v>987</v>
      </c>
      <c r="L1332" s="5" t="s">
        <v>998</v>
      </c>
      <c r="M1332" s="5" t="s">
        <v>987</v>
      </c>
      <c r="N1332" s="5"/>
      <c r="O1332" s="5"/>
      <c r="P1332" s="5"/>
      <c r="Q1332" s="5"/>
      <c r="R1332" s="5"/>
      <c r="S1332" s="5"/>
      <c r="T1332" s="5"/>
      <c r="U1332" s="5"/>
      <c r="V1332" s="5"/>
      <c r="W1332" s="5"/>
      <c r="X1332" s="5"/>
      <c r="Y1332" s="7" t="s">
        <v>2999</v>
      </c>
      <c r="Z1332" s="7"/>
      <c r="AA1332" s="7" t="s">
        <v>13</v>
      </c>
      <c r="AB1332" s="7" t="s">
        <v>43</v>
      </c>
      <c r="AC1332" s="7">
        <v>73038</v>
      </c>
      <c r="AD1332" s="7" t="s">
        <v>838</v>
      </c>
      <c r="AE1332" s="7" t="s">
        <v>2732</v>
      </c>
      <c r="AF1332" s="7"/>
      <c r="AG1332" s="7" t="s">
        <v>939</v>
      </c>
      <c r="AH1332" s="7"/>
      <c r="AI1332">
        <v>3.9920001029968262</v>
      </c>
      <c r="AJ1332" s="4">
        <v>16.732000350952148</v>
      </c>
      <c r="AK1332" s="4">
        <v>10.300000190734863</v>
      </c>
      <c r="AL1332" s="4">
        <v>53.207000732421875</v>
      </c>
      <c r="AM1332" s="4">
        <v>64.488998413085938</v>
      </c>
      <c r="AN1332" s="4">
        <v>324.70001220703125</v>
      </c>
      <c r="AO1332" s="4">
        <v>0</v>
      </c>
      <c r="AP1332" s="4">
        <v>200.99600219726563</v>
      </c>
      <c r="AQ1332" s="4">
        <v>32.419998168945313</v>
      </c>
      <c r="AR1332" s="4">
        <v>7</v>
      </c>
      <c r="AS1332" s="4">
        <v>0</v>
      </c>
      <c r="AT1332" s="4">
        <v>46</v>
      </c>
      <c r="AU1332" s="22" t="e">
        <v>#N/A</v>
      </c>
      <c r="AV1332" s="23">
        <v>-0.29200010299682599</v>
      </c>
      <c r="AW1332" s="23">
        <v>1</v>
      </c>
      <c r="AX1332" s="23">
        <v>8.5264060150156987E-2</v>
      </c>
      <c r="AY1332" s="23" t="e">
        <v>#N/A</v>
      </c>
      <c r="AZ1332" s="23" t="e">
        <v>#N/A</v>
      </c>
    </row>
    <row r="1333" spans="1:52" ht="13.7" customHeight="1" x14ac:dyDescent="0.2">
      <c r="A1333" t="str">
        <f t="shared" si="20"/>
        <v>2015^CSIRO PI^GRDC Early Sowing Rankins Springs</v>
      </c>
      <c r="B1333" s="5" t="s">
        <v>657</v>
      </c>
      <c r="C1333" s="5" t="s">
        <v>2365</v>
      </c>
      <c r="D1333" s="5">
        <v>2015</v>
      </c>
      <c r="E1333" s="5"/>
      <c r="F1333" s="5" t="s">
        <v>987</v>
      </c>
      <c r="G1333" s="5" t="s">
        <v>987</v>
      </c>
      <c r="H1333" s="5" t="s">
        <v>992</v>
      </c>
      <c r="I1333" s="5">
        <v>4.5999999999999996</v>
      </c>
      <c r="J1333" s="5"/>
      <c r="K1333" s="5" t="s">
        <v>987</v>
      </c>
      <c r="L1333" s="5" t="s">
        <v>998</v>
      </c>
      <c r="M1333" s="5" t="s">
        <v>987</v>
      </c>
      <c r="N1333" s="5"/>
      <c r="O1333" s="5"/>
      <c r="P1333" s="5"/>
      <c r="Q1333" s="5"/>
      <c r="R1333" s="5"/>
      <c r="S1333" s="5"/>
      <c r="T1333" s="5"/>
      <c r="U1333" s="5"/>
      <c r="V1333" s="5"/>
      <c r="W1333" s="5"/>
      <c r="X1333" s="5"/>
      <c r="Y1333" s="7" t="s">
        <v>2999</v>
      </c>
      <c r="Z1333" s="7"/>
      <c r="AA1333" s="7" t="s">
        <v>13</v>
      </c>
      <c r="AB1333" s="7" t="s">
        <v>43</v>
      </c>
      <c r="AC1333" s="7">
        <v>75146</v>
      </c>
      <c r="AD1333" s="7" t="s">
        <v>2530</v>
      </c>
      <c r="AE1333" s="7" t="s">
        <v>2733</v>
      </c>
      <c r="AF1333" s="7"/>
      <c r="AG1333" s="7" t="s">
        <v>13</v>
      </c>
      <c r="AH1333" s="7"/>
      <c r="AI1333">
        <v>4.5320000648498535</v>
      </c>
      <c r="AJ1333" s="4">
        <v>16.569999694824219</v>
      </c>
      <c r="AK1333" s="4">
        <v>11.569999694824219</v>
      </c>
      <c r="AL1333" s="4">
        <v>92.181999206542969</v>
      </c>
      <c r="AM1333" s="4">
        <v>30.152000427246094</v>
      </c>
      <c r="AN1333" s="4">
        <v>251.60000610351563</v>
      </c>
      <c r="AO1333" s="4">
        <v>0</v>
      </c>
      <c r="AP1333" s="4">
        <v>216.92900085449219</v>
      </c>
      <c r="AQ1333" s="4">
        <v>9.9879999160766602</v>
      </c>
      <c r="AR1333" s="4">
        <v>0</v>
      </c>
      <c r="AS1333" s="4">
        <v>6</v>
      </c>
      <c r="AT1333" s="4">
        <v>39</v>
      </c>
      <c r="AU1333" s="22" t="e">
        <v>#N/A</v>
      </c>
      <c r="AV1333" s="23">
        <v>6.7999935150146129E-2</v>
      </c>
      <c r="AW1333" s="23">
        <v>1</v>
      </c>
      <c r="AX1333" s="23">
        <v>4.6239911804240794E-3</v>
      </c>
      <c r="AY1333" s="23" t="e">
        <v>#N/A</v>
      </c>
      <c r="AZ1333" s="23" t="e">
        <v>#N/A</v>
      </c>
    </row>
    <row r="1334" spans="1:52" ht="13.7" customHeight="1" x14ac:dyDescent="0.2">
      <c r="A1334" t="str">
        <f t="shared" si="20"/>
        <v>2015^CSIRO PI^Sequences for Seeders HIgh wheat on wheat</v>
      </c>
      <c r="B1334" s="5" t="s">
        <v>657</v>
      </c>
      <c r="C1334" s="5" t="s">
        <v>2614</v>
      </c>
      <c r="D1334" s="5">
        <v>2015</v>
      </c>
      <c r="E1334" s="5"/>
      <c r="F1334" s="5" t="s">
        <v>987</v>
      </c>
      <c r="G1334" s="5" t="s">
        <v>987</v>
      </c>
      <c r="H1334" s="5" t="s">
        <v>992</v>
      </c>
      <c r="I1334" s="5">
        <v>3.8</v>
      </c>
      <c r="J1334" s="5"/>
      <c r="K1334" s="5" t="s">
        <v>987</v>
      </c>
      <c r="L1334" s="5" t="s">
        <v>998</v>
      </c>
      <c r="M1334" s="5" t="s">
        <v>987</v>
      </c>
      <c r="N1334" s="5"/>
      <c r="O1334" s="5"/>
      <c r="P1334" s="5"/>
      <c r="Q1334" s="5"/>
      <c r="R1334" s="5"/>
      <c r="S1334" s="5"/>
      <c r="T1334" s="5"/>
      <c r="U1334" s="5"/>
      <c r="V1334" s="5"/>
      <c r="W1334" s="5"/>
      <c r="X1334" s="5"/>
      <c r="Y1334" s="7" t="s">
        <v>2999</v>
      </c>
      <c r="Z1334" s="7"/>
      <c r="AA1334" s="7" t="s">
        <v>13</v>
      </c>
      <c r="AB1334" s="7" t="s">
        <v>2299</v>
      </c>
      <c r="AC1334" s="7">
        <v>73038</v>
      </c>
      <c r="AD1334" s="7" t="s">
        <v>838</v>
      </c>
      <c r="AE1334" s="7" t="s">
        <v>2732</v>
      </c>
      <c r="AF1334" s="7"/>
      <c r="AG1334" s="7" t="s">
        <v>13</v>
      </c>
      <c r="AH1334" s="7"/>
      <c r="AI1334">
        <v>3.6189999580383301</v>
      </c>
      <c r="AJ1334" s="4">
        <v>16.680000305175781</v>
      </c>
      <c r="AK1334" s="4">
        <v>9.3000001907348633</v>
      </c>
      <c r="AL1334" s="4">
        <v>75.186996459960938</v>
      </c>
      <c r="AM1334" s="4">
        <v>74.217002868652344</v>
      </c>
      <c r="AN1334" s="4">
        <v>323.5</v>
      </c>
      <c r="AO1334" s="4">
        <v>0</v>
      </c>
      <c r="AP1334" s="4">
        <v>146.69400024414063</v>
      </c>
      <c r="AQ1334" s="4">
        <v>28.221000671386719</v>
      </c>
      <c r="AR1334" s="4">
        <v>25</v>
      </c>
      <c r="AS1334" s="4">
        <v>0</v>
      </c>
      <c r="AT1334" s="4">
        <v>60</v>
      </c>
      <c r="AU1334" s="22" t="e">
        <v>#N/A</v>
      </c>
      <c r="AV1334" s="23">
        <v>0.18100004196166974</v>
      </c>
      <c r="AW1334" s="23">
        <v>1</v>
      </c>
      <c r="AX1334" s="23">
        <v>3.2761015190126211E-2</v>
      </c>
      <c r="AY1334" s="23" t="e">
        <v>#N/A</v>
      </c>
      <c r="AZ1334" s="23" t="e">
        <v>#N/A</v>
      </c>
    </row>
    <row r="1335" spans="1:52" ht="13.7" customHeight="1" x14ac:dyDescent="0.2">
      <c r="A1335" t="str">
        <f t="shared" si="20"/>
        <v>2015^CSIRO PI^Temora 2015</v>
      </c>
      <c r="B1335" s="5" t="s">
        <v>657</v>
      </c>
      <c r="C1335" s="5" t="s">
        <v>2615</v>
      </c>
      <c r="D1335" s="5">
        <v>2015</v>
      </c>
      <c r="E1335" s="5"/>
      <c r="F1335" s="5" t="s">
        <v>987</v>
      </c>
      <c r="G1335" s="5" t="s">
        <v>987</v>
      </c>
      <c r="H1335" s="5" t="s">
        <v>992</v>
      </c>
      <c r="I1335" s="5">
        <v>3.2</v>
      </c>
      <c r="J1335" s="5">
        <v>14.7</v>
      </c>
      <c r="K1335" s="5" t="s">
        <v>993</v>
      </c>
      <c r="L1335" s="5" t="s">
        <v>1032</v>
      </c>
      <c r="M1335" s="5" t="s">
        <v>987</v>
      </c>
      <c r="N1335" s="5"/>
      <c r="O1335" s="5"/>
      <c r="P1335" s="5"/>
      <c r="Q1335" s="5"/>
      <c r="R1335" s="5"/>
      <c r="S1335" s="5"/>
      <c r="T1335" s="5"/>
      <c r="U1335" s="5"/>
      <c r="V1335" s="5"/>
      <c r="W1335" s="5"/>
      <c r="X1335" s="5"/>
      <c r="Y1335" s="7" t="s">
        <v>2999</v>
      </c>
      <c r="Z1335" s="7"/>
      <c r="AA1335" s="7" t="s">
        <v>13</v>
      </c>
      <c r="AB1335" s="7" t="s">
        <v>142</v>
      </c>
      <c r="AC1335" s="7">
        <v>73038</v>
      </c>
      <c r="AD1335" s="7" t="s">
        <v>838</v>
      </c>
      <c r="AE1335" s="7" t="s">
        <v>2732</v>
      </c>
      <c r="AF1335" s="7"/>
      <c r="AG1335" s="7" t="s">
        <v>939</v>
      </c>
      <c r="AH1335" s="7"/>
      <c r="AI1335">
        <v>3.9159998893737793</v>
      </c>
      <c r="AJ1335" s="4">
        <v>16.621000289916992</v>
      </c>
      <c r="AK1335" s="4">
        <v>10.029999732971191</v>
      </c>
      <c r="AL1335" s="4">
        <v>46.264999389648438</v>
      </c>
      <c r="AM1335" s="4">
        <v>65.318000793457031</v>
      </c>
      <c r="AN1335" s="4">
        <v>318.79998779296875</v>
      </c>
      <c r="AO1335" s="4">
        <v>0</v>
      </c>
      <c r="AP1335" s="4">
        <v>205.16499328613281</v>
      </c>
      <c r="AQ1335" s="4">
        <v>67.038002014160156</v>
      </c>
      <c r="AR1335" s="4">
        <v>0</v>
      </c>
      <c r="AS1335" s="4">
        <v>7</v>
      </c>
      <c r="AT1335" s="4">
        <v>46</v>
      </c>
      <c r="AU1335" s="22">
        <v>7.2495971978984244</v>
      </c>
      <c r="AV1335" s="23">
        <v>-0.71599988937377912</v>
      </c>
      <c r="AW1335" s="23">
        <v>0</v>
      </c>
      <c r="AX1335" s="23">
        <v>0.51265584158326394</v>
      </c>
      <c r="AY1335" s="23">
        <v>3.6902421138611707</v>
      </c>
      <c r="AZ1335" s="23">
        <v>7.730638257039069</v>
      </c>
    </row>
    <row r="1336" spans="1:52" ht="13.7" customHeight="1" x14ac:dyDescent="0.2">
      <c r="A1336" t="str">
        <f t="shared" si="20"/>
        <v>2015^CSIROAgriculture^Mirrool</v>
      </c>
      <c r="B1336" s="5" t="s">
        <v>2970</v>
      </c>
      <c r="C1336" s="5" t="s">
        <v>2971</v>
      </c>
      <c r="D1336" s="5">
        <v>2015</v>
      </c>
      <c r="E1336" s="5"/>
      <c r="F1336" s="5" t="s">
        <v>1005</v>
      </c>
      <c r="G1336" s="5" t="s">
        <v>987</v>
      </c>
      <c r="H1336" s="5" t="s">
        <v>998</v>
      </c>
      <c r="I1336" s="5">
        <v>0</v>
      </c>
      <c r="J1336" s="5"/>
      <c r="K1336" s="5" t="s">
        <v>998</v>
      </c>
      <c r="L1336" s="5" t="s">
        <v>998</v>
      </c>
      <c r="M1336" s="5" t="s">
        <v>998</v>
      </c>
      <c r="N1336" s="5"/>
      <c r="O1336" s="5"/>
      <c r="P1336" s="5"/>
      <c r="Q1336" s="5"/>
      <c r="R1336" s="5"/>
      <c r="S1336" s="5"/>
      <c r="T1336" s="5"/>
      <c r="U1336" s="5"/>
      <c r="V1336" s="5"/>
      <c r="W1336" s="5"/>
      <c r="X1336" s="5"/>
      <c r="Y1336" s="7" t="s">
        <v>2999</v>
      </c>
      <c r="Z1336" s="7"/>
      <c r="AA1336" s="7" t="s">
        <v>13</v>
      </c>
      <c r="AB1336" s="7" t="s">
        <v>2574</v>
      </c>
      <c r="AC1336" s="7">
        <v>74006</v>
      </c>
      <c r="AD1336" s="7" t="s">
        <v>837</v>
      </c>
      <c r="AE1336" s="7" t="s">
        <v>786</v>
      </c>
      <c r="AF1336" s="7"/>
      <c r="AG1336" s="7" t="s">
        <v>944</v>
      </c>
      <c r="AH1336" s="7"/>
      <c r="AI1336">
        <v>4.0329999923706055</v>
      </c>
      <c r="AJ1336" s="4">
        <v>10.47599983215332</v>
      </c>
      <c r="AK1336" s="4">
        <v>6.5100002288818359</v>
      </c>
      <c r="AL1336" s="4">
        <v>45.541000366210938</v>
      </c>
      <c r="AM1336" s="4">
        <v>71.724998474121094</v>
      </c>
      <c r="AN1336" s="4">
        <v>308</v>
      </c>
      <c r="AO1336" s="4">
        <v>0</v>
      </c>
      <c r="AP1336" s="4">
        <v>137.91000366210938</v>
      </c>
      <c r="AQ1336" s="4">
        <v>21.506999969482422</v>
      </c>
      <c r="AR1336" s="4">
        <v>0</v>
      </c>
      <c r="AS1336" s="4">
        <v>10</v>
      </c>
      <c r="AT1336" s="4">
        <v>0</v>
      </c>
      <c r="AU1336" s="22" t="e">
        <v>#N/A</v>
      </c>
      <c r="AV1336" s="23">
        <v>-4.0329999923706055</v>
      </c>
      <c r="AW1336" s="23">
        <v>0</v>
      </c>
      <c r="AX1336" s="23">
        <v>16.265088938461304</v>
      </c>
      <c r="AY1336" s="23" t="e">
        <v>#N/A</v>
      </c>
      <c r="AZ1336" s="23" t="e">
        <v>#N/A</v>
      </c>
    </row>
    <row r="1337" spans="1:52" ht="13.7" customHeight="1" x14ac:dyDescent="0.2">
      <c r="A1337" t="str">
        <f t="shared" si="20"/>
        <v>2015^dafwa^Beacon South East Probe</v>
      </c>
      <c r="B1337" s="5" t="s">
        <v>512</v>
      </c>
      <c r="C1337" s="5" t="s">
        <v>2851</v>
      </c>
      <c r="D1337" s="5">
        <v>2015</v>
      </c>
      <c r="E1337" s="5"/>
      <c r="F1337" s="5" t="s">
        <v>1005</v>
      </c>
      <c r="G1337" s="5" t="s">
        <v>987</v>
      </c>
      <c r="H1337" s="5" t="s">
        <v>992</v>
      </c>
      <c r="I1337" s="5">
        <v>2.5</v>
      </c>
      <c r="J1337" s="5">
        <v>10</v>
      </c>
      <c r="K1337" s="5" t="s">
        <v>993</v>
      </c>
      <c r="L1337" s="5" t="s">
        <v>2463</v>
      </c>
      <c r="M1337" s="5" t="s">
        <v>2852</v>
      </c>
      <c r="N1337" s="5"/>
      <c r="O1337" s="5"/>
      <c r="P1337" s="5"/>
      <c r="Q1337" s="5"/>
      <c r="R1337" s="5"/>
      <c r="S1337" s="5"/>
      <c r="T1337" s="5"/>
      <c r="U1337" s="5"/>
      <c r="V1337" s="5"/>
      <c r="W1337" s="5"/>
      <c r="X1337" s="5"/>
      <c r="Y1337" s="7" t="s">
        <v>2999</v>
      </c>
      <c r="Z1337" s="7"/>
      <c r="AA1337" s="7" t="s">
        <v>13</v>
      </c>
      <c r="AB1337" s="7" t="s">
        <v>469</v>
      </c>
      <c r="AC1337" s="7">
        <v>10004</v>
      </c>
      <c r="AD1337" s="7" t="s">
        <v>902</v>
      </c>
      <c r="AE1337" s="7" t="s">
        <v>786</v>
      </c>
      <c r="AF1337" s="7"/>
      <c r="AG1337" s="7" t="s">
        <v>13</v>
      </c>
      <c r="AH1337" s="7"/>
      <c r="AI1337">
        <v>1.9340000152587891</v>
      </c>
      <c r="AJ1337" s="4">
        <v>9.1639995574951172</v>
      </c>
      <c r="AK1337" s="4">
        <v>2.7300000190734863</v>
      </c>
      <c r="AL1337" s="4">
        <v>57.106998443603516</v>
      </c>
      <c r="AM1337" s="4">
        <v>83.691001892089844</v>
      </c>
      <c r="AN1337" s="4">
        <v>187.5</v>
      </c>
      <c r="AO1337" s="4">
        <v>0</v>
      </c>
      <c r="AP1337" s="4">
        <v>55.910999298095703</v>
      </c>
      <c r="AQ1337" s="4">
        <v>15.645999908447266</v>
      </c>
      <c r="AR1337" s="4">
        <v>0</v>
      </c>
      <c r="AS1337" s="4">
        <v>13</v>
      </c>
      <c r="AT1337" s="4">
        <v>0</v>
      </c>
      <c r="AU1337" s="22">
        <v>3.8528896672504378</v>
      </c>
      <c r="AV1337" s="23">
        <v>0.56599998474121094</v>
      </c>
      <c r="AW1337" s="23">
        <v>0</v>
      </c>
      <c r="AX1337" s="23">
        <v>0.32035598272705101</v>
      </c>
      <c r="AY1337" s="23">
        <v>0.69889673986835987</v>
      </c>
      <c r="AZ1337" s="23">
        <v>1.2608811619829579</v>
      </c>
    </row>
    <row r="1338" spans="1:52" ht="13.7" customHeight="1" x14ac:dyDescent="0.2">
      <c r="A1338" t="str">
        <f t="shared" si="20"/>
        <v>2015^dafwa^Dandanning</v>
      </c>
      <c r="B1338" s="5" t="s">
        <v>512</v>
      </c>
      <c r="C1338" s="5" t="s">
        <v>2853</v>
      </c>
      <c r="D1338" s="5">
        <v>2015</v>
      </c>
      <c r="E1338" s="5"/>
      <c r="F1338" s="5" t="s">
        <v>987</v>
      </c>
      <c r="G1338" s="5" t="s">
        <v>987</v>
      </c>
      <c r="H1338" s="5" t="s">
        <v>998</v>
      </c>
      <c r="I1338" s="5">
        <v>0</v>
      </c>
      <c r="J1338" s="5"/>
      <c r="K1338" s="5" t="s">
        <v>998</v>
      </c>
      <c r="L1338" s="5" t="s">
        <v>998</v>
      </c>
      <c r="M1338" s="5" t="s">
        <v>998</v>
      </c>
      <c r="N1338" s="5"/>
      <c r="O1338" s="5"/>
      <c r="P1338" s="5"/>
      <c r="Q1338" s="5"/>
      <c r="R1338" s="5"/>
      <c r="S1338" s="5"/>
      <c r="T1338" s="5"/>
      <c r="U1338" s="5"/>
      <c r="V1338" s="5"/>
      <c r="W1338" s="5"/>
      <c r="X1338" s="5"/>
      <c r="Y1338" s="7" t="s">
        <v>2999</v>
      </c>
      <c r="Z1338" s="25" t="s">
        <v>3539</v>
      </c>
      <c r="AA1338" s="7" t="s">
        <v>13</v>
      </c>
      <c r="AB1338" s="7" t="s">
        <v>14</v>
      </c>
      <c r="AC1338" s="7">
        <v>10047</v>
      </c>
      <c r="AD1338" s="7" t="s">
        <v>3429</v>
      </c>
      <c r="AE1338" s="7" t="s">
        <v>786</v>
      </c>
      <c r="AF1338" s="7"/>
      <c r="AG1338" s="7" t="s">
        <v>13</v>
      </c>
      <c r="AH1338" s="7"/>
      <c r="AJ1338" s="4"/>
      <c r="AK1338" s="4"/>
      <c r="AL1338" s="4"/>
      <c r="AM1338" s="4"/>
      <c r="AN1338" s="4"/>
      <c r="AO1338" s="4"/>
      <c r="AP1338" s="4"/>
      <c r="AQ1338" s="4"/>
      <c r="AR1338" s="4"/>
      <c r="AS1338" s="4"/>
      <c r="AT1338" s="4"/>
      <c r="AU1338" s="22" t="e">
        <v>#N/A</v>
      </c>
      <c r="AV1338" s="23">
        <v>0</v>
      </c>
      <c r="AW1338" s="23">
        <v>1</v>
      </c>
      <c r="AX1338" s="23">
        <v>0</v>
      </c>
      <c r="AY1338" s="23" t="e">
        <v>#N/A</v>
      </c>
      <c r="AZ1338" s="23" t="e">
        <v>#N/A</v>
      </c>
    </row>
    <row r="1339" spans="1:52" ht="13.7" customHeight="1" x14ac:dyDescent="0.2">
      <c r="A1339" t="str">
        <f t="shared" si="20"/>
        <v>2015^dafwa^Nokaning South East</v>
      </c>
      <c r="B1339" s="5" t="s">
        <v>512</v>
      </c>
      <c r="C1339" s="5" t="s">
        <v>2854</v>
      </c>
      <c r="D1339" s="5">
        <v>2015</v>
      </c>
      <c r="E1339" s="5"/>
      <c r="F1339" s="5" t="s">
        <v>1005</v>
      </c>
      <c r="G1339" s="5" t="s">
        <v>998</v>
      </c>
      <c r="H1339" s="5" t="s">
        <v>998</v>
      </c>
      <c r="I1339" s="5">
        <v>0</v>
      </c>
      <c r="J1339" s="5"/>
      <c r="K1339" s="5" t="s">
        <v>998</v>
      </c>
      <c r="L1339" s="5" t="s">
        <v>998</v>
      </c>
      <c r="M1339" s="5" t="s">
        <v>998</v>
      </c>
      <c r="N1339" s="5"/>
      <c r="O1339" s="5"/>
      <c r="P1339" s="5"/>
      <c r="Q1339" s="5"/>
      <c r="R1339" s="5"/>
      <c r="S1339" s="5"/>
      <c r="T1339" s="5"/>
      <c r="U1339" s="5"/>
      <c r="V1339" s="5"/>
      <c r="W1339" s="5"/>
      <c r="X1339" s="5"/>
      <c r="Y1339" s="7" t="s">
        <v>2999</v>
      </c>
      <c r="Z1339" s="25" t="s">
        <v>3540</v>
      </c>
      <c r="AA1339" s="7" t="s">
        <v>13</v>
      </c>
      <c r="AB1339" s="7" t="s">
        <v>469</v>
      </c>
      <c r="AC1339" s="7">
        <v>10092</v>
      </c>
      <c r="AD1339" s="7" t="s">
        <v>904</v>
      </c>
      <c r="AE1339" s="7" t="s">
        <v>786</v>
      </c>
      <c r="AF1339" s="7"/>
      <c r="AG1339" s="7" t="s">
        <v>13</v>
      </c>
      <c r="AH1339" s="7"/>
      <c r="AJ1339" s="4"/>
      <c r="AK1339" s="4"/>
      <c r="AL1339" s="4"/>
      <c r="AM1339" s="4"/>
      <c r="AN1339" s="4"/>
      <c r="AO1339" s="4"/>
      <c r="AP1339" s="4"/>
      <c r="AQ1339" s="4"/>
      <c r="AR1339" s="4"/>
      <c r="AS1339" s="4"/>
      <c r="AT1339" s="4"/>
      <c r="AU1339" s="22" t="e">
        <v>#N/A</v>
      </c>
      <c r="AV1339" s="23">
        <v>0</v>
      </c>
      <c r="AW1339" s="23">
        <v>1</v>
      </c>
      <c r="AX1339" s="23">
        <v>0</v>
      </c>
      <c r="AY1339" s="23" t="e">
        <v>#N/A</v>
      </c>
      <c r="AZ1339" s="23" t="e">
        <v>#N/A</v>
      </c>
    </row>
    <row r="1340" spans="1:52" ht="13.7" customHeight="1" x14ac:dyDescent="0.2">
      <c r="A1340" t="str">
        <f t="shared" si="20"/>
        <v>2015^dafwa^Southern Cross North East probe</v>
      </c>
      <c r="B1340" s="5" t="s">
        <v>512</v>
      </c>
      <c r="C1340" s="5" t="s">
        <v>2855</v>
      </c>
      <c r="D1340" s="5">
        <v>2015</v>
      </c>
      <c r="E1340" s="5"/>
      <c r="F1340" s="5" t="s">
        <v>1005</v>
      </c>
      <c r="G1340" s="5" t="s">
        <v>987</v>
      </c>
      <c r="H1340" s="5" t="s">
        <v>992</v>
      </c>
      <c r="I1340" s="5">
        <v>0.93</v>
      </c>
      <c r="J1340" s="5">
        <v>13</v>
      </c>
      <c r="K1340" s="5" t="s">
        <v>993</v>
      </c>
      <c r="L1340" s="5" t="s">
        <v>1262</v>
      </c>
      <c r="M1340" s="5" t="s">
        <v>2856</v>
      </c>
      <c r="N1340" s="5"/>
      <c r="O1340" s="5"/>
      <c r="P1340" s="5"/>
      <c r="Q1340" s="5"/>
      <c r="R1340" s="5"/>
      <c r="S1340" s="5"/>
      <c r="T1340" s="5"/>
      <c r="U1340" s="5"/>
      <c r="V1340" s="5"/>
      <c r="W1340" s="5"/>
      <c r="X1340" s="5"/>
      <c r="Y1340" s="7" t="s">
        <v>2999</v>
      </c>
      <c r="Z1340" s="7"/>
      <c r="AA1340" s="7" t="s">
        <v>13</v>
      </c>
      <c r="AB1340" s="7" t="s">
        <v>2232</v>
      </c>
      <c r="AC1340" s="7">
        <v>12074</v>
      </c>
      <c r="AD1340" s="7" t="s">
        <v>3430</v>
      </c>
      <c r="AE1340" s="7" t="s">
        <v>786</v>
      </c>
      <c r="AF1340" s="7"/>
      <c r="AG1340" s="7" t="s">
        <v>13</v>
      </c>
      <c r="AH1340" s="7"/>
      <c r="AI1340">
        <v>1.2890000343322754</v>
      </c>
      <c r="AJ1340" s="4">
        <v>16.711999893188477</v>
      </c>
      <c r="AK1340" s="4">
        <v>3.3199999332427979</v>
      </c>
      <c r="AL1340" s="4">
        <v>43.619998931884766</v>
      </c>
      <c r="AM1340" s="4">
        <v>71.035003662109375</v>
      </c>
      <c r="AN1340" s="4">
        <v>218.80000305175781</v>
      </c>
      <c r="AO1340" s="4">
        <v>0</v>
      </c>
      <c r="AP1340" s="4">
        <v>219.19099426269531</v>
      </c>
      <c r="AQ1340" s="4">
        <v>121.33000183105469</v>
      </c>
      <c r="AR1340" s="4">
        <v>0</v>
      </c>
      <c r="AS1340" s="4">
        <v>0</v>
      </c>
      <c r="AT1340" s="4">
        <v>0</v>
      </c>
      <c r="AU1340" s="22">
        <v>1.8632574430823119</v>
      </c>
      <c r="AV1340" s="23">
        <v>-0.35900003433227534</v>
      </c>
      <c r="AW1340" s="23">
        <v>1</v>
      </c>
      <c r="AX1340" s="23">
        <v>0.12888102465057488</v>
      </c>
      <c r="AY1340" s="23">
        <v>13.778943207031261</v>
      </c>
      <c r="AZ1340" s="23">
        <v>2.1220986826389736</v>
      </c>
    </row>
    <row r="1341" spans="1:52" ht="13.7" customHeight="1" x14ac:dyDescent="0.2">
      <c r="A1341" t="str">
        <f t="shared" si="20"/>
        <v>2015^Darkel^C Block</v>
      </c>
      <c r="B1341" s="5" t="s">
        <v>2857</v>
      </c>
      <c r="C1341" s="5" t="s">
        <v>2858</v>
      </c>
      <c r="D1341" s="5">
        <v>2015</v>
      </c>
      <c r="E1341" s="5"/>
      <c r="F1341" s="5" t="s">
        <v>987</v>
      </c>
      <c r="G1341" s="5" t="s">
        <v>987</v>
      </c>
      <c r="H1341" s="5" t="s">
        <v>2785</v>
      </c>
      <c r="I1341" s="5">
        <v>0</v>
      </c>
      <c r="J1341" s="5"/>
      <c r="K1341" s="5" t="s">
        <v>998</v>
      </c>
      <c r="L1341" s="5" t="s">
        <v>998</v>
      </c>
      <c r="M1341" s="5" t="s">
        <v>998</v>
      </c>
      <c r="N1341" s="5"/>
      <c r="O1341" s="5"/>
      <c r="P1341" s="5"/>
      <c r="Q1341" s="5"/>
      <c r="R1341" s="5"/>
      <c r="S1341" s="5"/>
      <c r="T1341" s="5"/>
      <c r="U1341" s="5"/>
      <c r="V1341" s="5"/>
      <c r="W1341" s="5"/>
      <c r="X1341" s="5"/>
      <c r="Y1341" s="7" t="s">
        <v>2999</v>
      </c>
      <c r="Z1341" s="25" t="s">
        <v>3541</v>
      </c>
      <c r="AA1341" s="7" t="s">
        <v>13</v>
      </c>
      <c r="AB1341" s="7" t="s">
        <v>469</v>
      </c>
      <c r="AC1341" s="7">
        <v>12073</v>
      </c>
      <c r="AD1341" s="7" t="s">
        <v>855</v>
      </c>
      <c r="AE1341" s="7" t="s">
        <v>786</v>
      </c>
      <c r="AF1341" s="7"/>
      <c r="AG1341" s="7" t="s">
        <v>55</v>
      </c>
      <c r="AH1341" s="7"/>
      <c r="AJ1341" s="4"/>
      <c r="AK1341" s="4"/>
      <c r="AL1341" s="4"/>
      <c r="AM1341" s="4"/>
      <c r="AN1341" s="4"/>
      <c r="AO1341" s="4"/>
      <c r="AP1341" s="4"/>
      <c r="AQ1341" s="4"/>
      <c r="AR1341" s="4"/>
      <c r="AS1341" s="4"/>
      <c r="AT1341" s="4"/>
      <c r="AU1341" s="22" t="e">
        <v>#N/A</v>
      </c>
      <c r="AV1341" s="23">
        <v>0</v>
      </c>
      <c r="AW1341" s="23">
        <v>1</v>
      </c>
      <c r="AX1341" s="23">
        <v>0</v>
      </c>
      <c r="AY1341" s="23" t="e">
        <v>#N/A</v>
      </c>
      <c r="AZ1341" s="23" t="e">
        <v>#N/A</v>
      </c>
    </row>
    <row r="1342" spans="1:52" ht="13.7" customHeight="1" x14ac:dyDescent="0.2">
      <c r="A1342" t="str">
        <f t="shared" si="20"/>
        <v>2015^Dave^shearing shed</v>
      </c>
      <c r="B1342" s="5" t="s">
        <v>1348</v>
      </c>
      <c r="C1342" s="5" t="s">
        <v>2617</v>
      </c>
      <c r="D1342" s="5">
        <v>2015</v>
      </c>
      <c r="E1342" s="5"/>
      <c r="F1342" s="5" t="s">
        <v>1005</v>
      </c>
      <c r="G1342" s="5" t="s">
        <v>987</v>
      </c>
      <c r="H1342" s="5" t="s">
        <v>992</v>
      </c>
      <c r="I1342" s="5">
        <v>3.71</v>
      </c>
      <c r="J1342" s="5">
        <v>13</v>
      </c>
      <c r="K1342" s="5" t="s">
        <v>987</v>
      </c>
      <c r="L1342" s="5" t="s">
        <v>998</v>
      </c>
      <c r="M1342" s="5" t="s">
        <v>2618</v>
      </c>
      <c r="N1342" s="5"/>
      <c r="O1342" s="5"/>
      <c r="P1342" s="5"/>
      <c r="Q1342" s="5"/>
      <c r="R1342" s="5"/>
      <c r="S1342" s="5"/>
      <c r="T1342" s="5"/>
      <c r="U1342" s="5"/>
      <c r="V1342" s="5"/>
      <c r="W1342" s="5"/>
      <c r="X1342" s="5"/>
      <c r="Y1342" s="7" t="s">
        <v>2999</v>
      </c>
      <c r="Z1342" s="7"/>
      <c r="AA1342" s="7" t="s">
        <v>13</v>
      </c>
      <c r="AB1342" s="7" t="s">
        <v>469</v>
      </c>
      <c r="AC1342" s="7">
        <v>21059</v>
      </c>
      <c r="AD1342" s="7" t="s">
        <v>823</v>
      </c>
      <c r="AE1342" s="7" t="s">
        <v>786</v>
      </c>
      <c r="AF1342" s="7"/>
      <c r="AG1342" s="7" t="s">
        <v>936</v>
      </c>
      <c r="AH1342" s="7"/>
      <c r="AI1342">
        <v>3.000999927520752</v>
      </c>
      <c r="AJ1342" s="4">
        <v>16.680999755859375</v>
      </c>
      <c r="AK1342" s="4">
        <v>7.7100000381469727</v>
      </c>
      <c r="AL1342" s="4">
        <v>29.437999725341797</v>
      </c>
      <c r="AM1342" s="4">
        <v>26.87299919128418</v>
      </c>
      <c r="AN1342" s="4">
        <v>249.60000610351563</v>
      </c>
      <c r="AO1342" s="4">
        <v>0</v>
      </c>
      <c r="AP1342" s="4">
        <v>196.33999633789063</v>
      </c>
      <c r="AQ1342" s="4">
        <v>51.020000457763672</v>
      </c>
      <c r="AR1342" s="4">
        <v>0</v>
      </c>
      <c r="AS1342" s="4">
        <v>25</v>
      </c>
      <c r="AT1342" s="4">
        <v>46</v>
      </c>
      <c r="AU1342" s="22">
        <v>7.4329947460595456</v>
      </c>
      <c r="AV1342" s="23">
        <v>0.70900007247924801</v>
      </c>
      <c r="AW1342" s="23">
        <v>0</v>
      </c>
      <c r="AX1342" s="23">
        <v>0.50268110277557898</v>
      </c>
      <c r="AY1342" s="23">
        <v>13.549759202636778</v>
      </c>
      <c r="AZ1342" s="23">
        <v>7.6731931844440798E-2</v>
      </c>
    </row>
    <row r="1343" spans="1:52" ht="13.7" customHeight="1" x14ac:dyDescent="0.2">
      <c r="A1343" t="str">
        <f t="shared" si="20"/>
        <v>2015^Davies1^Home Dam</v>
      </c>
      <c r="B1343" s="5" t="s">
        <v>1282</v>
      </c>
      <c r="C1343" s="5" t="s">
        <v>2806</v>
      </c>
      <c r="D1343" s="5">
        <v>2015</v>
      </c>
      <c r="E1343" s="5"/>
      <c r="F1343" s="5" t="s">
        <v>1005</v>
      </c>
      <c r="G1343" s="5" t="s">
        <v>987</v>
      </c>
      <c r="H1343" s="5" t="s">
        <v>998</v>
      </c>
      <c r="I1343" s="5">
        <v>0</v>
      </c>
      <c r="J1343" s="5"/>
      <c r="K1343" s="5" t="s">
        <v>998</v>
      </c>
      <c r="L1343" s="5" t="s">
        <v>998</v>
      </c>
      <c r="M1343" s="5" t="s">
        <v>998</v>
      </c>
      <c r="N1343" s="5"/>
      <c r="O1343" s="5"/>
      <c r="P1343" s="5"/>
      <c r="Q1343" s="5"/>
      <c r="R1343" s="5"/>
      <c r="S1343" s="5"/>
      <c r="T1343" s="5"/>
      <c r="U1343" s="5"/>
      <c r="V1343" s="5"/>
      <c r="W1343" s="5"/>
      <c r="X1343" s="5"/>
      <c r="Y1343" s="7" t="s">
        <v>2999</v>
      </c>
      <c r="Z1343" s="7"/>
      <c r="AA1343" s="7" t="s">
        <v>13</v>
      </c>
      <c r="AB1343" s="7" t="s">
        <v>469</v>
      </c>
      <c r="AC1343" s="7">
        <v>22006</v>
      </c>
      <c r="AD1343" s="7" t="s">
        <v>2216</v>
      </c>
      <c r="AE1343" s="7" t="s">
        <v>3415</v>
      </c>
      <c r="AF1343" s="7"/>
      <c r="AG1343" s="7" t="s">
        <v>945</v>
      </c>
      <c r="AH1343" s="7"/>
      <c r="AI1343">
        <v>0.38699999451637268</v>
      </c>
      <c r="AJ1343" s="4">
        <v>16.670000076293945</v>
      </c>
      <c r="AK1343" s="4">
        <v>0.99000000953674316</v>
      </c>
      <c r="AL1343" s="4">
        <v>0</v>
      </c>
      <c r="AM1343" s="4">
        <v>6.4520001411437988</v>
      </c>
      <c r="AN1343" s="4">
        <v>193.69999694824219</v>
      </c>
      <c r="AO1343" s="4">
        <v>0</v>
      </c>
      <c r="AP1343" s="4">
        <v>111.20800018310547</v>
      </c>
      <c r="AQ1343" s="4">
        <v>79.601997375488281</v>
      </c>
      <c r="AR1343" s="4">
        <v>0</v>
      </c>
      <c r="AS1343" s="4">
        <v>14</v>
      </c>
      <c r="AT1343" s="4">
        <v>46</v>
      </c>
      <c r="AU1343" s="22" t="e">
        <v>#N/A</v>
      </c>
      <c r="AV1343" s="23">
        <v>-0.38699999451637268</v>
      </c>
      <c r="AW1343" s="23">
        <v>1</v>
      </c>
      <c r="AX1343" s="23">
        <v>0.14976899575567248</v>
      </c>
      <c r="AY1343" s="23" t="e">
        <v>#N/A</v>
      </c>
      <c r="AZ1343" s="23" t="e">
        <v>#N/A</v>
      </c>
    </row>
    <row r="1344" spans="1:52" ht="13.7" customHeight="1" x14ac:dyDescent="0.2">
      <c r="A1344" t="str">
        <f t="shared" si="20"/>
        <v>2015^Davies2^Gravel Tip Yards</v>
      </c>
      <c r="B1344" s="5" t="s">
        <v>1352</v>
      </c>
      <c r="C1344" s="5" t="s">
        <v>2862</v>
      </c>
      <c r="D1344" s="5">
        <v>2015</v>
      </c>
      <c r="E1344" s="5"/>
      <c r="F1344" s="5" t="s">
        <v>987</v>
      </c>
      <c r="G1344" s="5" t="s">
        <v>987</v>
      </c>
      <c r="H1344" s="5" t="s">
        <v>992</v>
      </c>
      <c r="I1344" s="5">
        <v>3</v>
      </c>
      <c r="J1344" s="5">
        <v>10.1</v>
      </c>
      <c r="K1344" s="5" t="s">
        <v>993</v>
      </c>
      <c r="L1344" s="5" t="s">
        <v>2463</v>
      </c>
      <c r="M1344" s="5" t="s">
        <v>987</v>
      </c>
      <c r="N1344" s="5"/>
      <c r="O1344" s="5"/>
      <c r="P1344" s="5"/>
      <c r="Q1344" s="5"/>
      <c r="R1344" s="5"/>
      <c r="S1344" s="5"/>
      <c r="T1344" s="5"/>
      <c r="U1344" s="5"/>
      <c r="V1344" s="5"/>
      <c r="W1344" s="5"/>
      <c r="X1344" s="5"/>
      <c r="Y1344" s="7" t="s">
        <v>2999</v>
      </c>
      <c r="Z1344" s="7"/>
      <c r="AA1344" s="7" t="s">
        <v>13</v>
      </c>
      <c r="AB1344" s="7" t="s">
        <v>2272</v>
      </c>
      <c r="AC1344" s="7">
        <v>10152</v>
      </c>
      <c r="AD1344" s="7" t="s">
        <v>3400</v>
      </c>
      <c r="AE1344" s="7" t="s">
        <v>3431</v>
      </c>
      <c r="AF1344" s="7"/>
      <c r="AG1344" s="7" t="s">
        <v>55</v>
      </c>
      <c r="AH1344" s="7"/>
      <c r="AI1344">
        <v>5.1700000762939453</v>
      </c>
      <c r="AJ1344" s="4">
        <v>12.307999610900879</v>
      </c>
      <c r="AK1344" s="4">
        <v>9.8100004196166992</v>
      </c>
      <c r="AL1344" s="4">
        <v>96.052001953125</v>
      </c>
      <c r="AM1344" s="4">
        <v>35.053001403808594</v>
      </c>
      <c r="AN1344" s="4">
        <v>234.69999694824219</v>
      </c>
      <c r="AO1344" s="4">
        <v>0</v>
      </c>
      <c r="AP1344" s="4">
        <v>152.48500061035156</v>
      </c>
      <c r="AQ1344" s="4">
        <v>29.347000122070313</v>
      </c>
      <c r="AR1344" s="4">
        <v>0</v>
      </c>
      <c r="AS1344" s="4">
        <v>37</v>
      </c>
      <c r="AT1344" s="4">
        <v>15</v>
      </c>
      <c r="AU1344" s="22">
        <v>4.6697022767075307</v>
      </c>
      <c r="AV1344" s="23">
        <v>-2.1700000762939453</v>
      </c>
      <c r="AW1344" s="23">
        <v>0</v>
      </c>
      <c r="AX1344" s="23">
        <v>4.7089003311157285</v>
      </c>
      <c r="AY1344" s="23">
        <v>4.8752622817384346</v>
      </c>
      <c r="AZ1344" s="23">
        <v>26.422664997995447</v>
      </c>
    </row>
    <row r="1345" spans="1:52" ht="13.7" customHeight="1" x14ac:dyDescent="0.2">
      <c r="A1345" t="str">
        <f t="shared" si="20"/>
        <v>2015^Davies2^Top Contour</v>
      </c>
      <c r="B1345" s="5" t="s">
        <v>1352</v>
      </c>
      <c r="C1345" s="5" t="s">
        <v>2863</v>
      </c>
      <c r="D1345" s="5">
        <v>2015</v>
      </c>
      <c r="E1345" s="5"/>
      <c r="F1345" s="5" t="s">
        <v>1005</v>
      </c>
      <c r="G1345" s="5" t="s">
        <v>987</v>
      </c>
      <c r="H1345" s="5" t="s">
        <v>992</v>
      </c>
      <c r="I1345" s="5">
        <v>3.1</v>
      </c>
      <c r="J1345" s="5">
        <v>9.5</v>
      </c>
      <c r="K1345" s="5" t="s">
        <v>987</v>
      </c>
      <c r="L1345" s="5" t="s">
        <v>1473</v>
      </c>
      <c r="M1345" s="5" t="s">
        <v>987</v>
      </c>
      <c r="N1345" s="5"/>
      <c r="O1345" s="5"/>
      <c r="P1345" s="5"/>
      <c r="Q1345" s="5"/>
      <c r="R1345" s="5"/>
      <c r="S1345" s="5"/>
      <c r="T1345" s="5"/>
      <c r="U1345" s="5"/>
      <c r="V1345" s="5"/>
      <c r="W1345" s="5"/>
      <c r="X1345" s="5"/>
      <c r="Y1345" s="7" t="s">
        <v>2999</v>
      </c>
      <c r="Z1345" s="7"/>
      <c r="AA1345" s="7" t="s">
        <v>13</v>
      </c>
      <c r="AB1345" s="7" t="s">
        <v>2734</v>
      </c>
      <c r="AC1345" s="7">
        <v>10152</v>
      </c>
      <c r="AD1345" s="7" t="s">
        <v>3400</v>
      </c>
      <c r="AE1345" s="7" t="s">
        <v>3432</v>
      </c>
      <c r="AF1345" s="7"/>
      <c r="AG1345" s="7" t="s">
        <v>13</v>
      </c>
      <c r="AH1345" s="7"/>
      <c r="AI1345">
        <v>3.5989999771118164</v>
      </c>
      <c r="AJ1345" s="4">
        <v>10.515000343322754</v>
      </c>
      <c r="AK1345" s="4">
        <v>5.8299999237060547</v>
      </c>
      <c r="AL1345" s="4">
        <v>38.716999053955078</v>
      </c>
      <c r="AM1345" s="4">
        <v>27.375999450683594</v>
      </c>
      <c r="AN1345" s="4">
        <v>256.70001220703125</v>
      </c>
      <c r="AO1345" s="4">
        <v>0</v>
      </c>
      <c r="AP1345" s="4">
        <v>115.61399841308594</v>
      </c>
      <c r="AQ1345" s="4">
        <v>21.902999877929688</v>
      </c>
      <c r="AR1345" s="4">
        <v>0</v>
      </c>
      <c r="AS1345" s="4">
        <v>38</v>
      </c>
      <c r="AT1345" s="4">
        <v>16</v>
      </c>
      <c r="AU1345" s="22">
        <v>4.5387040280210158</v>
      </c>
      <c r="AV1345" s="23">
        <v>-0.49899997711181632</v>
      </c>
      <c r="AW1345" s="23">
        <v>1</v>
      </c>
      <c r="AX1345" s="23">
        <v>0.2490009771575932</v>
      </c>
      <c r="AY1345" s="23">
        <v>1.0302256969453083</v>
      </c>
      <c r="AZ1345" s="23">
        <v>1.6674450902130269</v>
      </c>
    </row>
    <row r="1346" spans="1:52" ht="13.7" customHeight="1" x14ac:dyDescent="0.2">
      <c r="A1346" t="str">
        <f t="shared" si="20"/>
        <v>2015^dmcleantrial^CYP Lentil Trial</v>
      </c>
      <c r="B1346" s="5" t="s">
        <v>2952</v>
      </c>
      <c r="C1346" s="5" t="s">
        <v>2953</v>
      </c>
      <c r="D1346" s="5">
        <v>2015</v>
      </c>
      <c r="E1346" s="5"/>
      <c r="F1346" s="5" t="s">
        <v>987</v>
      </c>
      <c r="G1346" s="5" t="s">
        <v>987</v>
      </c>
      <c r="H1346" s="5" t="s">
        <v>998</v>
      </c>
      <c r="I1346" s="5">
        <v>0</v>
      </c>
      <c r="J1346" s="5"/>
      <c r="K1346" s="5" t="s">
        <v>998</v>
      </c>
      <c r="L1346" s="5" t="s">
        <v>998</v>
      </c>
      <c r="M1346" s="5" t="s">
        <v>998</v>
      </c>
      <c r="N1346" s="5"/>
      <c r="O1346" s="5"/>
      <c r="P1346" s="5"/>
      <c r="Q1346" s="5"/>
      <c r="R1346" s="5"/>
      <c r="S1346" s="5"/>
      <c r="T1346" s="5"/>
      <c r="U1346" s="5"/>
      <c r="V1346" s="5"/>
      <c r="W1346" s="5"/>
      <c r="X1346" s="5"/>
      <c r="Y1346" s="7" t="s">
        <v>2999</v>
      </c>
      <c r="Z1346" s="7"/>
      <c r="AA1346" s="7" t="s">
        <v>13</v>
      </c>
      <c r="AB1346" s="7" t="s">
        <v>469</v>
      </c>
      <c r="AC1346" s="7">
        <v>22008</v>
      </c>
      <c r="AD1346" s="7" t="s">
        <v>2742</v>
      </c>
      <c r="AE1346" s="7" t="s">
        <v>3448</v>
      </c>
      <c r="AF1346" s="7"/>
      <c r="AG1346" s="7" t="s">
        <v>945</v>
      </c>
      <c r="AH1346" s="7"/>
      <c r="AI1346">
        <v>2.4300000667572021</v>
      </c>
      <c r="AJ1346" s="4">
        <v>16.575000762939453</v>
      </c>
      <c r="AK1346" s="4">
        <v>6.2100000381469727</v>
      </c>
      <c r="AL1346" s="4">
        <v>108.58000183105469</v>
      </c>
      <c r="AM1346" s="4">
        <v>23.580999374389648</v>
      </c>
      <c r="AN1346" s="4">
        <v>216.80000305175781</v>
      </c>
      <c r="AO1346" s="4">
        <v>0</v>
      </c>
      <c r="AP1346" s="4">
        <v>77.234001159667969</v>
      </c>
      <c r="AQ1346" s="4">
        <v>12.090000152587891</v>
      </c>
      <c r="AR1346" s="4">
        <v>0</v>
      </c>
      <c r="AS1346" s="4">
        <v>11</v>
      </c>
      <c r="AT1346" s="4">
        <v>84</v>
      </c>
      <c r="AU1346" s="22" t="e">
        <v>#N/A</v>
      </c>
      <c r="AV1346" s="23">
        <v>-2.4300000667572021</v>
      </c>
      <c r="AW1346" s="23">
        <v>0</v>
      </c>
      <c r="AX1346" s="23">
        <v>5.9049003244400069</v>
      </c>
      <c r="AY1346" s="23" t="e">
        <v>#N/A</v>
      </c>
      <c r="AZ1346" s="23" t="e">
        <v>#N/A</v>
      </c>
    </row>
    <row r="1347" spans="1:52" ht="13.7" customHeight="1" x14ac:dyDescent="0.2">
      <c r="A1347" t="str">
        <f t="shared" ref="A1347:A1410" si="21">_xlfn.CONCAT(D1347,"^",B1347,"^",C1347)</f>
        <v>2015^dmcleantrial^NYP Cereal Trial</v>
      </c>
      <c r="B1347" s="5" t="s">
        <v>2952</v>
      </c>
      <c r="C1347" s="5" t="s">
        <v>2954</v>
      </c>
      <c r="D1347" s="5">
        <v>2015</v>
      </c>
      <c r="E1347" s="5"/>
      <c r="F1347" s="5" t="s">
        <v>987</v>
      </c>
      <c r="G1347" s="5" t="s">
        <v>987</v>
      </c>
      <c r="H1347" s="5" t="s">
        <v>998</v>
      </c>
      <c r="I1347" s="5">
        <v>0</v>
      </c>
      <c r="J1347" s="5"/>
      <c r="K1347" s="5" t="s">
        <v>998</v>
      </c>
      <c r="L1347" s="5" t="s">
        <v>998</v>
      </c>
      <c r="M1347" s="5" t="s">
        <v>998</v>
      </c>
      <c r="N1347" s="5"/>
      <c r="O1347" s="5"/>
      <c r="P1347" s="5"/>
      <c r="Q1347" s="5"/>
      <c r="R1347" s="5"/>
      <c r="S1347" s="5"/>
      <c r="T1347" s="5"/>
      <c r="U1347" s="5"/>
      <c r="V1347" s="5"/>
      <c r="W1347" s="5"/>
      <c r="X1347" s="5"/>
      <c r="Y1347" s="7" t="s">
        <v>2999</v>
      </c>
      <c r="Z1347" s="7"/>
      <c r="AA1347" s="7" t="s">
        <v>13</v>
      </c>
      <c r="AB1347" s="7" t="s">
        <v>469</v>
      </c>
      <c r="AC1347" s="7">
        <v>21042</v>
      </c>
      <c r="AD1347" s="7" t="s">
        <v>873</v>
      </c>
      <c r="AE1347" s="7" t="s">
        <v>3449</v>
      </c>
      <c r="AF1347" s="7"/>
      <c r="AG1347" s="7" t="s">
        <v>945</v>
      </c>
      <c r="AH1347" s="7"/>
      <c r="AI1347">
        <v>1.2549999952316284</v>
      </c>
      <c r="AJ1347" s="4">
        <v>16.676000595092773</v>
      </c>
      <c r="AK1347" s="4">
        <v>3.2300000190734863</v>
      </c>
      <c r="AL1347" s="4">
        <v>36.599998474121094</v>
      </c>
      <c r="AM1347" s="4">
        <v>40.410999298095703</v>
      </c>
      <c r="AN1347" s="4">
        <v>172</v>
      </c>
      <c r="AO1347" s="4">
        <v>0</v>
      </c>
      <c r="AP1347" s="4">
        <v>48.208000183105469</v>
      </c>
      <c r="AQ1347" s="4">
        <v>24.275999069213867</v>
      </c>
      <c r="AR1347" s="4">
        <v>8</v>
      </c>
      <c r="AS1347" s="4">
        <v>0</v>
      </c>
      <c r="AT1347" s="4">
        <v>84</v>
      </c>
      <c r="AU1347" s="22" t="e">
        <v>#N/A</v>
      </c>
      <c r="AV1347" s="23">
        <v>-1.2549999952316284</v>
      </c>
      <c r="AW1347" s="23">
        <v>0</v>
      </c>
      <c r="AX1347" s="23">
        <v>1.5750249880313874</v>
      </c>
      <c r="AY1347" s="23" t="e">
        <v>#N/A</v>
      </c>
      <c r="AZ1347" s="23" t="e">
        <v>#N/A</v>
      </c>
    </row>
    <row r="1348" spans="1:52" ht="13.7" customHeight="1" x14ac:dyDescent="0.2">
      <c r="A1348" t="str">
        <f t="shared" si="21"/>
        <v>2015^dmichael^Dons</v>
      </c>
      <c r="B1348" s="5" t="s">
        <v>1069</v>
      </c>
      <c r="C1348" s="5" t="s">
        <v>1070</v>
      </c>
      <c r="D1348" s="5">
        <v>2015</v>
      </c>
      <c r="E1348" s="5"/>
      <c r="F1348" s="5" t="s">
        <v>987</v>
      </c>
      <c r="G1348" s="5" t="s">
        <v>987</v>
      </c>
      <c r="H1348" s="5" t="s">
        <v>992</v>
      </c>
      <c r="I1348" s="5">
        <v>4.2</v>
      </c>
      <c r="J1348" s="5">
        <v>13</v>
      </c>
      <c r="K1348" s="5" t="s">
        <v>993</v>
      </c>
      <c r="L1348" s="5" t="s">
        <v>1032</v>
      </c>
      <c r="M1348" s="5" t="s">
        <v>993</v>
      </c>
      <c r="N1348" s="5"/>
      <c r="O1348" s="5"/>
      <c r="P1348" s="5"/>
      <c r="Q1348" s="5"/>
      <c r="R1348" s="5"/>
      <c r="S1348" s="5"/>
      <c r="T1348" s="5"/>
      <c r="U1348" s="5"/>
      <c r="V1348" s="5"/>
      <c r="W1348" s="5"/>
      <c r="X1348" s="5"/>
      <c r="Y1348" s="7" t="s">
        <v>2999</v>
      </c>
      <c r="Z1348" s="7"/>
      <c r="AA1348" s="7" t="s">
        <v>13</v>
      </c>
      <c r="AB1348" s="7" t="s">
        <v>2734</v>
      </c>
      <c r="AC1348" s="7">
        <v>21059</v>
      </c>
      <c r="AD1348" s="7" t="s">
        <v>823</v>
      </c>
      <c r="AE1348" s="7" t="s">
        <v>2735</v>
      </c>
      <c r="AF1348" s="7"/>
      <c r="AG1348" s="7" t="s">
        <v>55</v>
      </c>
      <c r="AH1348" s="7"/>
      <c r="AI1348">
        <v>3.8229999542236328</v>
      </c>
      <c r="AJ1348" s="4">
        <v>16.625999450683594</v>
      </c>
      <c r="AK1348" s="4">
        <v>9.8000001907348633</v>
      </c>
      <c r="AL1348" s="4">
        <v>18.600000381469727</v>
      </c>
      <c r="AM1348" s="4">
        <v>40.88800048828125</v>
      </c>
      <c r="AN1348" s="4">
        <v>264.89999389648438</v>
      </c>
      <c r="AO1348" s="4">
        <v>0</v>
      </c>
      <c r="AP1348" s="4">
        <v>159.08299255371094</v>
      </c>
      <c r="AQ1348" s="4">
        <v>38.291999816894531</v>
      </c>
      <c r="AR1348" s="4">
        <v>0</v>
      </c>
      <c r="AS1348" s="4">
        <v>33</v>
      </c>
      <c r="AT1348" s="4">
        <v>69</v>
      </c>
      <c r="AU1348" s="22">
        <v>8.4147110332749566</v>
      </c>
      <c r="AV1348" s="23">
        <v>0.37700004577636737</v>
      </c>
      <c r="AW1348" s="23">
        <v>1</v>
      </c>
      <c r="AX1348" s="23">
        <v>0.14212903451538308</v>
      </c>
      <c r="AY1348" s="23">
        <v>13.147872016357724</v>
      </c>
      <c r="AZ1348" s="23">
        <v>1.9190260497759781</v>
      </c>
    </row>
    <row r="1349" spans="1:52" ht="13.7" customHeight="1" x14ac:dyDescent="0.2">
      <c r="A1349" t="str">
        <f t="shared" si="21"/>
        <v>2015^dunn^DTC West</v>
      </c>
      <c r="B1349" s="5" t="s">
        <v>1689</v>
      </c>
      <c r="C1349" s="5" t="s">
        <v>2662</v>
      </c>
      <c r="D1349" s="5">
        <v>2015</v>
      </c>
      <c r="E1349" s="5"/>
      <c r="F1349" s="5" t="s">
        <v>1005</v>
      </c>
      <c r="G1349" s="5" t="s">
        <v>987</v>
      </c>
      <c r="H1349" s="5" t="s">
        <v>992</v>
      </c>
      <c r="I1349" s="5">
        <v>0.9</v>
      </c>
      <c r="J1349" s="5"/>
      <c r="K1349" s="5" t="s">
        <v>993</v>
      </c>
      <c r="L1349" s="5" t="s">
        <v>1032</v>
      </c>
      <c r="M1349" s="5" t="s">
        <v>987</v>
      </c>
      <c r="N1349" s="5"/>
      <c r="O1349" s="5"/>
      <c r="P1349" s="5"/>
      <c r="Q1349" s="5"/>
      <c r="R1349" s="5"/>
      <c r="S1349" s="5"/>
      <c r="T1349" s="5"/>
      <c r="U1349" s="5"/>
      <c r="V1349" s="5"/>
      <c r="W1349" s="5"/>
      <c r="X1349" s="5"/>
      <c r="Y1349" s="7" t="s">
        <v>2999</v>
      </c>
      <c r="Z1349" s="7"/>
      <c r="AA1349" s="7" t="s">
        <v>13</v>
      </c>
      <c r="AB1349" s="7" t="s">
        <v>393</v>
      </c>
      <c r="AC1349" s="7">
        <v>79016</v>
      </c>
      <c r="AD1349" s="7" t="s">
        <v>2147</v>
      </c>
      <c r="AE1349" s="7" t="s">
        <v>2736</v>
      </c>
      <c r="AF1349" s="7"/>
      <c r="AG1349" s="7" t="s">
        <v>55</v>
      </c>
      <c r="AH1349" s="7"/>
      <c r="AI1349">
        <v>1.687000036239624</v>
      </c>
      <c r="AJ1349" s="4">
        <v>16.101999282836914</v>
      </c>
      <c r="AK1349" s="4">
        <v>4.190000057220459</v>
      </c>
      <c r="AL1349" s="4">
        <v>54.897998809814453</v>
      </c>
      <c r="AM1349" s="4">
        <v>25.381999969482422</v>
      </c>
      <c r="AN1349" s="4">
        <v>156.80000305175781</v>
      </c>
      <c r="AO1349" s="4">
        <v>0</v>
      </c>
      <c r="AP1349" s="4">
        <v>94.351997375488281</v>
      </c>
      <c r="AQ1349" s="4">
        <v>30.992000579833984</v>
      </c>
      <c r="AR1349" s="4">
        <v>0</v>
      </c>
      <c r="AS1349" s="4">
        <v>7</v>
      </c>
      <c r="AT1349" s="4">
        <v>0</v>
      </c>
      <c r="AU1349" s="22" t="e">
        <v>#N/A</v>
      </c>
      <c r="AV1349" s="23">
        <v>-0.787000036239624</v>
      </c>
      <c r="AW1349" s="23">
        <v>0</v>
      </c>
      <c r="AX1349" s="23">
        <v>0.61936905704116951</v>
      </c>
      <c r="AY1349" s="23" t="e">
        <v>#N/A</v>
      </c>
      <c r="AZ1349" s="23" t="e">
        <v>#N/A</v>
      </c>
    </row>
    <row r="1350" spans="1:52" ht="13.7" customHeight="1" x14ac:dyDescent="0.2">
      <c r="A1350" t="str">
        <f t="shared" si="21"/>
        <v>2015^dunn^Dundee 2</v>
      </c>
      <c r="B1350" s="5" t="s">
        <v>1689</v>
      </c>
      <c r="C1350" s="5" t="s">
        <v>2663</v>
      </c>
      <c r="D1350" s="5">
        <v>2015</v>
      </c>
      <c r="E1350" s="5"/>
      <c r="F1350" s="5" t="s">
        <v>1005</v>
      </c>
      <c r="G1350" s="5" t="s">
        <v>987</v>
      </c>
      <c r="H1350" s="5" t="s">
        <v>992</v>
      </c>
      <c r="I1350" s="5">
        <v>0.3</v>
      </c>
      <c r="J1350" s="5"/>
      <c r="K1350" s="5" t="s">
        <v>993</v>
      </c>
      <c r="L1350" s="5" t="s">
        <v>1032</v>
      </c>
      <c r="M1350" s="5" t="s">
        <v>987</v>
      </c>
      <c r="N1350" s="5"/>
      <c r="O1350" s="5"/>
      <c r="P1350" s="5"/>
      <c r="Q1350" s="5"/>
      <c r="R1350" s="5"/>
      <c r="S1350" s="5"/>
      <c r="T1350" s="5"/>
      <c r="U1350" s="5"/>
      <c r="V1350" s="5"/>
      <c r="W1350" s="5"/>
      <c r="X1350" s="5"/>
      <c r="Y1350" s="7" t="s">
        <v>2999</v>
      </c>
      <c r="Z1350" s="7"/>
      <c r="AA1350" s="7" t="s">
        <v>13</v>
      </c>
      <c r="AB1350" s="7" t="s">
        <v>2293</v>
      </c>
      <c r="AC1350" s="7">
        <v>79016</v>
      </c>
      <c r="AD1350" s="7" t="s">
        <v>2147</v>
      </c>
      <c r="AE1350" s="7" t="s">
        <v>2737</v>
      </c>
      <c r="AF1350" s="7"/>
      <c r="AG1350" s="7" t="s">
        <v>936</v>
      </c>
      <c r="AH1350" s="7"/>
      <c r="AI1350">
        <v>1.6380000114440918</v>
      </c>
      <c r="AJ1350" s="4">
        <v>16.728000640869141</v>
      </c>
      <c r="AK1350" s="4">
        <v>4.2199997901916504</v>
      </c>
      <c r="AL1350" s="4">
        <v>62.625999450683594</v>
      </c>
      <c r="AM1350" s="4">
        <v>7.9270000457763672</v>
      </c>
      <c r="AN1350" s="4">
        <v>140</v>
      </c>
      <c r="AO1350" s="4">
        <v>0</v>
      </c>
      <c r="AP1350" s="4">
        <v>109.44300079345703</v>
      </c>
      <c r="AQ1350" s="4">
        <v>27.51099967956543</v>
      </c>
      <c r="AR1350" s="4">
        <v>0</v>
      </c>
      <c r="AS1350" s="4">
        <v>2</v>
      </c>
      <c r="AT1350" s="4">
        <v>0</v>
      </c>
      <c r="AU1350" s="22" t="e">
        <v>#N/A</v>
      </c>
      <c r="AV1350" s="23">
        <v>-1.3380000114440918</v>
      </c>
      <c r="AW1350" s="23">
        <v>0</v>
      </c>
      <c r="AX1350" s="23">
        <v>1.7902440306243896</v>
      </c>
      <c r="AY1350" s="23" t="e">
        <v>#N/A</v>
      </c>
      <c r="AZ1350" s="23" t="e">
        <v>#N/A</v>
      </c>
    </row>
    <row r="1351" spans="1:52" ht="13.7" customHeight="1" x14ac:dyDescent="0.2">
      <c r="A1351" t="str">
        <f t="shared" si="21"/>
        <v>2015^dunn^Home East</v>
      </c>
      <c r="B1351" s="5" t="s">
        <v>1689</v>
      </c>
      <c r="C1351" s="5" t="s">
        <v>2664</v>
      </c>
      <c r="D1351" s="5">
        <v>2015</v>
      </c>
      <c r="E1351" s="5"/>
      <c r="F1351" s="5" t="s">
        <v>1005</v>
      </c>
      <c r="G1351" s="5" t="s">
        <v>987</v>
      </c>
      <c r="H1351" s="5" t="s">
        <v>128</v>
      </c>
      <c r="I1351" s="5">
        <v>1</v>
      </c>
      <c r="J1351" s="5"/>
      <c r="K1351" s="5" t="s">
        <v>993</v>
      </c>
      <c r="L1351" s="5" t="s">
        <v>1032</v>
      </c>
      <c r="M1351" s="5" t="s">
        <v>987</v>
      </c>
      <c r="N1351" s="5"/>
      <c r="O1351" s="5"/>
      <c r="P1351" s="5"/>
      <c r="Q1351" s="5"/>
      <c r="R1351" s="5"/>
      <c r="S1351" s="5"/>
      <c r="T1351" s="5"/>
      <c r="U1351" s="5"/>
      <c r="V1351" s="5"/>
      <c r="W1351" s="5"/>
      <c r="X1351" s="5"/>
      <c r="Y1351" s="7" t="s">
        <v>2999</v>
      </c>
      <c r="Z1351" s="7"/>
      <c r="AA1351" s="7" t="s">
        <v>13</v>
      </c>
      <c r="AB1351" s="7" t="s">
        <v>2293</v>
      </c>
      <c r="AC1351" s="7">
        <v>79075</v>
      </c>
      <c r="AD1351" s="7" t="s">
        <v>785</v>
      </c>
      <c r="AE1351" s="7" t="s">
        <v>2738</v>
      </c>
      <c r="AF1351" s="7"/>
      <c r="AG1351" s="7" t="s">
        <v>55</v>
      </c>
      <c r="AH1351" s="7"/>
      <c r="AI1351">
        <v>1.8220000267028809</v>
      </c>
      <c r="AJ1351" s="4">
        <v>16.677000045776367</v>
      </c>
      <c r="AK1351" s="4">
        <v>4.679999828338623</v>
      </c>
      <c r="AL1351" s="4">
        <v>61.76300048828125</v>
      </c>
      <c r="AM1351" s="4">
        <v>31.36199951171875</v>
      </c>
      <c r="AN1351" s="4">
        <v>167.69999694824219</v>
      </c>
      <c r="AO1351" s="4">
        <v>0</v>
      </c>
      <c r="AP1351" s="4">
        <v>95.819000244140625</v>
      </c>
      <c r="AQ1351" s="4">
        <v>21.240999221801758</v>
      </c>
      <c r="AR1351" s="4">
        <v>0</v>
      </c>
      <c r="AS1351" s="4">
        <v>7</v>
      </c>
      <c r="AT1351" s="4">
        <v>0</v>
      </c>
      <c r="AU1351" s="22" t="e">
        <v>#N/A</v>
      </c>
      <c r="AV1351" s="23">
        <v>-0.82200002670288086</v>
      </c>
      <c r="AW1351" s="23">
        <v>0</v>
      </c>
      <c r="AX1351" s="23">
        <v>0.67568404389953685</v>
      </c>
      <c r="AY1351" s="23" t="e">
        <v>#N/A</v>
      </c>
      <c r="AZ1351" s="23" t="e">
        <v>#N/A</v>
      </c>
    </row>
    <row r="1352" spans="1:52" ht="13.7" customHeight="1" x14ac:dyDescent="0.2">
      <c r="A1352" t="str">
        <f t="shared" si="21"/>
        <v>2015^dunn^Mahers South</v>
      </c>
      <c r="B1352" s="5" t="s">
        <v>1689</v>
      </c>
      <c r="C1352" s="5" t="s">
        <v>2665</v>
      </c>
      <c r="D1352" s="5">
        <v>2015</v>
      </c>
      <c r="E1352" s="5"/>
      <c r="F1352" s="5" t="s">
        <v>1005</v>
      </c>
      <c r="G1352" s="5" t="s">
        <v>987</v>
      </c>
      <c r="H1352" s="5" t="s">
        <v>992</v>
      </c>
      <c r="I1352" s="5">
        <v>1.6</v>
      </c>
      <c r="J1352" s="5"/>
      <c r="K1352" s="5" t="s">
        <v>987</v>
      </c>
      <c r="L1352" s="5" t="s">
        <v>1032</v>
      </c>
      <c r="M1352" s="5" t="s">
        <v>987</v>
      </c>
      <c r="N1352" s="5"/>
      <c r="O1352" s="5"/>
      <c r="P1352" s="5"/>
      <c r="Q1352" s="5"/>
      <c r="R1352" s="5"/>
      <c r="S1352" s="5"/>
      <c r="T1352" s="5"/>
      <c r="U1352" s="5"/>
      <c r="V1352" s="5"/>
      <c r="W1352" s="5"/>
      <c r="X1352" s="5"/>
      <c r="Y1352" s="7" t="s">
        <v>2999</v>
      </c>
      <c r="Z1352" s="7"/>
      <c r="AA1352" s="7" t="s">
        <v>13</v>
      </c>
      <c r="AB1352" s="7" t="s">
        <v>393</v>
      </c>
      <c r="AC1352" s="7">
        <v>79015</v>
      </c>
      <c r="AD1352" s="7" t="s">
        <v>2739</v>
      </c>
      <c r="AE1352" s="7" t="s">
        <v>2740</v>
      </c>
      <c r="AF1352" s="7"/>
      <c r="AG1352" s="7" t="s">
        <v>936</v>
      </c>
      <c r="AH1352" s="7"/>
      <c r="AI1352">
        <v>2.1019999980926514</v>
      </c>
      <c r="AJ1352" s="4">
        <v>16.650999069213867</v>
      </c>
      <c r="AK1352" s="4">
        <v>5.3899998664855957</v>
      </c>
      <c r="AL1352" s="4">
        <v>50.744998931884766</v>
      </c>
      <c r="AM1352" s="4">
        <v>23.152999877929688</v>
      </c>
      <c r="AN1352" s="4">
        <v>174.19999694824219</v>
      </c>
      <c r="AO1352" s="4">
        <v>0</v>
      </c>
      <c r="AP1352" s="4">
        <v>134.8280029296875</v>
      </c>
      <c r="AQ1352" s="4">
        <v>43.078998565673828</v>
      </c>
      <c r="AR1352" s="4">
        <v>0</v>
      </c>
      <c r="AS1352" s="4">
        <v>4</v>
      </c>
      <c r="AT1352" s="4">
        <v>0</v>
      </c>
      <c r="AU1352" s="22" t="e">
        <v>#N/A</v>
      </c>
      <c r="AV1352" s="23">
        <v>-0.50199999809265128</v>
      </c>
      <c r="AW1352" s="23">
        <v>0</v>
      </c>
      <c r="AX1352" s="23">
        <v>0.25200399808502189</v>
      </c>
      <c r="AY1352" s="23" t="e">
        <v>#N/A</v>
      </c>
      <c r="AZ1352" s="23" t="e">
        <v>#N/A</v>
      </c>
    </row>
    <row r="1353" spans="1:52" ht="13.7" customHeight="1" x14ac:dyDescent="0.2">
      <c r="A1353" t="str">
        <f t="shared" si="21"/>
        <v>2015^EH Graham Centre^Graham Centre Field Site</v>
      </c>
      <c r="B1353" s="5" t="s">
        <v>611</v>
      </c>
      <c r="C1353" s="5" t="s">
        <v>2967</v>
      </c>
      <c r="D1353" s="5">
        <v>2015</v>
      </c>
      <c r="E1353" s="5"/>
      <c r="F1353" s="5" t="s">
        <v>1005</v>
      </c>
      <c r="G1353" s="5" t="s">
        <v>987</v>
      </c>
      <c r="H1353" s="5" t="s">
        <v>992</v>
      </c>
      <c r="I1353" s="5">
        <v>5.0999999999999996</v>
      </c>
      <c r="J1353" s="5"/>
      <c r="K1353" s="5" t="s">
        <v>993</v>
      </c>
      <c r="L1353" s="5" t="s">
        <v>2968</v>
      </c>
      <c r="M1353" s="5" t="s">
        <v>2969</v>
      </c>
      <c r="N1353" s="5"/>
      <c r="O1353" s="5"/>
      <c r="P1353" s="5"/>
      <c r="Q1353" s="5"/>
      <c r="R1353" s="5"/>
      <c r="S1353" s="5"/>
      <c r="T1353" s="5"/>
      <c r="U1353" s="5"/>
      <c r="V1353" s="5"/>
      <c r="W1353" s="5"/>
      <c r="X1353" s="5"/>
      <c r="Y1353" s="7" t="s">
        <v>2999</v>
      </c>
      <c r="Z1353" s="7"/>
      <c r="AA1353" s="7" t="s">
        <v>13</v>
      </c>
      <c r="AB1353" s="7" t="s">
        <v>145</v>
      </c>
      <c r="AC1353" s="7">
        <v>72150</v>
      </c>
      <c r="AD1353" s="7" t="s">
        <v>963</v>
      </c>
      <c r="AE1353" s="7" t="s">
        <v>786</v>
      </c>
      <c r="AF1353" s="7"/>
      <c r="AG1353" s="7" t="s">
        <v>13</v>
      </c>
      <c r="AH1353" s="7"/>
      <c r="AI1353">
        <v>2.7339999675750732</v>
      </c>
      <c r="AJ1353" s="4">
        <v>13.829999923706055</v>
      </c>
      <c r="AK1353" s="4">
        <v>5.8299999237060547</v>
      </c>
      <c r="AL1353" s="4">
        <v>120.62899780273438</v>
      </c>
      <c r="AM1353" s="4">
        <v>134.81500244140625</v>
      </c>
      <c r="AN1353" s="4">
        <v>420</v>
      </c>
      <c r="AO1353" s="4">
        <v>0</v>
      </c>
      <c r="AP1353" s="4">
        <v>91.773002624511719</v>
      </c>
      <c r="AQ1353" s="4">
        <v>21.670999526977539</v>
      </c>
      <c r="AR1353" s="4">
        <v>0</v>
      </c>
      <c r="AS1353" s="4">
        <v>0</v>
      </c>
      <c r="AT1353" s="4">
        <v>50</v>
      </c>
      <c r="AU1353" s="22" t="e">
        <v>#N/A</v>
      </c>
      <c r="AV1353" s="23">
        <v>2.3660000324249264</v>
      </c>
      <c r="AW1353" s="23">
        <v>0</v>
      </c>
      <c r="AX1353" s="23">
        <v>5.5979561534347528</v>
      </c>
      <c r="AY1353" s="23" t="e">
        <v>#N/A</v>
      </c>
      <c r="AZ1353" s="23" t="e">
        <v>#N/A</v>
      </c>
    </row>
    <row r="1354" spans="1:52" ht="13.7" customHeight="1" x14ac:dyDescent="0.2">
      <c r="A1354" t="str">
        <f t="shared" si="21"/>
        <v>2015^englefield^EP7</v>
      </c>
      <c r="B1354" s="5" t="s">
        <v>2876</v>
      </c>
      <c r="C1354" s="5" t="s">
        <v>2877</v>
      </c>
      <c r="D1354" s="5">
        <v>2015</v>
      </c>
      <c r="E1354" s="5"/>
      <c r="F1354" s="5" t="s">
        <v>987</v>
      </c>
      <c r="G1354" s="5" t="s">
        <v>993</v>
      </c>
      <c r="H1354" s="5" t="s">
        <v>998</v>
      </c>
      <c r="I1354" s="5">
        <v>0</v>
      </c>
      <c r="J1354" s="5"/>
      <c r="K1354" s="5" t="s">
        <v>998</v>
      </c>
      <c r="L1354" s="5" t="s">
        <v>998</v>
      </c>
      <c r="M1354" s="5" t="s">
        <v>998</v>
      </c>
      <c r="N1354" s="5"/>
      <c r="O1354" s="5"/>
      <c r="P1354" s="5"/>
      <c r="Q1354" s="5"/>
      <c r="R1354" s="5"/>
      <c r="S1354" s="5"/>
      <c r="T1354" s="5"/>
      <c r="U1354" s="5"/>
      <c r="V1354" s="5"/>
      <c r="W1354" s="5"/>
      <c r="X1354" s="5"/>
      <c r="Y1354" s="7" t="s">
        <v>2999</v>
      </c>
      <c r="Z1354" s="7"/>
      <c r="AA1354" s="7" t="s">
        <v>13</v>
      </c>
      <c r="AB1354" s="7" t="s">
        <v>2299</v>
      </c>
      <c r="AC1354" s="7">
        <v>73019</v>
      </c>
      <c r="AD1354" s="7" t="s">
        <v>960</v>
      </c>
      <c r="AE1354" s="7" t="s">
        <v>3435</v>
      </c>
      <c r="AF1354" s="7"/>
      <c r="AG1354" s="7" t="s">
        <v>13</v>
      </c>
      <c r="AH1354" s="7"/>
      <c r="AI1354">
        <v>3.4869999885559082</v>
      </c>
      <c r="AJ1354" s="4">
        <v>13.656999588012695</v>
      </c>
      <c r="AK1354" s="4">
        <v>7.3400001525878906</v>
      </c>
      <c r="AL1354" s="4">
        <v>241.75</v>
      </c>
      <c r="AM1354" s="4">
        <v>89.945999145507813</v>
      </c>
      <c r="AN1354" s="4">
        <v>308.39999389648438</v>
      </c>
      <c r="AO1354" s="4">
        <v>0</v>
      </c>
      <c r="AP1354" s="4">
        <v>90.287002563476563</v>
      </c>
      <c r="AQ1354" s="4">
        <v>33.580001831054688</v>
      </c>
      <c r="AR1354" s="4">
        <v>0</v>
      </c>
      <c r="AS1354" s="4">
        <v>0</v>
      </c>
      <c r="AT1354" s="4">
        <v>49</v>
      </c>
      <c r="AU1354" s="22" t="e">
        <v>#N/A</v>
      </c>
      <c r="AV1354" s="23">
        <v>-3.4869999885559082</v>
      </c>
      <c r="AW1354" s="23">
        <v>0</v>
      </c>
      <c r="AX1354" s="23">
        <v>12.159168920188904</v>
      </c>
      <c r="AY1354" s="23" t="e">
        <v>#N/A</v>
      </c>
      <c r="AZ1354" s="23" t="e">
        <v>#N/A</v>
      </c>
    </row>
    <row r="1355" spans="1:52" ht="13.7" customHeight="1" x14ac:dyDescent="0.2">
      <c r="A1355" t="str">
        <f t="shared" si="21"/>
        <v>2015^englefield^MP10</v>
      </c>
      <c r="B1355" s="5" t="s">
        <v>2876</v>
      </c>
      <c r="C1355" s="5" t="s">
        <v>2825</v>
      </c>
      <c r="D1355" s="5">
        <v>2015</v>
      </c>
      <c r="E1355" s="5"/>
      <c r="F1355" s="5" t="s">
        <v>987</v>
      </c>
      <c r="G1355" s="5" t="s">
        <v>993</v>
      </c>
      <c r="H1355" s="5" t="s">
        <v>998</v>
      </c>
      <c r="I1355" s="5">
        <v>0</v>
      </c>
      <c r="J1355" s="5"/>
      <c r="K1355" s="5" t="s">
        <v>998</v>
      </c>
      <c r="L1355" s="5" t="s">
        <v>998</v>
      </c>
      <c r="M1355" s="5" t="s">
        <v>998</v>
      </c>
      <c r="N1355" s="5"/>
      <c r="O1355" s="5"/>
      <c r="P1355" s="5"/>
      <c r="Q1355" s="5"/>
      <c r="R1355" s="5"/>
      <c r="S1355" s="5"/>
      <c r="T1355" s="5"/>
      <c r="U1355" s="5"/>
      <c r="V1355" s="5"/>
      <c r="W1355" s="5"/>
      <c r="X1355" s="5"/>
      <c r="Y1355" s="7" t="s">
        <v>2999</v>
      </c>
      <c r="Z1355" s="7"/>
      <c r="AA1355" s="7" t="s">
        <v>13</v>
      </c>
      <c r="AB1355" s="7" t="s">
        <v>62</v>
      </c>
      <c r="AC1355" s="7">
        <v>73019</v>
      </c>
      <c r="AD1355" s="7" t="s">
        <v>960</v>
      </c>
      <c r="AE1355" s="7" t="s">
        <v>3421</v>
      </c>
      <c r="AF1355" s="7"/>
      <c r="AG1355" s="7" t="s">
        <v>13</v>
      </c>
      <c r="AH1355" s="7"/>
      <c r="AI1355">
        <v>3.9100000858306885</v>
      </c>
      <c r="AJ1355" s="4">
        <v>12.159000396728516</v>
      </c>
      <c r="AK1355" s="4">
        <v>7.3299999237060547</v>
      </c>
      <c r="AL1355" s="4">
        <v>229.14999389648438</v>
      </c>
      <c r="AM1355" s="4">
        <v>113.69599914550781</v>
      </c>
      <c r="AN1355" s="4">
        <v>303.20001220703125</v>
      </c>
      <c r="AO1355" s="4">
        <v>0</v>
      </c>
      <c r="AP1355" s="4">
        <v>138.18699645996094</v>
      </c>
      <c r="AQ1355" s="4">
        <v>33.959999084472656</v>
      </c>
      <c r="AR1355" s="4">
        <v>0</v>
      </c>
      <c r="AS1355" s="4">
        <v>5</v>
      </c>
      <c r="AT1355" s="4">
        <v>44</v>
      </c>
      <c r="AU1355" s="22" t="e">
        <v>#N/A</v>
      </c>
      <c r="AV1355" s="23">
        <v>-3.9100000858306885</v>
      </c>
      <c r="AW1355" s="23">
        <v>0</v>
      </c>
      <c r="AX1355" s="23">
        <v>15.288100671195991</v>
      </c>
      <c r="AY1355" s="23" t="e">
        <v>#N/A</v>
      </c>
      <c r="AZ1355" s="23" t="e">
        <v>#N/A</v>
      </c>
    </row>
    <row r="1356" spans="1:52" ht="13.7" customHeight="1" x14ac:dyDescent="0.2">
      <c r="A1356" t="str">
        <f t="shared" si="21"/>
        <v>2015^englefield^SH6</v>
      </c>
      <c r="B1356" s="5" t="s">
        <v>2876</v>
      </c>
      <c r="C1356" s="5" t="s">
        <v>2878</v>
      </c>
      <c r="D1356" s="5">
        <v>2015</v>
      </c>
      <c r="E1356" s="5"/>
      <c r="F1356" s="5" t="s">
        <v>987</v>
      </c>
      <c r="G1356" s="5" t="s">
        <v>987</v>
      </c>
      <c r="H1356" s="5" t="s">
        <v>998</v>
      </c>
      <c r="I1356" s="5">
        <v>0</v>
      </c>
      <c r="J1356" s="5"/>
      <c r="K1356" s="5" t="s">
        <v>998</v>
      </c>
      <c r="L1356" s="5" t="s">
        <v>998</v>
      </c>
      <c r="M1356" s="5" t="s">
        <v>998</v>
      </c>
      <c r="N1356" s="5"/>
      <c r="O1356" s="5"/>
      <c r="P1356" s="5"/>
      <c r="Q1356" s="5"/>
      <c r="R1356" s="5"/>
      <c r="S1356" s="5"/>
      <c r="T1356" s="5"/>
      <c r="U1356" s="5"/>
      <c r="V1356" s="5"/>
      <c r="W1356" s="5"/>
      <c r="X1356" s="5"/>
      <c r="Y1356" s="7" t="s">
        <v>2999</v>
      </c>
      <c r="Z1356" s="7"/>
      <c r="AA1356" s="7" t="s">
        <v>13</v>
      </c>
      <c r="AB1356" s="7" t="s">
        <v>22</v>
      </c>
      <c r="AC1356" s="7">
        <v>73019</v>
      </c>
      <c r="AD1356" s="7" t="s">
        <v>960</v>
      </c>
      <c r="AE1356" s="7" t="s">
        <v>3436</v>
      </c>
      <c r="AF1356" s="7"/>
      <c r="AG1356" s="7" t="s">
        <v>13</v>
      </c>
      <c r="AH1356" s="7"/>
      <c r="AI1356">
        <v>3.9110000133514404</v>
      </c>
      <c r="AJ1356" s="4">
        <v>14.229999542236328</v>
      </c>
      <c r="AK1356" s="4">
        <v>8.5799999237060547</v>
      </c>
      <c r="AL1356" s="4">
        <v>107.75</v>
      </c>
      <c r="AM1356" s="4">
        <v>100.98200225830078</v>
      </c>
      <c r="AN1356" s="4">
        <v>327.39999389648438</v>
      </c>
      <c r="AO1356" s="4">
        <v>0</v>
      </c>
      <c r="AP1356" s="4">
        <v>110.0469970703125</v>
      </c>
      <c r="AQ1356" s="4">
        <v>19.878999710083008</v>
      </c>
      <c r="AR1356" s="4">
        <v>0</v>
      </c>
      <c r="AS1356" s="4">
        <v>5</v>
      </c>
      <c r="AT1356" s="4">
        <v>46</v>
      </c>
      <c r="AU1356" s="22" t="e">
        <v>#N/A</v>
      </c>
      <c r="AV1356" s="23">
        <v>-3.9110000133514404</v>
      </c>
      <c r="AW1356" s="23">
        <v>0</v>
      </c>
      <c r="AX1356" s="23">
        <v>15.295921104434967</v>
      </c>
      <c r="AY1356" s="23" t="e">
        <v>#N/A</v>
      </c>
      <c r="AZ1356" s="23" t="e">
        <v>#N/A</v>
      </c>
    </row>
    <row r="1357" spans="1:52" ht="13.7" customHeight="1" x14ac:dyDescent="0.2">
      <c r="A1357" t="str">
        <f t="shared" si="21"/>
        <v>2015^fabry^Bleak east</v>
      </c>
      <c r="B1357" s="5" t="s">
        <v>499</v>
      </c>
      <c r="C1357" s="5" t="s">
        <v>1325</v>
      </c>
      <c r="D1357" s="5">
        <v>2015</v>
      </c>
      <c r="E1357" s="5"/>
      <c r="F1357" s="5" t="s">
        <v>987</v>
      </c>
      <c r="G1357" s="5" t="s">
        <v>987</v>
      </c>
      <c r="H1357" s="5" t="s">
        <v>992</v>
      </c>
      <c r="I1357" s="5">
        <v>3.85</v>
      </c>
      <c r="J1357" s="5">
        <v>13</v>
      </c>
      <c r="K1357" s="5" t="s">
        <v>993</v>
      </c>
      <c r="L1357" s="5" t="s">
        <v>1292</v>
      </c>
      <c r="M1357" s="5" t="s">
        <v>987</v>
      </c>
      <c r="N1357" s="5"/>
      <c r="O1357" s="5"/>
      <c r="P1357" s="5"/>
      <c r="Q1357" s="5"/>
      <c r="R1357" s="5"/>
      <c r="S1357" s="5"/>
      <c r="T1357" s="5"/>
      <c r="U1357" s="5"/>
      <c r="V1357" s="5"/>
      <c r="W1357" s="5"/>
      <c r="X1357" s="5"/>
      <c r="Y1357" s="7" t="s">
        <v>2999</v>
      </c>
      <c r="Z1357" s="7"/>
      <c r="AA1357" s="7" t="s">
        <v>13</v>
      </c>
      <c r="AB1357" s="7" t="s">
        <v>469</v>
      </c>
      <c r="AC1357" s="7">
        <v>21002</v>
      </c>
      <c r="AD1357" s="7" t="s">
        <v>834</v>
      </c>
      <c r="AE1357" s="7" t="s">
        <v>3424</v>
      </c>
      <c r="AF1357" s="7"/>
      <c r="AG1357" s="7" t="s">
        <v>945</v>
      </c>
      <c r="AH1357" s="7"/>
      <c r="AI1357">
        <v>3.0699999332427979</v>
      </c>
      <c r="AJ1357" s="4">
        <v>16.593999862670898</v>
      </c>
      <c r="AK1357" s="4">
        <v>7.8499999046325684</v>
      </c>
      <c r="AL1357" s="4">
        <v>32.588001251220703</v>
      </c>
      <c r="AM1357" s="4">
        <v>2.6730000972747803</v>
      </c>
      <c r="AN1357" s="4">
        <v>154.69999694824219</v>
      </c>
      <c r="AO1357" s="4">
        <v>0</v>
      </c>
      <c r="AP1357" s="4">
        <v>153.86199951171875</v>
      </c>
      <c r="AQ1357" s="4">
        <v>59.305999755859375</v>
      </c>
      <c r="AR1357" s="4">
        <v>14</v>
      </c>
      <c r="AS1357" s="4">
        <v>0</v>
      </c>
      <c r="AT1357" s="4">
        <v>82</v>
      </c>
      <c r="AU1357" s="22">
        <v>7.713485113835377</v>
      </c>
      <c r="AV1357" s="23">
        <v>0.78000006675720224</v>
      </c>
      <c r="AW1357" s="23">
        <v>0</v>
      </c>
      <c r="AX1357" s="23">
        <v>0.60840010414123991</v>
      </c>
      <c r="AY1357" s="23">
        <v>12.916835012878437</v>
      </c>
      <c r="AZ1357" s="23">
        <v>1.863628810640091E-2</v>
      </c>
    </row>
    <row r="1358" spans="1:52" ht="13.7" customHeight="1" x14ac:dyDescent="0.2">
      <c r="A1358" t="str">
        <f t="shared" si="21"/>
        <v>2015^FBH^142</v>
      </c>
      <c r="B1358" s="5" t="s">
        <v>2866</v>
      </c>
      <c r="C1358" s="5" t="s">
        <v>2867</v>
      </c>
      <c r="D1358" s="5">
        <v>2015</v>
      </c>
      <c r="E1358" s="5"/>
      <c r="F1358" s="5" t="s">
        <v>1005</v>
      </c>
      <c r="G1358" s="5" t="s">
        <v>987</v>
      </c>
      <c r="H1358" s="5" t="s">
        <v>992</v>
      </c>
      <c r="I1358" s="5">
        <v>2.6</v>
      </c>
      <c r="J1358" s="5">
        <v>10</v>
      </c>
      <c r="K1358" s="5" t="s">
        <v>993</v>
      </c>
      <c r="L1358" s="5" t="s">
        <v>2463</v>
      </c>
      <c r="M1358" s="5" t="s">
        <v>987</v>
      </c>
      <c r="N1358" s="5"/>
      <c r="O1358" s="5"/>
      <c r="P1358" s="5"/>
      <c r="Q1358" s="5"/>
      <c r="R1358" s="5"/>
      <c r="S1358" s="5"/>
      <c r="T1358" s="5"/>
      <c r="U1358" s="5"/>
      <c r="V1358" s="5"/>
      <c r="W1358" s="5"/>
      <c r="X1358" s="5"/>
      <c r="Y1358" s="7" t="s">
        <v>2999</v>
      </c>
      <c r="Z1358" s="7"/>
      <c r="AA1358" s="7" t="s">
        <v>13</v>
      </c>
      <c r="AB1358" s="7" t="s">
        <v>469</v>
      </c>
      <c r="AC1358" s="7">
        <v>10004</v>
      </c>
      <c r="AD1358" s="7" t="s">
        <v>902</v>
      </c>
      <c r="AE1358" s="7" t="s">
        <v>786</v>
      </c>
      <c r="AF1358" s="7"/>
      <c r="AG1358" s="7" t="s">
        <v>13</v>
      </c>
      <c r="AH1358" s="7"/>
      <c r="AI1358">
        <v>2.119999885559082</v>
      </c>
      <c r="AJ1358" s="4">
        <v>9.9560003280639648</v>
      </c>
      <c r="AK1358" s="4">
        <v>3.25</v>
      </c>
      <c r="AL1358" s="4">
        <v>81.400001525878906</v>
      </c>
      <c r="AM1358" s="4">
        <v>112.68399810791016</v>
      </c>
      <c r="AN1358" s="4">
        <v>187.5</v>
      </c>
      <c r="AO1358" s="4">
        <v>0</v>
      </c>
      <c r="AP1358" s="4">
        <v>47.993000030517578</v>
      </c>
      <c r="AQ1358" s="4">
        <v>24.038000106811523</v>
      </c>
      <c r="AR1358" s="4">
        <v>0</v>
      </c>
      <c r="AS1358" s="4">
        <v>0</v>
      </c>
      <c r="AT1358" s="4">
        <v>53</v>
      </c>
      <c r="AU1358" s="22">
        <v>4.0070052539404557</v>
      </c>
      <c r="AV1358" s="23">
        <v>0.48000011444091806</v>
      </c>
      <c r="AW1358" s="23">
        <v>1</v>
      </c>
      <c r="AX1358" s="23">
        <v>0.23040010986329443</v>
      </c>
      <c r="AY1358" s="23">
        <v>1.9359711304787197E-3</v>
      </c>
      <c r="AZ1358" s="23">
        <v>0.57305695449345384</v>
      </c>
    </row>
    <row r="1359" spans="1:52" ht="13.7" customHeight="1" x14ac:dyDescent="0.2">
      <c r="A1359" t="str">
        <f t="shared" si="21"/>
        <v>2015^Federici^Paddock 5</v>
      </c>
      <c r="B1359" s="5" t="s">
        <v>1366</v>
      </c>
      <c r="C1359" s="5" t="s">
        <v>1078</v>
      </c>
      <c r="D1359" s="5">
        <v>2015</v>
      </c>
      <c r="E1359" s="5"/>
      <c r="F1359" s="5" t="s">
        <v>987</v>
      </c>
      <c r="G1359" s="5" t="s">
        <v>987</v>
      </c>
      <c r="H1359" s="5" t="s">
        <v>998</v>
      </c>
      <c r="I1359" s="5">
        <v>0</v>
      </c>
      <c r="J1359" s="5"/>
      <c r="K1359" s="5" t="s">
        <v>998</v>
      </c>
      <c r="L1359" s="5" t="s">
        <v>998</v>
      </c>
      <c r="M1359" s="5" t="s">
        <v>998</v>
      </c>
      <c r="N1359" s="5"/>
      <c r="O1359" s="5"/>
      <c r="P1359" s="5"/>
      <c r="Q1359" s="5"/>
      <c r="R1359" s="5"/>
      <c r="S1359" s="5"/>
      <c r="T1359" s="5"/>
      <c r="U1359" s="5"/>
      <c r="V1359" s="5"/>
      <c r="W1359" s="5"/>
      <c r="X1359" s="5"/>
      <c r="Y1359" s="7" t="s">
        <v>2999</v>
      </c>
      <c r="Z1359" s="25"/>
      <c r="AA1359" s="7" t="s">
        <v>13</v>
      </c>
      <c r="AB1359" s="7" t="s">
        <v>20</v>
      </c>
      <c r="AC1359" s="7">
        <v>10612</v>
      </c>
      <c r="AD1359" s="7" t="s">
        <v>2253</v>
      </c>
      <c r="AE1359" s="7" t="s">
        <v>786</v>
      </c>
      <c r="AF1359" s="7"/>
      <c r="AG1359" s="7" t="s">
        <v>13</v>
      </c>
      <c r="AH1359" s="7"/>
      <c r="AI1359">
        <v>1.2829999923706055</v>
      </c>
      <c r="AJ1359" s="4">
        <v>7.7179999351501465</v>
      </c>
      <c r="AK1359" s="4">
        <v>1.5299999713897705</v>
      </c>
      <c r="AL1359" s="4">
        <v>57.219001770019531</v>
      </c>
      <c r="AM1359" s="4">
        <v>71.240997314453125</v>
      </c>
      <c r="AN1359" s="4">
        <v>168.10000610351563</v>
      </c>
      <c r="AO1359" s="4">
        <v>0</v>
      </c>
      <c r="AP1359" s="4">
        <v>45.361000061035156</v>
      </c>
      <c r="AQ1359" s="4">
        <v>16.458000183105469</v>
      </c>
      <c r="AR1359" s="4">
        <v>0</v>
      </c>
      <c r="AS1359" s="4">
        <v>24</v>
      </c>
      <c r="AT1359" s="4">
        <v>0</v>
      </c>
      <c r="AU1359" s="22" t="e">
        <v>#N/A</v>
      </c>
      <c r="AV1359" s="23">
        <v>-1.2829999923706055</v>
      </c>
      <c r="AW1359" s="23">
        <v>0</v>
      </c>
      <c r="AX1359" s="23">
        <v>1.6460889804229737</v>
      </c>
      <c r="AY1359" s="23" t="e">
        <v>#N/A</v>
      </c>
      <c r="AZ1359" s="23" t="e">
        <v>#N/A</v>
      </c>
    </row>
    <row r="1360" spans="1:52" ht="13.7" customHeight="1" x14ac:dyDescent="0.2">
      <c r="A1360" t="str">
        <f t="shared" si="21"/>
        <v>2015^G and B Hunt^05</v>
      </c>
      <c r="B1360" s="5" t="s">
        <v>259</v>
      </c>
      <c r="C1360" s="5" t="s">
        <v>2628</v>
      </c>
      <c r="D1360" s="5">
        <v>2015</v>
      </c>
      <c r="E1360" s="5"/>
      <c r="F1360" s="5" t="s">
        <v>987</v>
      </c>
      <c r="G1360" s="5" t="s">
        <v>987</v>
      </c>
      <c r="H1360" s="5" t="s">
        <v>992</v>
      </c>
      <c r="I1360" s="5">
        <v>0.49</v>
      </c>
      <c r="J1360" s="5">
        <v>14.8</v>
      </c>
      <c r="K1360" s="5" t="s">
        <v>998</v>
      </c>
      <c r="L1360" s="5" t="s">
        <v>2629</v>
      </c>
      <c r="M1360" s="5" t="s">
        <v>998</v>
      </c>
      <c r="N1360" s="5"/>
      <c r="O1360" s="5"/>
      <c r="P1360" s="5"/>
      <c r="Q1360" s="5"/>
      <c r="R1360" s="5"/>
      <c r="S1360" s="5"/>
      <c r="T1360" s="5"/>
      <c r="U1360" s="5"/>
      <c r="V1360" s="5"/>
      <c r="W1360" s="5"/>
      <c r="X1360" s="5"/>
      <c r="Y1360" s="7" t="s">
        <v>2999</v>
      </c>
      <c r="Z1360" s="7"/>
      <c r="AA1360" s="7" t="s">
        <v>13</v>
      </c>
      <c r="AB1360" s="7" t="s">
        <v>2293</v>
      </c>
      <c r="AC1360" s="7">
        <v>80024</v>
      </c>
      <c r="AD1360" s="7" t="s">
        <v>841</v>
      </c>
      <c r="AE1360" s="7" t="s">
        <v>2741</v>
      </c>
      <c r="AF1360" s="7"/>
      <c r="AG1360" s="7" t="s">
        <v>55</v>
      </c>
      <c r="AH1360" s="7"/>
      <c r="AI1360">
        <v>0.49900001287460327</v>
      </c>
      <c r="AJ1360" s="4">
        <v>16.75</v>
      </c>
      <c r="AK1360" s="4">
        <v>1.2899999618530273</v>
      </c>
      <c r="AL1360" s="4">
        <v>16.666000366210938</v>
      </c>
      <c r="AM1360" s="4">
        <v>6.9000000953674316</v>
      </c>
      <c r="AN1360" s="4">
        <v>151.80000305175781</v>
      </c>
      <c r="AO1360" s="4">
        <v>0</v>
      </c>
      <c r="AP1360" s="4">
        <v>62.820999145507813</v>
      </c>
      <c r="AQ1360" s="4">
        <v>22.916000366210938</v>
      </c>
      <c r="AR1360" s="4">
        <v>0</v>
      </c>
      <c r="AS1360" s="4">
        <v>3</v>
      </c>
      <c r="AT1360" s="4">
        <v>0</v>
      </c>
      <c r="AU1360" s="22">
        <v>1.1176462346760072</v>
      </c>
      <c r="AV1360" s="23">
        <v>-9.0000128746032804E-3</v>
      </c>
      <c r="AW1360" s="23">
        <v>1</v>
      </c>
      <c r="AX1360" s="23">
        <v>8.1000231743024798E-5</v>
      </c>
      <c r="AY1360" s="23">
        <v>3.8024999999999971</v>
      </c>
      <c r="AZ1360" s="23">
        <v>2.9705807271810689E-2</v>
      </c>
    </row>
    <row r="1361" spans="1:52" ht="13.7" customHeight="1" x14ac:dyDescent="0.2">
      <c r="A1361" t="str">
        <f t="shared" si="21"/>
        <v>2015^Hayes1^Wheat</v>
      </c>
      <c r="B1361" s="5" t="s">
        <v>2974</v>
      </c>
      <c r="C1361" s="5" t="s">
        <v>13</v>
      </c>
      <c r="D1361" s="5">
        <v>2015</v>
      </c>
      <c r="E1361" s="5"/>
      <c r="F1361" s="5" t="s">
        <v>1005</v>
      </c>
      <c r="G1361" s="5" t="s">
        <v>987</v>
      </c>
      <c r="H1361" s="5" t="s">
        <v>998</v>
      </c>
      <c r="I1361" s="5">
        <v>0</v>
      </c>
      <c r="J1361" s="5"/>
      <c r="K1361" s="5" t="s">
        <v>998</v>
      </c>
      <c r="L1361" s="5" t="s">
        <v>998</v>
      </c>
      <c r="M1361" s="5" t="s">
        <v>998</v>
      </c>
      <c r="N1361" s="5"/>
      <c r="O1361" s="5"/>
      <c r="P1361" s="5"/>
      <c r="Q1361" s="5"/>
      <c r="R1361" s="5"/>
      <c r="S1361" s="5"/>
      <c r="T1361" s="5"/>
      <c r="U1361" s="5"/>
      <c r="V1361" s="5"/>
      <c r="W1361" s="5"/>
      <c r="X1361" s="5"/>
      <c r="Y1361" s="7" t="s">
        <v>2999</v>
      </c>
      <c r="Z1361" s="7"/>
      <c r="AA1361" s="7" t="s">
        <v>13</v>
      </c>
      <c r="AB1361" s="7" t="s">
        <v>469</v>
      </c>
      <c r="AC1361" s="7">
        <v>22018</v>
      </c>
      <c r="AD1361" s="7" t="s">
        <v>949</v>
      </c>
      <c r="AE1361" s="7" t="s">
        <v>786</v>
      </c>
      <c r="AF1361" s="7"/>
      <c r="AG1361" s="7" t="s">
        <v>934</v>
      </c>
      <c r="AH1361" s="7"/>
      <c r="AI1361">
        <v>2.6579999923706055</v>
      </c>
      <c r="AJ1361" s="4">
        <v>12.11400032043457</v>
      </c>
      <c r="AK1361" s="4">
        <v>4.9600000381469727</v>
      </c>
      <c r="AL1361" s="4">
        <v>0</v>
      </c>
      <c r="AM1361" s="4">
        <v>5.374000072479248</v>
      </c>
      <c r="AN1361" s="4">
        <v>178.80000305175781</v>
      </c>
      <c r="AO1361" s="4">
        <v>0</v>
      </c>
      <c r="AP1361" s="4">
        <v>119.822998046875</v>
      </c>
      <c r="AQ1361" s="4">
        <v>26.818000793457031</v>
      </c>
      <c r="AR1361" s="4">
        <v>46</v>
      </c>
      <c r="AS1361" s="4">
        <v>14</v>
      </c>
      <c r="AT1361" s="4">
        <v>0</v>
      </c>
      <c r="AU1361" s="22" t="e">
        <v>#N/A</v>
      </c>
      <c r="AV1361" s="23">
        <v>-2.6579999923706055</v>
      </c>
      <c r="AW1361" s="23">
        <v>0</v>
      </c>
      <c r="AX1361" s="23">
        <v>7.0649639594421387</v>
      </c>
      <c r="AY1361" s="23" t="e">
        <v>#N/A</v>
      </c>
      <c r="AZ1361" s="23" t="e">
        <v>#N/A</v>
      </c>
    </row>
    <row r="1362" spans="1:52" ht="13.7" customHeight="1" x14ac:dyDescent="0.2">
      <c r="A1362" t="str">
        <f t="shared" si="21"/>
        <v>2015^hwalters^GAPP Paddock</v>
      </c>
      <c r="B1362" s="5" t="s">
        <v>2880</v>
      </c>
      <c r="C1362" s="5" t="s">
        <v>2881</v>
      </c>
      <c r="D1362" s="5">
        <v>2015</v>
      </c>
      <c r="E1362" s="5"/>
      <c r="F1362" s="5" t="s">
        <v>1005</v>
      </c>
      <c r="G1362" s="5" t="s">
        <v>987</v>
      </c>
      <c r="H1362" s="5" t="s">
        <v>998</v>
      </c>
      <c r="I1362" s="5">
        <v>0</v>
      </c>
      <c r="J1362" s="5"/>
      <c r="K1362" s="5" t="s">
        <v>998</v>
      </c>
      <c r="L1362" s="5" t="s">
        <v>998</v>
      </c>
      <c r="M1362" s="5" t="s">
        <v>998</v>
      </c>
      <c r="N1362" s="5"/>
      <c r="O1362" s="5"/>
      <c r="P1362" s="5"/>
      <c r="Q1362" s="5"/>
      <c r="R1362" s="5"/>
      <c r="S1362" s="5"/>
      <c r="T1362" s="5"/>
      <c r="U1362" s="5"/>
      <c r="V1362" s="5"/>
      <c r="W1362" s="5"/>
      <c r="X1362" s="5"/>
      <c r="Y1362" s="7" t="s">
        <v>2999</v>
      </c>
      <c r="Z1362" s="7"/>
      <c r="AA1362" s="7" t="s">
        <v>13</v>
      </c>
      <c r="AB1362" s="7" t="s">
        <v>2172</v>
      </c>
      <c r="AC1362" s="7">
        <v>76025</v>
      </c>
      <c r="AD1362" s="7" t="s">
        <v>806</v>
      </c>
      <c r="AE1362" s="7" t="s">
        <v>786</v>
      </c>
      <c r="AF1362" s="7"/>
      <c r="AG1362" s="7" t="s">
        <v>942</v>
      </c>
      <c r="AH1362" s="7"/>
      <c r="AI1362">
        <v>0.99099999666213989</v>
      </c>
      <c r="AJ1362" s="4">
        <v>16.558000564575195</v>
      </c>
      <c r="AK1362" s="4">
        <v>2.5299999713897705</v>
      </c>
      <c r="AL1362" s="4">
        <v>35.152999877929688</v>
      </c>
      <c r="AM1362" s="4">
        <v>1.1349999904632568</v>
      </c>
      <c r="AN1362" s="4">
        <v>96</v>
      </c>
      <c r="AO1362" s="4">
        <v>0</v>
      </c>
      <c r="AP1362" s="4">
        <v>107.91899871826172</v>
      </c>
      <c r="AQ1362" s="4">
        <v>46.708999633789063</v>
      </c>
      <c r="AR1362" s="4">
        <v>0</v>
      </c>
      <c r="AS1362" s="4">
        <v>20</v>
      </c>
      <c r="AT1362" s="4">
        <v>0</v>
      </c>
      <c r="AU1362" s="22" t="e">
        <v>#N/A</v>
      </c>
      <c r="AV1362" s="23">
        <v>-0.99099999666213989</v>
      </c>
      <c r="AW1362" s="23">
        <v>0</v>
      </c>
      <c r="AX1362" s="23">
        <v>0.98208099338436128</v>
      </c>
      <c r="AY1362" s="23" t="e">
        <v>#N/A</v>
      </c>
      <c r="AZ1362" s="23" t="e">
        <v>#N/A</v>
      </c>
    </row>
    <row r="1363" spans="1:52" ht="13.7" customHeight="1" x14ac:dyDescent="0.2">
      <c r="A1363" t="str">
        <f t="shared" si="21"/>
        <v>2015^Ian McClelland^03 Perns</v>
      </c>
      <c r="B1363" s="5" t="s">
        <v>261</v>
      </c>
      <c r="C1363" s="5" t="s">
        <v>1068</v>
      </c>
      <c r="D1363" s="5">
        <v>2015</v>
      </c>
      <c r="E1363" s="5"/>
      <c r="F1363" s="5" t="s">
        <v>987</v>
      </c>
      <c r="G1363" s="5" t="s">
        <v>987</v>
      </c>
      <c r="H1363" s="5" t="s">
        <v>992</v>
      </c>
      <c r="I1363" s="5">
        <v>0.8</v>
      </c>
      <c r="J1363" s="5">
        <v>12.4</v>
      </c>
      <c r="K1363" s="5" t="s">
        <v>987</v>
      </c>
      <c r="L1363" s="5" t="s">
        <v>1013</v>
      </c>
      <c r="M1363" s="5" t="s">
        <v>2637</v>
      </c>
      <c r="N1363" s="5"/>
      <c r="O1363" s="5"/>
      <c r="P1363" s="5"/>
      <c r="Q1363" s="5"/>
      <c r="R1363" s="5"/>
      <c r="S1363" s="5"/>
      <c r="T1363" s="5"/>
      <c r="U1363" s="5"/>
      <c r="V1363" s="5"/>
      <c r="W1363" s="5"/>
      <c r="X1363" s="5"/>
      <c r="Y1363" s="7" t="s">
        <v>2999</v>
      </c>
      <c r="Z1363" s="7"/>
      <c r="AA1363" s="7" t="s">
        <v>13</v>
      </c>
      <c r="AB1363" s="7" t="s">
        <v>469</v>
      </c>
      <c r="AC1363" s="7">
        <v>77053</v>
      </c>
      <c r="AD1363" s="7" t="s">
        <v>2743</v>
      </c>
      <c r="AE1363" s="7" t="s">
        <v>2744</v>
      </c>
      <c r="AF1363" s="7"/>
      <c r="AG1363" s="7" t="s">
        <v>13</v>
      </c>
      <c r="AH1363" s="7"/>
      <c r="AI1363">
        <v>0.87800002098083496</v>
      </c>
      <c r="AJ1363" s="4">
        <v>16.75</v>
      </c>
      <c r="AK1363" s="4">
        <v>2.2699999809265137</v>
      </c>
      <c r="AL1363" s="4">
        <v>48.653999328613281</v>
      </c>
      <c r="AM1363" s="4">
        <v>13.159999847412109</v>
      </c>
      <c r="AN1363" s="4">
        <v>130.69999694824219</v>
      </c>
      <c r="AO1363" s="4">
        <v>0</v>
      </c>
      <c r="AP1363" s="4">
        <v>79.352996826171875</v>
      </c>
      <c r="AQ1363" s="4">
        <v>45.417999267578125</v>
      </c>
      <c r="AR1363" s="4">
        <v>0</v>
      </c>
      <c r="AS1363" s="4">
        <v>2</v>
      </c>
      <c r="AT1363" s="4">
        <v>0</v>
      </c>
      <c r="AU1363" s="22">
        <v>1.528826619964974</v>
      </c>
      <c r="AV1363" s="23">
        <v>-7.8000020980834917E-2</v>
      </c>
      <c r="AW1363" s="23">
        <v>1</v>
      </c>
      <c r="AX1363" s="23">
        <v>6.0840032730106871E-3</v>
      </c>
      <c r="AY1363" s="23">
        <v>18.922499999999996</v>
      </c>
      <c r="AZ1363" s="23">
        <v>0.54933795099902472</v>
      </c>
    </row>
    <row r="1364" spans="1:52" ht="13.7" customHeight="1" x14ac:dyDescent="0.2">
      <c r="A1364" t="str">
        <f t="shared" si="21"/>
        <v>2015^Ian McClelland^05 Rogers</v>
      </c>
      <c r="B1364" s="5" t="s">
        <v>261</v>
      </c>
      <c r="C1364" s="5" t="s">
        <v>1123</v>
      </c>
      <c r="D1364" s="5">
        <v>2015</v>
      </c>
      <c r="E1364" s="5"/>
      <c r="F1364" s="5" t="s">
        <v>987</v>
      </c>
      <c r="G1364" s="5" t="s">
        <v>987</v>
      </c>
      <c r="H1364" s="5" t="s">
        <v>2785</v>
      </c>
      <c r="I1364" s="5">
        <v>0</v>
      </c>
      <c r="J1364" s="5"/>
      <c r="K1364" s="5" t="s">
        <v>993</v>
      </c>
      <c r="L1364" s="5" t="s">
        <v>2882</v>
      </c>
      <c r="M1364" s="5" t="s">
        <v>2883</v>
      </c>
      <c r="N1364" s="5"/>
      <c r="O1364" s="5"/>
      <c r="P1364" s="5"/>
      <c r="Q1364" s="5"/>
      <c r="R1364" s="5"/>
      <c r="S1364" s="5"/>
      <c r="T1364" s="5"/>
      <c r="U1364" s="5"/>
      <c r="V1364" s="5"/>
      <c r="W1364" s="5"/>
      <c r="X1364" s="5"/>
      <c r="Y1364" s="7" t="s">
        <v>2999</v>
      </c>
      <c r="Z1364" s="7"/>
      <c r="AA1364" s="7" t="s">
        <v>13</v>
      </c>
      <c r="AB1364" s="7" t="s">
        <v>2172</v>
      </c>
      <c r="AC1364" s="7">
        <v>77053</v>
      </c>
      <c r="AD1364" s="7" t="s">
        <v>2743</v>
      </c>
      <c r="AE1364" s="7" t="s">
        <v>2745</v>
      </c>
      <c r="AF1364" s="7"/>
      <c r="AG1364" s="7" t="s">
        <v>943</v>
      </c>
      <c r="AH1364" s="7"/>
      <c r="AI1364">
        <v>0.82800000905990601</v>
      </c>
      <c r="AJ1364" s="4">
        <v>16.731000900268555</v>
      </c>
      <c r="AK1364" s="4">
        <v>2.1400001049041748</v>
      </c>
      <c r="AL1364" s="4">
        <v>65.083999633789063</v>
      </c>
      <c r="AM1364" s="4">
        <v>51.925998687744141</v>
      </c>
      <c r="AN1364" s="4">
        <v>130.69999694824219</v>
      </c>
      <c r="AO1364" s="4">
        <v>0</v>
      </c>
      <c r="AP1364" s="4">
        <v>63.985000610351563</v>
      </c>
      <c r="AQ1364" s="4">
        <v>26.204000473022461</v>
      </c>
      <c r="AR1364" s="4">
        <v>0</v>
      </c>
      <c r="AS1364" s="4">
        <v>2</v>
      </c>
      <c r="AT1364" s="4">
        <v>0</v>
      </c>
      <c r="AU1364" s="22" t="e">
        <v>#N/A</v>
      </c>
      <c r="AV1364" s="23">
        <v>-0.82800000905990601</v>
      </c>
      <c r="AW1364" s="23">
        <v>0</v>
      </c>
      <c r="AX1364" s="23">
        <v>0.68558401500320443</v>
      </c>
      <c r="AY1364" s="23" t="e">
        <v>#N/A</v>
      </c>
      <c r="AZ1364" s="23" t="e">
        <v>#N/A</v>
      </c>
    </row>
    <row r="1365" spans="1:52" ht="13.7" customHeight="1" x14ac:dyDescent="0.2">
      <c r="A1365" t="str">
        <f t="shared" si="21"/>
        <v>2015^Ian McClelland^06 Langs</v>
      </c>
      <c r="B1365" s="5" t="s">
        <v>261</v>
      </c>
      <c r="C1365" s="5" t="s">
        <v>1125</v>
      </c>
      <c r="D1365" s="5">
        <v>2015</v>
      </c>
      <c r="E1365" s="5"/>
      <c r="F1365" s="5" t="s">
        <v>987</v>
      </c>
      <c r="G1365" s="5" t="s">
        <v>987</v>
      </c>
      <c r="H1365" s="5" t="s">
        <v>992</v>
      </c>
      <c r="I1365" s="5">
        <v>0</v>
      </c>
      <c r="J1365" s="5">
        <v>11.88</v>
      </c>
      <c r="K1365" s="5" t="s">
        <v>987</v>
      </c>
      <c r="L1365" s="5" t="s">
        <v>998</v>
      </c>
      <c r="M1365" s="5" t="s">
        <v>987</v>
      </c>
      <c r="N1365" s="5"/>
      <c r="O1365" s="5"/>
      <c r="P1365" s="5"/>
      <c r="Q1365" s="5"/>
      <c r="R1365" s="5"/>
      <c r="S1365" s="5"/>
      <c r="T1365" s="5"/>
      <c r="U1365" s="5"/>
      <c r="V1365" s="5"/>
      <c r="W1365" s="5"/>
      <c r="X1365" s="5"/>
      <c r="Y1365" s="7" t="s">
        <v>2999</v>
      </c>
      <c r="Z1365" s="7"/>
      <c r="AA1365" s="7" t="s">
        <v>13</v>
      </c>
      <c r="AB1365" s="7" t="s">
        <v>469</v>
      </c>
      <c r="AC1365" s="7">
        <v>77053</v>
      </c>
      <c r="AD1365" s="7" t="s">
        <v>2743</v>
      </c>
      <c r="AE1365" s="7" t="s">
        <v>2746</v>
      </c>
      <c r="AF1365" s="7"/>
      <c r="AG1365" s="7" t="s">
        <v>943</v>
      </c>
      <c r="AH1365" s="7"/>
      <c r="AI1365">
        <v>1.0269999504089355</v>
      </c>
      <c r="AJ1365" s="4">
        <v>16.684999465942383</v>
      </c>
      <c r="AK1365" s="4">
        <v>2.6400001049041748</v>
      </c>
      <c r="AL1365" s="4">
        <v>60.157001495361328</v>
      </c>
      <c r="AM1365" s="4">
        <v>38.319000244140625</v>
      </c>
      <c r="AN1365" s="4">
        <v>134.19999694824219</v>
      </c>
      <c r="AO1365" s="4">
        <v>0</v>
      </c>
      <c r="AP1365" s="4">
        <v>74.922996520996094</v>
      </c>
      <c r="AQ1365" s="4">
        <v>25.083999633789063</v>
      </c>
      <c r="AR1365" s="4">
        <v>0</v>
      </c>
      <c r="AS1365" s="4">
        <v>2</v>
      </c>
      <c r="AT1365" s="4">
        <v>0</v>
      </c>
      <c r="AU1365" s="22">
        <v>0</v>
      </c>
      <c r="AV1365" s="23">
        <v>-1.0269999504089355</v>
      </c>
      <c r="AW1365" s="23">
        <v>0</v>
      </c>
      <c r="AX1365" s="23">
        <v>1.0547288981399561</v>
      </c>
      <c r="AY1365" s="23">
        <v>23.088019867706578</v>
      </c>
      <c r="AZ1365" s="23">
        <v>6.969600553894054</v>
      </c>
    </row>
    <row r="1366" spans="1:52" ht="13.7" customHeight="1" x14ac:dyDescent="0.2">
      <c r="A1366" t="str">
        <f t="shared" si="21"/>
        <v>2015^Ian McClelland^10 Caldoes</v>
      </c>
      <c r="B1366" s="5" t="s">
        <v>261</v>
      </c>
      <c r="C1366" s="5" t="s">
        <v>1379</v>
      </c>
      <c r="D1366" s="5">
        <v>2015</v>
      </c>
      <c r="E1366" s="5"/>
      <c r="F1366" s="5" t="s">
        <v>987</v>
      </c>
      <c r="G1366" s="5" t="s">
        <v>987</v>
      </c>
      <c r="H1366" s="5" t="s">
        <v>992</v>
      </c>
      <c r="I1366" s="5">
        <v>0.9</v>
      </c>
      <c r="J1366" s="5">
        <v>13.2</v>
      </c>
      <c r="K1366" s="5" t="s">
        <v>987</v>
      </c>
      <c r="L1366" s="5" t="s">
        <v>1013</v>
      </c>
      <c r="M1366" s="5" t="s">
        <v>2638</v>
      </c>
      <c r="N1366" s="5"/>
      <c r="O1366" s="5"/>
      <c r="P1366" s="5"/>
      <c r="Q1366" s="5"/>
      <c r="R1366" s="5"/>
      <c r="S1366" s="5"/>
      <c r="T1366" s="5"/>
      <c r="U1366" s="5"/>
      <c r="V1366" s="5"/>
      <c r="W1366" s="5"/>
      <c r="X1366" s="5"/>
      <c r="Y1366" s="7" t="s">
        <v>2999</v>
      </c>
      <c r="Z1366" s="7"/>
      <c r="AA1366" s="7" t="s">
        <v>13</v>
      </c>
      <c r="AB1366" s="7" t="s">
        <v>685</v>
      </c>
      <c r="AC1366" s="7">
        <v>77053</v>
      </c>
      <c r="AD1366" s="7" t="s">
        <v>2743</v>
      </c>
      <c r="AE1366" s="7" t="s">
        <v>2746</v>
      </c>
      <c r="AF1366" s="7"/>
      <c r="AG1366" s="7" t="s">
        <v>943</v>
      </c>
      <c r="AH1366" s="7"/>
      <c r="AI1366">
        <v>1.0119999647140503</v>
      </c>
      <c r="AJ1366" s="4">
        <v>16.722000122070313</v>
      </c>
      <c r="AK1366" s="4">
        <v>2.6099998950958252</v>
      </c>
      <c r="AL1366" s="4">
        <v>46.756000518798828</v>
      </c>
      <c r="AM1366" s="4">
        <v>12.562999725341797</v>
      </c>
      <c r="AN1366" s="4">
        <v>135.19999694824219</v>
      </c>
      <c r="AO1366" s="4">
        <v>0</v>
      </c>
      <c r="AP1366" s="4">
        <v>108.75099945068359</v>
      </c>
      <c r="AQ1366" s="4">
        <v>36.084999084472656</v>
      </c>
      <c r="AR1366" s="4">
        <v>0</v>
      </c>
      <c r="AS1366" s="4">
        <v>2</v>
      </c>
      <c r="AT1366" s="4">
        <v>0</v>
      </c>
      <c r="AU1366" s="22">
        <v>1.8308931698774082</v>
      </c>
      <c r="AV1366" s="23">
        <v>-0.11199996471405027</v>
      </c>
      <c r="AW1366" s="23">
        <v>1</v>
      </c>
      <c r="AX1366" s="23">
        <v>1.2543992095948506E-2</v>
      </c>
      <c r="AY1366" s="23">
        <v>12.404484859863301</v>
      </c>
      <c r="AZ1366" s="23">
        <v>0.60700728928056591</v>
      </c>
    </row>
    <row r="1367" spans="1:52" ht="13.7" customHeight="1" x14ac:dyDescent="0.2">
      <c r="A1367" t="str">
        <f t="shared" si="21"/>
        <v>2015^Ian McClelland^20 Clovers South</v>
      </c>
      <c r="B1367" s="5" t="s">
        <v>261</v>
      </c>
      <c r="C1367" s="5" t="s">
        <v>1134</v>
      </c>
      <c r="D1367" s="5">
        <v>2015</v>
      </c>
      <c r="E1367" s="5"/>
      <c r="F1367" s="5" t="s">
        <v>987</v>
      </c>
      <c r="G1367" s="5" t="s">
        <v>987</v>
      </c>
      <c r="H1367" s="5" t="s">
        <v>992</v>
      </c>
      <c r="I1367" s="5">
        <v>0.9</v>
      </c>
      <c r="J1367" s="5">
        <v>15</v>
      </c>
      <c r="K1367" s="5" t="s">
        <v>987</v>
      </c>
      <c r="L1367" s="5" t="s">
        <v>998</v>
      </c>
      <c r="M1367" s="5" t="s">
        <v>987</v>
      </c>
      <c r="N1367" s="5"/>
      <c r="O1367" s="5"/>
      <c r="P1367" s="5"/>
      <c r="Q1367" s="5"/>
      <c r="R1367" s="5"/>
      <c r="S1367" s="5"/>
      <c r="T1367" s="5"/>
      <c r="U1367" s="5"/>
      <c r="V1367" s="5"/>
      <c r="W1367" s="5"/>
      <c r="X1367" s="5"/>
      <c r="Y1367" s="7" t="s">
        <v>2999</v>
      </c>
      <c r="Z1367" s="7"/>
      <c r="AA1367" s="7" t="s">
        <v>13</v>
      </c>
      <c r="AB1367" s="7" t="s">
        <v>685</v>
      </c>
      <c r="AC1367" s="7">
        <v>77053</v>
      </c>
      <c r="AD1367" s="7" t="s">
        <v>2743</v>
      </c>
      <c r="AE1367" s="7" t="s">
        <v>2746</v>
      </c>
      <c r="AF1367" s="7"/>
      <c r="AG1367" s="7" t="s">
        <v>943</v>
      </c>
      <c r="AH1367" s="7"/>
      <c r="AI1367">
        <v>0.84700000286102295</v>
      </c>
      <c r="AJ1367" s="4">
        <v>16.697000503540039</v>
      </c>
      <c r="AK1367" s="4">
        <v>2.1800000667572021</v>
      </c>
      <c r="AL1367" s="4">
        <v>42.176998138427734</v>
      </c>
      <c r="AM1367" s="4">
        <v>26.697999954223633</v>
      </c>
      <c r="AN1367" s="4">
        <v>135.19999694824219</v>
      </c>
      <c r="AO1367" s="4">
        <v>0</v>
      </c>
      <c r="AP1367" s="4">
        <v>127.5260009765625</v>
      </c>
      <c r="AQ1367" s="4">
        <v>45.709999084472656</v>
      </c>
      <c r="AR1367" s="4">
        <v>0</v>
      </c>
      <c r="AS1367" s="4">
        <v>2</v>
      </c>
      <c r="AT1367" s="4">
        <v>0</v>
      </c>
      <c r="AU1367" s="22">
        <v>2.0805604203152366</v>
      </c>
      <c r="AV1367" s="23">
        <v>5.2999997138977073E-2</v>
      </c>
      <c r="AW1367" s="23">
        <v>1</v>
      </c>
      <c r="AX1367" s="23">
        <v>2.8089996967315778E-3</v>
      </c>
      <c r="AY1367" s="23">
        <v>2.8798107090151461</v>
      </c>
      <c r="AZ1367" s="23">
        <v>9.8882432845031152E-3</v>
      </c>
    </row>
    <row r="1368" spans="1:52" ht="13.7" customHeight="1" x14ac:dyDescent="0.2">
      <c r="A1368" t="str">
        <f t="shared" si="21"/>
        <v>2015^Ian McClelland^27 Jack Sheahans</v>
      </c>
      <c r="B1368" s="5" t="s">
        <v>261</v>
      </c>
      <c r="C1368" s="5" t="s">
        <v>1382</v>
      </c>
      <c r="D1368" s="5">
        <v>2015</v>
      </c>
      <c r="E1368" s="5"/>
      <c r="F1368" s="5" t="s">
        <v>987</v>
      </c>
      <c r="G1368" s="5" t="s">
        <v>987</v>
      </c>
      <c r="H1368" s="5" t="s">
        <v>992</v>
      </c>
      <c r="I1368" s="5">
        <v>0.7</v>
      </c>
      <c r="J1368" s="5">
        <v>14.3</v>
      </c>
      <c r="K1368" s="5" t="s">
        <v>993</v>
      </c>
      <c r="L1368" s="5" t="s">
        <v>1013</v>
      </c>
      <c r="M1368" s="5" t="s">
        <v>2639</v>
      </c>
      <c r="N1368" s="5"/>
      <c r="O1368" s="5"/>
      <c r="P1368" s="5"/>
      <c r="Q1368" s="5"/>
      <c r="R1368" s="5"/>
      <c r="S1368" s="5"/>
      <c r="T1368" s="5"/>
      <c r="U1368" s="5"/>
      <c r="V1368" s="5"/>
      <c r="W1368" s="5"/>
      <c r="X1368" s="5"/>
      <c r="Y1368" s="7" t="s">
        <v>2999</v>
      </c>
      <c r="Z1368" s="7"/>
      <c r="AA1368" s="7" t="s">
        <v>13</v>
      </c>
      <c r="AB1368" s="7" t="s">
        <v>685</v>
      </c>
      <c r="AC1368" s="7">
        <v>77053</v>
      </c>
      <c r="AD1368" s="7" t="s">
        <v>2743</v>
      </c>
      <c r="AE1368" s="7" t="s">
        <v>2746</v>
      </c>
      <c r="AF1368" s="7"/>
      <c r="AG1368" s="7" t="s">
        <v>55</v>
      </c>
      <c r="AH1368" s="7"/>
      <c r="AI1368">
        <v>1.1369999647140503</v>
      </c>
      <c r="AJ1368" s="4">
        <v>16.649999618530273</v>
      </c>
      <c r="AK1368" s="4">
        <v>2.9200000762939453</v>
      </c>
      <c r="AL1368" s="4">
        <v>56.11199951171875</v>
      </c>
      <c r="AM1368" s="4">
        <v>0.62699997425079346</v>
      </c>
      <c r="AN1368" s="4">
        <v>135.19999694824219</v>
      </c>
      <c r="AO1368" s="4">
        <v>0</v>
      </c>
      <c r="AP1368" s="4">
        <v>140.97000122070313</v>
      </c>
      <c r="AQ1368" s="4">
        <v>59.386001586914063</v>
      </c>
      <c r="AR1368" s="4">
        <v>0</v>
      </c>
      <c r="AS1368" s="4">
        <v>2</v>
      </c>
      <c r="AT1368" s="4">
        <v>0</v>
      </c>
      <c r="AU1368" s="22">
        <v>1.5426970227670755</v>
      </c>
      <c r="AV1368" s="23">
        <v>-0.43699996471405034</v>
      </c>
      <c r="AW1368" s="23">
        <v>1</v>
      </c>
      <c r="AX1368" s="23">
        <v>0.19096896916008124</v>
      </c>
      <c r="AY1368" s="23">
        <v>5.5224982070924273</v>
      </c>
      <c r="AZ1368" s="23">
        <v>1.8969637012544396</v>
      </c>
    </row>
    <row r="1369" spans="1:52" ht="13.7" customHeight="1" x14ac:dyDescent="0.2">
      <c r="A1369" t="str">
        <f t="shared" si="21"/>
        <v>2015^Ian McClelland^31 Back Jack Sheahans</v>
      </c>
      <c r="B1369" s="5" t="s">
        <v>261</v>
      </c>
      <c r="C1369" s="5" t="s">
        <v>1385</v>
      </c>
      <c r="D1369" s="5">
        <v>2015</v>
      </c>
      <c r="E1369" s="5"/>
      <c r="F1369" s="5" t="s">
        <v>987</v>
      </c>
      <c r="G1369" s="5" t="s">
        <v>987</v>
      </c>
      <c r="H1369" s="5" t="s">
        <v>992</v>
      </c>
      <c r="I1369" s="5">
        <v>0.7</v>
      </c>
      <c r="J1369" s="5">
        <v>13.9</v>
      </c>
      <c r="K1369" s="5" t="s">
        <v>993</v>
      </c>
      <c r="L1369" s="5" t="s">
        <v>1013</v>
      </c>
      <c r="M1369" s="5" t="s">
        <v>2639</v>
      </c>
      <c r="N1369" s="5"/>
      <c r="O1369" s="5"/>
      <c r="P1369" s="5"/>
      <c r="Q1369" s="5"/>
      <c r="R1369" s="5"/>
      <c r="S1369" s="5"/>
      <c r="T1369" s="5"/>
      <c r="U1369" s="5"/>
      <c r="V1369" s="5"/>
      <c r="W1369" s="5"/>
      <c r="X1369" s="5"/>
      <c r="Y1369" s="7" t="s">
        <v>2999</v>
      </c>
      <c r="Z1369" s="7"/>
      <c r="AA1369" s="7" t="s">
        <v>13</v>
      </c>
      <c r="AB1369" s="7" t="s">
        <v>685</v>
      </c>
      <c r="AC1369" s="7">
        <v>77053</v>
      </c>
      <c r="AD1369" s="7" t="s">
        <v>2743</v>
      </c>
      <c r="AE1369" s="7" t="s">
        <v>2746</v>
      </c>
      <c r="AF1369" s="7"/>
      <c r="AG1369" s="7" t="s">
        <v>943</v>
      </c>
      <c r="AH1369" s="7"/>
      <c r="AI1369">
        <v>1.187000036239624</v>
      </c>
      <c r="AJ1369" s="4">
        <v>16.645999908447266</v>
      </c>
      <c r="AK1369" s="4">
        <v>3.0399999618530273</v>
      </c>
      <c r="AL1369" s="4">
        <v>57.855998992919922</v>
      </c>
      <c r="AM1369" s="4">
        <v>0.51599997282028198</v>
      </c>
      <c r="AN1369" s="4">
        <v>135.19999694824219</v>
      </c>
      <c r="AO1369" s="4">
        <v>0</v>
      </c>
      <c r="AP1369" s="4">
        <v>144.75100708007813</v>
      </c>
      <c r="AQ1369" s="4">
        <v>62.668998718261719</v>
      </c>
      <c r="AR1369" s="4">
        <v>0</v>
      </c>
      <c r="AS1369" s="4">
        <v>2</v>
      </c>
      <c r="AT1369" s="4">
        <v>0</v>
      </c>
      <c r="AU1369" s="22">
        <v>1.4995446584938705</v>
      </c>
      <c r="AV1369" s="23">
        <v>-0.48700003623962407</v>
      </c>
      <c r="AW1369" s="23">
        <v>1</v>
      </c>
      <c r="AX1369" s="23">
        <v>0.23716903529739516</v>
      </c>
      <c r="AY1369" s="23">
        <v>7.5405154971923896</v>
      </c>
      <c r="AZ1369" s="23">
        <v>2.3730025416473519</v>
      </c>
    </row>
    <row r="1370" spans="1:52" ht="13.7" customHeight="1" x14ac:dyDescent="0.2">
      <c r="A1370" t="str">
        <f t="shared" si="21"/>
        <v>2015^Ian McClelland^39 Crossroads</v>
      </c>
      <c r="B1370" s="5" t="s">
        <v>261</v>
      </c>
      <c r="C1370" s="5" t="s">
        <v>1390</v>
      </c>
      <c r="D1370" s="5">
        <v>2015</v>
      </c>
      <c r="E1370" s="5"/>
      <c r="F1370" s="5" t="s">
        <v>987</v>
      </c>
      <c r="G1370" s="5" t="s">
        <v>987</v>
      </c>
      <c r="H1370" s="5" t="s">
        <v>992</v>
      </c>
      <c r="I1370" s="5">
        <v>0.3</v>
      </c>
      <c r="J1370" s="5">
        <v>13.2</v>
      </c>
      <c r="K1370" s="5" t="s">
        <v>993</v>
      </c>
      <c r="L1370" s="5" t="s">
        <v>2640</v>
      </c>
      <c r="M1370" s="5" t="s">
        <v>2641</v>
      </c>
      <c r="N1370" s="5"/>
      <c r="O1370" s="5"/>
      <c r="P1370" s="5"/>
      <c r="Q1370" s="5"/>
      <c r="R1370" s="5"/>
      <c r="S1370" s="5"/>
      <c r="T1370" s="5"/>
      <c r="U1370" s="5"/>
      <c r="V1370" s="5"/>
      <c r="W1370" s="5"/>
      <c r="X1370" s="5"/>
      <c r="Y1370" s="7" t="s">
        <v>2999</v>
      </c>
      <c r="Z1370" s="7"/>
      <c r="AA1370" s="7" t="s">
        <v>13</v>
      </c>
      <c r="AB1370" s="7" t="s">
        <v>469</v>
      </c>
      <c r="AC1370" s="7">
        <v>77053</v>
      </c>
      <c r="AD1370" s="7" t="s">
        <v>2743</v>
      </c>
      <c r="AE1370" s="7" t="s">
        <v>2745</v>
      </c>
      <c r="AF1370" s="7"/>
      <c r="AG1370" s="7" t="s">
        <v>943</v>
      </c>
      <c r="AH1370" s="7"/>
      <c r="AI1370">
        <v>0.80400002002716064</v>
      </c>
      <c r="AJ1370" s="4">
        <v>16.757999420166016</v>
      </c>
      <c r="AK1370" s="4">
        <v>2.0799999237060547</v>
      </c>
      <c r="AL1370" s="4">
        <v>44.624000549316406</v>
      </c>
      <c r="AM1370" s="4">
        <v>24.270000457763672</v>
      </c>
      <c r="AN1370" s="4">
        <v>130.69999694824219</v>
      </c>
      <c r="AO1370" s="4">
        <v>0</v>
      </c>
      <c r="AP1370" s="4">
        <v>93.877998352050781</v>
      </c>
      <c r="AQ1370" s="4">
        <v>40.115001678466797</v>
      </c>
      <c r="AR1370" s="4">
        <v>0</v>
      </c>
      <c r="AS1370" s="4">
        <v>2</v>
      </c>
      <c r="AT1370" s="4">
        <v>0</v>
      </c>
      <c r="AU1370" s="22">
        <v>0.61029772329246934</v>
      </c>
      <c r="AV1370" s="23">
        <v>-0.5040000200271606</v>
      </c>
      <c r="AW1370" s="23">
        <v>0</v>
      </c>
      <c r="AX1370" s="23">
        <v>0.25401602018737829</v>
      </c>
      <c r="AY1370" s="23">
        <v>12.659359873901709</v>
      </c>
      <c r="AZ1370" s="23">
        <v>2.1600245579005346</v>
      </c>
    </row>
    <row r="1371" spans="1:52" ht="13.7" customHeight="1" x14ac:dyDescent="0.2">
      <c r="A1371" t="str">
        <f t="shared" si="21"/>
        <v>2015^Ian McClelland^42 Warne</v>
      </c>
      <c r="B1371" s="5" t="s">
        <v>261</v>
      </c>
      <c r="C1371" s="5" t="s">
        <v>1392</v>
      </c>
      <c r="D1371" s="5">
        <v>2015</v>
      </c>
      <c r="E1371" s="5"/>
      <c r="F1371" s="5" t="s">
        <v>987</v>
      </c>
      <c r="G1371" s="5" t="s">
        <v>987</v>
      </c>
      <c r="H1371" s="5" t="s">
        <v>992</v>
      </c>
      <c r="I1371" s="5">
        <v>1.7</v>
      </c>
      <c r="J1371" s="5">
        <v>12.5</v>
      </c>
      <c r="K1371" s="5" t="s">
        <v>987</v>
      </c>
      <c r="L1371" s="5" t="s">
        <v>998</v>
      </c>
      <c r="M1371" s="5" t="s">
        <v>987</v>
      </c>
      <c r="N1371" s="5"/>
      <c r="O1371" s="5"/>
      <c r="P1371" s="5"/>
      <c r="Q1371" s="5"/>
      <c r="R1371" s="5"/>
      <c r="S1371" s="5"/>
      <c r="T1371" s="5"/>
      <c r="U1371" s="5"/>
      <c r="V1371" s="5"/>
      <c r="W1371" s="5"/>
      <c r="X1371" s="5"/>
      <c r="Y1371" s="7" t="s">
        <v>2999</v>
      </c>
      <c r="Z1371" s="7"/>
      <c r="AA1371" s="7" t="s">
        <v>13</v>
      </c>
      <c r="AB1371" s="7" t="s">
        <v>2172</v>
      </c>
      <c r="AC1371" s="7">
        <v>77053</v>
      </c>
      <c r="AD1371" s="7" t="s">
        <v>2743</v>
      </c>
      <c r="AE1371" s="7" t="s">
        <v>2744</v>
      </c>
      <c r="AF1371" s="7"/>
      <c r="AG1371" s="7" t="s">
        <v>13</v>
      </c>
      <c r="AH1371" s="7"/>
      <c r="AI1371">
        <v>1.4780000448226929</v>
      </c>
      <c r="AJ1371" s="4">
        <v>16.639999389648438</v>
      </c>
      <c r="AK1371" s="4">
        <v>3.7899999618530273</v>
      </c>
      <c r="AL1371" s="4">
        <v>35.73699951171875</v>
      </c>
      <c r="AM1371" s="4">
        <v>0.31700000166893005</v>
      </c>
      <c r="AN1371" s="4">
        <v>122.30000305175781</v>
      </c>
      <c r="AO1371" s="4">
        <v>0</v>
      </c>
      <c r="AP1371" s="4">
        <v>112.87799835205078</v>
      </c>
      <c r="AQ1371" s="4">
        <v>41.243999481201172</v>
      </c>
      <c r="AR1371" s="4">
        <v>0</v>
      </c>
      <c r="AS1371" s="4">
        <v>2</v>
      </c>
      <c r="AT1371" s="4">
        <v>0</v>
      </c>
      <c r="AU1371" s="22">
        <v>3.2749562171628721</v>
      </c>
      <c r="AV1371" s="23">
        <v>0.22199995517730708</v>
      </c>
      <c r="AW1371" s="23">
        <v>1</v>
      </c>
      <c r="AX1371" s="23">
        <v>4.9283980098726352E-2</v>
      </c>
      <c r="AY1371" s="23">
        <v>17.139594946289435</v>
      </c>
      <c r="AZ1371" s="23">
        <v>0.26527005894445782</v>
      </c>
    </row>
    <row r="1372" spans="1:52" ht="13.7" customHeight="1" x14ac:dyDescent="0.2">
      <c r="A1372" t="str">
        <f t="shared" si="21"/>
        <v>2015^Ian McClelland^49 Mervyns</v>
      </c>
      <c r="B1372" s="5" t="s">
        <v>261</v>
      </c>
      <c r="C1372" s="5" t="s">
        <v>2884</v>
      </c>
      <c r="D1372" s="5">
        <v>2015</v>
      </c>
      <c r="E1372" s="5"/>
      <c r="F1372" s="5" t="s">
        <v>987</v>
      </c>
      <c r="G1372" s="5" t="s">
        <v>987</v>
      </c>
      <c r="H1372" s="5" t="s">
        <v>2785</v>
      </c>
      <c r="I1372" s="5">
        <v>0</v>
      </c>
      <c r="J1372" s="5"/>
      <c r="K1372" s="5" t="s">
        <v>987</v>
      </c>
      <c r="L1372" s="5" t="s">
        <v>2882</v>
      </c>
      <c r="M1372" s="5" t="s">
        <v>2885</v>
      </c>
      <c r="N1372" s="5"/>
      <c r="O1372" s="5"/>
      <c r="P1372" s="5"/>
      <c r="Q1372" s="5"/>
      <c r="R1372" s="5"/>
      <c r="S1372" s="5"/>
      <c r="T1372" s="5"/>
      <c r="U1372" s="5"/>
      <c r="V1372" s="5"/>
      <c r="W1372" s="5"/>
      <c r="X1372" s="5"/>
      <c r="Y1372" s="7" t="s">
        <v>2999</v>
      </c>
      <c r="Z1372" s="7"/>
      <c r="AA1372" s="7" t="s">
        <v>13</v>
      </c>
      <c r="AB1372" s="7" t="s">
        <v>2172</v>
      </c>
      <c r="AC1372" s="7">
        <v>77007</v>
      </c>
      <c r="AD1372" s="7" t="s">
        <v>804</v>
      </c>
      <c r="AE1372" s="7" t="s">
        <v>3439</v>
      </c>
      <c r="AF1372" s="7"/>
      <c r="AG1372" s="7" t="s">
        <v>13</v>
      </c>
      <c r="AH1372" s="7"/>
      <c r="AI1372">
        <v>0.65399998426437378</v>
      </c>
      <c r="AJ1372" s="4">
        <v>16.763999938964844</v>
      </c>
      <c r="AK1372" s="4">
        <v>1.690000057220459</v>
      </c>
      <c r="AL1372" s="4">
        <v>42.509998321533203</v>
      </c>
      <c r="AM1372" s="4">
        <v>39.011001586914063</v>
      </c>
      <c r="AN1372" s="4">
        <v>129.39999389648438</v>
      </c>
      <c r="AO1372" s="4">
        <v>0</v>
      </c>
      <c r="AP1372" s="4">
        <v>112.01300048828125</v>
      </c>
      <c r="AQ1372" s="4">
        <v>56.354000091552734</v>
      </c>
      <c r="AR1372" s="4">
        <v>0</v>
      </c>
      <c r="AS1372" s="4">
        <v>2</v>
      </c>
      <c r="AT1372" s="4">
        <v>0</v>
      </c>
      <c r="AU1372" s="22" t="e">
        <v>#N/A</v>
      </c>
      <c r="AV1372" s="23">
        <v>-0.65399998426437378</v>
      </c>
      <c r="AW1372" s="23">
        <v>0</v>
      </c>
      <c r="AX1372" s="23">
        <v>0.42771597941780115</v>
      </c>
      <c r="AY1372" s="23" t="e">
        <v>#N/A</v>
      </c>
      <c r="AZ1372" s="23" t="e">
        <v>#N/A</v>
      </c>
    </row>
    <row r="1373" spans="1:52" ht="13.7" customHeight="1" x14ac:dyDescent="0.2">
      <c r="A1373" t="str">
        <f t="shared" si="21"/>
        <v>2015^itaylor^Home 9</v>
      </c>
      <c r="B1373" s="5" t="s">
        <v>542</v>
      </c>
      <c r="C1373" s="5" t="s">
        <v>2888</v>
      </c>
      <c r="D1373" s="5">
        <v>2015</v>
      </c>
      <c r="E1373" s="5"/>
      <c r="F1373" s="5" t="s">
        <v>987</v>
      </c>
      <c r="G1373" s="5" t="s">
        <v>987</v>
      </c>
      <c r="H1373" s="5" t="s">
        <v>992</v>
      </c>
      <c r="I1373" s="5">
        <v>4.4000000000000004</v>
      </c>
      <c r="J1373" s="5">
        <v>11.5</v>
      </c>
      <c r="K1373" s="5" t="s">
        <v>993</v>
      </c>
      <c r="L1373" s="5" t="s">
        <v>998</v>
      </c>
      <c r="M1373" s="5" t="s">
        <v>987</v>
      </c>
      <c r="N1373" s="5"/>
      <c r="O1373" s="5"/>
      <c r="P1373" s="5"/>
      <c r="Q1373" s="5"/>
      <c r="R1373" s="5"/>
      <c r="S1373" s="5"/>
      <c r="T1373" s="5"/>
      <c r="U1373" s="5"/>
      <c r="V1373" s="5"/>
      <c r="W1373" s="5"/>
      <c r="X1373" s="5"/>
      <c r="Y1373" s="7" t="s">
        <v>2999</v>
      </c>
      <c r="Z1373" s="7"/>
      <c r="AA1373" s="7" t="s">
        <v>13</v>
      </c>
      <c r="AB1373" s="7" t="s">
        <v>14</v>
      </c>
      <c r="AC1373" s="7">
        <v>21039</v>
      </c>
      <c r="AD1373" s="7" t="s">
        <v>951</v>
      </c>
      <c r="AE1373" s="7" t="s">
        <v>3440</v>
      </c>
      <c r="AF1373" s="7"/>
      <c r="AG1373" s="7" t="s">
        <v>934</v>
      </c>
      <c r="AH1373" s="7"/>
      <c r="AI1373">
        <v>2.6210000514984131</v>
      </c>
      <c r="AJ1373" s="4">
        <v>16.589000701904297</v>
      </c>
      <c r="AK1373" s="4">
        <v>6.6999998092651367</v>
      </c>
      <c r="AL1373" s="4">
        <v>20.076000213623047</v>
      </c>
      <c r="AM1373" s="4">
        <v>4.2820000648498535</v>
      </c>
      <c r="AN1373" s="4">
        <v>159.80000305175781</v>
      </c>
      <c r="AO1373" s="4">
        <v>0</v>
      </c>
      <c r="AP1373" s="4">
        <v>199.88699340820313</v>
      </c>
      <c r="AQ1373" s="4">
        <v>71.126998901367188</v>
      </c>
      <c r="AR1373" s="4">
        <v>0</v>
      </c>
      <c r="AS1373" s="4">
        <v>11</v>
      </c>
      <c r="AT1373" s="4">
        <v>0</v>
      </c>
      <c r="AU1373" s="22">
        <v>7.7982486865148868</v>
      </c>
      <c r="AV1373" s="23">
        <v>1.7789999485015873</v>
      </c>
      <c r="AW1373" s="23">
        <v>0</v>
      </c>
      <c r="AX1373" s="23">
        <v>3.1648408167686504</v>
      </c>
      <c r="AY1373" s="23">
        <v>25.897928143982426</v>
      </c>
      <c r="AZ1373" s="23">
        <v>1.2061505963803365</v>
      </c>
    </row>
    <row r="1374" spans="1:52" ht="13.7" customHeight="1" x14ac:dyDescent="0.2">
      <c r="A1374" t="str">
        <f t="shared" si="21"/>
        <v>2015^jpekfarming^longpaddock</v>
      </c>
      <c r="B1374" s="5" t="s">
        <v>2648</v>
      </c>
      <c r="C1374" s="5" t="s">
        <v>2649</v>
      </c>
      <c r="D1374" s="5">
        <v>2015</v>
      </c>
      <c r="E1374" s="5"/>
      <c r="F1374" s="5" t="s">
        <v>987</v>
      </c>
      <c r="G1374" s="5" t="s">
        <v>987</v>
      </c>
      <c r="H1374" s="5" t="s">
        <v>992</v>
      </c>
      <c r="I1374" s="5">
        <v>2.5</v>
      </c>
      <c r="J1374" s="5">
        <v>9</v>
      </c>
      <c r="K1374" s="5" t="s">
        <v>993</v>
      </c>
      <c r="L1374" s="5" t="s">
        <v>1032</v>
      </c>
      <c r="M1374" s="5" t="s">
        <v>993</v>
      </c>
      <c r="N1374" s="5"/>
      <c r="O1374" s="5"/>
      <c r="P1374" s="5"/>
      <c r="Q1374" s="5"/>
      <c r="R1374" s="5"/>
      <c r="S1374" s="5"/>
      <c r="T1374" s="5"/>
      <c r="U1374" s="5"/>
      <c r="V1374" s="5"/>
      <c r="W1374" s="5"/>
      <c r="X1374" s="5"/>
      <c r="Y1374" s="7" t="s">
        <v>2999</v>
      </c>
      <c r="Z1374" s="7"/>
      <c r="AA1374" s="7" t="s">
        <v>13</v>
      </c>
      <c r="AB1374" s="7" t="s">
        <v>469</v>
      </c>
      <c r="AC1374" s="7">
        <v>24555</v>
      </c>
      <c r="AD1374" s="7" t="s">
        <v>2747</v>
      </c>
      <c r="AE1374" s="7" t="s">
        <v>2748</v>
      </c>
      <c r="AF1374" s="7"/>
      <c r="AG1374" s="7" t="s">
        <v>943</v>
      </c>
      <c r="AH1374" s="7"/>
      <c r="AI1374">
        <v>2.7070000171661377</v>
      </c>
      <c r="AJ1374" s="4">
        <v>13.055000305175781</v>
      </c>
      <c r="AK1374" s="4">
        <v>5.4499998092651367</v>
      </c>
      <c r="AL1374" s="4">
        <v>83.956001281738281</v>
      </c>
      <c r="AM1374" s="4">
        <v>27.868999481201172</v>
      </c>
      <c r="AN1374" s="4">
        <v>213.19999694824219</v>
      </c>
      <c r="AO1374" s="4">
        <v>0</v>
      </c>
      <c r="AP1374" s="4">
        <v>65.113998413085938</v>
      </c>
      <c r="AQ1374" s="4">
        <v>14.645999908447266</v>
      </c>
      <c r="AR1374" s="4">
        <v>0</v>
      </c>
      <c r="AS1374" s="4">
        <v>13</v>
      </c>
      <c r="AT1374" s="4">
        <v>40</v>
      </c>
      <c r="AU1374" s="22">
        <v>3.4676007005253942</v>
      </c>
      <c r="AV1374" s="23">
        <v>-0.2070000171661377</v>
      </c>
      <c r="AW1374" s="23">
        <v>1</v>
      </c>
      <c r="AX1374" s="23">
        <v>4.2849007106781301E-2</v>
      </c>
      <c r="AY1374" s="23">
        <v>16.443027474975679</v>
      </c>
      <c r="AZ1374" s="23">
        <v>3.9299062263321258</v>
      </c>
    </row>
    <row r="1375" spans="1:52" ht="13.7" customHeight="1" x14ac:dyDescent="0.2">
      <c r="A1375" t="str">
        <f t="shared" si="21"/>
        <v>2015^Kennett1^Wheat</v>
      </c>
      <c r="B1375" s="5" t="s">
        <v>2903</v>
      </c>
      <c r="C1375" s="5" t="s">
        <v>13</v>
      </c>
      <c r="D1375" s="5">
        <v>2015</v>
      </c>
      <c r="E1375" s="5"/>
      <c r="F1375" s="5" t="s">
        <v>1005</v>
      </c>
      <c r="G1375" s="5" t="s">
        <v>987</v>
      </c>
      <c r="H1375" s="5" t="s">
        <v>998</v>
      </c>
      <c r="I1375" s="5">
        <v>0</v>
      </c>
      <c r="J1375" s="5"/>
      <c r="K1375" s="5" t="s">
        <v>998</v>
      </c>
      <c r="L1375" s="5" t="s">
        <v>998</v>
      </c>
      <c r="M1375" s="5" t="s">
        <v>998</v>
      </c>
      <c r="N1375" s="5"/>
      <c r="O1375" s="5"/>
      <c r="P1375" s="5"/>
      <c r="Q1375" s="5"/>
      <c r="R1375" s="5"/>
      <c r="S1375" s="5"/>
      <c r="T1375" s="5"/>
      <c r="U1375" s="5"/>
      <c r="V1375" s="5"/>
      <c r="W1375" s="5"/>
      <c r="X1375" s="5"/>
      <c r="Y1375" s="7" t="s">
        <v>2999</v>
      </c>
      <c r="Z1375" s="7"/>
      <c r="AA1375" s="7" t="s">
        <v>13</v>
      </c>
      <c r="AB1375" s="7" t="s">
        <v>469</v>
      </c>
      <c r="AC1375" s="7">
        <v>22006</v>
      </c>
      <c r="AD1375" s="7" t="s">
        <v>2216</v>
      </c>
      <c r="AE1375" s="7" t="s">
        <v>786</v>
      </c>
      <c r="AF1375" s="7"/>
      <c r="AG1375" s="7" t="s">
        <v>945</v>
      </c>
      <c r="AH1375" s="7"/>
      <c r="AI1375">
        <v>0.14100000262260437</v>
      </c>
      <c r="AJ1375" s="4">
        <v>16.589000701904297</v>
      </c>
      <c r="AK1375" s="4">
        <v>0.36000001430511475</v>
      </c>
      <c r="AL1375" s="4">
        <v>4.9460000991821289</v>
      </c>
      <c r="AM1375" s="4">
        <v>19.416999816894531</v>
      </c>
      <c r="AN1375" s="4">
        <v>195.69999694824219</v>
      </c>
      <c r="AO1375" s="4">
        <v>0</v>
      </c>
      <c r="AP1375" s="4">
        <v>125.92299652099609</v>
      </c>
      <c r="AQ1375" s="4">
        <v>181.57499694824219</v>
      </c>
      <c r="AR1375" s="4">
        <v>0</v>
      </c>
      <c r="AS1375" s="4">
        <v>14</v>
      </c>
      <c r="AT1375" s="4">
        <v>50</v>
      </c>
      <c r="AU1375" s="22" t="e">
        <v>#N/A</v>
      </c>
      <c r="AV1375" s="23">
        <v>-0.14100000262260437</v>
      </c>
      <c r="AW1375" s="23">
        <v>1</v>
      </c>
      <c r="AX1375" s="23">
        <v>1.9881000739574439E-2</v>
      </c>
      <c r="AY1375" s="23" t="e">
        <v>#N/A</v>
      </c>
      <c r="AZ1375" s="23" t="e">
        <v>#N/A</v>
      </c>
    </row>
    <row r="1376" spans="1:52" ht="13.7" customHeight="1" x14ac:dyDescent="0.2">
      <c r="A1376" t="str">
        <f t="shared" si="21"/>
        <v>2015^kflower^Paddock</v>
      </c>
      <c r="B1376" s="5" t="s">
        <v>2907</v>
      </c>
      <c r="C1376" s="5" t="s">
        <v>1495</v>
      </c>
      <c r="D1376" s="5">
        <v>2015</v>
      </c>
      <c r="E1376" s="5"/>
      <c r="F1376" s="5" t="s">
        <v>1005</v>
      </c>
      <c r="G1376" s="5" t="s">
        <v>998</v>
      </c>
      <c r="H1376" s="5" t="s">
        <v>998</v>
      </c>
      <c r="I1376" s="5">
        <v>0</v>
      </c>
      <c r="J1376" s="5"/>
      <c r="K1376" s="5" t="s">
        <v>998</v>
      </c>
      <c r="L1376" s="5" t="s">
        <v>998</v>
      </c>
      <c r="M1376" s="5" t="s">
        <v>998</v>
      </c>
      <c r="N1376" s="5"/>
      <c r="O1376" s="5"/>
      <c r="P1376" s="5"/>
      <c r="Q1376" s="5"/>
      <c r="R1376" s="5"/>
      <c r="S1376" s="5"/>
      <c r="T1376" s="5"/>
      <c r="U1376" s="5"/>
      <c r="V1376" s="5"/>
      <c r="W1376" s="5"/>
      <c r="X1376" s="5"/>
      <c r="Y1376" s="7" t="s">
        <v>2999</v>
      </c>
      <c r="Z1376" s="7"/>
      <c r="AA1376" s="7" t="s">
        <v>13</v>
      </c>
      <c r="AB1376" s="7" t="s">
        <v>469</v>
      </c>
      <c r="AC1376" s="7">
        <v>10035</v>
      </c>
      <c r="AD1376" s="7" t="s">
        <v>912</v>
      </c>
      <c r="AE1376" s="7" t="s">
        <v>786</v>
      </c>
      <c r="AF1376" s="7"/>
      <c r="AG1376" s="7" t="s">
        <v>13</v>
      </c>
      <c r="AH1376" s="7"/>
      <c r="AI1376">
        <v>2.1459999084472656</v>
      </c>
      <c r="AJ1376" s="4">
        <v>15.529000282287598</v>
      </c>
      <c r="AK1376" s="4">
        <v>5.1399998664855957</v>
      </c>
      <c r="AL1376" s="4">
        <v>16.865999221801758</v>
      </c>
      <c r="AM1376" s="4">
        <v>9.6099996566772461</v>
      </c>
      <c r="AN1376" s="4">
        <v>166.5</v>
      </c>
      <c r="AO1376" s="4">
        <v>0</v>
      </c>
      <c r="AP1376" s="4">
        <v>124.37899780273438</v>
      </c>
      <c r="AQ1376" s="4">
        <v>36.426998138427734</v>
      </c>
      <c r="AR1376" s="4">
        <v>0</v>
      </c>
      <c r="AS1376" s="4">
        <v>13</v>
      </c>
      <c r="AT1376" s="4">
        <v>0</v>
      </c>
      <c r="AU1376" s="22" t="e">
        <v>#N/A</v>
      </c>
      <c r="AV1376" s="23">
        <v>-2.1459999084472656</v>
      </c>
      <c r="AW1376" s="23">
        <v>0</v>
      </c>
      <c r="AX1376" s="23">
        <v>4.6053156070556724</v>
      </c>
      <c r="AY1376" s="23" t="e">
        <v>#N/A</v>
      </c>
      <c r="AZ1376" s="23" t="e">
        <v>#N/A</v>
      </c>
    </row>
    <row r="1377" spans="1:52" ht="13.7" customHeight="1" x14ac:dyDescent="0.2">
      <c r="A1377" t="str">
        <f t="shared" si="21"/>
        <v>2015^KingaraFarms^Driveway</v>
      </c>
      <c r="B1377" s="5" t="s">
        <v>2658</v>
      </c>
      <c r="C1377" s="5" t="s">
        <v>468</v>
      </c>
      <c r="D1377" s="5">
        <v>2015</v>
      </c>
      <c r="E1377" s="5"/>
      <c r="F1377" s="5" t="s">
        <v>1005</v>
      </c>
      <c r="G1377" s="5" t="s">
        <v>987</v>
      </c>
      <c r="H1377" s="5" t="s">
        <v>992</v>
      </c>
      <c r="I1377" s="5">
        <v>2.2000000000000002</v>
      </c>
      <c r="J1377" s="5">
        <v>12.4</v>
      </c>
      <c r="K1377" s="5" t="s">
        <v>993</v>
      </c>
      <c r="L1377" s="5" t="s">
        <v>2463</v>
      </c>
      <c r="M1377" s="5" t="s">
        <v>2659</v>
      </c>
      <c r="N1377" s="5"/>
      <c r="O1377" s="5"/>
      <c r="P1377" s="5"/>
      <c r="Q1377" s="5"/>
      <c r="R1377" s="5"/>
      <c r="S1377" s="5"/>
      <c r="T1377" s="5"/>
      <c r="U1377" s="5"/>
      <c r="V1377" s="5"/>
      <c r="W1377" s="5"/>
      <c r="X1377" s="5"/>
      <c r="Y1377" s="7" t="s">
        <v>2999</v>
      </c>
      <c r="Z1377" s="7"/>
      <c r="AA1377" s="7" t="s">
        <v>13</v>
      </c>
      <c r="AB1377" s="7" t="s">
        <v>469</v>
      </c>
      <c r="AC1377" s="7">
        <v>18046</v>
      </c>
      <c r="AD1377" s="7" t="s">
        <v>2749</v>
      </c>
      <c r="AE1377" s="7" t="s">
        <v>786</v>
      </c>
      <c r="AF1377" s="7"/>
      <c r="AG1377" s="7" t="s">
        <v>946</v>
      </c>
      <c r="AH1377" s="7"/>
      <c r="AI1377">
        <v>2.6429998874664307</v>
      </c>
      <c r="AJ1377" s="4">
        <v>16.534000396728516</v>
      </c>
      <c r="AK1377" s="4">
        <v>6.7399997711181641</v>
      </c>
      <c r="AL1377" s="4">
        <v>38.4739990234375</v>
      </c>
      <c r="AM1377" s="4">
        <v>37.248001098632813</v>
      </c>
      <c r="AN1377" s="4">
        <v>216.69999694824219</v>
      </c>
      <c r="AO1377" s="4">
        <v>0</v>
      </c>
      <c r="AP1377" s="4">
        <v>167.28300476074219</v>
      </c>
      <c r="AQ1377" s="4">
        <v>40.756000518798828</v>
      </c>
      <c r="AR1377" s="4">
        <v>0</v>
      </c>
      <c r="AS1377" s="4">
        <v>9</v>
      </c>
      <c r="AT1377" s="4">
        <v>0</v>
      </c>
      <c r="AU1377" s="22">
        <v>4.2042732049036786</v>
      </c>
      <c r="AV1377" s="23">
        <v>-0.44299988746643049</v>
      </c>
      <c r="AW1377" s="23">
        <v>1</v>
      </c>
      <c r="AX1377" s="23">
        <v>0.19624890029527006</v>
      </c>
      <c r="AY1377" s="23">
        <v>17.089959280151522</v>
      </c>
      <c r="AZ1377" s="23">
        <v>6.4299092186059053</v>
      </c>
    </row>
    <row r="1378" spans="1:52" ht="13.7" customHeight="1" x14ac:dyDescent="0.2">
      <c r="A1378" t="str">
        <f t="shared" si="21"/>
        <v>2015^KingaraFarms^Front Harrys</v>
      </c>
      <c r="B1378" s="5" t="s">
        <v>2658</v>
      </c>
      <c r="C1378" s="5" t="s">
        <v>2660</v>
      </c>
      <c r="D1378" s="5">
        <v>2015</v>
      </c>
      <c r="E1378" s="5"/>
      <c r="F1378" s="5" t="s">
        <v>1005</v>
      </c>
      <c r="G1378" s="5" t="s">
        <v>987</v>
      </c>
      <c r="H1378" s="5" t="s">
        <v>992</v>
      </c>
      <c r="I1378" s="5">
        <v>4.0999999999999996</v>
      </c>
      <c r="J1378" s="5">
        <v>10.6</v>
      </c>
      <c r="K1378" s="5" t="s">
        <v>987</v>
      </c>
      <c r="L1378" s="5" t="s">
        <v>998</v>
      </c>
      <c r="M1378" s="5" t="s">
        <v>987</v>
      </c>
      <c r="N1378" s="5"/>
      <c r="O1378" s="5"/>
      <c r="P1378" s="5"/>
      <c r="Q1378" s="5"/>
      <c r="R1378" s="5"/>
      <c r="S1378" s="5"/>
      <c r="T1378" s="5"/>
      <c r="U1378" s="5"/>
      <c r="V1378" s="5"/>
      <c r="W1378" s="5"/>
      <c r="X1378" s="5"/>
      <c r="Y1378" s="7" t="s">
        <v>2999</v>
      </c>
      <c r="Z1378" s="7"/>
      <c r="AA1378" s="7" t="s">
        <v>13</v>
      </c>
      <c r="AB1378" s="7" t="s">
        <v>469</v>
      </c>
      <c r="AC1378" s="7">
        <v>18046</v>
      </c>
      <c r="AD1378" s="7" t="s">
        <v>2749</v>
      </c>
      <c r="AE1378" s="7" t="s">
        <v>786</v>
      </c>
      <c r="AF1378" s="7"/>
      <c r="AG1378" s="7" t="s">
        <v>945</v>
      </c>
      <c r="AH1378" s="7"/>
      <c r="AI1378">
        <v>3.4419999122619629</v>
      </c>
      <c r="AJ1378" s="4">
        <v>9.8640003204345703</v>
      </c>
      <c r="AK1378" s="4">
        <v>5.2300000190734863</v>
      </c>
      <c r="AL1378" s="4">
        <v>56.304000854492188</v>
      </c>
      <c r="AM1378" s="4">
        <v>16.791000366210938</v>
      </c>
      <c r="AN1378" s="4">
        <v>225.69999694824219</v>
      </c>
      <c r="AO1378" s="4">
        <v>0</v>
      </c>
      <c r="AP1378" s="4">
        <v>102.52700042724609</v>
      </c>
      <c r="AQ1378" s="4">
        <v>22.424999237060547</v>
      </c>
      <c r="AR1378" s="4">
        <v>0</v>
      </c>
      <c r="AS1378" s="4">
        <v>30</v>
      </c>
      <c r="AT1378" s="4">
        <v>21</v>
      </c>
      <c r="AU1378" s="22">
        <v>6.6978633975481596</v>
      </c>
      <c r="AV1378" s="23">
        <v>0.65800008773803675</v>
      </c>
      <c r="AW1378" s="23">
        <v>0</v>
      </c>
      <c r="AX1378" s="23">
        <v>0.43296411546326408</v>
      </c>
      <c r="AY1378" s="23">
        <v>0.54169552832041468</v>
      </c>
      <c r="AZ1378" s="23">
        <v>2.1546228978670818</v>
      </c>
    </row>
    <row r="1379" spans="1:52" ht="13.7" customHeight="1" x14ac:dyDescent="0.2">
      <c r="A1379" t="str">
        <f t="shared" si="21"/>
        <v>2015^KingaraFarms^Shed</v>
      </c>
      <c r="B1379" s="5" t="s">
        <v>2658</v>
      </c>
      <c r="C1379" s="5" t="s">
        <v>1168</v>
      </c>
      <c r="D1379" s="5">
        <v>2015</v>
      </c>
      <c r="E1379" s="5"/>
      <c r="F1379" s="5" t="s">
        <v>987</v>
      </c>
      <c r="G1379" s="5" t="s">
        <v>987</v>
      </c>
      <c r="H1379" s="5" t="s">
        <v>992</v>
      </c>
      <c r="I1379" s="5">
        <v>2.7</v>
      </c>
      <c r="J1379" s="5">
        <v>10.5</v>
      </c>
      <c r="K1379" s="5" t="s">
        <v>987</v>
      </c>
      <c r="L1379" s="5" t="s">
        <v>998</v>
      </c>
      <c r="M1379" s="5" t="s">
        <v>987</v>
      </c>
      <c r="N1379" s="5"/>
      <c r="O1379" s="5"/>
      <c r="P1379" s="5"/>
      <c r="Q1379" s="5"/>
      <c r="R1379" s="5"/>
      <c r="S1379" s="5"/>
      <c r="T1379" s="5"/>
      <c r="U1379" s="5"/>
      <c r="V1379" s="5"/>
      <c r="W1379" s="5"/>
      <c r="X1379" s="5"/>
      <c r="Y1379" s="7" t="s">
        <v>2999</v>
      </c>
      <c r="Z1379" s="7"/>
      <c r="AA1379" s="7" t="s">
        <v>13</v>
      </c>
      <c r="AB1379" s="7" t="s">
        <v>469</v>
      </c>
      <c r="AC1379" s="7">
        <v>18046</v>
      </c>
      <c r="AD1379" s="7" t="s">
        <v>2749</v>
      </c>
      <c r="AE1379" s="7" t="s">
        <v>2750</v>
      </c>
      <c r="AF1379" s="7"/>
      <c r="AG1379" s="7" t="s">
        <v>13</v>
      </c>
      <c r="AH1379" s="7"/>
      <c r="AI1379">
        <v>2.6310000419616699</v>
      </c>
      <c r="AJ1379" s="4">
        <v>9.4519996643066406</v>
      </c>
      <c r="AK1379" s="4">
        <v>3.8299999237060547</v>
      </c>
      <c r="AL1379" s="4">
        <v>40.088001251220703</v>
      </c>
      <c r="AM1379" s="4">
        <v>22.51099967956543</v>
      </c>
      <c r="AN1379" s="4">
        <v>220.39999389648438</v>
      </c>
      <c r="AO1379" s="4">
        <v>0</v>
      </c>
      <c r="AP1379" s="4">
        <v>77.810997009277344</v>
      </c>
      <c r="AQ1379" s="4">
        <v>23.21299934387207</v>
      </c>
      <c r="AR1379" s="4">
        <v>0</v>
      </c>
      <c r="AS1379" s="4">
        <v>23</v>
      </c>
      <c r="AT1379" s="4">
        <v>29</v>
      </c>
      <c r="AU1379" s="22">
        <v>4.3691768826619963</v>
      </c>
      <c r="AV1379" s="23">
        <v>6.8999958038330256E-2</v>
      </c>
      <c r="AW1379" s="23">
        <v>1</v>
      </c>
      <c r="AX1379" s="23">
        <v>4.7609942092913362E-3</v>
      </c>
      <c r="AY1379" s="23">
        <v>1.0983047036133939</v>
      </c>
      <c r="AZ1379" s="23">
        <v>0.29071179306897715</v>
      </c>
    </row>
    <row r="1380" spans="1:52" ht="13.7" customHeight="1" x14ac:dyDescent="0.2">
      <c r="A1380" t="str">
        <f t="shared" si="21"/>
        <v>2015^KingaraFarms^TH East</v>
      </c>
      <c r="B1380" s="5" t="s">
        <v>2658</v>
      </c>
      <c r="C1380" s="5" t="s">
        <v>2661</v>
      </c>
      <c r="D1380" s="5">
        <v>2015</v>
      </c>
      <c r="E1380" s="5"/>
      <c r="F1380" s="5" t="s">
        <v>1005</v>
      </c>
      <c r="G1380" s="5" t="s">
        <v>987</v>
      </c>
      <c r="H1380" s="5" t="s">
        <v>992</v>
      </c>
      <c r="I1380" s="5">
        <v>4</v>
      </c>
      <c r="J1380" s="5">
        <v>10.8</v>
      </c>
      <c r="K1380" s="5" t="s">
        <v>987</v>
      </c>
      <c r="L1380" s="5" t="s">
        <v>998</v>
      </c>
      <c r="M1380" s="5" t="s">
        <v>987</v>
      </c>
      <c r="N1380" s="5"/>
      <c r="O1380" s="5"/>
      <c r="P1380" s="5"/>
      <c r="Q1380" s="5"/>
      <c r="R1380" s="5"/>
      <c r="S1380" s="5"/>
      <c r="T1380" s="5"/>
      <c r="U1380" s="5"/>
      <c r="V1380" s="5"/>
      <c r="W1380" s="5"/>
      <c r="X1380" s="5"/>
      <c r="Y1380" s="7" t="s">
        <v>2999</v>
      </c>
      <c r="Z1380" s="7"/>
      <c r="AA1380" s="7" t="s">
        <v>13</v>
      </c>
      <c r="AB1380" s="7" t="s">
        <v>469</v>
      </c>
      <c r="AC1380" s="7">
        <v>18084</v>
      </c>
      <c r="AD1380" s="7" t="s">
        <v>2751</v>
      </c>
      <c r="AE1380" s="7" t="s">
        <v>786</v>
      </c>
      <c r="AF1380" s="7"/>
      <c r="AG1380" s="7" t="s">
        <v>55</v>
      </c>
      <c r="AH1380" s="7"/>
      <c r="AI1380">
        <v>3.6480000019073486</v>
      </c>
      <c r="AJ1380" s="4">
        <v>12.00100040435791</v>
      </c>
      <c r="AK1380" s="4">
        <v>6.75</v>
      </c>
      <c r="AL1380" s="4">
        <v>56.471000671386719</v>
      </c>
      <c r="AM1380" s="4">
        <v>54.228000640869141</v>
      </c>
      <c r="AN1380" s="4">
        <v>221.5</v>
      </c>
      <c r="AO1380" s="4">
        <v>0</v>
      </c>
      <c r="AP1380" s="4">
        <v>120.75399780273438</v>
      </c>
      <c r="AQ1380" s="4">
        <v>28.222999572753906</v>
      </c>
      <c r="AR1380" s="4">
        <v>0</v>
      </c>
      <c r="AS1380" s="4">
        <v>32</v>
      </c>
      <c r="AT1380" s="4">
        <v>23</v>
      </c>
      <c r="AU1380" s="22">
        <v>6.6577933450087574</v>
      </c>
      <c r="AV1380" s="23">
        <v>0.35199999809265137</v>
      </c>
      <c r="AW1380" s="23">
        <v>1</v>
      </c>
      <c r="AX1380" s="23">
        <v>0.12390399865722657</v>
      </c>
      <c r="AY1380" s="23">
        <v>1.442401971267862</v>
      </c>
      <c r="AZ1380" s="23">
        <v>8.5020672246740418E-3</v>
      </c>
    </row>
    <row r="1381" spans="1:52" ht="13.7" customHeight="1" x14ac:dyDescent="0.2">
      <c r="A1381" t="str">
        <f t="shared" si="21"/>
        <v>2015^konzag1^Wheat</v>
      </c>
      <c r="B1381" s="5" t="s">
        <v>1483</v>
      </c>
      <c r="C1381" s="5" t="s">
        <v>13</v>
      </c>
      <c r="D1381" s="5">
        <v>2015</v>
      </c>
      <c r="E1381" s="5"/>
      <c r="F1381" s="5" t="s">
        <v>1005</v>
      </c>
      <c r="G1381" s="5" t="s">
        <v>987</v>
      </c>
      <c r="H1381" s="5" t="s">
        <v>998</v>
      </c>
      <c r="I1381" s="5">
        <v>0</v>
      </c>
      <c r="J1381" s="5"/>
      <c r="K1381" s="5" t="s">
        <v>998</v>
      </c>
      <c r="L1381" s="5" t="s">
        <v>998</v>
      </c>
      <c r="M1381" s="5" t="s">
        <v>998</v>
      </c>
      <c r="N1381" s="5"/>
      <c r="O1381" s="5"/>
      <c r="P1381" s="5"/>
      <c r="Q1381" s="5"/>
      <c r="R1381" s="5"/>
      <c r="S1381" s="5"/>
      <c r="T1381" s="5"/>
      <c r="U1381" s="5"/>
      <c r="V1381" s="5"/>
      <c r="W1381" s="5"/>
      <c r="X1381" s="5"/>
      <c r="Y1381" s="7" t="s">
        <v>2999</v>
      </c>
      <c r="Z1381" s="7"/>
      <c r="AA1381" s="7" t="s">
        <v>13</v>
      </c>
      <c r="AB1381" s="7" t="s">
        <v>469</v>
      </c>
      <c r="AC1381" s="7">
        <v>23009</v>
      </c>
      <c r="AD1381" s="7" t="s">
        <v>975</v>
      </c>
      <c r="AE1381" s="7" t="s">
        <v>786</v>
      </c>
      <c r="AF1381" s="7"/>
      <c r="AG1381" s="7" t="s">
        <v>945</v>
      </c>
      <c r="AH1381" s="7"/>
      <c r="AI1381">
        <v>3.6530001163482666</v>
      </c>
      <c r="AJ1381" s="4">
        <v>16.361000061035156</v>
      </c>
      <c r="AK1381" s="4">
        <v>9.2100000381469727</v>
      </c>
      <c r="AL1381" s="4">
        <v>37.791000366210938</v>
      </c>
      <c r="AM1381" s="4">
        <v>5.8810000419616699</v>
      </c>
      <c r="AN1381" s="4">
        <v>183</v>
      </c>
      <c r="AO1381" s="4">
        <v>0</v>
      </c>
      <c r="AP1381" s="4">
        <v>129.36700439453125</v>
      </c>
      <c r="AQ1381" s="4">
        <v>25.625</v>
      </c>
      <c r="AR1381" s="4">
        <v>0</v>
      </c>
      <c r="AS1381" s="4">
        <v>14</v>
      </c>
      <c r="AT1381" s="4">
        <v>46</v>
      </c>
      <c r="AU1381" s="22" t="e">
        <v>#N/A</v>
      </c>
      <c r="AV1381" s="23">
        <v>-3.6530001163482666</v>
      </c>
      <c r="AW1381" s="23">
        <v>0</v>
      </c>
      <c r="AX1381" s="23">
        <v>13.344409850040449</v>
      </c>
      <c r="AY1381" s="23" t="e">
        <v>#N/A</v>
      </c>
      <c r="AZ1381" s="23" t="e">
        <v>#N/A</v>
      </c>
    </row>
    <row r="1382" spans="1:52" ht="13.7" customHeight="1" x14ac:dyDescent="0.2">
      <c r="A1382" t="str">
        <f t="shared" si="21"/>
        <v>2015^lane^Bindarie South Dam</v>
      </c>
      <c r="B1382" s="5" t="s">
        <v>329</v>
      </c>
      <c r="C1382" s="5" t="s">
        <v>330</v>
      </c>
      <c r="D1382" s="5">
        <v>2015</v>
      </c>
      <c r="E1382" s="5"/>
      <c r="F1382" s="5" t="s">
        <v>987</v>
      </c>
      <c r="G1382" s="5" t="s">
        <v>987</v>
      </c>
      <c r="H1382" s="5" t="s">
        <v>992</v>
      </c>
      <c r="I1382" s="5">
        <v>2.1</v>
      </c>
      <c r="J1382" s="5">
        <v>10.9</v>
      </c>
      <c r="K1382" s="5" t="s">
        <v>993</v>
      </c>
      <c r="L1382" s="5" t="s">
        <v>1032</v>
      </c>
      <c r="M1382" s="5" t="s">
        <v>2973</v>
      </c>
      <c r="N1382" s="5"/>
      <c r="O1382" s="5"/>
      <c r="P1382" s="5"/>
      <c r="Q1382" s="5"/>
      <c r="R1382" s="5"/>
      <c r="S1382" s="5"/>
      <c r="T1382" s="5"/>
      <c r="U1382" s="5"/>
      <c r="V1382" s="5"/>
      <c r="W1382" s="5"/>
      <c r="X1382" s="5"/>
      <c r="Y1382" s="7" t="s">
        <v>2999</v>
      </c>
      <c r="Z1382" s="7"/>
      <c r="AA1382" s="7" t="s">
        <v>13</v>
      </c>
      <c r="AB1382" s="7" t="s">
        <v>130</v>
      </c>
      <c r="AC1382" s="7">
        <v>8047</v>
      </c>
      <c r="AD1382" s="7" t="s">
        <v>928</v>
      </c>
      <c r="AE1382" s="7" t="s">
        <v>3451</v>
      </c>
      <c r="AF1382" s="7"/>
      <c r="AG1382" s="7" t="s">
        <v>13</v>
      </c>
      <c r="AH1382" s="7"/>
      <c r="AI1382">
        <v>3.6519999504089355</v>
      </c>
      <c r="AJ1382" s="4">
        <v>16.621999740600586</v>
      </c>
      <c r="AK1382" s="4">
        <v>9.3599996566772461</v>
      </c>
      <c r="AL1382" s="4">
        <v>145.76400756835938</v>
      </c>
      <c r="AM1382" s="4">
        <v>23.097000122070313</v>
      </c>
      <c r="AN1382" s="4">
        <v>125.40000152587891</v>
      </c>
      <c r="AO1382" s="4">
        <v>0</v>
      </c>
      <c r="AP1382" s="4">
        <v>387.80599975585938</v>
      </c>
      <c r="AQ1382" s="4">
        <v>173.65800476074219</v>
      </c>
      <c r="AR1382" s="4">
        <v>0</v>
      </c>
      <c r="AS1382" s="4">
        <v>0</v>
      </c>
      <c r="AT1382" s="4">
        <v>0</v>
      </c>
      <c r="AU1382" s="22">
        <v>3.527705779334501</v>
      </c>
      <c r="AV1382" s="23">
        <v>-1.5519999504089355</v>
      </c>
      <c r="AW1382" s="23">
        <v>0</v>
      </c>
      <c r="AX1382" s="23">
        <v>2.4087038460693382</v>
      </c>
      <c r="AY1382" s="23">
        <v>32.741281031433168</v>
      </c>
      <c r="AZ1382" s="23">
        <v>34.01565187168967</v>
      </c>
    </row>
    <row r="1383" spans="1:52" ht="13.7" customHeight="1" x14ac:dyDescent="0.2">
      <c r="A1383" t="str">
        <f t="shared" si="21"/>
        <v>2015^lane^Kadina North East West</v>
      </c>
      <c r="B1383" s="5" t="s">
        <v>329</v>
      </c>
      <c r="C1383" s="5" t="s">
        <v>331</v>
      </c>
      <c r="D1383" s="5">
        <v>2015</v>
      </c>
      <c r="E1383" s="5"/>
      <c r="F1383" s="5" t="s">
        <v>987</v>
      </c>
      <c r="G1383" s="5" t="s">
        <v>987</v>
      </c>
      <c r="H1383" s="5" t="s">
        <v>992</v>
      </c>
      <c r="I1383" s="5">
        <v>2.2000000000000002</v>
      </c>
      <c r="J1383" s="5">
        <v>11</v>
      </c>
      <c r="K1383" s="5" t="s">
        <v>987</v>
      </c>
      <c r="L1383" s="5" t="s">
        <v>998</v>
      </c>
      <c r="M1383" s="5" t="s">
        <v>987</v>
      </c>
      <c r="N1383" s="5"/>
      <c r="O1383" s="5"/>
      <c r="P1383" s="5"/>
      <c r="Q1383" s="5"/>
      <c r="R1383" s="5"/>
      <c r="S1383" s="5"/>
      <c r="T1383" s="5"/>
      <c r="U1383" s="5"/>
      <c r="V1383" s="5"/>
      <c r="W1383" s="5"/>
      <c r="X1383" s="5"/>
      <c r="Y1383" s="7" t="s">
        <v>2999</v>
      </c>
      <c r="Z1383" s="7"/>
      <c r="AA1383" s="7" t="s">
        <v>13</v>
      </c>
      <c r="AB1383" s="7" t="s">
        <v>2272</v>
      </c>
      <c r="AC1383" s="7">
        <v>8047</v>
      </c>
      <c r="AD1383" s="7" t="s">
        <v>928</v>
      </c>
      <c r="AE1383" s="7" t="s">
        <v>3452</v>
      </c>
      <c r="AF1383" s="7"/>
      <c r="AG1383" s="7" t="s">
        <v>13</v>
      </c>
      <c r="AH1383" s="7"/>
      <c r="AI1383">
        <v>2.0069999694824219</v>
      </c>
      <c r="AJ1383" s="4">
        <v>16.606000900268555</v>
      </c>
      <c r="AK1383" s="4">
        <v>5.1399998664855957</v>
      </c>
      <c r="AL1383" s="4">
        <v>54.105998992919922</v>
      </c>
      <c r="AM1383" s="4">
        <v>7.2899999618530273</v>
      </c>
      <c r="AN1383" s="4">
        <v>125.40000152587891</v>
      </c>
      <c r="AO1383" s="4">
        <v>0</v>
      </c>
      <c r="AP1383" s="4">
        <v>166.33000183105469</v>
      </c>
      <c r="AQ1383" s="4">
        <v>53.187000274658203</v>
      </c>
      <c r="AR1383" s="4">
        <v>0</v>
      </c>
      <c r="AS1383" s="4">
        <v>0</v>
      </c>
      <c r="AT1383" s="4">
        <v>0</v>
      </c>
      <c r="AU1383" s="22">
        <v>3.7295971978984244</v>
      </c>
      <c r="AV1383" s="23">
        <v>0.1930000305175783</v>
      </c>
      <c r="AW1383" s="23">
        <v>1</v>
      </c>
      <c r="AX1383" s="23">
        <v>3.7249011779786158E-2</v>
      </c>
      <c r="AY1383" s="23">
        <v>31.427246093811846</v>
      </c>
      <c r="AZ1383" s="23">
        <v>1.9892356875578143</v>
      </c>
    </row>
    <row r="1384" spans="1:52" ht="13.7" customHeight="1" x14ac:dyDescent="0.2">
      <c r="A1384" t="str">
        <f t="shared" si="21"/>
        <v>2015^lara^Hossen</v>
      </c>
      <c r="B1384" s="5" t="s">
        <v>2912</v>
      </c>
      <c r="C1384" s="5" t="s">
        <v>1288</v>
      </c>
      <c r="D1384" s="5">
        <v>2015</v>
      </c>
      <c r="E1384" s="5"/>
      <c r="F1384" s="5" t="s">
        <v>987</v>
      </c>
      <c r="G1384" s="5" t="s">
        <v>987</v>
      </c>
      <c r="H1384" s="5" t="s">
        <v>992</v>
      </c>
      <c r="I1384" s="5">
        <v>2.1</v>
      </c>
      <c r="J1384" s="5">
        <v>11.7</v>
      </c>
      <c r="K1384" s="5" t="s">
        <v>987</v>
      </c>
      <c r="L1384" s="5" t="s">
        <v>998</v>
      </c>
      <c r="M1384" s="5" t="s">
        <v>2913</v>
      </c>
      <c r="N1384" s="5"/>
      <c r="O1384" s="5"/>
      <c r="P1384" s="5"/>
      <c r="Q1384" s="5"/>
      <c r="R1384" s="5"/>
      <c r="S1384" s="5"/>
      <c r="T1384" s="5"/>
      <c r="U1384" s="5"/>
      <c r="V1384" s="5"/>
      <c r="W1384" s="5"/>
      <c r="X1384" s="5"/>
      <c r="Y1384" s="7" t="s">
        <v>2999</v>
      </c>
      <c r="Z1384" s="7"/>
      <c r="AA1384" s="7" t="s">
        <v>13</v>
      </c>
      <c r="AB1384" s="7" t="s">
        <v>469</v>
      </c>
      <c r="AC1384" s="7">
        <v>9037</v>
      </c>
      <c r="AD1384" s="7" t="s">
        <v>950</v>
      </c>
      <c r="AE1384" s="7" t="s">
        <v>3442</v>
      </c>
      <c r="AF1384" s="7"/>
      <c r="AG1384" s="7" t="s">
        <v>55</v>
      </c>
      <c r="AH1384" s="7"/>
      <c r="AI1384">
        <v>1.5210000276565552</v>
      </c>
      <c r="AJ1384" s="4">
        <v>16.669000625610352</v>
      </c>
      <c r="AK1384" s="4">
        <v>3.9100000858306885</v>
      </c>
      <c r="AL1384" s="4">
        <v>9.3020000457763672</v>
      </c>
      <c r="AM1384" s="4">
        <v>38.405998229980469</v>
      </c>
      <c r="AN1384" s="4">
        <v>277.20001220703125</v>
      </c>
      <c r="AO1384" s="4">
        <v>0</v>
      </c>
      <c r="AP1384" s="4">
        <v>142.86700439453125</v>
      </c>
      <c r="AQ1384" s="4">
        <v>107.60700225830078</v>
      </c>
      <c r="AR1384" s="4">
        <v>0</v>
      </c>
      <c r="AS1384" s="4">
        <v>14</v>
      </c>
      <c r="AT1384" s="4">
        <v>46</v>
      </c>
      <c r="AU1384" s="22">
        <v>3.7866199649737307</v>
      </c>
      <c r="AV1384" s="23">
        <v>0.57899997234344491</v>
      </c>
      <c r="AW1384" s="23">
        <v>0</v>
      </c>
      <c r="AX1384" s="23">
        <v>0.33524096797370995</v>
      </c>
      <c r="AY1384" s="23">
        <v>24.690967217316071</v>
      </c>
      <c r="AZ1384" s="23">
        <v>1.5222654222677517E-2</v>
      </c>
    </row>
    <row r="1385" spans="1:52" ht="13.7" customHeight="1" x14ac:dyDescent="0.2">
      <c r="A1385" t="str">
        <f t="shared" si="21"/>
        <v>2015^LiebeGroup^Harry Hyde</v>
      </c>
      <c r="B1385" s="5" t="s">
        <v>580</v>
      </c>
      <c r="C1385" s="5" t="s">
        <v>1414</v>
      </c>
      <c r="D1385" s="5">
        <v>2015</v>
      </c>
      <c r="E1385" s="5"/>
      <c r="F1385" s="5" t="s">
        <v>1005</v>
      </c>
      <c r="G1385" s="5" t="s">
        <v>987</v>
      </c>
      <c r="H1385" s="5" t="s">
        <v>992</v>
      </c>
      <c r="I1385" s="5">
        <v>3.08</v>
      </c>
      <c r="J1385" s="5"/>
      <c r="K1385" s="5" t="s">
        <v>993</v>
      </c>
      <c r="L1385" s="5" t="s">
        <v>2914</v>
      </c>
      <c r="M1385" s="5" t="s">
        <v>993</v>
      </c>
      <c r="N1385" s="5"/>
      <c r="O1385" s="5"/>
      <c r="P1385" s="5"/>
      <c r="Q1385" s="5"/>
      <c r="R1385" s="5"/>
      <c r="S1385" s="5"/>
      <c r="T1385" s="5"/>
      <c r="U1385" s="5"/>
      <c r="V1385" s="5"/>
      <c r="W1385" s="5"/>
      <c r="X1385" s="5"/>
      <c r="Y1385" s="7" t="s">
        <v>2999</v>
      </c>
      <c r="Z1385" s="25" t="s">
        <v>3543</v>
      </c>
      <c r="AA1385" s="7" t="s">
        <v>13</v>
      </c>
      <c r="AB1385" s="7" t="s">
        <v>2232</v>
      </c>
      <c r="AC1385" s="7">
        <v>8039</v>
      </c>
      <c r="AD1385" s="7" t="s">
        <v>816</v>
      </c>
      <c r="AE1385" s="7" t="s">
        <v>3443</v>
      </c>
      <c r="AF1385" s="7"/>
      <c r="AG1385" s="7" t="s">
        <v>13</v>
      </c>
      <c r="AH1385" s="7"/>
      <c r="AJ1385" s="4"/>
      <c r="AK1385" s="4"/>
      <c r="AL1385" s="4"/>
      <c r="AM1385" s="4"/>
      <c r="AN1385" s="4"/>
      <c r="AO1385" s="4"/>
      <c r="AP1385" s="4"/>
      <c r="AQ1385" s="4"/>
      <c r="AR1385" s="4"/>
      <c r="AS1385" s="4"/>
      <c r="AT1385" s="4"/>
      <c r="AU1385" s="22" t="e">
        <v>#N/A</v>
      </c>
      <c r="AV1385" s="23">
        <v>3.08</v>
      </c>
      <c r="AW1385" s="23">
        <v>0</v>
      </c>
      <c r="AX1385" s="23">
        <v>9.4863999999999997</v>
      </c>
      <c r="AY1385" s="23" t="e">
        <v>#N/A</v>
      </c>
      <c r="AZ1385" s="23" t="e">
        <v>#N/A</v>
      </c>
    </row>
    <row r="1386" spans="1:52" ht="13.7" customHeight="1" x14ac:dyDescent="0.2">
      <c r="A1386" t="str">
        <f t="shared" si="21"/>
        <v>2015^LiebeGroup^Mike Dodd</v>
      </c>
      <c r="B1386" s="5" t="s">
        <v>580</v>
      </c>
      <c r="C1386" s="5" t="s">
        <v>2390</v>
      </c>
      <c r="D1386" s="5">
        <v>2015</v>
      </c>
      <c r="E1386" s="5"/>
      <c r="F1386" s="5" t="s">
        <v>987</v>
      </c>
      <c r="G1386" s="5" t="s">
        <v>987</v>
      </c>
      <c r="H1386" s="5" t="s">
        <v>992</v>
      </c>
      <c r="I1386" s="5">
        <v>3.2</v>
      </c>
      <c r="J1386" s="5"/>
      <c r="K1386" s="5" t="s">
        <v>993</v>
      </c>
      <c r="L1386" s="5" t="s">
        <v>998</v>
      </c>
      <c r="M1386" s="5" t="s">
        <v>993</v>
      </c>
      <c r="N1386" s="5"/>
      <c r="O1386" s="5"/>
      <c r="P1386" s="5"/>
      <c r="Q1386" s="5"/>
      <c r="R1386" s="5"/>
      <c r="S1386" s="5"/>
      <c r="T1386" s="5"/>
      <c r="U1386" s="5"/>
      <c r="V1386" s="5"/>
      <c r="W1386" s="5"/>
      <c r="X1386" s="5"/>
      <c r="Y1386" s="7" t="s">
        <v>2999</v>
      </c>
      <c r="Z1386" s="25" t="s">
        <v>3544</v>
      </c>
      <c r="AA1386" s="7" t="s">
        <v>13</v>
      </c>
      <c r="AB1386" s="7" t="s">
        <v>469</v>
      </c>
      <c r="AC1386" s="7">
        <v>8017</v>
      </c>
      <c r="AD1386" s="7" t="s">
        <v>817</v>
      </c>
      <c r="AE1386" s="7" t="s">
        <v>3444</v>
      </c>
      <c r="AF1386" s="7"/>
      <c r="AG1386" s="7" t="s">
        <v>13</v>
      </c>
      <c r="AH1386" s="7"/>
      <c r="AJ1386" s="4"/>
      <c r="AK1386" s="4"/>
      <c r="AL1386" s="4"/>
      <c r="AM1386" s="4"/>
      <c r="AN1386" s="4"/>
      <c r="AO1386" s="4"/>
      <c r="AP1386" s="4"/>
      <c r="AQ1386" s="4"/>
      <c r="AR1386" s="4"/>
      <c r="AS1386" s="4"/>
      <c r="AT1386" s="4"/>
      <c r="AU1386" s="22" t="e">
        <v>#N/A</v>
      </c>
      <c r="AV1386" s="23">
        <v>3.2</v>
      </c>
      <c r="AW1386" s="23">
        <v>0</v>
      </c>
      <c r="AX1386" s="23">
        <v>10.240000000000002</v>
      </c>
      <c r="AY1386" s="23" t="e">
        <v>#N/A</v>
      </c>
      <c r="AZ1386" s="23" t="e">
        <v>#N/A</v>
      </c>
    </row>
    <row r="1387" spans="1:52" ht="13.7" customHeight="1" x14ac:dyDescent="0.2">
      <c r="A1387" t="str">
        <f t="shared" si="21"/>
        <v>2015^long2^home 7</v>
      </c>
      <c r="B1387" s="5" t="s">
        <v>2843</v>
      </c>
      <c r="C1387" s="5" t="s">
        <v>2844</v>
      </c>
      <c r="D1387" s="5">
        <v>2015</v>
      </c>
      <c r="E1387" s="5"/>
      <c r="F1387" s="5" t="s">
        <v>1005</v>
      </c>
      <c r="G1387" s="5" t="s">
        <v>987</v>
      </c>
      <c r="H1387" s="5" t="s">
        <v>998</v>
      </c>
      <c r="I1387" s="5">
        <v>0</v>
      </c>
      <c r="J1387" s="5"/>
      <c r="K1387" s="5" t="s">
        <v>998</v>
      </c>
      <c r="L1387" s="5" t="s">
        <v>998</v>
      </c>
      <c r="M1387" s="5" t="s">
        <v>998</v>
      </c>
      <c r="N1387" s="5"/>
      <c r="O1387" s="5"/>
      <c r="P1387" s="5"/>
      <c r="Q1387" s="5"/>
      <c r="R1387" s="5"/>
      <c r="S1387" s="5"/>
      <c r="T1387" s="5"/>
      <c r="U1387" s="5"/>
      <c r="V1387" s="5"/>
      <c r="W1387" s="5"/>
      <c r="X1387" s="5"/>
      <c r="Y1387" s="7" t="s">
        <v>2999</v>
      </c>
      <c r="Z1387" s="7"/>
      <c r="AA1387" s="7" t="s">
        <v>13</v>
      </c>
      <c r="AB1387" s="7" t="s">
        <v>469</v>
      </c>
      <c r="AC1387" s="7">
        <v>22021</v>
      </c>
      <c r="AD1387" s="7" t="s">
        <v>3425</v>
      </c>
      <c r="AE1387" s="7" t="s">
        <v>786</v>
      </c>
      <c r="AF1387" s="7"/>
      <c r="AG1387" s="7" t="s">
        <v>945</v>
      </c>
      <c r="AH1387" s="7"/>
      <c r="AI1387">
        <v>3.6040000915527344</v>
      </c>
      <c r="AJ1387" s="4">
        <v>16.541000366210938</v>
      </c>
      <c r="AK1387" s="4">
        <v>9.1899995803833008</v>
      </c>
      <c r="AL1387" s="4">
        <v>24.076000213623047</v>
      </c>
      <c r="AM1387" s="4">
        <v>16.458000183105469</v>
      </c>
      <c r="AN1387" s="4">
        <v>207.60000610351563</v>
      </c>
      <c r="AO1387" s="4">
        <v>0</v>
      </c>
      <c r="AP1387" s="4">
        <v>62.687999725341797</v>
      </c>
      <c r="AQ1387" s="4">
        <v>25.113000869750977</v>
      </c>
      <c r="AR1387" s="4">
        <v>0</v>
      </c>
      <c r="AS1387" s="4">
        <v>18</v>
      </c>
      <c r="AT1387" s="4">
        <v>75</v>
      </c>
      <c r="AU1387" s="22" t="e">
        <v>#N/A</v>
      </c>
      <c r="AV1387" s="23">
        <v>-3.6040000915527344</v>
      </c>
      <c r="AW1387" s="23">
        <v>0</v>
      </c>
      <c r="AX1387" s="23">
        <v>12.988816659912118</v>
      </c>
      <c r="AY1387" s="23" t="e">
        <v>#N/A</v>
      </c>
      <c r="AZ1387" s="23" t="e">
        <v>#N/A</v>
      </c>
    </row>
    <row r="1388" spans="1:52" ht="13.7" customHeight="1" x14ac:dyDescent="0.2">
      <c r="A1388" t="str">
        <f t="shared" si="21"/>
        <v>2015^mattelliott1^Henders</v>
      </c>
      <c r="B1388" s="5" t="s">
        <v>2667</v>
      </c>
      <c r="C1388" s="5" t="s">
        <v>2668</v>
      </c>
      <c r="D1388" s="5">
        <v>2015</v>
      </c>
      <c r="E1388" s="5"/>
      <c r="F1388" s="5" t="s">
        <v>1005</v>
      </c>
      <c r="G1388" s="5" t="s">
        <v>987</v>
      </c>
      <c r="H1388" s="5" t="s">
        <v>992</v>
      </c>
      <c r="I1388" s="5">
        <v>1.21</v>
      </c>
      <c r="J1388" s="5">
        <v>12</v>
      </c>
      <c r="K1388" s="5" t="s">
        <v>993</v>
      </c>
      <c r="L1388" s="5" t="s">
        <v>2476</v>
      </c>
      <c r="M1388" s="5" t="s">
        <v>993</v>
      </c>
      <c r="N1388" s="5"/>
      <c r="O1388" s="5"/>
      <c r="P1388" s="5"/>
      <c r="Q1388" s="5"/>
      <c r="R1388" s="5"/>
      <c r="S1388" s="5"/>
      <c r="T1388" s="5"/>
      <c r="U1388" s="5"/>
      <c r="V1388" s="5"/>
      <c r="W1388" s="5"/>
      <c r="X1388" s="5"/>
      <c r="Y1388" s="7" t="s">
        <v>2999</v>
      </c>
      <c r="Z1388" s="7"/>
      <c r="AA1388" s="7" t="s">
        <v>13</v>
      </c>
      <c r="AB1388" s="7" t="s">
        <v>2172</v>
      </c>
      <c r="AC1388" s="7">
        <v>76039</v>
      </c>
      <c r="AD1388" s="7" t="s">
        <v>2752</v>
      </c>
      <c r="AE1388" s="7" t="s">
        <v>786</v>
      </c>
      <c r="AF1388" s="7"/>
      <c r="AG1388" s="7" t="s">
        <v>10</v>
      </c>
      <c r="AH1388" s="7"/>
      <c r="AI1388">
        <v>0.94700002670288086</v>
      </c>
      <c r="AJ1388" s="4">
        <v>7.5180001258850098</v>
      </c>
      <c r="AK1388" s="4">
        <v>1.1000000238418579</v>
      </c>
      <c r="AL1388" s="4">
        <v>104.71600341796875</v>
      </c>
      <c r="AM1388" s="4">
        <v>64.988998413085938</v>
      </c>
      <c r="AN1388" s="4">
        <v>100.90000152587891</v>
      </c>
      <c r="AO1388" s="4">
        <v>0</v>
      </c>
      <c r="AP1388" s="4">
        <v>41.174999237060547</v>
      </c>
      <c r="AQ1388" s="4">
        <v>12.020999908447266</v>
      </c>
      <c r="AR1388" s="4">
        <v>0</v>
      </c>
      <c r="AS1388" s="4">
        <v>18</v>
      </c>
      <c r="AT1388" s="4">
        <v>0</v>
      </c>
      <c r="AU1388" s="22">
        <v>2.2377583187390542</v>
      </c>
      <c r="AV1388" s="23">
        <v>0.26299997329711911</v>
      </c>
      <c r="AW1388" s="23">
        <v>1</v>
      </c>
      <c r="AX1388" s="23">
        <v>6.9168985954285361E-2</v>
      </c>
      <c r="AY1388" s="23">
        <v>20.088322871566788</v>
      </c>
      <c r="AZ1388" s="23">
        <v>1.2944939376073754</v>
      </c>
    </row>
    <row r="1389" spans="1:52" ht="13.7" customHeight="1" x14ac:dyDescent="0.2">
      <c r="A1389" t="str">
        <f t="shared" si="21"/>
        <v>2015^mattelliott1^Tonys</v>
      </c>
      <c r="B1389" s="5" t="s">
        <v>2667</v>
      </c>
      <c r="C1389" s="5" t="s">
        <v>2669</v>
      </c>
      <c r="D1389" s="5">
        <v>2015</v>
      </c>
      <c r="E1389" s="5"/>
      <c r="F1389" s="5" t="s">
        <v>1005</v>
      </c>
      <c r="G1389" s="5" t="s">
        <v>987</v>
      </c>
      <c r="H1389" s="5" t="s">
        <v>992</v>
      </c>
      <c r="I1389" s="5">
        <v>1.4</v>
      </c>
      <c r="J1389" s="5">
        <v>12</v>
      </c>
      <c r="K1389" s="5" t="s">
        <v>993</v>
      </c>
      <c r="L1389" s="5" t="s">
        <v>1032</v>
      </c>
      <c r="M1389" s="5" t="s">
        <v>993</v>
      </c>
      <c r="N1389" s="5"/>
      <c r="O1389" s="5"/>
      <c r="P1389" s="5"/>
      <c r="Q1389" s="5"/>
      <c r="R1389" s="5"/>
      <c r="S1389" s="5"/>
      <c r="T1389" s="5"/>
      <c r="U1389" s="5"/>
      <c r="V1389" s="5"/>
      <c r="W1389" s="5"/>
      <c r="X1389" s="5"/>
      <c r="Y1389" s="7" t="s">
        <v>2999</v>
      </c>
      <c r="Z1389" s="7"/>
      <c r="AA1389" s="7" t="s">
        <v>13</v>
      </c>
      <c r="AB1389" s="7" t="s">
        <v>469</v>
      </c>
      <c r="AC1389" s="7">
        <v>76039</v>
      </c>
      <c r="AD1389" s="7" t="s">
        <v>2752</v>
      </c>
      <c r="AE1389" s="7" t="s">
        <v>786</v>
      </c>
      <c r="AF1389" s="7"/>
      <c r="AG1389" s="7" t="s">
        <v>942</v>
      </c>
      <c r="AH1389" s="7"/>
      <c r="AI1389">
        <v>1.3609999418258667</v>
      </c>
      <c r="AJ1389" s="4">
        <v>12.88700008392334</v>
      </c>
      <c r="AK1389" s="4">
        <v>2.7000000476837158</v>
      </c>
      <c r="AL1389" s="4">
        <v>57.395000457763672</v>
      </c>
      <c r="AM1389" s="4">
        <v>4.0910000801086426</v>
      </c>
      <c r="AN1389" s="4">
        <v>95.599998474121094</v>
      </c>
      <c r="AO1389" s="4">
        <v>0</v>
      </c>
      <c r="AP1389" s="4">
        <v>81.563003540039063</v>
      </c>
      <c r="AQ1389" s="4">
        <v>26.096000671386719</v>
      </c>
      <c r="AR1389" s="4">
        <v>0</v>
      </c>
      <c r="AS1389" s="4">
        <v>10</v>
      </c>
      <c r="AT1389" s="4">
        <v>0</v>
      </c>
      <c r="AU1389" s="22">
        <v>2.5891418563922941</v>
      </c>
      <c r="AV1389" s="23">
        <v>3.9000058174133212E-2</v>
      </c>
      <c r="AW1389" s="23">
        <v>1</v>
      </c>
      <c r="AX1389" s="23">
        <v>1.5210045375857748E-3</v>
      </c>
      <c r="AY1389" s="23">
        <v>0.78676914888001193</v>
      </c>
      <c r="AZ1389" s="23">
        <v>1.2289538576405449E-2</v>
      </c>
    </row>
    <row r="1390" spans="1:52" ht="13.7" customHeight="1" x14ac:dyDescent="0.2">
      <c r="A1390" t="str">
        <f t="shared" si="21"/>
        <v>2015^Mawarra^D01 Loamy Sand</v>
      </c>
      <c r="B1390" s="5" t="s">
        <v>1444</v>
      </c>
      <c r="C1390" s="5" t="s">
        <v>2670</v>
      </c>
      <c r="D1390" s="5">
        <v>2015</v>
      </c>
      <c r="E1390" s="5"/>
      <c r="F1390" s="5" t="s">
        <v>987</v>
      </c>
      <c r="G1390" s="5" t="s">
        <v>987</v>
      </c>
      <c r="H1390" s="5" t="s">
        <v>992</v>
      </c>
      <c r="I1390" s="5">
        <v>2.58</v>
      </c>
      <c r="J1390" s="5">
        <v>9.5</v>
      </c>
      <c r="K1390" s="5" t="s">
        <v>987</v>
      </c>
      <c r="L1390" s="5" t="s">
        <v>2671</v>
      </c>
      <c r="M1390" s="5" t="s">
        <v>987</v>
      </c>
      <c r="N1390" s="5"/>
      <c r="O1390" s="5"/>
      <c r="P1390" s="5"/>
      <c r="Q1390" s="5"/>
      <c r="R1390" s="5"/>
      <c r="S1390" s="5"/>
      <c r="T1390" s="5"/>
      <c r="U1390" s="5"/>
      <c r="V1390" s="5"/>
      <c r="W1390" s="5"/>
      <c r="X1390" s="5"/>
      <c r="Y1390" s="7" t="s">
        <v>2999</v>
      </c>
      <c r="Z1390" s="25" t="s">
        <v>3545</v>
      </c>
      <c r="AA1390" s="7" t="s">
        <v>13</v>
      </c>
      <c r="AB1390" s="7" t="s">
        <v>79</v>
      </c>
      <c r="AC1390" s="7">
        <v>10019</v>
      </c>
      <c r="AD1390" s="7" t="s">
        <v>2277</v>
      </c>
      <c r="AE1390" s="7" t="s">
        <v>2753</v>
      </c>
      <c r="AF1390" s="7"/>
      <c r="AG1390" s="7" t="s">
        <v>13</v>
      </c>
      <c r="AH1390" s="7"/>
      <c r="AJ1390" s="4"/>
      <c r="AK1390" s="4"/>
      <c r="AL1390" s="4"/>
      <c r="AM1390" s="4"/>
      <c r="AN1390" s="4"/>
      <c r="AO1390" s="4"/>
      <c r="AP1390" s="4"/>
      <c r="AQ1390" s="4"/>
      <c r="AR1390" s="4"/>
      <c r="AS1390" s="4"/>
      <c r="AT1390" s="4"/>
      <c r="AU1390" s="22">
        <v>3.7773730297723294</v>
      </c>
      <c r="AV1390" s="23">
        <v>2.58</v>
      </c>
      <c r="AW1390" s="23">
        <v>0</v>
      </c>
      <c r="AX1390" s="23">
        <v>6.6564000000000005</v>
      </c>
      <c r="AY1390" s="23">
        <v>90.25</v>
      </c>
      <c r="AZ1390" s="23">
        <v>14.268547006051387</v>
      </c>
    </row>
    <row r="1391" spans="1:52" ht="13.7" customHeight="1" x14ac:dyDescent="0.2">
      <c r="A1391" t="str">
        <f t="shared" si="21"/>
        <v>2015^Mawarra^O01 Heavy Gimlet</v>
      </c>
      <c r="B1391" s="5" t="s">
        <v>1444</v>
      </c>
      <c r="C1391" s="5" t="s">
        <v>2672</v>
      </c>
      <c r="D1391" s="5">
        <v>2015</v>
      </c>
      <c r="E1391" s="5"/>
      <c r="F1391" s="5" t="s">
        <v>987</v>
      </c>
      <c r="G1391" s="5" t="s">
        <v>987</v>
      </c>
      <c r="H1391" s="5" t="s">
        <v>992</v>
      </c>
      <c r="I1391" s="5">
        <v>2.5</v>
      </c>
      <c r="J1391" s="5">
        <v>10</v>
      </c>
      <c r="K1391" s="5" t="s">
        <v>987</v>
      </c>
      <c r="L1391" s="5" t="s">
        <v>1002</v>
      </c>
      <c r="M1391" s="5" t="s">
        <v>987</v>
      </c>
      <c r="N1391" s="5"/>
      <c r="O1391" s="5"/>
      <c r="P1391" s="5"/>
      <c r="Q1391" s="5"/>
      <c r="R1391" s="5"/>
      <c r="S1391" s="5"/>
      <c r="T1391" s="5"/>
      <c r="U1391" s="5"/>
      <c r="V1391" s="5"/>
      <c r="W1391" s="5"/>
      <c r="X1391" s="5"/>
      <c r="Y1391" s="7" t="s">
        <v>2999</v>
      </c>
      <c r="Z1391" s="7"/>
      <c r="AA1391" s="7" t="s">
        <v>13</v>
      </c>
      <c r="AB1391" s="7" t="s">
        <v>472</v>
      </c>
      <c r="AC1391" s="7">
        <v>10019</v>
      </c>
      <c r="AD1391" s="7" t="s">
        <v>2277</v>
      </c>
      <c r="AE1391" s="7" t="s">
        <v>2754</v>
      </c>
      <c r="AF1391" s="7"/>
      <c r="AG1391" s="7" t="s">
        <v>55</v>
      </c>
      <c r="AH1391" s="7"/>
      <c r="AI1391">
        <v>2.0290000438690186</v>
      </c>
      <c r="AJ1391" s="4">
        <v>8.4300003051757813</v>
      </c>
      <c r="AK1391" s="4">
        <v>2.6400001049041748</v>
      </c>
      <c r="AL1391" s="4">
        <v>75.806999206542969</v>
      </c>
      <c r="AM1391" s="4">
        <v>83.446998596191406</v>
      </c>
      <c r="AN1391" s="4">
        <v>227.80000305175781</v>
      </c>
      <c r="AO1391" s="4">
        <v>0</v>
      </c>
      <c r="AP1391" s="4">
        <v>78.892997741699219</v>
      </c>
      <c r="AQ1391" s="4">
        <v>17.931999206542969</v>
      </c>
      <c r="AR1391" s="4">
        <v>0</v>
      </c>
      <c r="AS1391" s="4">
        <v>17</v>
      </c>
      <c r="AT1391" s="4">
        <v>0</v>
      </c>
      <c r="AU1391" s="22">
        <v>3.8528896672504378</v>
      </c>
      <c r="AV1391" s="23">
        <v>0.47099995613098145</v>
      </c>
      <c r="AW1391" s="23">
        <v>1</v>
      </c>
      <c r="AX1391" s="23">
        <v>0.22184095867538645</v>
      </c>
      <c r="AY1391" s="23">
        <v>2.46489904174814</v>
      </c>
      <c r="AZ1391" s="23">
        <v>1.4711010904485093</v>
      </c>
    </row>
    <row r="1392" spans="1:52" ht="13.7" customHeight="1" x14ac:dyDescent="0.2">
      <c r="A1392" t="str">
        <f t="shared" si="21"/>
        <v>2015^Mawarra^O01 Sand Plain</v>
      </c>
      <c r="B1392" s="5" t="s">
        <v>1444</v>
      </c>
      <c r="C1392" s="5" t="s">
        <v>2673</v>
      </c>
      <c r="D1392" s="5">
        <v>2015</v>
      </c>
      <c r="E1392" s="5"/>
      <c r="F1392" s="5" t="s">
        <v>987</v>
      </c>
      <c r="G1392" s="5" t="s">
        <v>987</v>
      </c>
      <c r="H1392" s="5" t="s">
        <v>992</v>
      </c>
      <c r="I1392" s="5">
        <v>0.8</v>
      </c>
      <c r="J1392" s="5">
        <v>9.5</v>
      </c>
      <c r="K1392" s="5" t="s">
        <v>993</v>
      </c>
      <c r="L1392" s="5" t="s">
        <v>2674</v>
      </c>
      <c r="M1392" s="5" t="s">
        <v>2675</v>
      </c>
      <c r="N1392" s="5"/>
      <c r="O1392" s="5"/>
      <c r="P1392" s="5"/>
      <c r="Q1392" s="5"/>
      <c r="R1392" s="5"/>
      <c r="S1392" s="5"/>
      <c r="T1392" s="5"/>
      <c r="U1392" s="5"/>
      <c r="V1392" s="5"/>
      <c r="W1392" s="5"/>
      <c r="X1392" s="5"/>
      <c r="Y1392" s="7" t="s">
        <v>2999</v>
      </c>
      <c r="Z1392" s="25" t="s">
        <v>3546</v>
      </c>
      <c r="AA1392" s="7" t="s">
        <v>13</v>
      </c>
      <c r="AB1392" s="7" t="s">
        <v>472</v>
      </c>
      <c r="AC1392" s="7">
        <v>10019</v>
      </c>
      <c r="AD1392" s="7" t="s">
        <v>2277</v>
      </c>
      <c r="AE1392" s="7" t="s">
        <v>2754</v>
      </c>
      <c r="AF1392" s="7"/>
      <c r="AG1392" s="7" t="s">
        <v>13</v>
      </c>
      <c r="AH1392" s="7"/>
      <c r="AJ1392" s="4"/>
      <c r="AK1392" s="4"/>
      <c r="AL1392" s="4"/>
      <c r="AM1392" s="4"/>
      <c r="AN1392" s="4"/>
      <c r="AO1392" s="4"/>
      <c r="AP1392" s="4"/>
      <c r="AQ1392" s="4"/>
      <c r="AR1392" s="4"/>
      <c r="AS1392" s="4"/>
      <c r="AT1392" s="4"/>
      <c r="AU1392" s="22">
        <v>1.1712784588441332</v>
      </c>
      <c r="AV1392" s="23">
        <v>0.8</v>
      </c>
      <c r="AW1392" s="23">
        <v>0</v>
      </c>
      <c r="AX1392" s="23">
        <v>0.64000000000000012</v>
      </c>
      <c r="AY1392" s="23">
        <v>90.25</v>
      </c>
      <c r="AZ1392" s="23">
        <v>1.3718932281522878</v>
      </c>
    </row>
    <row r="1393" spans="1:52" ht="13.7" customHeight="1" x14ac:dyDescent="0.2">
      <c r="A1393" t="str">
        <f t="shared" si="21"/>
        <v>2015^Metcalf^Greens Red Lamb</v>
      </c>
      <c r="B1393" s="5" t="s">
        <v>1448</v>
      </c>
      <c r="C1393" s="5" t="s">
        <v>2676</v>
      </c>
      <c r="D1393" s="5">
        <v>2015</v>
      </c>
      <c r="E1393" s="5"/>
      <c r="F1393" s="5" t="s">
        <v>987</v>
      </c>
      <c r="G1393" s="5" t="s">
        <v>987</v>
      </c>
      <c r="H1393" s="5" t="s">
        <v>992</v>
      </c>
      <c r="I1393" s="5">
        <v>2.1</v>
      </c>
      <c r="J1393" s="5">
        <v>9.4</v>
      </c>
      <c r="K1393" s="5" t="s">
        <v>993</v>
      </c>
      <c r="L1393" s="5" t="s">
        <v>998</v>
      </c>
      <c r="M1393" s="5" t="s">
        <v>993</v>
      </c>
      <c r="N1393" s="5"/>
      <c r="O1393" s="5"/>
      <c r="P1393" s="5"/>
      <c r="Q1393" s="5"/>
      <c r="R1393" s="5"/>
      <c r="S1393" s="5"/>
      <c r="T1393" s="5"/>
      <c r="U1393" s="5"/>
      <c r="V1393" s="5"/>
      <c r="W1393" s="5"/>
      <c r="X1393" s="5"/>
      <c r="Y1393" s="7" t="s">
        <v>2999</v>
      </c>
      <c r="Z1393" s="7"/>
      <c r="AA1393" s="7" t="s">
        <v>13</v>
      </c>
      <c r="AB1393" s="7" t="s">
        <v>469</v>
      </c>
      <c r="AC1393" s="7">
        <v>10140</v>
      </c>
      <c r="AD1393" s="7" t="s">
        <v>15</v>
      </c>
      <c r="AE1393" s="7" t="s">
        <v>2755</v>
      </c>
      <c r="AF1393" s="7"/>
      <c r="AG1393" s="7" t="s">
        <v>55</v>
      </c>
      <c r="AH1393" s="7"/>
      <c r="AI1393">
        <v>2.4660000801086426</v>
      </c>
      <c r="AJ1393" s="4">
        <v>10.875</v>
      </c>
      <c r="AK1393" s="4">
        <v>4.130000114440918</v>
      </c>
      <c r="AL1393" s="4">
        <v>29.798000335693359</v>
      </c>
      <c r="AM1393" s="4">
        <v>8.2569999694824219</v>
      </c>
      <c r="AN1393" s="4">
        <v>174.60000610351563</v>
      </c>
      <c r="AO1393" s="4">
        <v>0</v>
      </c>
      <c r="AP1393" s="4">
        <v>91.718002319335938</v>
      </c>
      <c r="AQ1393" s="4">
        <v>17.267999649047852</v>
      </c>
      <c r="AR1393" s="4">
        <v>0</v>
      </c>
      <c r="AS1393" s="4">
        <v>34</v>
      </c>
      <c r="AT1393" s="4">
        <v>0</v>
      </c>
      <c r="AU1393" s="22">
        <v>3.0422416812609461</v>
      </c>
      <c r="AV1393" s="23">
        <v>-0.36600008010864249</v>
      </c>
      <c r="AW1393" s="23">
        <v>1</v>
      </c>
      <c r="AX1393" s="23">
        <v>0.13395605863953272</v>
      </c>
      <c r="AY1393" s="23">
        <v>2.1756249999999988</v>
      </c>
      <c r="AZ1393" s="23">
        <v>1.1832184089541473</v>
      </c>
    </row>
    <row r="1394" spans="1:52" ht="13.7" customHeight="1" x14ac:dyDescent="0.2">
      <c r="A1394" t="str">
        <f t="shared" si="21"/>
        <v>2015^mhenderson^GAPP Paddock</v>
      </c>
      <c r="B1394" s="5" t="s">
        <v>2928</v>
      </c>
      <c r="C1394" s="5" t="s">
        <v>2881</v>
      </c>
      <c r="D1394" s="5">
        <v>2015</v>
      </c>
      <c r="E1394" s="5"/>
      <c r="F1394" s="5" t="s">
        <v>987</v>
      </c>
      <c r="G1394" s="5" t="s">
        <v>987</v>
      </c>
      <c r="H1394" s="5" t="s">
        <v>998</v>
      </c>
      <c r="I1394" s="5">
        <v>0</v>
      </c>
      <c r="J1394" s="5"/>
      <c r="K1394" s="5" t="s">
        <v>998</v>
      </c>
      <c r="L1394" s="5" t="s">
        <v>998</v>
      </c>
      <c r="M1394" s="5" t="s">
        <v>998</v>
      </c>
      <c r="N1394" s="5"/>
      <c r="O1394" s="5"/>
      <c r="P1394" s="5"/>
      <c r="Q1394" s="5"/>
      <c r="R1394" s="5"/>
      <c r="S1394" s="5"/>
      <c r="T1394" s="5"/>
      <c r="U1394" s="5"/>
      <c r="V1394" s="5"/>
      <c r="W1394" s="5"/>
      <c r="X1394" s="5"/>
      <c r="Y1394" s="7" t="s">
        <v>2999</v>
      </c>
      <c r="Z1394" s="7"/>
      <c r="AA1394" s="7" t="s">
        <v>13</v>
      </c>
      <c r="AB1394" s="7" t="s">
        <v>2172</v>
      </c>
      <c r="AC1394" s="7">
        <v>78003</v>
      </c>
      <c r="AD1394" s="7" t="s">
        <v>2226</v>
      </c>
      <c r="AE1394" s="7" t="s">
        <v>3445</v>
      </c>
      <c r="AF1394" s="7"/>
      <c r="AG1394" s="7" t="s">
        <v>942</v>
      </c>
      <c r="AH1394" s="7"/>
      <c r="AI1394">
        <v>0.61100000143051147</v>
      </c>
      <c r="AJ1394" s="4">
        <v>13.288000106811523</v>
      </c>
      <c r="AK1394" s="4">
        <v>1.25</v>
      </c>
      <c r="AL1394" s="4">
        <v>32.250999450683594</v>
      </c>
      <c r="AM1394" s="4">
        <v>17.08799934387207</v>
      </c>
      <c r="AN1394" s="4">
        <v>119.69999694824219</v>
      </c>
      <c r="AO1394" s="4">
        <v>0</v>
      </c>
      <c r="AP1394" s="4">
        <v>42.540000915527344</v>
      </c>
      <c r="AQ1394" s="4">
        <v>24.857000350952148</v>
      </c>
      <c r="AR1394" s="4">
        <v>0</v>
      </c>
      <c r="AS1394" s="4">
        <v>7</v>
      </c>
      <c r="AT1394" s="4">
        <v>0</v>
      </c>
      <c r="AU1394" s="22" t="e">
        <v>#N/A</v>
      </c>
      <c r="AV1394" s="23">
        <v>-0.61100000143051147</v>
      </c>
      <c r="AW1394" s="23">
        <v>0</v>
      </c>
      <c r="AX1394" s="23">
        <v>0.37332100174808502</v>
      </c>
      <c r="AY1394" s="23" t="e">
        <v>#N/A</v>
      </c>
      <c r="AZ1394" s="23" t="e">
        <v>#N/A</v>
      </c>
    </row>
    <row r="1395" spans="1:52" ht="13.7" customHeight="1" x14ac:dyDescent="0.2">
      <c r="A1395" t="str">
        <f t="shared" si="21"/>
        <v>2015^Minnipa^MAC Airport</v>
      </c>
      <c r="B1395" s="5" t="s">
        <v>291</v>
      </c>
      <c r="C1395" s="5" t="s">
        <v>690</v>
      </c>
      <c r="D1395" s="5">
        <v>2015</v>
      </c>
      <c r="E1395" s="5"/>
      <c r="F1395" s="5" t="s">
        <v>1005</v>
      </c>
      <c r="G1395" s="5" t="s">
        <v>987</v>
      </c>
      <c r="H1395" s="5" t="s">
        <v>992</v>
      </c>
      <c r="I1395" s="5">
        <v>2.76</v>
      </c>
      <c r="J1395" s="5">
        <v>13.7</v>
      </c>
      <c r="K1395" s="5" t="s">
        <v>987</v>
      </c>
      <c r="L1395" s="5" t="s">
        <v>998</v>
      </c>
      <c r="M1395" s="5" t="s">
        <v>987</v>
      </c>
      <c r="N1395" s="5"/>
      <c r="O1395" s="5"/>
      <c r="P1395" s="5"/>
      <c r="Q1395" s="5"/>
      <c r="R1395" s="5"/>
      <c r="S1395" s="5"/>
      <c r="T1395" s="5"/>
      <c r="U1395" s="5"/>
      <c r="V1395" s="5"/>
      <c r="W1395" s="5"/>
      <c r="X1395" s="5"/>
      <c r="Y1395" s="7" t="s">
        <v>2999</v>
      </c>
      <c r="Z1395" s="7"/>
      <c r="AA1395" s="7" t="s">
        <v>13</v>
      </c>
      <c r="AB1395" s="7" t="s">
        <v>2232</v>
      </c>
      <c r="AC1395" s="7">
        <v>18052</v>
      </c>
      <c r="AD1395" s="7" t="s">
        <v>861</v>
      </c>
      <c r="AE1395" s="7" t="s">
        <v>786</v>
      </c>
      <c r="AF1395" s="7"/>
      <c r="AG1395" s="7" t="s">
        <v>13</v>
      </c>
      <c r="AH1395" s="7"/>
      <c r="AJ1395" s="4"/>
      <c r="AK1395" s="4"/>
      <c r="AL1395" s="4"/>
      <c r="AM1395" s="4"/>
      <c r="AN1395" s="4"/>
      <c r="AO1395" s="4"/>
      <c r="AP1395" s="4"/>
      <c r="AQ1395" s="4"/>
      <c r="AR1395" s="4"/>
      <c r="AS1395" s="4"/>
      <c r="AT1395" s="4"/>
      <c r="AU1395" s="22">
        <v>5.827418563922941</v>
      </c>
      <c r="AV1395" s="23">
        <v>2.76</v>
      </c>
      <c r="AW1395" s="23">
        <v>0</v>
      </c>
      <c r="AX1395" s="23">
        <v>7.6175999999999986</v>
      </c>
      <c r="AY1395" s="23">
        <v>187.68999999999997</v>
      </c>
      <c r="AZ1395" s="23">
        <v>33.958807119153711</v>
      </c>
    </row>
    <row r="1396" spans="1:52" ht="13.7" customHeight="1" x14ac:dyDescent="0.2">
      <c r="A1396" t="str">
        <f t="shared" si="21"/>
        <v>2015^Minnipa^South 2 8 Carbon</v>
      </c>
      <c r="B1396" s="5" t="s">
        <v>291</v>
      </c>
      <c r="C1396" s="5" t="s">
        <v>2398</v>
      </c>
      <c r="D1396" s="5">
        <v>2015</v>
      </c>
      <c r="E1396" s="5"/>
      <c r="F1396" s="5" t="s">
        <v>1005</v>
      </c>
      <c r="G1396" s="5" t="s">
        <v>987</v>
      </c>
      <c r="H1396" s="5" t="s">
        <v>992</v>
      </c>
      <c r="I1396" s="5">
        <v>2.8</v>
      </c>
      <c r="J1396" s="5">
        <v>10.6</v>
      </c>
      <c r="K1396" s="5" t="s">
        <v>993</v>
      </c>
      <c r="L1396" s="5" t="s">
        <v>2926</v>
      </c>
      <c r="M1396" s="5" t="s">
        <v>2927</v>
      </c>
      <c r="N1396" s="5"/>
      <c r="O1396" s="5"/>
      <c r="P1396" s="5"/>
      <c r="Q1396" s="5"/>
      <c r="R1396" s="5"/>
      <c r="S1396" s="5"/>
      <c r="T1396" s="5"/>
      <c r="U1396" s="5"/>
      <c r="V1396" s="5"/>
      <c r="W1396" s="5"/>
      <c r="X1396" s="5"/>
      <c r="Y1396" s="7" t="s">
        <v>2999</v>
      </c>
      <c r="Z1396" s="7"/>
      <c r="AA1396" s="7" t="s">
        <v>13</v>
      </c>
      <c r="AB1396" s="7" t="s">
        <v>469</v>
      </c>
      <c r="AC1396" s="7">
        <v>18052</v>
      </c>
      <c r="AD1396" s="7" t="s">
        <v>861</v>
      </c>
      <c r="AE1396" s="7" t="s">
        <v>786</v>
      </c>
      <c r="AF1396" s="7"/>
      <c r="AG1396" s="7" t="s">
        <v>13</v>
      </c>
      <c r="AH1396" s="7"/>
      <c r="AJ1396" s="4"/>
      <c r="AK1396" s="4"/>
      <c r="AL1396" s="4"/>
      <c r="AM1396" s="4"/>
      <c r="AN1396" s="4"/>
      <c r="AO1396" s="4"/>
      <c r="AP1396" s="4"/>
      <c r="AQ1396" s="4"/>
      <c r="AR1396" s="4"/>
      <c r="AS1396" s="4"/>
      <c r="AT1396" s="4"/>
      <c r="AU1396" s="22">
        <v>4.5741506129597198</v>
      </c>
      <c r="AV1396" s="23">
        <v>2.8</v>
      </c>
      <c r="AW1396" s="23">
        <v>0</v>
      </c>
      <c r="AX1396" s="23">
        <v>7.839999999999999</v>
      </c>
      <c r="AY1396" s="23">
        <v>112.36</v>
      </c>
      <c r="AZ1396" s="23">
        <v>20.922853830039781</v>
      </c>
    </row>
    <row r="1397" spans="1:52" ht="13.7" customHeight="1" x14ac:dyDescent="0.2">
      <c r="A1397" t="str">
        <f t="shared" si="21"/>
        <v>2015^Murdoch1^Wheat</v>
      </c>
      <c r="B1397" s="5" t="s">
        <v>2964</v>
      </c>
      <c r="C1397" s="5" t="s">
        <v>13</v>
      </c>
      <c r="D1397" s="5">
        <v>2015</v>
      </c>
      <c r="E1397" s="5"/>
      <c r="F1397" s="5" t="s">
        <v>1005</v>
      </c>
      <c r="G1397" s="5" t="s">
        <v>987</v>
      </c>
      <c r="H1397" s="5" t="s">
        <v>998</v>
      </c>
      <c r="I1397" s="5">
        <v>0</v>
      </c>
      <c r="J1397" s="5"/>
      <c r="K1397" s="5" t="s">
        <v>998</v>
      </c>
      <c r="L1397" s="5" t="s">
        <v>998</v>
      </c>
      <c r="M1397" s="5" t="s">
        <v>998</v>
      </c>
      <c r="N1397" s="5"/>
      <c r="O1397" s="5"/>
      <c r="P1397" s="5"/>
      <c r="Q1397" s="5"/>
      <c r="R1397" s="5"/>
      <c r="S1397" s="5"/>
      <c r="T1397" s="5"/>
      <c r="U1397" s="5"/>
      <c r="V1397" s="5"/>
      <c r="W1397" s="5"/>
      <c r="X1397" s="5"/>
      <c r="Y1397" s="7" t="s">
        <v>2999</v>
      </c>
      <c r="Z1397" s="7"/>
      <c r="AA1397" s="7" t="s">
        <v>13</v>
      </c>
      <c r="AB1397" s="7" t="s">
        <v>469</v>
      </c>
      <c r="AC1397" s="7">
        <v>22018</v>
      </c>
      <c r="AD1397" s="7" t="s">
        <v>949</v>
      </c>
      <c r="AE1397" s="7" t="s">
        <v>786</v>
      </c>
      <c r="AF1397" s="7"/>
      <c r="AG1397" s="7" t="s">
        <v>946</v>
      </c>
      <c r="AH1397" s="7"/>
      <c r="AJ1397" s="4"/>
      <c r="AK1397" s="4"/>
      <c r="AL1397" s="4"/>
      <c r="AM1397" s="4"/>
      <c r="AN1397" s="4"/>
      <c r="AO1397" s="4"/>
      <c r="AP1397" s="4"/>
      <c r="AQ1397" s="4"/>
      <c r="AR1397" s="4"/>
      <c r="AS1397" s="4"/>
      <c r="AT1397" s="4"/>
      <c r="AU1397" s="22" t="e">
        <v>#N/A</v>
      </c>
      <c r="AV1397" s="23">
        <v>0</v>
      </c>
      <c r="AW1397" s="23">
        <v>1</v>
      </c>
      <c r="AX1397" s="23">
        <v>0</v>
      </c>
      <c r="AY1397" s="23" t="e">
        <v>#N/A</v>
      </c>
      <c r="AZ1397" s="23" t="e">
        <v>#N/A</v>
      </c>
    </row>
    <row r="1398" spans="1:52" ht="13.7" customHeight="1" x14ac:dyDescent="0.2">
      <c r="A1398" t="str">
        <f t="shared" si="21"/>
        <v>2015^Murray1^Deep sand</v>
      </c>
      <c r="B1398" s="5" t="s">
        <v>2680</v>
      </c>
      <c r="C1398" s="5" t="s">
        <v>2681</v>
      </c>
      <c r="D1398" s="5">
        <v>2015</v>
      </c>
      <c r="E1398" s="5"/>
      <c r="F1398" s="5" t="s">
        <v>987</v>
      </c>
      <c r="G1398" s="5" t="s">
        <v>987</v>
      </c>
      <c r="H1398" s="5" t="s">
        <v>992</v>
      </c>
      <c r="I1398" s="5">
        <v>1.3</v>
      </c>
      <c r="J1398" s="5">
        <v>11.5</v>
      </c>
      <c r="K1398" s="5" t="s">
        <v>993</v>
      </c>
      <c r="L1398" s="5" t="s">
        <v>2682</v>
      </c>
      <c r="M1398" s="5" t="s">
        <v>993</v>
      </c>
      <c r="N1398" s="5"/>
      <c r="O1398" s="5"/>
      <c r="P1398" s="5"/>
      <c r="Q1398" s="5"/>
      <c r="R1398" s="5"/>
      <c r="S1398" s="5"/>
      <c r="T1398" s="5"/>
      <c r="U1398" s="5"/>
      <c r="V1398" s="5"/>
      <c r="W1398" s="5"/>
      <c r="X1398" s="5"/>
      <c r="Y1398" s="7" t="s">
        <v>2999</v>
      </c>
      <c r="Z1398" s="7"/>
      <c r="AA1398" s="7" t="s">
        <v>13</v>
      </c>
      <c r="AB1398" s="7" t="s">
        <v>2232</v>
      </c>
      <c r="AC1398" s="7">
        <v>8010</v>
      </c>
      <c r="AD1398" s="7" t="s">
        <v>793</v>
      </c>
      <c r="AE1398" s="7" t="s">
        <v>2756</v>
      </c>
      <c r="AF1398" s="7"/>
      <c r="AG1398" s="7" t="s">
        <v>939</v>
      </c>
      <c r="AH1398" s="7"/>
      <c r="AJ1398" s="4"/>
      <c r="AK1398" s="4"/>
      <c r="AL1398" s="4"/>
      <c r="AM1398" s="4"/>
      <c r="AN1398" s="4"/>
      <c r="AO1398" s="4"/>
      <c r="AP1398" s="4"/>
      <c r="AQ1398" s="4"/>
      <c r="AR1398" s="4"/>
      <c r="AS1398" s="4"/>
      <c r="AT1398" s="4"/>
      <c r="AU1398" s="22">
        <v>2.3040280210157618</v>
      </c>
      <c r="AV1398" s="23">
        <v>1.3</v>
      </c>
      <c r="AW1398" s="23">
        <v>0</v>
      </c>
      <c r="AX1398" s="23">
        <v>1.6900000000000002</v>
      </c>
      <c r="AY1398" s="23">
        <v>132.25</v>
      </c>
      <c r="AZ1398" s="23">
        <v>5.3085451216258077</v>
      </c>
    </row>
    <row r="1399" spans="1:52" ht="13.7" customHeight="1" x14ac:dyDescent="0.2">
      <c r="A1399" t="str">
        <f t="shared" si="21"/>
        <v>2015^Myola^D4</v>
      </c>
      <c r="B1399" s="5" t="s">
        <v>2324</v>
      </c>
      <c r="C1399" s="5" t="s">
        <v>2683</v>
      </c>
      <c r="D1399" s="5">
        <v>2015</v>
      </c>
      <c r="E1399" s="5"/>
      <c r="F1399" s="5" t="s">
        <v>1005</v>
      </c>
      <c r="G1399" s="5" t="s">
        <v>987</v>
      </c>
      <c r="H1399" s="5" t="s">
        <v>992</v>
      </c>
      <c r="I1399" s="5">
        <v>4.3</v>
      </c>
      <c r="J1399" s="5"/>
      <c r="K1399" s="5" t="s">
        <v>998</v>
      </c>
      <c r="L1399" s="5" t="s">
        <v>998</v>
      </c>
      <c r="M1399" s="5" t="s">
        <v>993</v>
      </c>
      <c r="N1399" s="5"/>
      <c r="O1399" s="5"/>
      <c r="P1399" s="5"/>
      <c r="Q1399" s="5"/>
      <c r="R1399" s="5"/>
      <c r="S1399" s="5"/>
      <c r="T1399" s="5"/>
      <c r="U1399" s="5"/>
      <c r="V1399" s="5"/>
      <c r="W1399" s="5"/>
      <c r="X1399" s="5"/>
      <c r="Y1399" s="7" t="s">
        <v>2999</v>
      </c>
      <c r="Z1399" s="7"/>
      <c r="AA1399" s="7" t="s">
        <v>13</v>
      </c>
      <c r="AB1399" s="7" t="s">
        <v>2154</v>
      </c>
      <c r="AC1399" s="7">
        <v>41023</v>
      </c>
      <c r="AD1399" s="7" t="s">
        <v>2562</v>
      </c>
      <c r="AE1399" s="7" t="s">
        <v>2757</v>
      </c>
      <c r="AF1399" s="7"/>
      <c r="AG1399" s="7" t="s">
        <v>2111</v>
      </c>
      <c r="AH1399" s="7"/>
      <c r="AJ1399" s="4"/>
      <c r="AK1399" s="4"/>
      <c r="AL1399" s="4"/>
      <c r="AM1399" s="4"/>
      <c r="AN1399" s="4"/>
      <c r="AO1399" s="4"/>
      <c r="AP1399" s="4"/>
      <c r="AQ1399" s="4"/>
      <c r="AR1399" s="4"/>
      <c r="AS1399" s="4"/>
      <c r="AT1399" s="4"/>
      <c r="AU1399" s="22" t="e">
        <v>#N/A</v>
      </c>
      <c r="AV1399" s="23">
        <v>4.3</v>
      </c>
      <c r="AW1399" s="23">
        <v>0</v>
      </c>
      <c r="AX1399" s="23">
        <v>18.489999999999998</v>
      </c>
      <c r="AY1399" s="23" t="e">
        <v>#N/A</v>
      </c>
      <c r="AZ1399" s="23" t="e">
        <v>#N/A</v>
      </c>
    </row>
    <row r="1400" spans="1:52" ht="13.7" customHeight="1" x14ac:dyDescent="0.2">
      <c r="A1400" t="str">
        <f t="shared" si="21"/>
        <v>2015^nino^Peters Road Moisture Probe</v>
      </c>
      <c r="B1400" s="5" t="s">
        <v>2932</v>
      </c>
      <c r="C1400" s="5" t="s">
        <v>2933</v>
      </c>
      <c r="D1400" s="5">
        <v>2015</v>
      </c>
      <c r="E1400" s="5"/>
      <c r="F1400" s="5" t="s">
        <v>987</v>
      </c>
      <c r="G1400" s="5" t="s">
        <v>987</v>
      </c>
      <c r="H1400" s="5" t="s">
        <v>992</v>
      </c>
      <c r="I1400" s="5">
        <v>2.83</v>
      </c>
      <c r="J1400" s="5"/>
      <c r="K1400" s="5" t="s">
        <v>987</v>
      </c>
      <c r="L1400" s="5" t="s">
        <v>1292</v>
      </c>
      <c r="M1400" s="5" t="s">
        <v>987</v>
      </c>
      <c r="N1400" s="5"/>
      <c r="O1400" s="5"/>
      <c r="P1400" s="5"/>
      <c r="Q1400" s="5"/>
      <c r="R1400" s="5"/>
      <c r="S1400" s="5"/>
      <c r="T1400" s="5"/>
      <c r="U1400" s="5"/>
      <c r="V1400" s="5"/>
      <c r="W1400" s="5"/>
      <c r="X1400" s="5"/>
      <c r="Y1400" s="7" t="s">
        <v>2999</v>
      </c>
      <c r="Z1400" s="7"/>
      <c r="AA1400" s="7" t="s">
        <v>13</v>
      </c>
      <c r="AB1400" s="7" t="s">
        <v>469</v>
      </c>
      <c r="AC1400" s="7">
        <v>8128</v>
      </c>
      <c r="AD1400" s="7" t="s">
        <v>909</v>
      </c>
      <c r="AE1400" s="7" t="s">
        <v>786</v>
      </c>
      <c r="AF1400" s="7"/>
      <c r="AG1400" s="7" t="s">
        <v>55</v>
      </c>
      <c r="AH1400" s="7"/>
      <c r="AJ1400" s="4"/>
      <c r="AK1400" s="4"/>
      <c r="AL1400" s="4"/>
      <c r="AM1400" s="4"/>
      <c r="AN1400" s="4"/>
      <c r="AO1400" s="4"/>
      <c r="AP1400" s="4"/>
      <c r="AQ1400" s="4"/>
      <c r="AR1400" s="4"/>
      <c r="AS1400" s="4"/>
      <c r="AT1400" s="4"/>
      <c r="AU1400" s="22" t="e">
        <v>#N/A</v>
      </c>
      <c r="AV1400" s="23">
        <v>2.83</v>
      </c>
      <c r="AW1400" s="23">
        <v>0</v>
      </c>
      <c r="AX1400" s="23">
        <v>8.0089000000000006</v>
      </c>
      <c r="AY1400" s="23" t="e">
        <v>#N/A</v>
      </c>
      <c r="AZ1400" s="23" t="e">
        <v>#N/A</v>
      </c>
    </row>
    <row r="1401" spans="1:52" ht="13.7" customHeight="1" x14ac:dyDescent="0.2">
      <c r="A1401" t="str">
        <f t="shared" si="21"/>
        <v>2015^nookanderri^Ballamore 5</v>
      </c>
      <c r="B1401" s="5" t="s">
        <v>296</v>
      </c>
      <c r="C1401" s="5" t="s">
        <v>2939</v>
      </c>
      <c r="D1401" s="5">
        <v>2015</v>
      </c>
      <c r="E1401" s="5"/>
      <c r="F1401" s="5" t="s">
        <v>987</v>
      </c>
      <c r="G1401" s="5" t="s">
        <v>987</v>
      </c>
      <c r="H1401" s="5" t="s">
        <v>992</v>
      </c>
      <c r="I1401" s="5">
        <v>3.1</v>
      </c>
      <c r="J1401" s="5">
        <v>10.199999999999999</v>
      </c>
      <c r="K1401" s="5" t="s">
        <v>987</v>
      </c>
      <c r="L1401" s="5" t="s">
        <v>998</v>
      </c>
      <c r="M1401" s="5" t="s">
        <v>987</v>
      </c>
      <c r="N1401" s="5"/>
      <c r="O1401" s="5"/>
      <c r="P1401" s="5"/>
      <c r="Q1401" s="5"/>
      <c r="R1401" s="5"/>
      <c r="S1401" s="5"/>
      <c r="T1401" s="5"/>
      <c r="U1401" s="5"/>
      <c r="V1401" s="5"/>
      <c r="W1401" s="5"/>
      <c r="X1401" s="5"/>
      <c r="Y1401" s="7" t="s">
        <v>2999</v>
      </c>
      <c r="Z1401" s="7"/>
      <c r="AA1401" s="7" t="s">
        <v>13</v>
      </c>
      <c r="AB1401" s="7" t="s">
        <v>2232</v>
      </c>
      <c r="AC1401" s="7">
        <v>8001</v>
      </c>
      <c r="AD1401" s="7" t="s">
        <v>850</v>
      </c>
      <c r="AE1401" s="7" t="s">
        <v>3446</v>
      </c>
      <c r="AF1401" s="7"/>
      <c r="AG1401" s="7" t="s">
        <v>967</v>
      </c>
      <c r="AH1401" s="7"/>
      <c r="AJ1401" s="4"/>
      <c r="AK1401" s="4"/>
      <c r="AL1401" s="4"/>
      <c r="AM1401" s="4"/>
      <c r="AN1401" s="4"/>
      <c r="AO1401" s="4"/>
      <c r="AP1401" s="4"/>
      <c r="AQ1401" s="4"/>
      <c r="AR1401" s="4"/>
      <c r="AS1401" s="4"/>
      <c r="AT1401" s="4"/>
      <c r="AU1401" s="22">
        <v>4.873134851138353</v>
      </c>
      <c r="AV1401" s="23">
        <v>3.1</v>
      </c>
      <c r="AW1401" s="23">
        <v>0</v>
      </c>
      <c r="AX1401" s="23">
        <v>9.6100000000000012</v>
      </c>
      <c r="AY1401" s="23">
        <v>104.03999999999999</v>
      </c>
      <c r="AZ1401" s="23">
        <v>23.747443277379219</v>
      </c>
    </row>
    <row r="1402" spans="1:52" ht="13.7" customHeight="1" x14ac:dyDescent="0.2">
      <c r="A1402" t="str">
        <f t="shared" si="21"/>
        <v>2015^nookanderri^Nookanderri 10</v>
      </c>
      <c r="B1402" s="5" t="s">
        <v>296</v>
      </c>
      <c r="C1402" s="5" t="s">
        <v>2940</v>
      </c>
      <c r="D1402" s="5">
        <v>2015</v>
      </c>
      <c r="E1402" s="5"/>
      <c r="F1402" s="5" t="s">
        <v>987</v>
      </c>
      <c r="G1402" s="5" t="s">
        <v>987</v>
      </c>
      <c r="H1402" s="5" t="s">
        <v>992</v>
      </c>
      <c r="I1402" s="5">
        <v>3.5</v>
      </c>
      <c r="J1402" s="5">
        <v>10.8</v>
      </c>
      <c r="K1402" s="5" t="s">
        <v>993</v>
      </c>
      <c r="L1402" s="5" t="s">
        <v>2941</v>
      </c>
      <c r="M1402" s="5" t="s">
        <v>2942</v>
      </c>
      <c r="N1402" s="5"/>
      <c r="O1402" s="5"/>
      <c r="P1402" s="5"/>
      <c r="Q1402" s="5"/>
      <c r="R1402" s="5"/>
      <c r="S1402" s="5"/>
      <c r="T1402" s="5"/>
      <c r="U1402" s="5"/>
      <c r="V1402" s="5"/>
      <c r="W1402" s="5"/>
      <c r="X1402" s="5"/>
      <c r="Y1402" s="7" t="s">
        <v>2999</v>
      </c>
      <c r="Z1402" s="7"/>
      <c r="AA1402" s="7" t="s">
        <v>13</v>
      </c>
      <c r="AB1402" s="7" t="s">
        <v>472</v>
      </c>
      <c r="AC1402" s="7">
        <v>8001</v>
      </c>
      <c r="AD1402" s="7" t="s">
        <v>850</v>
      </c>
      <c r="AE1402" s="7" t="s">
        <v>3447</v>
      </c>
      <c r="AF1402" s="7"/>
      <c r="AG1402" s="7" t="s">
        <v>55</v>
      </c>
      <c r="AH1402" s="7"/>
      <c r="AJ1402" s="4"/>
      <c r="AK1402" s="4"/>
      <c r="AL1402" s="4"/>
      <c r="AM1402" s="4"/>
      <c r="AN1402" s="4"/>
      <c r="AO1402" s="4"/>
      <c r="AP1402" s="4"/>
      <c r="AQ1402" s="4"/>
      <c r="AR1402" s="4"/>
      <c r="AS1402" s="4"/>
      <c r="AT1402" s="4"/>
      <c r="AU1402" s="22">
        <v>5.825569176882663</v>
      </c>
      <c r="AV1402" s="23">
        <v>3.5</v>
      </c>
      <c r="AW1402" s="23">
        <v>0</v>
      </c>
      <c r="AX1402" s="23">
        <v>12.25</v>
      </c>
      <c r="AY1402" s="23">
        <v>116.64000000000001</v>
      </c>
      <c r="AZ1402" s="23">
        <v>33.937256234645346</v>
      </c>
    </row>
    <row r="1403" spans="1:52" ht="13.7" customHeight="1" x14ac:dyDescent="0.2">
      <c r="A1403" t="str">
        <f t="shared" si="21"/>
        <v>2015^nvt2^Temora 2015</v>
      </c>
      <c r="B1403" s="5" t="s">
        <v>2691</v>
      </c>
      <c r="C1403" s="5" t="s">
        <v>2615</v>
      </c>
      <c r="D1403" s="5">
        <v>2015</v>
      </c>
      <c r="E1403" s="5"/>
      <c r="F1403" s="5" t="s">
        <v>987</v>
      </c>
      <c r="G1403" s="5" t="s">
        <v>987</v>
      </c>
      <c r="H1403" s="5" t="s">
        <v>992</v>
      </c>
      <c r="I1403" s="5">
        <v>3.2</v>
      </c>
      <c r="J1403" s="5">
        <v>14.7</v>
      </c>
      <c r="K1403" s="5" t="s">
        <v>993</v>
      </c>
      <c r="L1403" s="5" t="s">
        <v>1032</v>
      </c>
      <c r="M1403" s="5" t="s">
        <v>987</v>
      </c>
      <c r="N1403" s="5"/>
      <c r="O1403" s="5"/>
      <c r="P1403" s="5"/>
      <c r="Q1403" s="5"/>
      <c r="R1403" s="5"/>
      <c r="S1403" s="5"/>
      <c r="T1403" s="5"/>
      <c r="U1403" s="5"/>
      <c r="V1403" s="5"/>
      <c r="W1403" s="5"/>
      <c r="X1403" s="5"/>
      <c r="Y1403" s="7" t="s">
        <v>2999</v>
      </c>
      <c r="Z1403" s="7"/>
      <c r="AA1403" s="7" t="s">
        <v>13</v>
      </c>
      <c r="AB1403" s="7" t="s">
        <v>142</v>
      </c>
      <c r="AC1403" s="7">
        <v>73038</v>
      </c>
      <c r="AD1403" s="7" t="s">
        <v>838</v>
      </c>
      <c r="AE1403" s="7" t="s">
        <v>2732</v>
      </c>
      <c r="AF1403" s="7"/>
      <c r="AG1403" s="7" t="s">
        <v>939</v>
      </c>
      <c r="AH1403" s="7"/>
      <c r="AJ1403" s="4"/>
      <c r="AK1403" s="4"/>
      <c r="AL1403" s="4"/>
      <c r="AM1403" s="4"/>
      <c r="AN1403" s="4"/>
      <c r="AO1403" s="4"/>
      <c r="AP1403" s="4"/>
      <c r="AQ1403" s="4"/>
      <c r="AR1403" s="4"/>
      <c r="AS1403" s="4"/>
      <c r="AT1403" s="4"/>
      <c r="AU1403" s="22">
        <v>7.2495971978984244</v>
      </c>
      <c r="AV1403" s="23">
        <v>3.2</v>
      </c>
      <c r="AW1403" s="23">
        <v>0</v>
      </c>
      <c r="AX1403" s="23">
        <v>10.240000000000002</v>
      </c>
      <c r="AY1403" s="23">
        <v>216.08999999999997</v>
      </c>
      <c r="AZ1403" s="23">
        <v>52.556659531776688</v>
      </c>
    </row>
    <row r="1404" spans="1:52" ht="13.7" customHeight="1" x14ac:dyDescent="0.2">
      <c r="A1404" t="str">
        <f t="shared" si="21"/>
        <v>2015^Pareta^95 acres</v>
      </c>
      <c r="B1404" s="5" t="s">
        <v>1468</v>
      </c>
      <c r="C1404" s="5" t="s">
        <v>2955</v>
      </c>
      <c r="D1404" s="5">
        <v>2015</v>
      </c>
      <c r="E1404" s="5"/>
      <c r="F1404" s="5" t="s">
        <v>1005</v>
      </c>
      <c r="G1404" s="5" t="s">
        <v>987</v>
      </c>
      <c r="H1404" s="5" t="s">
        <v>992</v>
      </c>
      <c r="I1404" s="5">
        <v>1.94</v>
      </c>
      <c r="J1404" s="5">
        <v>16</v>
      </c>
      <c r="K1404" s="5" t="s">
        <v>993</v>
      </c>
      <c r="L1404" s="5" t="s">
        <v>2956</v>
      </c>
      <c r="M1404" s="5" t="s">
        <v>998</v>
      </c>
      <c r="N1404" s="5"/>
      <c r="O1404" s="5"/>
      <c r="P1404" s="5"/>
      <c r="Q1404" s="5"/>
      <c r="R1404" s="5"/>
      <c r="S1404" s="5"/>
      <c r="T1404" s="5"/>
      <c r="U1404" s="5"/>
      <c r="V1404" s="5"/>
      <c r="W1404" s="5"/>
      <c r="X1404" s="5"/>
      <c r="Y1404" s="7" t="s">
        <v>2999</v>
      </c>
      <c r="Z1404" s="7"/>
      <c r="AA1404" s="7" t="s">
        <v>13</v>
      </c>
      <c r="AB1404" s="7" t="s">
        <v>469</v>
      </c>
      <c r="AC1404" s="7">
        <v>23307</v>
      </c>
      <c r="AD1404" s="7" t="s">
        <v>2171</v>
      </c>
      <c r="AE1404" s="7" t="s">
        <v>786</v>
      </c>
      <c r="AF1404" s="7"/>
      <c r="AG1404" s="7" t="s">
        <v>13</v>
      </c>
      <c r="AH1404" s="7"/>
      <c r="AJ1404" s="4"/>
      <c r="AK1404" s="4"/>
      <c r="AL1404" s="4"/>
      <c r="AM1404" s="4"/>
      <c r="AN1404" s="4"/>
      <c r="AO1404" s="4"/>
      <c r="AP1404" s="4"/>
      <c r="AQ1404" s="4"/>
      <c r="AR1404" s="4"/>
      <c r="AS1404" s="4"/>
      <c r="AT1404" s="4"/>
      <c r="AU1404" s="22">
        <v>4.7837478108581442</v>
      </c>
      <c r="AV1404" s="23">
        <v>1.94</v>
      </c>
      <c r="AW1404" s="23">
        <v>0</v>
      </c>
      <c r="AX1404" s="23">
        <v>3.7635999999999998</v>
      </c>
      <c r="AY1404" s="23">
        <v>256</v>
      </c>
      <c r="AZ1404" s="23">
        <v>22.884243117890087</v>
      </c>
    </row>
    <row r="1405" spans="1:52" ht="13.7" customHeight="1" x14ac:dyDescent="0.2">
      <c r="A1405" t="str">
        <f t="shared" si="21"/>
        <v>2015^Pareta^Creek</v>
      </c>
      <c r="B1405" s="5" t="s">
        <v>1468</v>
      </c>
      <c r="C1405" s="5" t="s">
        <v>1469</v>
      </c>
      <c r="D1405" s="5">
        <v>2015</v>
      </c>
      <c r="E1405" s="5"/>
      <c r="F1405" s="5" t="s">
        <v>987</v>
      </c>
      <c r="G1405" s="5" t="s">
        <v>987</v>
      </c>
      <c r="H1405" s="5" t="s">
        <v>992</v>
      </c>
      <c r="I1405" s="5">
        <v>3.44</v>
      </c>
      <c r="J1405" s="5">
        <v>12.6</v>
      </c>
      <c r="K1405" s="5" t="s">
        <v>993</v>
      </c>
      <c r="L1405" s="5" t="s">
        <v>2956</v>
      </c>
      <c r="M1405" s="5" t="s">
        <v>2957</v>
      </c>
      <c r="N1405" s="5"/>
      <c r="O1405" s="5"/>
      <c r="P1405" s="5"/>
      <c r="Q1405" s="5"/>
      <c r="R1405" s="5"/>
      <c r="S1405" s="5"/>
      <c r="T1405" s="5"/>
      <c r="U1405" s="5"/>
      <c r="V1405" s="5"/>
      <c r="W1405" s="5"/>
      <c r="X1405" s="5"/>
      <c r="Y1405" s="7" t="s">
        <v>2999</v>
      </c>
      <c r="Z1405" s="7"/>
      <c r="AA1405" s="7" t="s">
        <v>13</v>
      </c>
      <c r="AB1405" s="7" t="s">
        <v>469</v>
      </c>
      <c r="AC1405" s="7">
        <v>23325</v>
      </c>
      <c r="AD1405" s="7" t="s">
        <v>2185</v>
      </c>
      <c r="AE1405" s="7" t="s">
        <v>3450</v>
      </c>
      <c r="AF1405" s="7"/>
      <c r="AG1405" s="7" t="s">
        <v>13</v>
      </c>
      <c r="AH1405" s="7"/>
      <c r="AJ1405" s="4"/>
      <c r="AK1405" s="4"/>
      <c r="AL1405" s="4"/>
      <c r="AM1405" s="4"/>
      <c r="AN1405" s="4"/>
      <c r="AO1405" s="4"/>
      <c r="AP1405" s="4"/>
      <c r="AQ1405" s="4"/>
      <c r="AR1405" s="4"/>
      <c r="AS1405" s="4"/>
      <c r="AT1405" s="4"/>
      <c r="AU1405" s="22">
        <v>6.6799859894921196</v>
      </c>
      <c r="AV1405" s="23">
        <v>3.44</v>
      </c>
      <c r="AW1405" s="23">
        <v>0</v>
      </c>
      <c r="AX1405" s="23">
        <v>11.833599999999999</v>
      </c>
      <c r="AY1405" s="23">
        <v>158.76</v>
      </c>
      <c r="AZ1405" s="23">
        <v>44.622212819811011</v>
      </c>
    </row>
    <row r="1406" spans="1:52" ht="13.7" customHeight="1" x14ac:dyDescent="0.2">
      <c r="A1406" t="str">
        <f t="shared" si="21"/>
        <v>2015^Price1^Wheat</v>
      </c>
      <c r="B1406" s="5" t="s">
        <v>2842</v>
      </c>
      <c r="C1406" s="5" t="s">
        <v>13</v>
      </c>
      <c r="D1406" s="5">
        <v>2015</v>
      </c>
      <c r="E1406" s="5"/>
      <c r="F1406" s="5" t="s">
        <v>1005</v>
      </c>
      <c r="G1406" s="5" t="s">
        <v>987</v>
      </c>
      <c r="H1406" s="5" t="s">
        <v>998</v>
      </c>
      <c r="I1406" s="5">
        <v>0</v>
      </c>
      <c r="J1406" s="5"/>
      <c r="K1406" s="5" t="s">
        <v>998</v>
      </c>
      <c r="L1406" s="5" t="s">
        <v>998</v>
      </c>
      <c r="M1406" s="5" t="s">
        <v>998</v>
      </c>
      <c r="N1406" s="5"/>
      <c r="O1406" s="5"/>
      <c r="P1406" s="5"/>
      <c r="Q1406" s="5"/>
      <c r="R1406" s="5"/>
      <c r="S1406" s="5"/>
      <c r="T1406" s="5"/>
      <c r="U1406" s="5"/>
      <c r="V1406" s="5"/>
      <c r="W1406" s="5"/>
      <c r="X1406" s="5"/>
      <c r="Y1406" s="7" t="s">
        <v>2999</v>
      </c>
      <c r="Z1406" s="7"/>
      <c r="AA1406" s="7" t="s">
        <v>13</v>
      </c>
      <c r="AB1406" s="7" t="s">
        <v>469</v>
      </c>
      <c r="AC1406" s="7">
        <v>22012</v>
      </c>
      <c r="AD1406" s="7" t="s">
        <v>947</v>
      </c>
      <c r="AE1406" s="7" t="s">
        <v>786</v>
      </c>
      <c r="AF1406" s="7"/>
      <c r="AG1406" s="7" t="s">
        <v>945</v>
      </c>
      <c r="AH1406" s="7"/>
      <c r="AJ1406" s="4"/>
      <c r="AK1406" s="4"/>
      <c r="AL1406" s="4"/>
      <c r="AM1406" s="4"/>
      <c r="AN1406" s="4"/>
      <c r="AO1406" s="4"/>
      <c r="AP1406" s="4"/>
      <c r="AQ1406" s="4"/>
      <c r="AR1406" s="4"/>
      <c r="AS1406" s="4"/>
      <c r="AT1406" s="4"/>
      <c r="AU1406" s="22" t="e">
        <v>#N/A</v>
      </c>
      <c r="AV1406" s="23">
        <v>0</v>
      </c>
      <c r="AW1406" s="23">
        <v>1</v>
      </c>
      <c r="AX1406" s="23">
        <v>0</v>
      </c>
      <c r="AY1406" s="23" t="e">
        <v>#N/A</v>
      </c>
      <c r="AZ1406" s="23" t="e">
        <v>#N/A</v>
      </c>
    </row>
    <row r="1407" spans="1:52" ht="13.7" customHeight="1" x14ac:dyDescent="0.2">
      <c r="A1407" t="str">
        <f t="shared" si="21"/>
        <v>2015^Rathnally^SE Drain</v>
      </c>
      <c r="B1407" s="5" t="s">
        <v>2700</v>
      </c>
      <c r="C1407" s="5" t="s">
        <v>2701</v>
      </c>
      <c r="D1407" s="5">
        <v>2015</v>
      </c>
      <c r="E1407" s="5"/>
      <c r="F1407" s="5" t="s">
        <v>1005</v>
      </c>
      <c r="G1407" s="5" t="s">
        <v>987</v>
      </c>
      <c r="H1407" s="5" t="s">
        <v>992</v>
      </c>
      <c r="I1407" s="5">
        <v>3.08</v>
      </c>
      <c r="J1407" s="5">
        <v>10.1</v>
      </c>
      <c r="K1407" s="5" t="s">
        <v>993</v>
      </c>
      <c r="L1407" s="5" t="s">
        <v>1013</v>
      </c>
      <c r="M1407" s="5" t="s">
        <v>993</v>
      </c>
      <c r="N1407" s="5"/>
      <c r="O1407" s="5"/>
      <c r="P1407" s="5"/>
      <c r="Q1407" s="5"/>
      <c r="R1407" s="5"/>
      <c r="S1407" s="5"/>
      <c r="T1407" s="5"/>
      <c r="U1407" s="5"/>
      <c r="V1407" s="5"/>
      <c r="W1407" s="5"/>
      <c r="X1407" s="5"/>
      <c r="Y1407" s="7" t="s">
        <v>2999</v>
      </c>
      <c r="Z1407" s="25" t="s">
        <v>3542</v>
      </c>
      <c r="AA1407" s="7" t="s">
        <v>13</v>
      </c>
      <c r="AB1407" s="7" t="s">
        <v>469</v>
      </c>
      <c r="AC1407" s="7">
        <v>8137</v>
      </c>
      <c r="AD1407" s="7" t="s">
        <v>905</v>
      </c>
      <c r="AE1407" s="7" t="s">
        <v>786</v>
      </c>
      <c r="AF1407" s="7"/>
      <c r="AG1407" s="7" t="s">
        <v>13</v>
      </c>
      <c r="AH1407" s="7"/>
      <c r="AJ1407" s="4"/>
      <c r="AK1407" s="4"/>
      <c r="AL1407" s="4"/>
      <c r="AM1407" s="4"/>
      <c r="AN1407" s="4"/>
      <c r="AO1407" s="4"/>
      <c r="AP1407" s="4"/>
      <c r="AQ1407" s="4"/>
      <c r="AR1407" s="4"/>
      <c r="AS1407" s="4"/>
      <c r="AT1407" s="4"/>
      <c r="AU1407" s="22">
        <v>4.7942276707530649</v>
      </c>
      <c r="AV1407" s="23">
        <v>3.08</v>
      </c>
      <c r="AW1407" s="23">
        <v>0</v>
      </c>
      <c r="AX1407" s="23">
        <v>9.4863999999999997</v>
      </c>
      <c r="AY1407" s="23">
        <v>102.00999999999999</v>
      </c>
      <c r="AZ1407" s="23">
        <v>22.984618959014359</v>
      </c>
    </row>
    <row r="1408" spans="1:52" ht="13.7" customHeight="1" x14ac:dyDescent="0.2">
      <c r="A1408" t="str">
        <f t="shared" si="21"/>
        <v>2015^RCSN^Coomberdale</v>
      </c>
      <c r="B1408" s="5" t="s">
        <v>2326</v>
      </c>
      <c r="C1408" s="5" t="s">
        <v>2411</v>
      </c>
      <c r="D1408" s="5">
        <v>2015</v>
      </c>
      <c r="E1408" s="5"/>
      <c r="F1408" s="5" t="s">
        <v>1005</v>
      </c>
      <c r="G1408" s="5" t="s">
        <v>987</v>
      </c>
      <c r="H1408" s="5" t="s">
        <v>992</v>
      </c>
      <c r="I1408" s="5">
        <v>2.6</v>
      </c>
      <c r="J1408" s="5">
        <v>11.8</v>
      </c>
      <c r="K1408" s="5" t="s">
        <v>993</v>
      </c>
      <c r="L1408" s="5" t="s">
        <v>998</v>
      </c>
      <c r="M1408" s="5" t="s">
        <v>2960</v>
      </c>
      <c r="N1408" s="5"/>
      <c r="O1408" s="5"/>
      <c r="P1408" s="5"/>
      <c r="Q1408" s="5"/>
      <c r="R1408" s="5"/>
      <c r="S1408" s="5"/>
      <c r="T1408" s="5"/>
      <c r="U1408" s="5"/>
      <c r="V1408" s="5"/>
      <c r="W1408" s="5"/>
      <c r="X1408" s="5"/>
      <c r="Y1408" s="7" t="s">
        <v>2999</v>
      </c>
      <c r="Z1408" s="7"/>
      <c r="AA1408" s="7" t="s">
        <v>13</v>
      </c>
      <c r="AB1408" s="7" t="s">
        <v>469</v>
      </c>
      <c r="AC1408" s="7">
        <v>8130</v>
      </c>
      <c r="AD1408" s="7" t="s">
        <v>2566</v>
      </c>
      <c r="AE1408" s="7" t="s">
        <v>786</v>
      </c>
      <c r="AF1408" s="7"/>
      <c r="AG1408" s="7" t="s">
        <v>13</v>
      </c>
      <c r="AH1408" s="7"/>
      <c r="AJ1408" s="4"/>
      <c r="AK1408" s="4"/>
      <c r="AL1408" s="4"/>
      <c r="AM1408" s="4"/>
      <c r="AN1408" s="4"/>
      <c r="AO1408" s="4"/>
      <c r="AP1408" s="4"/>
      <c r="AQ1408" s="4"/>
      <c r="AR1408" s="4"/>
      <c r="AS1408" s="4"/>
      <c r="AT1408" s="4"/>
      <c r="AU1408" s="22">
        <v>4.7282661996497382</v>
      </c>
      <c r="AV1408" s="23">
        <v>2.6</v>
      </c>
      <c r="AW1408" s="23">
        <v>0</v>
      </c>
      <c r="AX1408" s="23">
        <v>6.7600000000000007</v>
      </c>
      <c r="AY1408" s="23">
        <v>139.24</v>
      </c>
      <c r="AZ1408" s="23">
        <v>22.356501254750178</v>
      </c>
    </row>
    <row r="1409" spans="1:52" ht="13.7" customHeight="1" x14ac:dyDescent="0.2">
      <c r="A1409" t="str">
        <f t="shared" si="21"/>
        <v>2015^RCSN^Salmon Gums</v>
      </c>
      <c r="B1409" s="5" t="s">
        <v>2326</v>
      </c>
      <c r="C1409" s="5" t="s">
        <v>2285</v>
      </c>
      <c r="D1409" s="5">
        <v>2015</v>
      </c>
      <c r="E1409" s="5"/>
      <c r="F1409" s="5" t="s">
        <v>1005</v>
      </c>
      <c r="G1409" s="5" t="s">
        <v>987</v>
      </c>
      <c r="H1409" s="5" t="s">
        <v>992</v>
      </c>
      <c r="I1409" s="5">
        <v>2.2999999999999998</v>
      </c>
      <c r="J1409" s="5"/>
      <c r="K1409" s="5" t="s">
        <v>998</v>
      </c>
      <c r="L1409" s="5" t="s">
        <v>998</v>
      </c>
      <c r="M1409" s="5" t="s">
        <v>998</v>
      </c>
      <c r="N1409" s="5"/>
      <c r="O1409" s="5"/>
      <c r="P1409" s="5"/>
      <c r="Q1409" s="5"/>
      <c r="R1409" s="5"/>
      <c r="S1409" s="5"/>
      <c r="T1409" s="5"/>
      <c r="U1409" s="5"/>
      <c r="V1409" s="5"/>
      <c r="W1409" s="5"/>
      <c r="X1409" s="5"/>
      <c r="Y1409" s="7" t="s">
        <v>2999</v>
      </c>
      <c r="Z1409" s="25" t="s">
        <v>3547</v>
      </c>
      <c r="AA1409" s="7" t="s">
        <v>13</v>
      </c>
      <c r="AB1409" s="7" t="s">
        <v>469</v>
      </c>
      <c r="AC1409" s="7">
        <v>12070</v>
      </c>
      <c r="AD1409" s="7" t="s">
        <v>2285</v>
      </c>
      <c r="AE1409" s="7" t="s">
        <v>786</v>
      </c>
      <c r="AF1409" s="7"/>
      <c r="AG1409" s="7" t="s">
        <v>13</v>
      </c>
      <c r="AH1409" s="7"/>
      <c r="AJ1409" s="4"/>
      <c r="AK1409" s="4"/>
      <c r="AL1409" s="4"/>
      <c r="AM1409" s="4"/>
      <c r="AN1409" s="4"/>
      <c r="AO1409" s="4"/>
      <c r="AP1409" s="4"/>
      <c r="AQ1409" s="4"/>
      <c r="AR1409" s="4"/>
      <c r="AS1409" s="4"/>
      <c r="AT1409" s="4"/>
      <c r="AU1409" s="22" t="e">
        <v>#N/A</v>
      </c>
      <c r="AV1409" s="23">
        <v>2.2999999999999998</v>
      </c>
      <c r="AW1409" s="23">
        <v>0</v>
      </c>
      <c r="AX1409" s="23">
        <v>5.2899999999999991</v>
      </c>
      <c r="AY1409" s="23" t="e">
        <v>#N/A</v>
      </c>
      <c r="AZ1409" s="23" t="e">
        <v>#N/A</v>
      </c>
    </row>
    <row r="1410" spans="1:52" ht="13.7" customHeight="1" x14ac:dyDescent="0.2">
      <c r="A1410" t="str">
        <f t="shared" si="21"/>
        <v>2015^rod messina^Bone Road Red Loam</v>
      </c>
      <c r="B1410" s="5" t="s">
        <v>2709</v>
      </c>
      <c r="C1410" s="5" t="s">
        <v>2710</v>
      </c>
      <c r="D1410" s="5">
        <v>2015</v>
      </c>
      <c r="E1410" s="5"/>
      <c r="F1410" s="5" t="s">
        <v>1005</v>
      </c>
      <c r="G1410" s="5" t="s">
        <v>987</v>
      </c>
      <c r="H1410" s="5" t="s">
        <v>992</v>
      </c>
      <c r="I1410" s="5">
        <v>3.15</v>
      </c>
      <c r="J1410" s="5">
        <v>11.5</v>
      </c>
      <c r="K1410" s="5" t="s">
        <v>987</v>
      </c>
      <c r="L1410" s="5" t="s">
        <v>1292</v>
      </c>
      <c r="M1410" s="5" t="s">
        <v>987</v>
      </c>
      <c r="N1410" s="5"/>
      <c r="O1410" s="5"/>
      <c r="P1410" s="5"/>
      <c r="Q1410" s="5"/>
      <c r="R1410" s="5"/>
      <c r="S1410" s="5"/>
      <c r="T1410" s="5"/>
      <c r="U1410" s="5"/>
      <c r="V1410" s="5"/>
      <c r="W1410" s="5"/>
      <c r="X1410" s="5"/>
      <c r="Y1410" s="7" t="s">
        <v>2999</v>
      </c>
      <c r="Z1410" s="7"/>
      <c r="AA1410" s="7" t="s">
        <v>13</v>
      </c>
      <c r="AB1410" s="7" t="s">
        <v>469</v>
      </c>
      <c r="AC1410" s="7">
        <v>8095</v>
      </c>
      <c r="AD1410" s="7" t="s">
        <v>901</v>
      </c>
      <c r="AE1410" s="7" t="s">
        <v>786</v>
      </c>
      <c r="AF1410" s="7"/>
      <c r="AG1410" s="7" t="s">
        <v>13</v>
      </c>
      <c r="AH1410" s="7"/>
      <c r="AJ1410" s="4"/>
      <c r="AK1410" s="4"/>
      <c r="AL1410" s="4"/>
      <c r="AM1410" s="4"/>
      <c r="AN1410" s="4"/>
      <c r="AO1410" s="4"/>
      <c r="AP1410" s="4"/>
      <c r="AQ1410" s="4"/>
      <c r="AR1410" s="4"/>
      <c r="AS1410" s="4"/>
      <c r="AT1410" s="4"/>
      <c r="AU1410" s="22">
        <v>5.5828371278458846</v>
      </c>
      <c r="AV1410" s="23">
        <v>3.15</v>
      </c>
      <c r="AW1410" s="23">
        <v>0</v>
      </c>
      <c r="AX1410" s="23">
        <v>9.9224999999999994</v>
      </c>
      <c r="AY1410" s="23">
        <v>132.25</v>
      </c>
      <c r="AZ1410" s="23">
        <v>31.168070396054485</v>
      </c>
    </row>
    <row r="1411" spans="1:52" ht="13.7" customHeight="1" x14ac:dyDescent="0.2">
      <c r="A1411" t="str">
        <f t="shared" ref="A1411:A1474" si="22">_xlfn.CONCAT(D1411,"^",B1411,"^",C1411)</f>
        <v>2015^rod messina^Westwithy No 7</v>
      </c>
      <c r="B1411" s="5" t="s">
        <v>2709</v>
      </c>
      <c r="C1411" s="5" t="s">
        <v>2711</v>
      </c>
      <c r="D1411" s="5">
        <v>2015</v>
      </c>
      <c r="E1411" s="5"/>
      <c r="F1411" s="5" t="s">
        <v>1005</v>
      </c>
      <c r="G1411" s="5" t="s">
        <v>987</v>
      </c>
      <c r="H1411" s="5" t="s">
        <v>992</v>
      </c>
      <c r="I1411" s="5">
        <v>2.78</v>
      </c>
      <c r="J1411" s="5">
        <v>11</v>
      </c>
      <c r="K1411" s="5" t="s">
        <v>987</v>
      </c>
      <c r="L1411" s="5" t="s">
        <v>1292</v>
      </c>
      <c r="M1411" s="5" t="s">
        <v>987</v>
      </c>
      <c r="N1411" s="5"/>
      <c r="O1411" s="5"/>
      <c r="P1411" s="5"/>
      <c r="Q1411" s="5"/>
      <c r="R1411" s="5"/>
      <c r="S1411" s="5"/>
      <c r="T1411" s="5"/>
      <c r="U1411" s="5"/>
      <c r="V1411" s="5"/>
      <c r="W1411" s="5"/>
      <c r="X1411" s="5"/>
      <c r="Y1411" s="7" t="s">
        <v>2999</v>
      </c>
      <c r="Z1411" s="7"/>
      <c r="AA1411" s="7" t="s">
        <v>13</v>
      </c>
      <c r="AB1411" s="7" t="s">
        <v>469</v>
      </c>
      <c r="AC1411" s="7">
        <v>8128</v>
      </c>
      <c r="AD1411" s="7" t="s">
        <v>909</v>
      </c>
      <c r="AE1411" s="7" t="s">
        <v>786</v>
      </c>
      <c r="AF1411" s="7"/>
      <c r="AG1411" s="7" t="s">
        <v>939</v>
      </c>
      <c r="AH1411" s="7"/>
      <c r="AJ1411" s="4"/>
      <c r="AK1411" s="4"/>
      <c r="AL1411" s="4"/>
      <c r="AM1411" s="4"/>
      <c r="AN1411" s="4"/>
      <c r="AO1411" s="4"/>
      <c r="AP1411" s="4"/>
      <c r="AQ1411" s="4"/>
      <c r="AR1411" s="4"/>
      <c r="AS1411" s="4"/>
      <c r="AT1411" s="4"/>
      <c r="AU1411" s="22">
        <v>4.7128546409807361</v>
      </c>
      <c r="AV1411" s="23">
        <v>2.78</v>
      </c>
      <c r="AW1411" s="23">
        <v>0</v>
      </c>
      <c r="AX1411" s="23">
        <v>7.7283999999999988</v>
      </c>
      <c r="AY1411" s="23">
        <v>121</v>
      </c>
      <c r="AZ1411" s="23">
        <v>22.210998867013664</v>
      </c>
    </row>
    <row r="1412" spans="1:52" ht="13.7" customHeight="1" x14ac:dyDescent="0.2">
      <c r="A1412" t="str">
        <f t="shared" si="22"/>
        <v>2015^rpurvis^Sandersons</v>
      </c>
      <c r="B1412" s="5" t="s">
        <v>1233</v>
      </c>
      <c r="C1412" s="5" t="s">
        <v>2702</v>
      </c>
      <c r="D1412" s="5">
        <v>2015</v>
      </c>
      <c r="E1412" s="5"/>
      <c r="F1412" s="5" t="s">
        <v>987</v>
      </c>
      <c r="G1412" s="5" t="s">
        <v>987</v>
      </c>
      <c r="H1412" s="5" t="s">
        <v>992</v>
      </c>
      <c r="I1412" s="5">
        <v>3.5</v>
      </c>
      <c r="J1412" s="5">
        <v>10.9</v>
      </c>
      <c r="K1412" s="5" t="s">
        <v>993</v>
      </c>
      <c r="L1412" s="5" t="s">
        <v>2703</v>
      </c>
      <c r="M1412" s="5" t="s">
        <v>987</v>
      </c>
      <c r="N1412" s="5"/>
      <c r="O1412" s="5"/>
      <c r="P1412" s="5"/>
      <c r="Q1412" s="5"/>
      <c r="R1412" s="5"/>
      <c r="S1412" s="5"/>
      <c r="T1412" s="5"/>
      <c r="U1412" s="5"/>
      <c r="V1412" s="5"/>
      <c r="W1412" s="5"/>
      <c r="X1412" s="5"/>
      <c r="Y1412" s="7" t="s">
        <v>2999</v>
      </c>
      <c r="Z1412" s="7"/>
      <c r="AA1412" s="7" t="s">
        <v>13</v>
      </c>
      <c r="AB1412" s="7" t="s">
        <v>469</v>
      </c>
      <c r="AC1412" s="7">
        <v>21019</v>
      </c>
      <c r="AD1412" s="7" t="s">
        <v>2191</v>
      </c>
      <c r="AE1412" s="7" t="s">
        <v>2759</v>
      </c>
      <c r="AF1412" s="7"/>
      <c r="AG1412" s="7" t="s">
        <v>55</v>
      </c>
      <c r="AH1412" s="7"/>
      <c r="AJ1412" s="4"/>
      <c r="AK1412" s="4"/>
      <c r="AL1412" s="4"/>
      <c r="AM1412" s="4"/>
      <c r="AN1412" s="4"/>
      <c r="AO1412" s="4"/>
      <c r="AP1412" s="4"/>
      <c r="AQ1412" s="4"/>
      <c r="AR1412" s="4"/>
      <c r="AS1412" s="4"/>
      <c r="AT1412" s="4"/>
      <c r="AU1412" s="22">
        <v>5.8795096322241687</v>
      </c>
      <c r="AV1412" s="23">
        <v>3.5</v>
      </c>
      <c r="AW1412" s="23">
        <v>0</v>
      </c>
      <c r="AX1412" s="23">
        <v>12.25</v>
      </c>
      <c r="AY1412" s="23">
        <v>118.81</v>
      </c>
      <c r="AZ1412" s="23">
        <v>34.568633515416778</v>
      </c>
    </row>
    <row r="1413" spans="1:52" ht="13.7" customHeight="1" x14ac:dyDescent="0.2">
      <c r="A1413" t="str">
        <f t="shared" si="22"/>
        <v>2015^rpurvis^South Hard Hit</v>
      </c>
      <c r="B1413" s="5" t="s">
        <v>1233</v>
      </c>
      <c r="C1413" s="5" t="s">
        <v>2704</v>
      </c>
      <c r="D1413" s="5">
        <v>2015</v>
      </c>
      <c r="E1413" s="5"/>
      <c r="F1413" s="5" t="s">
        <v>987</v>
      </c>
      <c r="G1413" s="5" t="s">
        <v>987</v>
      </c>
      <c r="H1413" s="5" t="s">
        <v>992</v>
      </c>
      <c r="I1413" s="5">
        <v>3.2</v>
      </c>
      <c r="J1413" s="5">
        <v>9</v>
      </c>
      <c r="K1413" s="5" t="s">
        <v>987</v>
      </c>
      <c r="L1413" s="5" t="s">
        <v>1032</v>
      </c>
      <c r="M1413" s="5" t="s">
        <v>987</v>
      </c>
      <c r="N1413" s="5"/>
      <c r="O1413" s="5"/>
      <c r="P1413" s="5"/>
      <c r="Q1413" s="5"/>
      <c r="R1413" s="5"/>
      <c r="S1413" s="5"/>
      <c r="T1413" s="5"/>
      <c r="U1413" s="5"/>
      <c r="V1413" s="5"/>
      <c r="W1413" s="5"/>
      <c r="X1413" s="5"/>
      <c r="Y1413" s="7" t="s">
        <v>2999</v>
      </c>
      <c r="Z1413" s="7"/>
      <c r="AA1413" s="7" t="s">
        <v>13</v>
      </c>
      <c r="AB1413" s="7" t="s">
        <v>469</v>
      </c>
      <c r="AC1413" s="7">
        <v>21019</v>
      </c>
      <c r="AD1413" s="7" t="s">
        <v>2191</v>
      </c>
      <c r="AE1413" s="7" t="s">
        <v>2760</v>
      </c>
      <c r="AF1413" s="7"/>
      <c r="AG1413" s="7" t="s">
        <v>10</v>
      </c>
      <c r="AH1413" s="7"/>
      <c r="AJ1413" s="4"/>
      <c r="AK1413" s="4"/>
      <c r="AL1413" s="4"/>
      <c r="AM1413" s="4"/>
      <c r="AN1413" s="4"/>
      <c r="AO1413" s="4"/>
      <c r="AP1413" s="4"/>
      <c r="AQ1413" s="4"/>
      <c r="AR1413" s="4"/>
      <c r="AS1413" s="4"/>
      <c r="AT1413" s="4"/>
      <c r="AU1413" s="22">
        <v>4.4385288966725049</v>
      </c>
      <c r="AV1413" s="23">
        <v>3.2</v>
      </c>
      <c r="AW1413" s="23">
        <v>0</v>
      </c>
      <c r="AX1413" s="23">
        <v>10.240000000000002</v>
      </c>
      <c r="AY1413" s="23">
        <v>81</v>
      </c>
      <c r="AZ1413" s="23">
        <v>19.700538766596843</v>
      </c>
    </row>
    <row r="1414" spans="1:52" ht="13.7" customHeight="1" x14ac:dyDescent="0.2">
      <c r="A1414" t="str">
        <f t="shared" si="22"/>
        <v>2015^rpurvis^Stable Cultivation</v>
      </c>
      <c r="B1414" s="5" t="s">
        <v>1233</v>
      </c>
      <c r="C1414" s="5" t="s">
        <v>2705</v>
      </c>
      <c r="D1414" s="5">
        <v>2015</v>
      </c>
      <c r="E1414" s="5"/>
      <c r="F1414" s="5" t="s">
        <v>987</v>
      </c>
      <c r="G1414" s="5" t="s">
        <v>987</v>
      </c>
      <c r="H1414" s="5" t="s">
        <v>992</v>
      </c>
      <c r="I1414" s="5">
        <v>3.5</v>
      </c>
      <c r="J1414" s="5">
        <v>11.2</v>
      </c>
      <c r="K1414" s="5" t="s">
        <v>987</v>
      </c>
      <c r="L1414" s="5" t="s">
        <v>1032</v>
      </c>
      <c r="M1414" s="5" t="s">
        <v>987</v>
      </c>
      <c r="N1414" s="5"/>
      <c r="O1414" s="5"/>
      <c r="P1414" s="5"/>
      <c r="Q1414" s="5"/>
      <c r="R1414" s="5"/>
      <c r="S1414" s="5"/>
      <c r="T1414" s="5"/>
      <c r="U1414" s="5"/>
      <c r="V1414" s="5"/>
      <c r="W1414" s="5"/>
      <c r="X1414" s="5"/>
      <c r="Y1414" s="7" t="s">
        <v>2999</v>
      </c>
      <c r="Z1414" s="7"/>
      <c r="AA1414" s="7" t="s">
        <v>13</v>
      </c>
      <c r="AB1414" s="7" t="s">
        <v>2272</v>
      </c>
      <c r="AC1414" s="7">
        <v>21019</v>
      </c>
      <c r="AD1414" s="7" t="s">
        <v>2191</v>
      </c>
      <c r="AE1414" s="7" t="s">
        <v>2761</v>
      </c>
      <c r="AF1414" s="7"/>
      <c r="AG1414" s="7" t="s">
        <v>55</v>
      </c>
      <c r="AH1414" s="7"/>
      <c r="AJ1414" s="4"/>
      <c r="AK1414" s="4"/>
      <c r="AL1414" s="4"/>
      <c r="AM1414" s="4"/>
      <c r="AN1414" s="4"/>
      <c r="AO1414" s="4"/>
      <c r="AP1414" s="4"/>
      <c r="AQ1414" s="4"/>
      <c r="AR1414" s="4"/>
      <c r="AS1414" s="4"/>
      <c r="AT1414" s="4"/>
      <c r="AU1414" s="22">
        <v>6.0413309982486858</v>
      </c>
      <c r="AV1414" s="23">
        <v>3.5</v>
      </c>
      <c r="AW1414" s="23">
        <v>0</v>
      </c>
      <c r="AX1414" s="23">
        <v>12.25</v>
      </c>
      <c r="AY1414" s="23">
        <v>125.43999999999998</v>
      </c>
      <c r="AZ1414" s="23">
        <v>36.497680230400462</v>
      </c>
    </row>
    <row r="1415" spans="1:52" ht="13.7" customHeight="1" x14ac:dyDescent="0.2">
      <c r="A1415" t="str">
        <f t="shared" si="22"/>
        <v>2015^SEPWA_Tom^Home</v>
      </c>
      <c r="B1415" s="5" t="s">
        <v>2714</v>
      </c>
      <c r="C1415" s="5" t="s">
        <v>1490</v>
      </c>
      <c r="D1415" s="5">
        <v>2015</v>
      </c>
      <c r="E1415" s="5"/>
      <c r="F1415" s="5" t="s">
        <v>1005</v>
      </c>
      <c r="G1415" s="5" t="s">
        <v>987</v>
      </c>
      <c r="H1415" s="5" t="s">
        <v>992</v>
      </c>
      <c r="I1415" s="5">
        <v>4.25</v>
      </c>
      <c r="J1415" s="5">
        <v>9</v>
      </c>
      <c r="K1415" s="5" t="s">
        <v>993</v>
      </c>
      <c r="L1415" s="5" t="s">
        <v>998</v>
      </c>
      <c r="M1415" s="5" t="s">
        <v>998</v>
      </c>
      <c r="N1415" s="5"/>
      <c r="O1415" s="5"/>
      <c r="P1415" s="5"/>
      <c r="Q1415" s="5"/>
      <c r="R1415" s="5"/>
      <c r="S1415" s="5"/>
      <c r="T1415" s="5"/>
      <c r="U1415" s="5"/>
      <c r="V1415" s="5"/>
      <c r="W1415" s="5"/>
      <c r="X1415" s="5"/>
      <c r="Y1415" s="7" t="s">
        <v>2999</v>
      </c>
      <c r="Z1415" s="25" t="s">
        <v>3548</v>
      </c>
      <c r="AA1415" s="7" t="s">
        <v>13</v>
      </c>
      <c r="AB1415" s="7" t="s">
        <v>469</v>
      </c>
      <c r="AC1415" s="7">
        <v>9813</v>
      </c>
      <c r="AD1415" s="7" t="s">
        <v>2762</v>
      </c>
      <c r="AE1415" s="7" t="s">
        <v>786</v>
      </c>
      <c r="AF1415" s="7"/>
      <c r="AG1415" s="7" t="s">
        <v>55</v>
      </c>
      <c r="AH1415" s="7"/>
      <c r="AJ1415" s="4"/>
      <c r="AK1415" s="4"/>
      <c r="AL1415" s="4"/>
      <c r="AM1415" s="4"/>
      <c r="AN1415" s="4"/>
      <c r="AO1415" s="4"/>
      <c r="AP1415" s="4"/>
      <c r="AQ1415" s="4"/>
      <c r="AR1415" s="4"/>
      <c r="AS1415" s="4"/>
      <c r="AT1415" s="4"/>
      <c r="AU1415" s="22">
        <v>5.8949211908931689</v>
      </c>
      <c r="AV1415" s="23">
        <v>4.25</v>
      </c>
      <c r="AW1415" s="23">
        <v>0</v>
      </c>
      <c r="AX1415" s="23">
        <v>18.0625</v>
      </c>
      <c r="AY1415" s="23">
        <v>81</v>
      </c>
      <c r="AZ1415" s="23">
        <v>34.75009584684134</v>
      </c>
    </row>
    <row r="1416" spans="1:52" ht="13.7" customHeight="1" x14ac:dyDescent="0.2">
      <c r="A1416" t="str">
        <f t="shared" si="22"/>
        <v>2015^SEPWA_Tyson^Tidows 3 to 5</v>
      </c>
      <c r="B1416" s="5" t="s">
        <v>2716</v>
      </c>
      <c r="C1416" s="5" t="s">
        <v>2717</v>
      </c>
      <c r="D1416" s="5">
        <v>2015</v>
      </c>
      <c r="E1416" s="5"/>
      <c r="F1416" s="5" t="s">
        <v>1005</v>
      </c>
      <c r="G1416" s="5" t="s">
        <v>987</v>
      </c>
      <c r="H1416" s="5" t="s">
        <v>992</v>
      </c>
      <c r="I1416" s="5">
        <v>5.05</v>
      </c>
      <c r="J1416" s="5">
        <v>9.35</v>
      </c>
      <c r="K1416" s="5" t="s">
        <v>993</v>
      </c>
      <c r="L1416" s="5" t="s">
        <v>998</v>
      </c>
      <c r="M1416" s="5" t="s">
        <v>998</v>
      </c>
      <c r="N1416" s="5"/>
      <c r="O1416" s="5"/>
      <c r="P1416" s="5"/>
      <c r="Q1416" s="5"/>
      <c r="R1416" s="5"/>
      <c r="S1416" s="5"/>
      <c r="T1416" s="5"/>
      <c r="U1416" s="5"/>
      <c r="V1416" s="5"/>
      <c r="W1416" s="5"/>
      <c r="X1416" s="5"/>
      <c r="Y1416" s="7" t="s">
        <v>2999</v>
      </c>
      <c r="Z1416" s="25" t="s">
        <v>3549</v>
      </c>
      <c r="AA1416" s="7" t="s">
        <v>13</v>
      </c>
      <c r="AB1416" s="7" t="s">
        <v>469</v>
      </c>
      <c r="AC1416" s="7">
        <v>12073</v>
      </c>
      <c r="AD1416" s="7" t="s">
        <v>855</v>
      </c>
      <c r="AE1416" s="7" t="s">
        <v>786</v>
      </c>
      <c r="AF1416" s="7"/>
      <c r="AG1416" s="7" t="s">
        <v>55</v>
      </c>
      <c r="AH1416" s="7"/>
      <c r="AJ1416" s="4"/>
      <c r="AK1416" s="4"/>
      <c r="AL1416" s="4"/>
      <c r="AM1416" s="4"/>
      <c r="AN1416" s="4"/>
      <c r="AO1416" s="4"/>
      <c r="AP1416" s="4"/>
      <c r="AQ1416" s="4"/>
      <c r="AR1416" s="4"/>
      <c r="AS1416" s="4"/>
      <c r="AT1416" s="4"/>
      <c r="AU1416" s="22">
        <v>7.2769527145359021</v>
      </c>
      <c r="AV1416" s="23">
        <v>5.05</v>
      </c>
      <c r="AW1416" s="23">
        <v>0</v>
      </c>
      <c r="AX1416" s="23">
        <v>25.502499999999998</v>
      </c>
      <c r="AY1416" s="23">
        <v>87.422499999999999</v>
      </c>
      <c r="AZ1416" s="23">
        <v>52.954040809591433</v>
      </c>
    </row>
    <row r="1417" spans="1:52" ht="13.7" customHeight="1" x14ac:dyDescent="0.2">
      <c r="A1417" t="str">
        <f t="shared" si="22"/>
        <v>2015^Short1^Home 3</v>
      </c>
      <c r="B1417" s="5" t="s">
        <v>1509</v>
      </c>
      <c r="C1417" s="5" t="s">
        <v>2965</v>
      </c>
      <c r="D1417" s="5">
        <v>2015</v>
      </c>
      <c r="E1417" s="5"/>
      <c r="F1417" s="5" t="s">
        <v>1005</v>
      </c>
      <c r="G1417" s="5" t="s">
        <v>987</v>
      </c>
      <c r="H1417" s="5" t="s">
        <v>998</v>
      </c>
      <c r="I1417" s="5">
        <v>0</v>
      </c>
      <c r="J1417" s="5"/>
      <c r="K1417" s="5" t="s">
        <v>998</v>
      </c>
      <c r="L1417" s="5" t="s">
        <v>998</v>
      </c>
      <c r="M1417" s="5" t="s">
        <v>998</v>
      </c>
      <c r="N1417" s="5"/>
      <c r="O1417" s="5"/>
      <c r="P1417" s="5"/>
      <c r="Q1417" s="5"/>
      <c r="R1417" s="5"/>
      <c r="S1417" s="5"/>
      <c r="T1417" s="5"/>
      <c r="U1417" s="5"/>
      <c r="V1417" s="5"/>
      <c r="W1417" s="5"/>
      <c r="X1417" s="5"/>
      <c r="Y1417" s="7" t="s">
        <v>2999</v>
      </c>
      <c r="Z1417" s="7"/>
      <c r="AA1417" s="7" t="s">
        <v>13</v>
      </c>
      <c r="AB1417" s="7" t="s">
        <v>469</v>
      </c>
      <c r="AC1417" s="7">
        <v>22003</v>
      </c>
      <c r="AD1417" s="7" t="s">
        <v>955</v>
      </c>
      <c r="AE1417" s="7" t="s">
        <v>786</v>
      </c>
      <c r="AF1417" s="7"/>
      <c r="AG1417" s="7" t="s">
        <v>13</v>
      </c>
      <c r="AH1417" s="7"/>
      <c r="AJ1417" s="4"/>
      <c r="AK1417" s="4"/>
      <c r="AL1417" s="4"/>
      <c r="AM1417" s="4"/>
      <c r="AN1417" s="4"/>
      <c r="AO1417" s="4"/>
      <c r="AP1417" s="4"/>
      <c r="AQ1417" s="4"/>
      <c r="AR1417" s="4"/>
      <c r="AS1417" s="4"/>
      <c r="AT1417" s="4"/>
      <c r="AU1417" s="22" t="e">
        <v>#N/A</v>
      </c>
      <c r="AV1417" s="23">
        <v>0</v>
      </c>
      <c r="AW1417" s="23">
        <v>1</v>
      </c>
      <c r="AX1417" s="23">
        <v>0</v>
      </c>
      <c r="AY1417" s="23" t="e">
        <v>#N/A</v>
      </c>
      <c r="AZ1417" s="23" t="e">
        <v>#N/A</v>
      </c>
    </row>
    <row r="1418" spans="1:52" ht="13.7" customHeight="1" x14ac:dyDescent="0.2">
      <c r="A1418" t="str">
        <f t="shared" si="22"/>
        <v>2015^Short1^Webbs 6</v>
      </c>
      <c r="B1418" s="5" t="s">
        <v>1509</v>
      </c>
      <c r="C1418" s="5" t="s">
        <v>2966</v>
      </c>
      <c r="D1418" s="5">
        <v>2015</v>
      </c>
      <c r="E1418" s="5"/>
      <c r="F1418" s="5" t="s">
        <v>1005</v>
      </c>
      <c r="G1418" s="5" t="s">
        <v>987</v>
      </c>
      <c r="H1418" s="5" t="s">
        <v>998</v>
      </c>
      <c r="I1418" s="5">
        <v>0</v>
      </c>
      <c r="J1418" s="5"/>
      <c r="K1418" s="5" t="s">
        <v>998</v>
      </c>
      <c r="L1418" s="5" t="s">
        <v>998</v>
      </c>
      <c r="M1418" s="5" t="s">
        <v>998</v>
      </c>
      <c r="N1418" s="5"/>
      <c r="O1418" s="5"/>
      <c r="P1418" s="5"/>
      <c r="Q1418" s="5"/>
      <c r="R1418" s="5"/>
      <c r="S1418" s="5"/>
      <c r="T1418" s="5"/>
      <c r="U1418" s="5"/>
      <c r="V1418" s="5"/>
      <c r="W1418" s="5"/>
      <c r="X1418" s="5"/>
      <c r="Y1418" s="7" t="s">
        <v>2999</v>
      </c>
      <c r="Z1418" s="7"/>
      <c r="AA1418" s="7" t="s">
        <v>13</v>
      </c>
      <c r="AB1418" s="7" t="s">
        <v>469</v>
      </c>
      <c r="AC1418" s="7">
        <v>22003</v>
      </c>
      <c r="AD1418" s="7" t="s">
        <v>955</v>
      </c>
      <c r="AE1418" s="7" t="s">
        <v>786</v>
      </c>
      <c r="AF1418" s="7"/>
      <c r="AG1418" s="7" t="s">
        <v>13</v>
      </c>
      <c r="AH1418" s="7"/>
      <c r="AJ1418" s="4"/>
      <c r="AK1418" s="4"/>
      <c r="AL1418" s="4"/>
      <c r="AM1418" s="4"/>
      <c r="AN1418" s="4"/>
      <c r="AO1418" s="4"/>
      <c r="AP1418" s="4"/>
      <c r="AQ1418" s="4"/>
      <c r="AR1418" s="4"/>
      <c r="AS1418" s="4"/>
      <c r="AT1418" s="4"/>
      <c r="AU1418" s="22" t="e">
        <v>#N/A</v>
      </c>
      <c r="AV1418" s="23">
        <v>0</v>
      </c>
      <c r="AW1418" s="23">
        <v>1</v>
      </c>
      <c r="AX1418" s="23">
        <v>0</v>
      </c>
      <c r="AY1418" s="23" t="e">
        <v>#N/A</v>
      </c>
      <c r="AZ1418" s="23" t="e">
        <v>#N/A</v>
      </c>
    </row>
    <row r="1419" spans="1:52" ht="13.7" customHeight="1" x14ac:dyDescent="0.2">
      <c r="A1419" t="str">
        <f t="shared" si="22"/>
        <v>2015^sie^Skipton Workshops</v>
      </c>
      <c r="B1419" s="5" t="s">
        <v>2707</v>
      </c>
      <c r="C1419" s="5" t="s">
        <v>2708</v>
      </c>
      <c r="D1419" s="5">
        <v>2015</v>
      </c>
      <c r="E1419" s="5"/>
      <c r="F1419" s="5" t="s">
        <v>1005</v>
      </c>
      <c r="G1419" s="5" t="s">
        <v>987</v>
      </c>
      <c r="H1419" s="5" t="s">
        <v>992</v>
      </c>
      <c r="I1419" s="5">
        <v>2</v>
      </c>
      <c r="J1419" s="5"/>
      <c r="K1419" s="5" t="s">
        <v>987</v>
      </c>
      <c r="L1419" s="5" t="s">
        <v>1032</v>
      </c>
      <c r="M1419" s="5" t="s">
        <v>987</v>
      </c>
      <c r="N1419" s="5"/>
      <c r="O1419" s="5"/>
      <c r="P1419" s="5"/>
      <c r="Q1419" s="5"/>
      <c r="R1419" s="5"/>
      <c r="S1419" s="5"/>
      <c r="T1419" s="5"/>
      <c r="U1419" s="5"/>
      <c r="V1419" s="5"/>
      <c r="W1419" s="5"/>
      <c r="X1419" s="5"/>
      <c r="Y1419" s="7" t="s">
        <v>2999</v>
      </c>
      <c r="Z1419" s="7"/>
      <c r="AA1419" s="7" t="s">
        <v>13</v>
      </c>
      <c r="AB1419" s="7" t="s">
        <v>2763</v>
      </c>
      <c r="AC1419" s="7">
        <v>77007</v>
      </c>
      <c r="AD1419" s="7" t="s">
        <v>804</v>
      </c>
      <c r="AE1419" s="7" t="s">
        <v>786</v>
      </c>
      <c r="AF1419" s="7"/>
      <c r="AG1419" s="7" t="s">
        <v>55</v>
      </c>
      <c r="AH1419" s="7"/>
      <c r="AJ1419" s="4"/>
      <c r="AK1419" s="4"/>
      <c r="AL1419" s="4"/>
      <c r="AM1419" s="4"/>
      <c r="AN1419" s="4"/>
      <c r="AO1419" s="4"/>
      <c r="AP1419" s="4"/>
      <c r="AQ1419" s="4"/>
      <c r="AR1419" s="4"/>
      <c r="AS1419" s="4"/>
      <c r="AT1419" s="4"/>
      <c r="AU1419" s="22" t="e">
        <v>#N/A</v>
      </c>
      <c r="AV1419" s="23">
        <v>2</v>
      </c>
      <c r="AW1419" s="23">
        <v>0</v>
      </c>
      <c r="AX1419" s="23">
        <v>4</v>
      </c>
      <c r="AY1419" s="23" t="e">
        <v>#N/A</v>
      </c>
      <c r="AZ1419" s="23" t="e">
        <v>#N/A</v>
      </c>
    </row>
    <row r="1420" spans="1:52" ht="13.7" customHeight="1" x14ac:dyDescent="0.2">
      <c r="A1420" t="str">
        <f t="shared" si="22"/>
        <v>2015^Slater1^Wheat</v>
      </c>
      <c r="B1420" s="5" t="s">
        <v>2812</v>
      </c>
      <c r="C1420" s="5" t="s">
        <v>13</v>
      </c>
      <c r="D1420" s="5">
        <v>2015</v>
      </c>
      <c r="E1420" s="5"/>
      <c r="F1420" s="5" t="s">
        <v>1005</v>
      </c>
      <c r="G1420" s="5" t="s">
        <v>987</v>
      </c>
      <c r="H1420" s="5" t="s">
        <v>998</v>
      </c>
      <c r="I1420" s="5">
        <v>0</v>
      </c>
      <c r="J1420" s="5"/>
      <c r="K1420" s="5" t="s">
        <v>998</v>
      </c>
      <c r="L1420" s="5" t="s">
        <v>998</v>
      </c>
      <c r="M1420" s="5" t="s">
        <v>998</v>
      </c>
      <c r="N1420" s="5"/>
      <c r="O1420" s="5"/>
      <c r="P1420" s="5"/>
      <c r="Q1420" s="5"/>
      <c r="R1420" s="5"/>
      <c r="S1420" s="5"/>
      <c r="T1420" s="5"/>
      <c r="U1420" s="5"/>
      <c r="V1420" s="5"/>
      <c r="W1420" s="5"/>
      <c r="X1420" s="5"/>
      <c r="Y1420" s="7" t="s">
        <v>2999</v>
      </c>
      <c r="Z1420" s="7"/>
      <c r="AA1420" s="7" t="s">
        <v>13</v>
      </c>
      <c r="AB1420" s="7" t="s">
        <v>469</v>
      </c>
      <c r="AC1420" s="7">
        <v>22003</v>
      </c>
      <c r="AD1420" s="7" t="s">
        <v>955</v>
      </c>
      <c r="AE1420" s="7" t="s">
        <v>786</v>
      </c>
      <c r="AF1420" s="7"/>
      <c r="AG1420" s="7" t="s">
        <v>945</v>
      </c>
      <c r="AH1420" s="7"/>
      <c r="AJ1420" s="4"/>
      <c r="AK1420" s="4"/>
      <c r="AL1420" s="4"/>
      <c r="AM1420" s="4"/>
      <c r="AN1420" s="4"/>
      <c r="AO1420" s="4"/>
      <c r="AP1420" s="4"/>
      <c r="AQ1420" s="4"/>
      <c r="AR1420" s="4"/>
      <c r="AS1420" s="4"/>
      <c r="AT1420" s="4"/>
      <c r="AU1420" s="22" t="e">
        <v>#N/A</v>
      </c>
      <c r="AV1420" s="23">
        <v>0</v>
      </c>
      <c r="AW1420" s="23">
        <v>1</v>
      </c>
      <c r="AX1420" s="23">
        <v>0</v>
      </c>
      <c r="AY1420" s="23" t="e">
        <v>#N/A</v>
      </c>
      <c r="AZ1420" s="23" t="e">
        <v>#N/A</v>
      </c>
    </row>
    <row r="1421" spans="1:52" ht="13.7" customHeight="1" x14ac:dyDescent="0.2">
      <c r="A1421" t="str">
        <f t="shared" si="22"/>
        <v>2015^smattschoss^Home Wheat</v>
      </c>
      <c r="B1421" s="5" t="s">
        <v>2962</v>
      </c>
      <c r="C1421" s="5" t="s">
        <v>2963</v>
      </c>
      <c r="D1421" s="5">
        <v>2015</v>
      </c>
      <c r="E1421" s="5"/>
      <c r="F1421" s="5" t="s">
        <v>1005</v>
      </c>
      <c r="G1421" s="5" t="s">
        <v>987</v>
      </c>
      <c r="H1421" s="5" t="s">
        <v>998</v>
      </c>
      <c r="I1421" s="5">
        <v>0</v>
      </c>
      <c r="J1421" s="5"/>
      <c r="K1421" s="5" t="s">
        <v>998</v>
      </c>
      <c r="L1421" s="5" t="s">
        <v>998</v>
      </c>
      <c r="M1421" s="5" t="s">
        <v>998</v>
      </c>
      <c r="N1421" s="5"/>
      <c r="O1421" s="5"/>
      <c r="P1421" s="5"/>
      <c r="Q1421" s="5"/>
      <c r="R1421" s="5"/>
      <c r="S1421" s="5"/>
      <c r="T1421" s="5"/>
      <c r="U1421" s="5"/>
      <c r="V1421" s="5"/>
      <c r="W1421" s="5"/>
      <c r="X1421" s="5"/>
      <c r="Y1421" s="7" t="s">
        <v>2999</v>
      </c>
      <c r="Z1421" s="7"/>
      <c r="AA1421" s="7" t="s">
        <v>13</v>
      </c>
      <c r="AB1421" s="7" t="s">
        <v>469</v>
      </c>
      <c r="AC1421" s="7">
        <v>22008</v>
      </c>
      <c r="AD1421" s="7" t="s">
        <v>2742</v>
      </c>
      <c r="AE1421" s="7" t="s">
        <v>786</v>
      </c>
      <c r="AF1421" s="7"/>
      <c r="AG1421" s="7" t="s">
        <v>945</v>
      </c>
      <c r="AH1421" s="7"/>
      <c r="AJ1421" s="4"/>
      <c r="AK1421" s="4"/>
      <c r="AL1421" s="4"/>
      <c r="AM1421" s="4"/>
      <c r="AN1421" s="4"/>
      <c r="AO1421" s="4"/>
      <c r="AP1421" s="4"/>
      <c r="AQ1421" s="4"/>
      <c r="AR1421" s="4"/>
      <c r="AS1421" s="4"/>
      <c r="AT1421" s="4"/>
      <c r="AU1421" s="22" t="e">
        <v>#N/A</v>
      </c>
      <c r="AV1421" s="23">
        <v>0</v>
      </c>
      <c r="AW1421" s="23">
        <v>1</v>
      </c>
      <c r="AX1421" s="23">
        <v>0</v>
      </c>
      <c r="AY1421" s="23" t="e">
        <v>#N/A</v>
      </c>
      <c r="AZ1421" s="23" t="e">
        <v>#N/A</v>
      </c>
    </row>
    <row r="1422" spans="1:52" ht="13.7" customHeight="1" x14ac:dyDescent="0.2">
      <c r="A1422" t="str">
        <f t="shared" si="22"/>
        <v>2015^timhe^Batchica 15</v>
      </c>
      <c r="B1422" s="5" t="s">
        <v>1255</v>
      </c>
      <c r="C1422" s="5" t="s">
        <v>2712</v>
      </c>
      <c r="D1422" s="5">
        <v>2015</v>
      </c>
      <c r="E1422" s="5"/>
      <c r="F1422" s="5" t="s">
        <v>1005</v>
      </c>
      <c r="G1422" s="5" t="s">
        <v>987</v>
      </c>
      <c r="H1422" s="5" t="s">
        <v>992</v>
      </c>
      <c r="I1422" s="5">
        <v>1.2</v>
      </c>
      <c r="J1422" s="5"/>
      <c r="K1422" s="5" t="s">
        <v>987</v>
      </c>
      <c r="L1422" s="5" t="s">
        <v>2713</v>
      </c>
      <c r="M1422" s="5" t="s">
        <v>987</v>
      </c>
      <c r="N1422" s="5"/>
      <c r="O1422" s="5"/>
      <c r="P1422" s="5"/>
      <c r="Q1422" s="5"/>
      <c r="R1422" s="5"/>
      <c r="S1422" s="5"/>
      <c r="T1422" s="5"/>
      <c r="U1422" s="5"/>
      <c r="V1422" s="5"/>
      <c r="W1422" s="5"/>
      <c r="X1422" s="5"/>
      <c r="Y1422" s="7" t="s">
        <v>2999</v>
      </c>
      <c r="Z1422" s="7"/>
      <c r="AA1422" s="7" t="s">
        <v>13</v>
      </c>
      <c r="AB1422" s="7" t="s">
        <v>2225</v>
      </c>
      <c r="AC1422" s="7">
        <v>78077</v>
      </c>
      <c r="AD1422" s="7" t="s">
        <v>874</v>
      </c>
      <c r="AE1422" s="7" t="s">
        <v>786</v>
      </c>
      <c r="AF1422" s="7"/>
      <c r="AG1422" s="7" t="s">
        <v>55</v>
      </c>
      <c r="AH1422" s="7"/>
      <c r="AJ1422" s="4"/>
      <c r="AK1422" s="4"/>
      <c r="AL1422" s="4"/>
      <c r="AM1422" s="4"/>
      <c r="AN1422" s="4"/>
      <c r="AO1422" s="4"/>
      <c r="AP1422" s="4"/>
      <c r="AQ1422" s="4"/>
      <c r="AR1422" s="4"/>
      <c r="AS1422" s="4"/>
      <c r="AT1422" s="4"/>
      <c r="AU1422" s="22" t="e">
        <v>#N/A</v>
      </c>
      <c r="AV1422" s="23">
        <v>1.2</v>
      </c>
      <c r="AW1422" s="23">
        <v>0</v>
      </c>
      <c r="AX1422" s="23">
        <v>1.44</v>
      </c>
      <c r="AY1422" s="23" t="e">
        <v>#N/A</v>
      </c>
      <c r="AZ1422" s="23" t="e">
        <v>#N/A</v>
      </c>
    </row>
    <row r="1423" spans="1:52" ht="13.7" customHeight="1" x14ac:dyDescent="0.2">
      <c r="A1423" t="str">
        <f t="shared" si="22"/>
        <v>2015^uoa^East 2</v>
      </c>
      <c r="B1423" s="5" t="s">
        <v>2972</v>
      </c>
      <c r="C1423" s="5" t="s">
        <v>2422</v>
      </c>
      <c r="D1423" s="5">
        <v>2015</v>
      </c>
      <c r="E1423" s="5"/>
      <c r="F1423" s="5" t="s">
        <v>1005</v>
      </c>
      <c r="G1423" s="5" t="s">
        <v>987</v>
      </c>
      <c r="H1423" s="5" t="s">
        <v>998</v>
      </c>
      <c r="I1423" s="5">
        <v>0</v>
      </c>
      <c r="J1423" s="5"/>
      <c r="K1423" s="5" t="s">
        <v>998</v>
      </c>
      <c r="L1423" s="5" t="s">
        <v>998</v>
      </c>
      <c r="M1423" s="5" t="s">
        <v>998</v>
      </c>
      <c r="N1423" s="5"/>
      <c r="O1423" s="5"/>
      <c r="P1423" s="5"/>
      <c r="Q1423" s="5"/>
      <c r="R1423" s="5"/>
      <c r="S1423" s="5"/>
      <c r="T1423" s="5"/>
      <c r="U1423" s="5"/>
      <c r="V1423" s="5"/>
      <c r="W1423" s="5"/>
      <c r="X1423" s="5"/>
      <c r="Y1423" s="7" t="s">
        <v>2999</v>
      </c>
      <c r="Z1423" s="7"/>
      <c r="AA1423" s="7" t="s">
        <v>13</v>
      </c>
      <c r="AB1423" s="7" t="s">
        <v>2734</v>
      </c>
      <c r="AC1423" s="7">
        <v>23020</v>
      </c>
      <c r="AD1423" s="7" t="s">
        <v>922</v>
      </c>
      <c r="AE1423" s="7" t="s">
        <v>786</v>
      </c>
      <c r="AF1423" s="7"/>
      <c r="AG1423" s="7" t="s">
        <v>13</v>
      </c>
      <c r="AH1423" s="7"/>
      <c r="AJ1423" s="4"/>
      <c r="AK1423" s="4"/>
      <c r="AL1423" s="4"/>
      <c r="AM1423" s="4"/>
      <c r="AN1423" s="4"/>
      <c r="AO1423" s="4"/>
      <c r="AP1423" s="4"/>
      <c r="AQ1423" s="4"/>
      <c r="AR1423" s="4"/>
      <c r="AS1423" s="4"/>
      <c r="AT1423" s="4"/>
      <c r="AU1423" s="22" t="e">
        <v>#N/A</v>
      </c>
      <c r="AV1423" s="23">
        <v>0</v>
      </c>
      <c r="AW1423" s="23">
        <v>1</v>
      </c>
      <c r="AX1423" s="23">
        <v>0</v>
      </c>
      <c r="AY1423" s="23" t="e">
        <v>#N/A</v>
      </c>
      <c r="AZ1423" s="23" t="e">
        <v>#N/A</v>
      </c>
    </row>
    <row r="1424" spans="1:52" ht="13.7" customHeight="1" x14ac:dyDescent="0.2">
      <c r="A1424" t="str">
        <f t="shared" si="22"/>
        <v>2015^Wallwork^Cubbine</v>
      </c>
      <c r="B1424" s="5" t="s">
        <v>1520</v>
      </c>
      <c r="C1424" s="5" t="s">
        <v>1521</v>
      </c>
      <c r="D1424" s="5">
        <v>2015</v>
      </c>
      <c r="E1424" s="5"/>
      <c r="F1424" s="5" t="s">
        <v>987</v>
      </c>
      <c r="G1424" s="5" t="s">
        <v>987</v>
      </c>
      <c r="H1424" s="5" t="s">
        <v>992</v>
      </c>
      <c r="I1424" s="5">
        <v>2.5</v>
      </c>
      <c r="J1424" s="5">
        <v>10</v>
      </c>
      <c r="K1424" s="5" t="s">
        <v>993</v>
      </c>
      <c r="L1424" s="5" t="s">
        <v>2718</v>
      </c>
      <c r="M1424" s="5" t="s">
        <v>987</v>
      </c>
      <c r="N1424" s="5"/>
      <c r="O1424" s="5"/>
      <c r="P1424" s="5"/>
      <c r="Q1424" s="5"/>
      <c r="R1424" s="5"/>
      <c r="S1424" s="5"/>
      <c r="T1424" s="5"/>
      <c r="U1424" s="5"/>
      <c r="V1424" s="5"/>
      <c r="W1424" s="5"/>
      <c r="X1424" s="5"/>
      <c r="Y1424" s="7" t="s">
        <v>2999</v>
      </c>
      <c r="Z1424" s="7"/>
      <c r="AA1424" s="7" t="s">
        <v>13</v>
      </c>
      <c r="AB1424" s="7" t="s">
        <v>469</v>
      </c>
      <c r="AC1424" s="7">
        <v>10628</v>
      </c>
      <c r="AD1424" s="7" t="s">
        <v>930</v>
      </c>
      <c r="AE1424" s="7" t="s">
        <v>2764</v>
      </c>
      <c r="AF1424" s="7"/>
      <c r="AG1424" s="7" t="s">
        <v>946</v>
      </c>
      <c r="AH1424" s="7"/>
      <c r="AJ1424" s="4"/>
      <c r="AK1424" s="4"/>
      <c r="AL1424" s="4"/>
      <c r="AM1424" s="4"/>
      <c r="AN1424" s="4"/>
      <c r="AO1424" s="4"/>
      <c r="AP1424" s="4"/>
      <c r="AQ1424" s="4"/>
      <c r="AR1424" s="4"/>
      <c r="AS1424" s="4"/>
      <c r="AT1424" s="4"/>
      <c r="AU1424" s="22">
        <v>3.8528896672504378</v>
      </c>
      <c r="AV1424" s="23">
        <v>2.5</v>
      </c>
      <c r="AW1424" s="23">
        <v>0</v>
      </c>
      <c r="AX1424" s="23">
        <v>6.25</v>
      </c>
      <c r="AY1424" s="23">
        <v>100</v>
      </c>
      <c r="AZ1424" s="23">
        <v>14.844758788005189</v>
      </c>
    </row>
    <row r="1425" spans="1:52" ht="13.7" customHeight="1" x14ac:dyDescent="0.2">
      <c r="A1425" t="str">
        <f t="shared" si="22"/>
        <v>2015^Wehr^Tidows 03+04+05</v>
      </c>
      <c r="B1425" s="5" t="s">
        <v>2908</v>
      </c>
      <c r="C1425" s="5" t="s">
        <v>2909</v>
      </c>
      <c r="D1425" s="5">
        <v>2015</v>
      </c>
      <c r="E1425" s="5"/>
      <c r="F1425" s="5" t="s">
        <v>1005</v>
      </c>
      <c r="G1425" s="5" t="s">
        <v>987</v>
      </c>
      <c r="H1425" s="5" t="s">
        <v>992</v>
      </c>
      <c r="I1425" s="5">
        <v>5.3</v>
      </c>
      <c r="J1425" s="5">
        <v>9.5</v>
      </c>
      <c r="K1425" s="5" t="s">
        <v>993</v>
      </c>
      <c r="L1425" s="5" t="s">
        <v>2910</v>
      </c>
      <c r="M1425" s="5" t="s">
        <v>2911</v>
      </c>
      <c r="N1425" s="5"/>
      <c r="O1425" s="5"/>
      <c r="P1425" s="5"/>
      <c r="Q1425" s="5"/>
      <c r="R1425" s="5"/>
      <c r="S1425" s="5"/>
      <c r="T1425" s="5"/>
      <c r="U1425" s="5"/>
      <c r="V1425" s="5"/>
      <c r="W1425" s="5"/>
      <c r="X1425" s="5"/>
      <c r="Y1425" s="7" t="s">
        <v>2999</v>
      </c>
      <c r="Z1425" s="25" t="s">
        <v>3549</v>
      </c>
      <c r="AA1425" s="7" t="s">
        <v>13</v>
      </c>
      <c r="AB1425" s="7" t="s">
        <v>469</v>
      </c>
      <c r="AC1425" s="7">
        <v>9631</v>
      </c>
      <c r="AD1425" s="7" t="s">
        <v>831</v>
      </c>
      <c r="AE1425" s="7" t="s">
        <v>786</v>
      </c>
      <c r="AF1425" s="7"/>
      <c r="AG1425" s="7" t="s">
        <v>55</v>
      </c>
      <c r="AH1425" s="7"/>
      <c r="AJ1425" s="4"/>
      <c r="AK1425" s="4"/>
      <c r="AL1425" s="4"/>
      <c r="AM1425" s="4"/>
      <c r="AN1425" s="4"/>
      <c r="AO1425" s="4"/>
      <c r="AP1425" s="4"/>
      <c r="AQ1425" s="4"/>
      <c r="AR1425" s="4"/>
      <c r="AS1425" s="4"/>
      <c r="AT1425" s="4"/>
      <c r="AU1425" s="22">
        <v>7.7597197898423822</v>
      </c>
      <c r="AV1425" s="23">
        <v>5.3</v>
      </c>
      <c r="AW1425" s="23">
        <v>0</v>
      </c>
      <c r="AX1425" s="23">
        <v>28.09</v>
      </c>
      <c r="AY1425" s="23">
        <v>90.25</v>
      </c>
      <c r="AZ1425" s="23">
        <v>60.213251216871505</v>
      </c>
    </row>
    <row r="1426" spans="1:52" ht="13.7" customHeight="1" x14ac:dyDescent="0.2">
      <c r="A1426" t="str">
        <f t="shared" si="22"/>
        <v>2015^Wenballa^M26</v>
      </c>
      <c r="B1426" s="5" t="s">
        <v>2975</v>
      </c>
      <c r="C1426" s="5" t="s">
        <v>2977</v>
      </c>
      <c r="D1426" s="5">
        <v>2015</v>
      </c>
      <c r="E1426" s="5"/>
      <c r="F1426" s="5" t="s">
        <v>1005</v>
      </c>
      <c r="G1426" s="5" t="s">
        <v>987</v>
      </c>
      <c r="H1426" s="5" t="s">
        <v>992</v>
      </c>
      <c r="I1426" s="5">
        <v>1.95</v>
      </c>
      <c r="J1426" s="5">
        <v>8.5</v>
      </c>
      <c r="K1426" s="5" t="s">
        <v>993</v>
      </c>
      <c r="L1426" s="5" t="s">
        <v>1032</v>
      </c>
      <c r="M1426" s="5" t="s">
        <v>987</v>
      </c>
      <c r="N1426" s="5"/>
      <c r="O1426" s="5"/>
      <c r="P1426" s="5"/>
      <c r="Q1426" s="5"/>
      <c r="R1426" s="5"/>
      <c r="S1426" s="5"/>
      <c r="T1426" s="5"/>
      <c r="U1426" s="5"/>
      <c r="V1426" s="5"/>
      <c r="W1426" s="5"/>
      <c r="X1426" s="5"/>
      <c r="Y1426" s="7" t="s">
        <v>2999</v>
      </c>
      <c r="Z1426" s="7"/>
      <c r="AA1426" s="7" t="s">
        <v>13</v>
      </c>
      <c r="AB1426" s="7" t="s">
        <v>79</v>
      </c>
      <c r="AC1426" s="7">
        <v>8017</v>
      </c>
      <c r="AD1426" s="7" t="s">
        <v>817</v>
      </c>
      <c r="AE1426" s="7" t="s">
        <v>786</v>
      </c>
      <c r="AF1426" s="7"/>
      <c r="AG1426" s="7" t="s">
        <v>13</v>
      </c>
      <c r="AH1426" s="7"/>
      <c r="AJ1426" s="4"/>
      <c r="AK1426" s="4"/>
      <c r="AL1426" s="4"/>
      <c r="AM1426" s="4"/>
      <c r="AN1426" s="4"/>
      <c r="AO1426" s="4"/>
      <c r="AP1426" s="4"/>
      <c r="AQ1426" s="4"/>
      <c r="AR1426" s="4"/>
      <c r="AS1426" s="4"/>
      <c r="AT1426" s="4"/>
      <c r="AU1426" s="22">
        <v>2.5544658493870402</v>
      </c>
      <c r="AV1426" s="23">
        <v>1.95</v>
      </c>
      <c r="AW1426" s="23">
        <v>0</v>
      </c>
      <c r="AX1426" s="23">
        <v>3.8024999999999998</v>
      </c>
      <c r="AY1426" s="23">
        <v>72.25</v>
      </c>
      <c r="AZ1426" s="23">
        <v>6.5252957756846532</v>
      </c>
    </row>
    <row r="1427" spans="1:52" ht="13.7" customHeight="1" x14ac:dyDescent="0.2">
      <c r="A1427" t="str">
        <f t="shared" si="22"/>
        <v>2015^wepowie^Smiths 1</v>
      </c>
      <c r="B1427" s="5" t="s">
        <v>337</v>
      </c>
      <c r="C1427" s="5" t="s">
        <v>2978</v>
      </c>
      <c r="D1427" s="5">
        <v>2015</v>
      </c>
      <c r="E1427" s="5"/>
      <c r="F1427" s="5" t="s">
        <v>987</v>
      </c>
      <c r="G1427" s="5" t="s">
        <v>987</v>
      </c>
      <c r="H1427" s="5" t="s">
        <v>992</v>
      </c>
      <c r="I1427" s="5">
        <v>3.3</v>
      </c>
      <c r="J1427" s="5">
        <v>10.8</v>
      </c>
      <c r="K1427" s="5" t="s">
        <v>993</v>
      </c>
      <c r="L1427" s="5" t="s">
        <v>994</v>
      </c>
      <c r="M1427" s="5" t="s">
        <v>2979</v>
      </c>
      <c r="N1427" s="5"/>
      <c r="O1427" s="5"/>
      <c r="P1427" s="5"/>
      <c r="Q1427" s="5"/>
      <c r="R1427" s="5"/>
      <c r="S1427" s="5"/>
      <c r="T1427" s="5"/>
      <c r="U1427" s="5"/>
      <c r="V1427" s="5"/>
      <c r="W1427" s="5"/>
      <c r="X1427" s="5"/>
      <c r="Y1427" s="7" t="s">
        <v>2999</v>
      </c>
      <c r="Z1427" s="7"/>
      <c r="AA1427" s="7" t="s">
        <v>13</v>
      </c>
      <c r="AB1427" s="7" t="s">
        <v>469</v>
      </c>
      <c r="AC1427" s="7">
        <v>8052</v>
      </c>
      <c r="AD1427" s="7" t="s">
        <v>931</v>
      </c>
      <c r="AE1427" s="7" t="s">
        <v>3453</v>
      </c>
      <c r="AF1427" s="7"/>
      <c r="AG1427" s="7" t="s">
        <v>939</v>
      </c>
      <c r="AH1427" s="7"/>
      <c r="AJ1427" s="4"/>
      <c r="AK1427" s="4"/>
      <c r="AL1427" s="4"/>
      <c r="AM1427" s="4"/>
      <c r="AN1427" s="4"/>
      <c r="AO1427" s="4"/>
      <c r="AP1427" s="4"/>
      <c r="AQ1427" s="4"/>
      <c r="AR1427" s="4"/>
      <c r="AS1427" s="4"/>
      <c r="AT1427" s="4"/>
      <c r="AU1427" s="22">
        <v>5.4926795096322243</v>
      </c>
      <c r="AV1427" s="23">
        <v>3.3</v>
      </c>
      <c r="AW1427" s="23">
        <v>0</v>
      </c>
      <c r="AX1427" s="23">
        <v>10.889999999999999</v>
      </c>
      <c r="AY1427" s="23">
        <v>116.64000000000001</v>
      </c>
      <c r="AZ1427" s="23">
        <v>30.16952819553369</v>
      </c>
    </row>
    <row r="1428" spans="1:52" ht="13.7" customHeight="1" x14ac:dyDescent="0.2">
      <c r="A1428" t="str">
        <f t="shared" si="22"/>
        <v>2015^wepowie^Wepowie 11</v>
      </c>
      <c r="B1428" s="5" t="s">
        <v>337</v>
      </c>
      <c r="C1428" s="5" t="s">
        <v>623</v>
      </c>
      <c r="D1428" s="5">
        <v>2015</v>
      </c>
      <c r="E1428" s="5"/>
      <c r="F1428" s="5" t="s">
        <v>987</v>
      </c>
      <c r="G1428" s="5" t="s">
        <v>987</v>
      </c>
      <c r="H1428" s="5" t="s">
        <v>992</v>
      </c>
      <c r="I1428" s="5">
        <v>3.8</v>
      </c>
      <c r="J1428" s="5">
        <v>10.5</v>
      </c>
      <c r="K1428" s="5" t="s">
        <v>987</v>
      </c>
      <c r="L1428" s="5" t="s">
        <v>998</v>
      </c>
      <c r="M1428" s="5" t="s">
        <v>987</v>
      </c>
      <c r="N1428" s="5"/>
      <c r="O1428" s="5"/>
      <c r="P1428" s="5"/>
      <c r="Q1428" s="5"/>
      <c r="R1428" s="5"/>
      <c r="S1428" s="5"/>
      <c r="T1428" s="5"/>
      <c r="U1428" s="5"/>
      <c r="V1428" s="5"/>
      <c r="W1428" s="5"/>
      <c r="X1428" s="5"/>
      <c r="Y1428" s="7" t="s">
        <v>2999</v>
      </c>
      <c r="Z1428" s="7"/>
      <c r="AA1428" s="7" t="s">
        <v>13</v>
      </c>
      <c r="AB1428" s="7" t="s">
        <v>469</v>
      </c>
      <c r="AC1428" s="7">
        <v>8052</v>
      </c>
      <c r="AD1428" s="7" t="s">
        <v>931</v>
      </c>
      <c r="AE1428" s="7" t="s">
        <v>3454</v>
      </c>
      <c r="AF1428" s="7"/>
      <c r="AG1428" s="7" t="s">
        <v>55</v>
      </c>
      <c r="AH1428" s="7"/>
      <c r="AJ1428" s="4"/>
      <c r="AK1428" s="4"/>
      <c r="AL1428" s="4"/>
      <c r="AM1428" s="4"/>
      <c r="AN1428" s="4"/>
      <c r="AO1428" s="4"/>
      <c r="AP1428" s="4"/>
      <c r="AQ1428" s="4"/>
      <c r="AR1428" s="4"/>
      <c r="AS1428" s="4"/>
      <c r="AT1428" s="4"/>
      <c r="AU1428" s="22">
        <v>6.1492119089316981</v>
      </c>
      <c r="AV1428" s="23">
        <v>3.8</v>
      </c>
      <c r="AW1428" s="23">
        <v>0</v>
      </c>
      <c r="AX1428" s="23">
        <v>14.44</v>
      </c>
      <c r="AY1428" s="23">
        <v>110.25</v>
      </c>
      <c r="AZ1428" s="23">
        <v>37.812807100947417</v>
      </c>
    </row>
    <row r="1429" spans="1:52" ht="13.7" customHeight="1" x14ac:dyDescent="0.2">
      <c r="A1429" t="str">
        <f t="shared" si="22"/>
        <v>2015^wepowie^Wepowie 17</v>
      </c>
      <c r="B1429" s="5" t="s">
        <v>337</v>
      </c>
      <c r="C1429" s="5" t="s">
        <v>338</v>
      </c>
      <c r="D1429" s="5">
        <v>2015</v>
      </c>
      <c r="E1429" s="5"/>
      <c r="F1429" s="5" t="s">
        <v>987</v>
      </c>
      <c r="G1429" s="5" t="s">
        <v>987</v>
      </c>
      <c r="H1429" s="5" t="s">
        <v>992</v>
      </c>
      <c r="I1429" s="5">
        <v>2.95</v>
      </c>
      <c r="J1429" s="5">
        <v>10.8</v>
      </c>
      <c r="K1429" s="5" t="s">
        <v>987</v>
      </c>
      <c r="L1429" s="5" t="s">
        <v>998</v>
      </c>
      <c r="M1429" s="5" t="s">
        <v>987</v>
      </c>
      <c r="N1429" s="5"/>
      <c r="O1429" s="5"/>
      <c r="P1429" s="5"/>
      <c r="Q1429" s="5"/>
      <c r="R1429" s="5"/>
      <c r="S1429" s="5"/>
      <c r="T1429" s="5"/>
      <c r="U1429" s="5"/>
      <c r="V1429" s="5"/>
      <c r="W1429" s="5"/>
      <c r="X1429" s="5"/>
      <c r="Y1429" s="7" t="s">
        <v>2999</v>
      </c>
      <c r="Z1429" s="7"/>
      <c r="AA1429" s="7" t="s">
        <v>13</v>
      </c>
      <c r="AB1429" s="7" t="s">
        <v>469</v>
      </c>
      <c r="AC1429" s="7">
        <v>8052</v>
      </c>
      <c r="AD1429" s="7" t="s">
        <v>931</v>
      </c>
      <c r="AE1429" s="7" t="s">
        <v>3455</v>
      </c>
      <c r="AF1429" s="7"/>
      <c r="AG1429" s="7" t="s">
        <v>55</v>
      </c>
      <c r="AH1429" s="7"/>
      <c r="AJ1429" s="4"/>
      <c r="AK1429" s="4"/>
      <c r="AL1429" s="4"/>
      <c r="AM1429" s="4"/>
      <c r="AN1429" s="4"/>
      <c r="AO1429" s="4"/>
      <c r="AP1429" s="4"/>
      <c r="AQ1429" s="4"/>
      <c r="AR1429" s="4"/>
      <c r="AS1429" s="4"/>
      <c r="AT1429" s="4"/>
      <c r="AU1429" s="22">
        <v>4.9101225919439591</v>
      </c>
      <c r="AV1429" s="23">
        <v>2.95</v>
      </c>
      <c r="AW1429" s="23">
        <v>0</v>
      </c>
      <c r="AX1429" s="23">
        <v>8.7025000000000006</v>
      </c>
      <c r="AY1429" s="23">
        <v>116.64000000000001</v>
      </c>
      <c r="AZ1429" s="23">
        <v>24.109303867918463</v>
      </c>
    </row>
    <row r="1430" spans="1:52" ht="13.7" customHeight="1" x14ac:dyDescent="0.2">
      <c r="A1430" t="str">
        <f t="shared" si="22"/>
        <v>2015^Willaroo^W21</v>
      </c>
      <c r="B1430" s="5" t="s">
        <v>1527</v>
      </c>
      <c r="C1430" s="5" t="s">
        <v>2719</v>
      </c>
      <c r="D1430" s="5">
        <v>2015</v>
      </c>
      <c r="E1430" s="5"/>
      <c r="F1430" s="5" t="s">
        <v>1005</v>
      </c>
      <c r="G1430" s="5" t="s">
        <v>987</v>
      </c>
      <c r="H1430" s="5" t="s">
        <v>992</v>
      </c>
      <c r="I1430" s="5">
        <v>4.58</v>
      </c>
      <c r="J1430" s="5">
        <v>10.8</v>
      </c>
      <c r="K1430" s="5" t="s">
        <v>993</v>
      </c>
      <c r="L1430" s="5" t="s">
        <v>2720</v>
      </c>
      <c r="M1430" s="5" t="s">
        <v>987</v>
      </c>
      <c r="N1430" s="5"/>
      <c r="O1430" s="5"/>
      <c r="P1430" s="5"/>
      <c r="Q1430" s="5"/>
      <c r="R1430" s="5"/>
      <c r="S1430" s="5"/>
      <c r="T1430" s="5"/>
      <c r="U1430" s="5"/>
      <c r="V1430" s="5"/>
      <c r="W1430" s="5"/>
      <c r="X1430" s="5"/>
      <c r="Y1430" s="7" t="s">
        <v>2999</v>
      </c>
      <c r="Z1430" s="7"/>
      <c r="AA1430" s="7" t="s">
        <v>13</v>
      </c>
      <c r="AB1430" s="7" t="s">
        <v>2574</v>
      </c>
      <c r="AC1430" s="7">
        <v>53004</v>
      </c>
      <c r="AD1430" s="7" t="s">
        <v>2223</v>
      </c>
      <c r="AE1430" s="7" t="s">
        <v>2765</v>
      </c>
      <c r="AF1430" s="7"/>
      <c r="AG1430" s="7" t="s">
        <v>10</v>
      </c>
      <c r="AH1430" s="7"/>
      <c r="AJ1430" s="4"/>
      <c r="AK1430" s="4"/>
      <c r="AL1430" s="4"/>
      <c r="AM1430" s="4"/>
      <c r="AN1430" s="4"/>
      <c r="AO1430" s="4"/>
      <c r="AP1430" s="4"/>
      <c r="AQ1430" s="4"/>
      <c r="AR1430" s="4"/>
      <c r="AS1430" s="4"/>
      <c r="AT1430" s="4"/>
      <c r="AU1430" s="22">
        <v>7.6231733800350279</v>
      </c>
      <c r="AV1430" s="23">
        <v>4.58</v>
      </c>
      <c r="AW1430" s="23">
        <v>0</v>
      </c>
      <c r="AX1430" s="23">
        <v>20.976400000000002</v>
      </c>
      <c r="AY1430" s="23">
        <v>116.64000000000001</v>
      </c>
      <c r="AZ1430" s="23">
        <v>58.112772382074674</v>
      </c>
    </row>
    <row r="1431" spans="1:52" ht="13.7" customHeight="1" x14ac:dyDescent="0.2">
      <c r="A1431" t="str">
        <f t="shared" si="22"/>
        <v>2015^Willaroo^W23</v>
      </c>
      <c r="B1431" s="5" t="s">
        <v>1527</v>
      </c>
      <c r="C1431" s="5" t="s">
        <v>2721</v>
      </c>
      <c r="D1431" s="5">
        <v>2015</v>
      </c>
      <c r="E1431" s="5"/>
      <c r="F1431" s="5" t="s">
        <v>1005</v>
      </c>
      <c r="G1431" s="5" t="s">
        <v>987</v>
      </c>
      <c r="H1431" s="5" t="s">
        <v>992</v>
      </c>
      <c r="I1431" s="5">
        <v>3.7</v>
      </c>
      <c r="J1431" s="5">
        <v>12</v>
      </c>
      <c r="K1431" s="5" t="s">
        <v>993</v>
      </c>
      <c r="L1431" s="5" t="s">
        <v>2722</v>
      </c>
      <c r="M1431" s="5" t="s">
        <v>987</v>
      </c>
      <c r="N1431" s="5"/>
      <c r="O1431" s="5"/>
      <c r="P1431" s="5"/>
      <c r="Q1431" s="5"/>
      <c r="R1431" s="5"/>
      <c r="S1431" s="5"/>
      <c r="T1431" s="5"/>
      <c r="U1431" s="5"/>
      <c r="V1431" s="5"/>
      <c r="W1431" s="5"/>
      <c r="X1431" s="5"/>
      <c r="Y1431" s="7" t="s">
        <v>2999</v>
      </c>
      <c r="Z1431" s="7"/>
      <c r="AA1431" s="7" t="s">
        <v>13</v>
      </c>
      <c r="AB1431" s="7" t="s">
        <v>145</v>
      </c>
      <c r="AC1431" s="7">
        <v>53004</v>
      </c>
      <c r="AD1431" s="7" t="s">
        <v>2223</v>
      </c>
      <c r="AE1431" s="7" t="s">
        <v>2766</v>
      </c>
      <c r="AF1431" s="7"/>
      <c r="AG1431" s="7" t="s">
        <v>2111</v>
      </c>
      <c r="AH1431" s="7"/>
      <c r="AJ1431" s="4"/>
      <c r="AK1431" s="4"/>
      <c r="AL1431" s="4"/>
      <c r="AM1431" s="4"/>
      <c r="AN1431" s="4"/>
      <c r="AO1431" s="4"/>
      <c r="AP1431" s="4"/>
      <c r="AQ1431" s="4"/>
      <c r="AR1431" s="4"/>
      <c r="AS1431" s="4"/>
      <c r="AT1431" s="4"/>
      <c r="AU1431" s="22">
        <v>6.842732049036778</v>
      </c>
      <c r="AV1431" s="23">
        <v>3.7</v>
      </c>
      <c r="AW1431" s="23">
        <v>0</v>
      </c>
      <c r="AX1431" s="23">
        <v>13.690000000000001</v>
      </c>
      <c r="AY1431" s="23">
        <v>144</v>
      </c>
      <c r="AZ1431" s="23">
        <v>46.82298189491506</v>
      </c>
    </row>
    <row r="1432" spans="1:52" ht="13.7" customHeight="1" x14ac:dyDescent="0.2">
      <c r="A1432" t="str">
        <f t="shared" si="22"/>
        <v>2015^Willaroo^W7</v>
      </c>
      <c r="B1432" s="5" t="s">
        <v>1527</v>
      </c>
      <c r="C1432" s="5" t="s">
        <v>2723</v>
      </c>
      <c r="D1432" s="5">
        <v>2015</v>
      </c>
      <c r="E1432" s="5"/>
      <c r="F1432" s="5" t="s">
        <v>987</v>
      </c>
      <c r="G1432" s="5" t="s">
        <v>987</v>
      </c>
      <c r="H1432" s="5" t="s">
        <v>992</v>
      </c>
      <c r="I1432" s="5">
        <v>4.91</v>
      </c>
      <c r="J1432" s="5">
        <v>11.5</v>
      </c>
      <c r="K1432" s="5" t="s">
        <v>993</v>
      </c>
      <c r="L1432" s="5" t="s">
        <v>2724</v>
      </c>
      <c r="M1432" s="5" t="s">
        <v>987</v>
      </c>
      <c r="N1432" s="5"/>
      <c r="O1432" s="5"/>
      <c r="P1432" s="5"/>
      <c r="Q1432" s="5"/>
      <c r="R1432" s="5"/>
      <c r="S1432" s="5"/>
      <c r="T1432" s="5"/>
      <c r="U1432" s="5"/>
      <c r="V1432" s="5"/>
      <c r="W1432" s="5"/>
      <c r="X1432" s="5"/>
      <c r="Y1432" s="7" t="s">
        <v>2999</v>
      </c>
      <c r="Z1432" s="7"/>
      <c r="AA1432" s="7" t="s">
        <v>13</v>
      </c>
      <c r="AB1432" s="7" t="s">
        <v>2299</v>
      </c>
      <c r="AC1432" s="7">
        <v>53004</v>
      </c>
      <c r="AD1432" s="7" t="s">
        <v>2223</v>
      </c>
      <c r="AE1432" s="7" t="s">
        <v>2767</v>
      </c>
      <c r="AF1432" s="7"/>
      <c r="AG1432" s="7" t="s">
        <v>953</v>
      </c>
      <c r="AH1432" s="7"/>
      <c r="AJ1432" s="4"/>
      <c r="AK1432" s="4"/>
      <c r="AL1432" s="4"/>
      <c r="AM1432" s="4"/>
      <c r="AN1432" s="4"/>
      <c r="AO1432" s="4"/>
      <c r="AP1432" s="4"/>
      <c r="AQ1432" s="4"/>
      <c r="AR1432" s="4"/>
      <c r="AS1432" s="4"/>
      <c r="AT1432" s="4"/>
      <c r="AU1432" s="22">
        <v>8.702136602451839</v>
      </c>
      <c r="AV1432" s="23">
        <v>4.91</v>
      </c>
      <c r="AW1432" s="23">
        <v>0</v>
      </c>
      <c r="AX1432" s="23">
        <v>24.1081</v>
      </c>
      <c r="AY1432" s="23">
        <v>132.25</v>
      </c>
      <c r="AZ1432" s="23">
        <v>75.727181447732036</v>
      </c>
    </row>
    <row r="1433" spans="1:52" ht="13.7" customHeight="1" x14ac:dyDescent="0.2">
      <c r="A1433" t="str">
        <f t="shared" si="22"/>
        <v>2015^Wimmera^B1</v>
      </c>
      <c r="B1433" s="5" t="s">
        <v>2112</v>
      </c>
      <c r="C1433" s="5" t="s">
        <v>553</v>
      </c>
      <c r="D1433" s="5">
        <v>2015</v>
      </c>
      <c r="E1433" s="5"/>
      <c r="F1433" s="5" t="s">
        <v>1005</v>
      </c>
      <c r="G1433" s="5" t="s">
        <v>987</v>
      </c>
      <c r="H1433" s="5" t="s">
        <v>992</v>
      </c>
      <c r="I1433" s="5">
        <v>1.5</v>
      </c>
      <c r="J1433" s="5">
        <v>9.5</v>
      </c>
      <c r="K1433" s="5" t="s">
        <v>987</v>
      </c>
      <c r="L1433" s="5" t="s">
        <v>1032</v>
      </c>
      <c r="M1433" s="5" t="s">
        <v>987</v>
      </c>
      <c r="N1433" s="5"/>
      <c r="O1433" s="5"/>
      <c r="P1433" s="5"/>
      <c r="Q1433" s="5"/>
      <c r="R1433" s="5"/>
      <c r="S1433" s="5"/>
      <c r="T1433" s="5"/>
      <c r="U1433" s="5"/>
      <c r="V1433" s="5"/>
      <c r="W1433" s="5"/>
      <c r="X1433" s="5"/>
      <c r="Y1433" s="7" t="s">
        <v>2999</v>
      </c>
      <c r="Z1433" s="7"/>
      <c r="AA1433" s="7" t="s">
        <v>13</v>
      </c>
      <c r="AB1433" s="7" t="s">
        <v>469</v>
      </c>
      <c r="AC1433" s="7">
        <v>8039</v>
      </c>
      <c r="AD1433" s="7" t="s">
        <v>816</v>
      </c>
      <c r="AE1433" s="7" t="s">
        <v>786</v>
      </c>
      <c r="AF1433" s="7"/>
      <c r="AG1433" s="7" t="s">
        <v>13</v>
      </c>
      <c r="AH1433" s="7"/>
      <c r="AJ1433" s="4"/>
      <c r="AK1433" s="4"/>
      <c r="AL1433" s="4"/>
      <c r="AM1433" s="4"/>
      <c r="AN1433" s="4"/>
      <c r="AO1433" s="4"/>
      <c r="AP1433" s="4"/>
      <c r="AQ1433" s="4"/>
      <c r="AR1433" s="4"/>
      <c r="AS1433" s="4"/>
      <c r="AT1433" s="4"/>
      <c r="AU1433" s="22">
        <v>2.1961471103327499</v>
      </c>
      <c r="AV1433" s="23">
        <v>1.5</v>
      </c>
      <c r="AW1433" s="23">
        <v>0</v>
      </c>
      <c r="AX1433" s="23">
        <v>2.25</v>
      </c>
      <c r="AY1433" s="23">
        <v>90.25</v>
      </c>
      <c r="AZ1433" s="23">
        <v>4.8230621302228878</v>
      </c>
    </row>
    <row r="1434" spans="1:52" ht="13.7" customHeight="1" x14ac:dyDescent="0.2">
      <c r="A1434" t="str">
        <f t="shared" si="22"/>
        <v>2015^Wimmera^DN4</v>
      </c>
      <c r="B1434" s="5" t="s">
        <v>2112</v>
      </c>
      <c r="C1434" s="5" t="s">
        <v>2893</v>
      </c>
      <c r="D1434" s="5">
        <v>2015</v>
      </c>
      <c r="E1434" s="5"/>
      <c r="F1434" s="5" t="s">
        <v>1005</v>
      </c>
      <c r="G1434" s="5" t="s">
        <v>987</v>
      </c>
      <c r="H1434" s="5" t="s">
        <v>992</v>
      </c>
      <c r="I1434" s="5">
        <v>2.4</v>
      </c>
      <c r="J1434" s="5">
        <v>9.5</v>
      </c>
      <c r="K1434" s="5" t="s">
        <v>993</v>
      </c>
      <c r="L1434" s="5" t="s">
        <v>1032</v>
      </c>
      <c r="M1434" s="5" t="s">
        <v>987</v>
      </c>
      <c r="N1434" s="5"/>
      <c r="O1434" s="5"/>
      <c r="P1434" s="5"/>
      <c r="Q1434" s="5"/>
      <c r="R1434" s="5"/>
      <c r="S1434" s="5"/>
      <c r="T1434" s="5"/>
      <c r="U1434" s="5"/>
      <c r="V1434" s="5"/>
      <c r="W1434" s="5"/>
      <c r="X1434" s="5"/>
      <c r="Y1434" s="7" t="s">
        <v>2999</v>
      </c>
      <c r="Z1434" s="7"/>
      <c r="AA1434" s="7" t="s">
        <v>13</v>
      </c>
      <c r="AB1434" s="7" t="s">
        <v>79</v>
      </c>
      <c r="AC1434" s="7">
        <v>10070</v>
      </c>
      <c r="AD1434" s="7" t="s">
        <v>2552</v>
      </c>
      <c r="AE1434" s="7" t="s">
        <v>786</v>
      </c>
      <c r="AF1434" s="7"/>
      <c r="AG1434" s="7" t="s">
        <v>13</v>
      </c>
      <c r="AH1434" s="7"/>
      <c r="AJ1434" s="4"/>
      <c r="AK1434" s="4"/>
      <c r="AL1434" s="4"/>
      <c r="AM1434" s="4"/>
      <c r="AN1434" s="4"/>
      <c r="AO1434" s="4"/>
      <c r="AP1434" s="4"/>
      <c r="AQ1434" s="4"/>
      <c r="AR1434" s="4"/>
      <c r="AS1434" s="4"/>
      <c r="AT1434" s="4"/>
      <c r="AU1434" s="22">
        <v>3.5138353765323993</v>
      </c>
      <c r="AV1434" s="23">
        <v>2.4</v>
      </c>
      <c r="AW1434" s="23">
        <v>0</v>
      </c>
      <c r="AX1434" s="23">
        <v>5.76</v>
      </c>
      <c r="AY1434" s="23">
        <v>90.25</v>
      </c>
      <c r="AZ1434" s="23">
        <v>12.347039053370588</v>
      </c>
    </row>
    <row r="1435" spans="1:52" ht="13.7" customHeight="1" x14ac:dyDescent="0.2">
      <c r="A1435" t="str">
        <f t="shared" si="22"/>
        <v>2015^Wimmera^Haskeys 2</v>
      </c>
      <c r="B1435" s="5" t="s">
        <v>2112</v>
      </c>
      <c r="C1435" s="5" t="s">
        <v>2894</v>
      </c>
      <c r="D1435" s="5">
        <v>2015</v>
      </c>
      <c r="E1435" s="5"/>
      <c r="F1435" s="5" t="s">
        <v>1005</v>
      </c>
      <c r="G1435" s="5" t="s">
        <v>987</v>
      </c>
      <c r="H1435" s="5" t="s">
        <v>992</v>
      </c>
      <c r="I1435" s="5">
        <v>3.2</v>
      </c>
      <c r="J1435" s="5">
        <v>10</v>
      </c>
      <c r="K1435" s="5" t="s">
        <v>993</v>
      </c>
      <c r="L1435" s="5" t="s">
        <v>2463</v>
      </c>
      <c r="M1435" s="5" t="s">
        <v>2895</v>
      </c>
      <c r="N1435" s="5"/>
      <c r="O1435" s="5"/>
      <c r="P1435" s="5"/>
      <c r="Q1435" s="5"/>
      <c r="R1435" s="5"/>
      <c r="S1435" s="5"/>
      <c r="T1435" s="5"/>
      <c r="U1435" s="5"/>
      <c r="V1435" s="5"/>
      <c r="W1435" s="5"/>
      <c r="X1435" s="5"/>
      <c r="Y1435" s="7" t="s">
        <v>2999</v>
      </c>
      <c r="Z1435" s="7"/>
      <c r="AA1435" s="7" t="s">
        <v>13</v>
      </c>
      <c r="AB1435" s="7" t="s">
        <v>79</v>
      </c>
      <c r="AC1435" s="7">
        <v>8014</v>
      </c>
      <c r="AD1435" s="7" t="s">
        <v>3441</v>
      </c>
      <c r="AE1435" s="7" t="s">
        <v>786</v>
      </c>
      <c r="AF1435" s="7"/>
      <c r="AG1435" s="7" t="s">
        <v>13</v>
      </c>
      <c r="AH1435" s="7"/>
      <c r="AJ1435" s="4"/>
      <c r="AK1435" s="4"/>
      <c r="AL1435" s="4"/>
      <c r="AM1435" s="4"/>
      <c r="AN1435" s="4"/>
      <c r="AO1435" s="4"/>
      <c r="AP1435" s="4"/>
      <c r="AQ1435" s="4"/>
      <c r="AR1435" s="4"/>
      <c r="AS1435" s="4"/>
      <c r="AT1435" s="4"/>
      <c r="AU1435" s="22">
        <v>4.9316987740805613</v>
      </c>
      <c r="AV1435" s="23">
        <v>3.2</v>
      </c>
      <c r="AW1435" s="23">
        <v>0</v>
      </c>
      <c r="AX1435" s="23">
        <v>10.240000000000002</v>
      </c>
      <c r="AY1435" s="23">
        <v>100</v>
      </c>
      <c r="AZ1435" s="23">
        <v>24.32165279826771</v>
      </c>
    </row>
    <row r="1436" spans="1:52" ht="13.7" customHeight="1" x14ac:dyDescent="0.2">
      <c r="A1436" t="str">
        <f t="shared" si="22"/>
        <v>2015^Wimmera^L5</v>
      </c>
      <c r="B1436" s="5" t="s">
        <v>2112</v>
      </c>
      <c r="C1436" s="5" t="s">
        <v>2896</v>
      </c>
      <c r="D1436" s="5">
        <v>2015</v>
      </c>
      <c r="E1436" s="5"/>
      <c r="F1436" s="5" t="s">
        <v>1005</v>
      </c>
      <c r="G1436" s="5" t="s">
        <v>987</v>
      </c>
      <c r="H1436" s="5" t="s">
        <v>992</v>
      </c>
      <c r="I1436" s="5">
        <v>2.4</v>
      </c>
      <c r="J1436" s="5">
        <v>10</v>
      </c>
      <c r="K1436" s="5" t="s">
        <v>993</v>
      </c>
      <c r="L1436" s="5" t="s">
        <v>2463</v>
      </c>
      <c r="M1436" s="5" t="s">
        <v>2897</v>
      </c>
      <c r="N1436" s="5"/>
      <c r="O1436" s="5"/>
      <c r="P1436" s="5"/>
      <c r="Q1436" s="5"/>
      <c r="R1436" s="5"/>
      <c r="S1436" s="5"/>
      <c r="T1436" s="5"/>
      <c r="U1436" s="5"/>
      <c r="V1436" s="5"/>
      <c r="W1436" s="5"/>
      <c r="X1436" s="5"/>
      <c r="Y1436" s="7" t="s">
        <v>2999</v>
      </c>
      <c r="Z1436" s="7"/>
      <c r="AA1436" s="7" t="s">
        <v>13</v>
      </c>
      <c r="AB1436" s="7" t="s">
        <v>469</v>
      </c>
      <c r="AC1436" s="7">
        <v>10070</v>
      </c>
      <c r="AD1436" s="7" t="s">
        <v>2552</v>
      </c>
      <c r="AE1436" s="7" t="s">
        <v>786</v>
      </c>
      <c r="AF1436" s="7"/>
      <c r="AG1436" s="7" t="s">
        <v>13</v>
      </c>
      <c r="AH1436" s="7"/>
      <c r="AJ1436" s="4"/>
      <c r="AK1436" s="4"/>
      <c r="AL1436" s="4"/>
      <c r="AM1436" s="4"/>
      <c r="AN1436" s="4"/>
      <c r="AO1436" s="4"/>
      <c r="AP1436" s="4"/>
      <c r="AQ1436" s="4"/>
      <c r="AR1436" s="4"/>
      <c r="AS1436" s="4"/>
      <c r="AT1436" s="4"/>
      <c r="AU1436" s="22">
        <v>3.6987740805604203</v>
      </c>
      <c r="AV1436" s="23">
        <v>2.4</v>
      </c>
      <c r="AW1436" s="23">
        <v>0</v>
      </c>
      <c r="AX1436" s="23">
        <v>5.76</v>
      </c>
      <c r="AY1436" s="23">
        <v>100</v>
      </c>
      <c r="AZ1436" s="23">
        <v>13.680929699025583</v>
      </c>
    </row>
    <row r="1437" spans="1:52" ht="13.7" customHeight="1" x14ac:dyDescent="0.2">
      <c r="A1437" t="str">
        <f t="shared" si="22"/>
        <v>2015^wix002^Sowdate 1</v>
      </c>
      <c r="B1437" s="5" t="s">
        <v>2807</v>
      </c>
      <c r="C1437" s="5" t="s">
        <v>2808</v>
      </c>
      <c r="D1437" s="5">
        <v>2015</v>
      </c>
      <c r="E1437" s="5"/>
      <c r="F1437" s="5" t="s">
        <v>1005</v>
      </c>
      <c r="G1437" s="5" t="s">
        <v>987</v>
      </c>
      <c r="H1437" s="5" t="s">
        <v>2785</v>
      </c>
      <c r="I1437" s="5">
        <v>0</v>
      </c>
      <c r="J1437" s="5"/>
      <c r="K1437" s="5" t="s">
        <v>998</v>
      </c>
      <c r="L1437" s="5" t="s">
        <v>998</v>
      </c>
      <c r="M1437" s="5" t="s">
        <v>998</v>
      </c>
      <c r="N1437" s="5"/>
      <c r="O1437" s="5"/>
      <c r="P1437" s="5"/>
      <c r="Q1437" s="5"/>
      <c r="R1437" s="5"/>
      <c r="S1437" s="5"/>
      <c r="T1437" s="5"/>
      <c r="U1437" s="5"/>
      <c r="V1437" s="5"/>
      <c r="W1437" s="5"/>
      <c r="X1437" s="5"/>
      <c r="Y1437" s="7" t="s">
        <v>2999</v>
      </c>
      <c r="Z1437" s="7"/>
      <c r="AA1437" s="7" t="s">
        <v>13</v>
      </c>
      <c r="AB1437" s="7" t="s">
        <v>94</v>
      </c>
      <c r="AC1437" s="7">
        <v>35264</v>
      </c>
      <c r="AD1437" s="7" t="s">
        <v>2758</v>
      </c>
      <c r="AE1437" s="7" t="s">
        <v>786</v>
      </c>
      <c r="AF1437" s="7"/>
      <c r="AG1437" s="7" t="s">
        <v>13</v>
      </c>
      <c r="AH1437" s="7"/>
      <c r="AJ1437" s="4"/>
      <c r="AK1437" s="4"/>
      <c r="AL1437" s="4"/>
      <c r="AM1437" s="4"/>
      <c r="AN1437" s="4"/>
      <c r="AO1437" s="4"/>
      <c r="AP1437" s="4"/>
      <c r="AQ1437" s="4"/>
      <c r="AR1437" s="4"/>
      <c r="AS1437" s="4"/>
      <c r="AT1437" s="4"/>
      <c r="AU1437" s="22" t="e">
        <v>#N/A</v>
      </c>
      <c r="AV1437" s="23">
        <v>0</v>
      </c>
      <c r="AW1437" s="23">
        <v>1</v>
      </c>
      <c r="AX1437" s="23">
        <v>0</v>
      </c>
      <c r="AY1437" s="23" t="e">
        <v>#N/A</v>
      </c>
      <c r="AZ1437" s="23" t="e">
        <v>#N/A</v>
      </c>
    </row>
    <row r="1438" spans="1:52" ht="13.7" customHeight="1" x14ac:dyDescent="0.2">
      <c r="A1438" t="str">
        <f t="shared" si="22"/>
        <v>2015^yp^Beacon South East Probe</v>
      </c>
      <c r="B1438" s="5" t="s">
        <v>2616</v>
      </c>
      <c r="C1438" s="5" t="s">
        <v>2851</v>
      </c>
      <c r="D1438" s="5">
        <v>2015</v>
      </c>
      <c r="E1438" s="5"/>
      <c r="F1438" s="5" t="s">
        <v>1005</v>
      </c>
      <c r="G1438" s="5" t="s">
        <v>987</v>
      </c>
      <c r="H1438" s="5" t="s">
        <v>992</v>
      </c>
      <c r="I1438" s="5">
        <v>2.5</v>
      </c>
      <c r="J1438" s="5">
        <v>10</v>
      </c>
      <c r="K1438" s="5" t="s">
        <v>993</v>
      </c>
      <c r="L1438" s="5" t="s">
        <v>2463</v>
      </c>
      <c r="M1438" s="5" t="s">
        <v>2852</v>
      </c>
      <c r="N1438" s="5"/>
      <c r="O1438" s="5"/>
      <c r="P1438" s="5"/>
      <c r="Q1438" s="5"/>
      <c r="R1438" s="5"/>
      <c r="S1438" s="5"/>
      <c r="T1438" s="5"/>
      <c r="U1438" s="5"/>
      <c r="V1438" s="5"/>
      <c r="W1438" s="5"/>
      <c r="X1438" s="5"/>
      <c r="Y1438" s="7" t="s">
        <v>2999</v>
      </c>
      <c r="Z1438" s="7"/>
      <c r="AA1438" s="7" t="s">
        <v>13</v>
      </c>
      <c r="AB1438" s="7" t="s">
        <v>469</v>
      </c>
      <c r="AC1438" s="7">
        <v>10004</v>
      </c>
      <c r="AD1438" s="7" t="s">
        <v>902</v>
      </c>
      <c r="AE1438" s="7" t="s">
        <v>786</v>
      </c>
      <c r="AF1438" s="7"/>
      <c r="AG1438" s="7" t="s">
        <v>13</v>
      </c>
      <c r="AH1438" s="7"/>
      <c r="AJ1438" s="4"/>
      <c r="AK1438" s="4"/>
      <c r="AL1438" s="4"/>
      <c r="AM1438" s="4"/>
      <c r="AN1438" s="4"/>
      <c r="AO1438" s="4"/>
      <c r="AP1438" s="4"/>
      <c r="AQ1438" s="4"/>
      <c r="AR1438" s="4"/>
      <c r="AS1438" s="4"/>
      <c r="AT1438" s="4"/>
      <c r="AU1438" s="22">
        <v>3.8528896672504378</v>
      </c>
      <c r="AV1438" s="23">
        <v>2.5</v>
      </c>
      <c r="AW1438" s="23">
        <v>0</v>
      </c>
      <c r="AX1438" s="23">
        <v>6.25</v>
      </c>
      <c r="AY1438" s="23">
        <v>100</v>
      </c>
      <c r="AZ1438" s="23">
        <v>14.844758788005189</v>
      </c>
    </row>
    <row r="1439" spans="1:52" ht="13.7" customHeight="1" x14ac:dyDescent="0.2">
      <c r="A1439" t="str">
        <f t="shared" si="22"/>
        <v>2015^yp^Dandanning</v>
      </c>
      <c r="B1439" s="5" t="s">
        <v>2616</v>
      </c>
      <c r="C1439" s="5" t="s">
        <v>2853</v>
      </c>
      <c r="D1439" s="5">
        <v>2015</v>
      </c>
      <c r="E1439" s="5"/>
      <c r="F1439" s="5" t="s">
        <v>987</v>
      </c>
      <c r="G1439" s="5" t="s">
        <v>987</v>
      </c>
      <c r="H1439" s="5" t="s">
        <v>998</v>
      </c>
      <c r="I1439" s="5">
        <v>0</v>
      </c>
      <c r="J1439" s="5"/>
      <c r="K1439" s="5" t="s">
        <v>998</v>
      </c>
      <c r="L1439" s="5" t="s">
        <v>998</v>
      </c>
      <c r="M1439" s="5" t="s">
        <v>998</v>
      </c>
      <c r="N1439" s="5"/>
      <c r="O1439" s="5"/>
      <c r="P1439" s="5"/>
      <c r="Q1439" s="5"/>
      <c r="R1439" s="5"/>
      <c r="S1439" s="5"/>
      <c r="T1439" s="5"/>
      <c r="U1439" s="5"/>
      <c r="V1439" s="5"/>
      <c r="W1439" s="5"/>
      <c r="X1439" s="5"/>
      <c r="Y1439" s="7" t="s">
        <v>2999</v>
      </c>
      <c r="Z1439" s="25" t="s">
        <v>3539</v>
      </c>
      <c r="AA1439" s="7" t="s">
        <v>13</v>
      </c>
      <c r="AB1439" s="7" t="s">
        <v>14</v>
      </c>
      <c r="AC1439" s="7">
        <v>10047</v>
      </c>
      <c r="AD1439" s="7" t="s">
        <v>3429</v>
      </c>
      <c r="AE1439" s="7" t="s">
        <v>786</v>
      </c>
      <c r="AF1439" s="7"/>
      <c r="AG1439" s="7" t="s">
        <v>13</v>
      </c>
      <c r="AH1439" s="7"/>
      <c r="AJ1439" s="4"/>
      <c r="AK1439" s="4"/>
      <c r="AL1439" s="4"/>
      <c r="AM1439" s="4"/>
      <c r="AN1439" s="4"/>
      <c r="AO1439" s="4"/>
      <c r="AP1439" s="4"/>
      <c r="AQ1439" s="4"/>
      <c r="AR1439" s="4"/>
      <c r="AS1439" s="4"/>
      <c r="AT1439" s="4"/>
      <c r="AU1439" s="22" t="e">
        <v>#N/A</v>
      </c>
      <c r="AV1439" s="23">
        <v>0</v>
      </c>
      <c r="AW1439" s="23">
        <v>1</v>
      </c>
      <c r="AX1439" s="23">
        <v>0</v>
      </c>
      <c r="AY1439" s="23" t="e">
        <v>#N/A</v>
      </c>
      <c r="AZ1439" s="23" t="e">
        <v>#N/A</v>
      </c>
    </row>
    <row r="1440" spans="1:52" ht="13.7" customHeight="1" x14ac:dyDescent="0.2">
      <c r="A1440" t="str">
        <f t="shared" si="22"/>
        <v>2015^yp^Nokaning South East</v>
      </c>
      <c r="B1440" s="5" t="s">
        <v>2616</v>
      </c>
      <c r="C1440" s="5" t="s">
        <v>2854</v>
      </c>
      <c r="D1440" s="5">
        <v>2015</v>
      </c>
      <c r="E1440" s="5"/>
      <c r="F1440" s="5" t="s">
        <v>1005</v>
      </c>
      <c r="G1440" s="5" t="s">
        <v>998</v>
      </c>
      <c r="H1440" s="5" t="s">
        <v>998</v>
      </c>
      <c r="I1440" s="5">
        <v>0</v>
      </c>
      <c r="J1440" s="5"/>
      <c r="K1440" s="5" t="s">
        <v>998</v>
      </c>
      <c r="L1440" s="5" t="s">
        <v>998</v>
      </c>
      <c r="M1440" s="5" t="s">
        <v>998</v>
      </c>
      <c r="N1440" s="5"/>
      <c r="O1440" s="5"/>
      <c r="P1440" s="5"/>
      <c r="Q1440" s="5"/>
      <c r="R1440" s="5"/>
      <c r="S1440" s="5"/>
      <c r="T1440" s="5"/>
      <c r="U1440" s="5"/>
      <c r="V1440" s="5"/>
      <c r="W1440" s="5"/>
      <c r="X1440" s="5"/>
      <c r="Y1440" s="7" t="s">
        <v>2999</v>
      </c>
      <c r="Z1440" s="25" t="s">
        <v>3540</v>
      </c>
      <c r="AA1440" s="7" t="s">
        <v>13</v>
      </c>
      <c r="AB1440" s="7" t="s">
        <v>469</v>
      </c>
      <c r="AC1440" s="7">
        <v>10092</v>
      </c>
      <c r="AD1440" s="7" t="s">
        <v>904</v>
      </c>
      <c r="AE1440" s="7" t="s">
        <v>786</v>
      </c>
      <c r="AF1440" s="7"/>
      <c r="AG1440" s="7" t="s">
        <v>13</v>
      </c>
      <c r="AH1440" s="7"/>
      <c r="AJ1440" s="4"/>
      <c r="AK1440" s="4"/>
      <c r="AL1440" s="4"/>
      <c r="AM1440" s="4"/>
      <c r="AN1440" s="4"/>
      <c r="AO1440" s="4"/>
      <c r="AP1440" s="4"/>
      <c r="AQ1440" s="4"/>
      <c r="AR1440" s="4"/>
      <c r="AS1440" s="4"/>
      <c r="AT1440" s="4"/>
      <c r="AU1440" s="22" t="e">
        <v>#N/A</v>
      </c>
      <c r="AV1440" s="23">
        <v>0</v>
      </c>
      <c r="AW1440" s="23">
        <v>1</v>
      </c>
      <c r="AX1440" s="23">
        <v>0</v>
      </c>
      <c r="AY1440" s="23" t="e">
        <v>#N/A</v>
      </c>
      <c r="AZ1440" s="23" t="e">
        <v>#N/A</v>
      </c>
    </row>
    <row r="1441" spans="1:52" ht="13.7" customHeight="1" x14ac:dyDescent="0.2">
      <c r="A1441" t="str">
        <f t="shared" si="22"/>
        <v>2015^yp^Southern Cross North East probe</v>
      </c>
      <c r="B1441" s="5" t="s">
        <v>2616</v>
      </c>
      <c r="C1441" s="5" t="s">
        <v>2855</v>
      </c>
      <c r="D1441" s="5">
        <v>2015</v>
      </c>
      <c r="E1441" s="5"/>
      <c r="F1441" s="5" t="s">
        <v>1005</v>
      </c>
      <c r="G1441" s="5" t="s">
        <v>987</v>
      </c>
      <c r="H1441" s="5" t="s">
        <v>992</v>
      </c>
      <c r="I1441" s="5">
        <v>0.93</v>
      </c>
      <c r="J1441" s="5">
        <v>13</v>
      </c>
      <c r="K1441" s="5" t="s">
        <v>993</v>
      </c>
      <c r="L1441" s="5" t="s">
        <v>1262</v>
      </c>
      <c r="M1441" s="5" t="s">
        <v>2856</v>
      </c>
      <c r="N1441" s="5"/>
      <c r="O1441" s="5"/>
      <c r="P1441" s="5"/>
      <c r="Q1441" s="5"/>
      <c r="R1441" s="5"/>
      <c r="S1441" s="5"/>
      <c r="T1441" s="5"/>
      <c r="U1441" s="5"/>
      <c r="V1441" s="5"/>
      <c r="W1441" s="5"/>
      <c r="X1441" s="5"/>
      <c r="Y1441" s="7" t="s">
        <v>2999</v>
      </c>
      <c r="Z1441" s="7"/>
      <c r="AA1441" s="7" t="s">
        <v>13</v>
      </c>
      <c r="AB1441" s="7" t="s">
        <v>2232</v>
      </c>
      <c r="AC1441" s="7">
        <v>12074</v>
      </c>
      <c r="AD1441" s="7" t="s">
        <v>3430</v>
      </c>
      <c r="AE1441" s="7" t="s">
        <v>786</v>
      </c>
      <c r="AF1441" s="7"/>
      <c r="AG1441" s="7" t="s">
        <v>13</v>
      </c>
      <c r="AH1441" s="7"/>
      <c r="AJ1441" s="4"/>
      <c r="AK1441" s="4"/>
      <c r="AL1441" s="4"/>
      <c r="AM1441" s="4"/>
      <c r="AN1441" s="4"/>
      <c r="AO1441" s="4"/>
      <c r="AP1441" s="4"/>
      <c r="AQ1441" s="4"/>
      <c r="AR1441" s="4"/>
      <c r="AS1441" s="4"/>
      <c r="AT1441" s="4"/>
      <c r="AU1441" s="22">
        <v>1.8632574430823119</v>
      </c>
      <c r="AV1441" s="23">
        <v>0.93</v>
      </c>
      <c r="AW1441" s="23">
        <v>0</v>
      </c>
      <c r="AX1441" s="23">
        <v>0.86490000000000011</v>
      </c>
      <c r="AY1441" s="23">
        <v>169</v>
      </c>
      <c r="AZ1441" s="23">
        <v>3.4717282992016347</v>
      </c>
    </row>
    <row r="1442" spans="1:52" ht="13.7" customHeight="1" x14ac:dyDescent="0.2">
      <c r="A1442" t="str">
        <f t="shared" si="22"/>
        <v>2015^yupiri^Lanagans 24</v>
      </c>
      <c r="B1442" s="5" t="s">
        <v>1122</v>
      </c>
      <c r="C1442" s="5" t="s">
        <v>2382</v>
      </c>
      <c r="D1442" s="5">
        <v>2015</v>
      </c>
      <c r="E1442" s="5"/>
      <c r="F1442" s="5" t="s">
        <v>1005</v>
      </c>
      <c r="G1442" s="5" t="s">
        <v>987</v>
      </c>
      <c r="H1442" s="5" t="s">
        <v>992</v>
      </c>
      <c r="I1442" s="5">
        <v>2.8</v>
      </c>
      <c r="J1442" s="5"/>
      <c r="K1442" s="5" t="s">
        <v>993</v>
      </c>
      <c r="L1442" s="5" t="s">
        <v>998</v>
      </c>
      <c r="M1442" s="5" t="s">
        <v>2879</v>
      </c>
      <c r="N1442" s="5"/>
      <c r="O1442" s="5"/>
      <c r="P1442" s="5"/>
      <c r="Q1442" s="5"/>
      <c r="R1442" s="5"/>
      <c r="S1442" s="5"/>
      <c r="T1442" s="5"/>
      <c r="U1442" s="5"/>
      <c r="V1442" s="5"/>
      <c r="W1442" s="5"/>
      <c r="X1442" s="5"/>
      <c r="Y1442" s="7" t="s">
        <v>2999</v>
      </c>
      <c r="Z1442" s="25" t="s">
        <v>3537</v>
      </c>
      <c r="AA1442" s="7" t="s">
        <v>13</v>
      </c>
      <c r="AB1442" s="7" t="s">
        <v>469</v>
      </c>
      <c r="AC1442" s="7">
        <v>12033</v>
      </c>
      <c r="AD1442" s="7" t="s">
        <v>2164</v>
      </c>
      <c r="AE1442" s="7" t="s">
        <v>3437</v>
      </c>
      <c r="AF1442" s="7"/>
      <c r="AG1442" s="7" t="s">
        <v>13</v>
      </c>
      <c r="AH1442" s="7"/>
      <c r="AJ1442" s="4"/>
      <c r="AK1442" s="4"/>
      <c r="AL1442" s="4"/>
      <c r="AM1442" s="4"/>
      <c r="AN1442" s="4"/>
      <c r="AO1442" s="4"/>
      <c r="AP1442" s="4"/>
      <c r="AQ1442" s="4"/>
      <c r="AR1442" s="4"/>
      <c r="AS1442" s="4"/>
      <c r="AT1442" s="4"/>
      <c r="AU1442" s="22" t="e">
        <v>#N/A</v>
      </c>
      <c r="AV1442" s="23">
        <v>2.8</v>
      </c>
      <c r="AW1442" s="23">
        <v>0</v>
      </c>
      <c r="AX1442" s="23">
        <v>7.839999999999999</v>
      </c>
      <c r="AY1442" s="23" t="e">
        <v>#N/A</v>
      </c>
      <c r="AZ1442" s="23" t="e">
        <v>#N/A</v>
      </c>
    </row>
    <row r="1443" spans="1:52" ht="13.7" customHeight="1" x14ac:dyDescent="0.2">
      <c r="A1443" t="str">
        <f t="shared" si="22"/>
        <v>2015^yupiri^Yupiri Paddock 038</v>
      </c>
      <c r="B1443" s="5" t="s">
        <v>1122</v>
      </c>
      <c r="C1443" s="5" t="s">
        <v>1374</v>
      </c>
      <c r="D1443" s="5">
        <v>2015</v>
      </c>
      <c r="E1443" s="5"/>
      <c r="F1443" s="5" t="s">
        <v>1005</v>
      </c>
      <c r="G1443" s="5" t="s">
        <v>987</v>
      </c>
      <c r="H1443" s="5" t="s">
        <v>992</v>
      </c>
      <c r="I1443" s="5">
        <v>3.1</v>
      </c>
      <c r="J1443" s="5"/>
      <c r="K1443" s="5" t="s">
        <v>993</v>
      </c>
      <c r="L1443" s="5" t="s">
        <v>998</v>
      </c>
      <c r="M1443" s="5" t="s">
        <v>2879</v>
      </c>
      <c r="N1443" s="5"/>
      <c r="O1443" s="5"/>
      <c r="P1443" s="5"/>
      <c r="Q1443" s="5"/>
      <c r="R1443" s="5"/>
      <c r="S1443" s="5"/>
      <c r="T1443" s="5"/>
      <c r="U1443" s="5"/>
      <c r="V1443" s="5"/>
      <c r="W1443" s="5"/>
      <c r="X1443" s="5"/>
      <c r="Y1443" s="7" t="s">
        <v>2999</v>
      </c>
      <c r="Z1443" s="25" t="s">
        <v>3547</v>
      </c>
      <c r="AA1443" s="7" t="s">
        <v>13</v>
      </c>
      <c r="AB1443" s="7" t="s">
        <v>469</v>
      </c>
      <c r="AC1443" s="7">
        <v>12033</v>
      </c>
      <c r="AD1443" s="7" t="s">
        <v>2164</v>
      </c>
      <c r="AE1443" s="7" t="s">
        <v>3438</v>
      </c>
      <c r="AF1443" s="7"/>
      <c r="AG1443" s="7" t="s">
        <v>55</v>
      </c>
      <c r="AH1443" s="7"/>
      <c r="AJ1443" s="4"/>
      <c r="AK1443" s="4"/>
      <c r="AL1443" s="4"/>
      <c r="AM1443" s="4"/>
      <c r="AN1443" s="4"/>
      <c r="AO1443" s="4"/>
      <c r="AP1443" s="4"/>
      <c r="AQ1443" s="4"/>
      <c r="AR1443" s="4"/>
      <c r="AS1443" s="4"/>
      <c r="AT1443" s="4"/>
      <c r="AU1443" s="22" t="e">
        <v>#N/A</v>
      </c>
      <c r="AV1443" s="23">
        <v>3.1</v>
      </c>
      <c r="AW1443" s="23">
        <v>0</v>
      </c>
      <c r="AX1443" s="23">
        <v>9.6100000000000012</v>
      </c>
      <c r="AY1443" s="23" t="e">
        <v>#N/A</v>
      </c>
      <c r="AZ1443" s="23" t="e">
        <v>#N/A</v>
      </c>
    </row>
    <row r="1444" spans="1:52" ht="13.7" customHeight="1" x14ac:dyDescent="0.2">
      <c r="A1444" t="str">
        <f t="shared" si="22"/>
        <v>2015^Ian McClelland^NPS_3240 Goldings_A</v>
      </c>
      <c r="B1444" t="s">
        <v>261</v>
      </c>
      <c r="C1444" t="s">
        <v>2886</v>
      </c>
      <c r="D1444">
        <v>2015</v>
      </c>
      <c r="E1444" t="s">
        <v>3563</v>
      </c>
      <c r="F1444" t="s">
        <v>1005</v>
      </c>
      <c r="G1444" t="s">
        <v>987</v>
      </c>
      <c r="H1444" t="s">
        <v>992</v>
      </c>
      <c r="I1444">
        <v>0.966519337016575</v>
      </c>
      <c r="J1444">
        <v>14.3</v>
      </c>
      <c r="K1444" t="s">
        <v>987</v>
      </c>
      <c r="L1444" t="s">
        <v>998</v>
      </c>
      <c r="M1444" t="s">
        <v>987</v>
      </c>
      <c r="N1444">
        <v>3240</v>
      </c>
      <c r="O1444" t="s">
        <v>2696</v>
      </c>
      <c r="P1444" t="s">
        <v>3569</v>
      </c>
      <c r="Q1444" t="s">
        <v>3570</v>
      </c>
      <c r="R1444" t="s">
        <v>3571</v>
      </c>
      <c r="S1444" t="s">
        <v>3915</v>
      </c>
      <c r="T1444" t="s">
        <v>3916</v>
      </c>
      <c r="U1444" t="s">
        <v>3568</v>
      </c>
      <c r="V1444" t="s">
        <v>261</v>
      </c>
      <c r="W1444" t="s">
        <v>3572</v>
      </c>
      <c r="X1444" t="s">
        <v>1821</v>
      </c>
      <c r="Y1444" s="7" t="s">
        <v>2999</v>
      </c>
      <c r="Z1444" s="7"/>
      <c r="AA1444" s="7" t="s">
        <v>13</v>
      </c>
      <c r="AB1444" s="7" t="s">
        <v>469</v>
      </c>
      <c r="AC1444" s="7">
        <v>77053</v>
      </c>
      <c r="AD1444" s="7" t="s">
        <v>2743</v>
      </c>
      <c r="AE1444" s="7" t="s">
        <v>786</v>
      </c>
      <c r="AF1444" s="7"/>
      <c r="AG1444" s="7" t="s">
        <v>13</v>
      </c>
      <c r="AH1444" s="7"/>
      <c r="AI1444">
        <v>1.3559999465942383</v>
      </c>
      <c r="AJ1444">
        <v>16.642999649047852</v>
      </c>
      <c r="AK1444">
        <v>3.4800000190734863</v>
      </c>
      <c r="AL1444">
        <v>32.831001281738281</v>
      </c>
      <c r="AM1444">
        <v>6.5349998474121094</v>
      </c>
      <c r="AN1444">
        <v>130.69999694824219</v>
      </c>
      <c r="AO1444">
        <v>0</v>
      </c>
      <c r="AP1444">
        <v>104.16799926757813</v>
      </c>
      <c r="AQ1444">
        <v>43.534999847412109</v>
      </c>
      <c r="AR1444">
        <v>0</v>
      </c>
      <c r="AS1444">
        <v>3</v>
      </c>
      <c r="AT1444">
        <v>0</v>
      </c>
      <c r="AU1444" s="22">
        <v>2.1300664338032544</v>
      </c>
      <c r="AV1444" s="23">
        <v>-0.38948060957766328</v>
      </c>
      <c r="AW1444" s="23">
        <v>1</v>
      </c>
      <c r="AX1444" s="23">
        <v>0.15169514523698818</v>
      </c>
      <c r="AY1444" s="23">
        <v>5.4896473554383522</v>
      </c>
      <c r="AZ1444" s="23">
        <v>1.8223206846405424</v>
      </c>
    </row>
    <row r="1445" spans="1:52" ht="13.7" customHeight="1" x14ac:dyDescent="0.2">
      <c r="A1445" t="str">
        <f t="shared" si="22"/>
        <v>2015^Ian McClelland^NPS_3241 Goldings_B</v>
      </c>
      <c r="B1445" t="s">
        <v>261</v>
      </c>
      <c r="C1445" t="s">
        <v>2887</v>
      </c>
      <c r="D1445">
        <v>2015</v>
      </c>
      <c r="E1445" t="s">
        <v>3563</v>
      </c>
      <c r="F1445" t="s">
        <v>1005</v>
      </c>
      <c r="G1445" t="s">
        <v>987</v>
      </c>
      <c r="H1445" t="s">
        <v>992</v>
      </c>
      <c r="I1445">
        <v>0.966519337016575</v>
      </c>
      <c r="J1445">
        <v>14.3</v>
      </c>
      <c r="K1445" t="s">
        <v>998</v>
      </c>
      <c r="L1445" t="s">
        <v>1237</v>
      </c>
      <c r="M1445" t="s">
        <v>987</v>
      </c>
      <c r="N1445">
        <v>3241</v>
      </c>
      <c r="O1445" t="s">
        <v>2696</v>
      </c>
      <c r="P1445" t="s">
        <v>3569</v>
      </c>
      <c r="Q1445" t="s">
        <v>3566</v>
      </c>
      <c r="R1445" t="s">
        <v>3571</v>
      </c>
      <c r="S1445" t="s">
        <v>3917</v>
      </c>
      <c r="T1445" t="s">
        <v>3918</v>
      </c>
      <c r="U1445" t="s">
        <v>3568</v>
      </c>
      <c r="V1445" t="s">
        <v>261</v>
      </c>
      <c r="W1445" t="s">
        <v>3572</v>
      </c>
      <c r="X1445" t="s">
        <v>1803</v>
      </c>
      <c r="Y1445" s="7" t="s">
        <v>2999</v>
      </c>
      <c r="Z1445" s="7"/>
      <c r="AA1445" s="7" t="s">
        <v>13</v>
      </c>
      <c r="AB1445" s="7" t="s">
        <v>469</v>
      </c>
      <c r="AC1445" s="7">
        <v>77053</v>
      </c>
      <c r="AD1445" s="7" t="s">
        <v>2743</v>
      </c>
      <c r="AE1445" s="7" t="s">
        <v>786</v>
      </c>
      <c r="AF1445" s="7"/>
      <c r="AG1445" s="7" t="s">
        <v>13</v>
      </c>
      <c r="AH1445" s="7"/>
      <c r="AI1445">
        <v>1.4290000200271606</v>
      </c>
      <c r="AJ1445">
        <v>16.193000793457031</v>
      </c>
      <c r="AK1445">
        <v>3.5699999332427979</v>
      </c>
      <c r="AL1445">
        <v>62.467998504638672</v>
      </c>
      <c r="AM1445">
        <v>10.85099983215332</v>
      </c>
      <c r="AN1445">
        <v>130.69999694824219</v>
      </c>
      <c r="AO1445">
        <v>0</v>
      </c>
      <c r="AP1445">
        <v>110.68399810791016</v>
      </c>
      <c r="AQ1445">
        <v>42.549999237060547</v>
      </c>
      <c r="AR1445">
        <v>0</v>
      </c>
      <c r="AS1445">
        <v>3</v>
      </c>
      <c r="AT1445">
        <v>0</v>
      </c>
      <c r="AU1445" s="22">
        <v>2.1300664338032544</v>
      </c>
      <c r="AV1445" s="23">
        <v>-0.46248068301058565</v>
      </c>
      <c r="AW1445" s="23">
        <v>1</v>
      </c>
      <c r="AX1445" s="23">
        <v>0.21388838215793779</v>
      </c>
      <c r="AY1445" s="23">
        <v>3.5834520040289473</v>
      </c>
      <c r="AZ1445" s="23">
        <v>2.0734084828082096</v>
      </c>
    </row>
    <row r="1446" spans="1:52" ht="13.7" customHeight="1" x14ac:dyDescent="0.2">
      <c r="A1446" t="str">
        <f t="shared" si="22"/>
        <v>2015^andrewcoumbes^NPS_3190 EM6_A</v>
      </c>
      <c r="B1446" t="s">
        <v>467</v>
      </c>
      <c r="C1446" t="s">
        <v>3457</v>
      </c>
      <c r="D1446">
        <v>2015</v>
      </c>
      <c r="E1446" t="s">
        <v>3573</v>
      </c>
      <c r="F1446" t="s">
        <v>1005</v>
      </c>
      <c r="G1446" t="s">
        <v>987</v>
      </c>
      <c r="H1446" t="s">
        <v>992</v>
      </c>
      <c r="I1446">
        <v>2.6956521739130399</v>
      </c>
      <c r="J1446" t="s">
        <v>998</v>
      </c>
      <c r="K1446" t="s">
        <v>998</v>
      </c>
      <c r="L1446" t="s">
        <v>998</v>
      </c>
      <c r="M1446" t="s">
        <v>998</v>
      </c>
      <c r="N1446">
        <v>3190</v>
      </c>
      <c r="O1446" t="s">
        <v>3574</v>
      </c>
      <c r="P1446" t="s">
        <v>3575</v>
      </c>
      <c r="Q1446" t="s">
        <v>3576</v>
      </c>
      <c r="R1446" t="s">
        <v>3577</v>
      </c>
      <c r="S1446" t="s">
        <v>3919</v>
      </c>
      <c r="T1446" t="s">
        <v>3920</v>
      </c>
      <c r="U1446" t="s">
        <v>3578</v>
      </c>
      <c r="V1446" t="s">
        <v>3579</v>
      </c>
      <c r="W1446" t="s">
        <v>3580</v>
      </c>
      <c r="X1446" t="s">
        <v>1821</v>
      </c>
      <c r="Y1446" s="7" t="s">
        <v>2999</v>
      </c>
      <c r="Z1446" s="7"/>
      <c r="AA1446" s="7" t="s">
        <v>13</v>
      </c>
      <c r="AB1446" s="7" t="s">
        <v>469</v>
      </c>
      <c r="AC1446" s="7">
        <v>10082</v>
      </c>
      <c r="AD1446" s="7" t="s">
        <v>898</v>
      </c>
      <c r="AE1446" s="7" t="s">
        <v>786</v>
      </c>
      <c r="AF1446" s="7"/>
      <c r="AG1446" s="7" t="s">
        <v>13</v>
      </c>
      <c r="AH1446" s="7"/>
      <c r="AI1446">
        <v>1.4470000267028809</v>
      </c>
      <c r="AJ1446">
        <v>16.593000411987305</v>
      </c>
      <c r="AK1446">
        <v>3.7000000476837158</v>
      </c>
      <c r="AL1446">
        <v>7.3930001258850098</v>
      </c>
      <c r="AM1446">
        <v>2.1540000438690186</v>
      </c>
      <c r="AN1446">
        <v>189.19999694824219</v>
      </c>
      <c r="AO1446">
        <v>0</v>
      </c>
      <c r="AP1446">
        <v>102.13400268554688</v>
      </c>
      <c r="AQ1446">
        <v>32.786998748779297</v>
      </c>
      <c r="AR1446">
        <v>21</v>
      </c>
      <c r="AS1446">
        <v>6</v>
      </c>
      <c r="AT1446">
        <v>28</v>
      </c>
      <c r="AU1446" s="22" t="e">
        <v>#VALUE!</v>
      </c>
      <c r="AV1446" s="23">
        <v>1.248652147210159</v>
      </c>
      <c r="AW1446" s="23">
        <v>0</v>
      </c>
      <c r="AX1446" s="23">
        <v>1.5591321847325408</v>
      </c>
      <c r="AY1446" s="23" t="e">
        <v>#VALUE!</v>
      </c>
      <c r="AZ1446" s="23" t="e">
        <v>#VALUE!</v>
      </c>
    </row>
    <row r="1447" spans="1:52" ht="13.7" customHeight="1" x14ac:dyDescent="0.2">
      <c r="A1447" t="str">
        <f t="shared" si="22"/>
        <v>2015^andrewcoumbes^NPS_3191 EM6_B</v>
      </c>
      <c r="B1447" t="s">
        <v>467</v>
      </c>
      <c r="C1447" t="s">
        <v>3458</v>
      </c>
      <c r="D1447">
        <v>2015</v>
      </c>
      <c r="E1447" t="s">
        <v>3573</v>
      </c>
      <c r="F1447" t="s">
        <v>1005</v>
      </c>
      <c r="G1447" t="s">
        <v>987</v>
      </c>
      <c r="H1447" t="s">
        <v>992</v>
      </c>
      <c r="I1447">
        <v>2.6956521739130399</v>
      </c>
      <c r="J1447" t="s">
        <v>998</v>
      </c>
      <c r="K1447" t="s">
        <v>998</v>
      </c>
      <c r="L1447" t="s">
        <v>998</v>
      </c>
      <c r="M1447" t="s">
        <v>998</v>
      </c>
      <c r="N1447">
        <v>3191</v>
      </c>
      <c r="O1447" t="s">
        <v>998</v>
      </c>
      <c r="P1447" t="s">
        <v>3575</v>
      </c>
      <c r="Q1447" t="s">
        <v>3576</v>
      </c>
      <c r="R1447" t="s">
        <v>3577</v>
      </c>
      <c r="S1447" t="s">
        <v>3921</v>
      </c>
      <c r="T1447" t="s">
        <v>3922</v>
      </c>
      <c r="U1447" t="s">
        <v>3578</v>
      </c>
      <c r="V1447" t="s">
        <v>3579</v>
      </c>
      <c r="W1447" t="s">
        <v>3580</v>
      </c>
      <c r="X1447" t="s">
        <v>1803</v>
      </c>
      <c r="Y1447" s="7" t="s">
        <v>2999</v>
      </c>
      <c r="Z1447" s="7"/>
      <c r="AA1447" s="7" t="s">
        <v>13</v>
      </c>
      <c r="AB1447" s="7" t="s">
        <v>469</v>
      </c>
      <c r="AC1447" s="7">
        <v>10082</v>
      </c>
      <c r="AD1447" s="7" t="s">
        <v>898</v>
      </c>
      <c r="AE1447" s="7" t="s">
        <v>786</v>
      </c>
      <c r="AF1447" s="7"/>
      <c r="AG1447" s="7" t="s">
        <v>13</v>
      </c>
      <c r="AH1447" s="7"/>
      <c r="AI1447">
        <v>1.4179999828338623</v>
      </c>
      <c r="AJ1447">
        <v>16.597000122070313</v>
      </c>
      <c r="AK1447">
        <v>3.630000114440918</v>
      </c>
      <c r="AL1447">
        <v>6.7880001068115234</v>
      </c>
      <c r="AM1447">
        <v>2.1419999599456787</v>
      </c>
      <c r="AN1447">
        <v>189.19999694824219</v>
      </c>
      <c r="AO1447">
        <v>0</v>
      </c>
      <c r="AP1447">
        <v>104.39199829101563</v>
      </c>
      <c r="AQ1447">
        <v>35.275001525878906</v>
      </c>
      <c r="AR1447">
        <v>21</v>
      </c>
      <c r="AS1447">
        <v>6</v>
      </c>
      <c r="AT1447">
        <v>28</v>
      </c>
      <c r="AU1447" s="22" t="e">
        <v>#VALUE!</v>
      </c>
      <c r="AV1447" s="23">
        <v>1.2776521910791776</v>
      </c>
      <c r="AW1447" s="23">
        <v>0</v>
      </c>
      <c r="AX1447" s="23">
        <v>1.6323951213694234</v>
      </c>
      <c r="AY1447" s="23" t="e">
        <v>#VALUE!</v>
      </c>
      <c r="AZ1447" s="23" t="e">
        <v>#VALUE!</v>
      </c>
    </row>
    <row r="1448" spans="1:52" ht="13.7" customHeight="1" x14ac:dyDescent="0.2">
      <c r="A1448" t="str">
        <f t="shared" si="22"/>
        <v>2015^andrewcoumbes^NPS_3192 EM8_A</v>
      </c>
      <c r="B1448" t="s">
        <v>467</v>
      </c>
      <c r="C1448" t="s">
        <v>3459</v>
      </c>
      <c r="D1448">
        <v>2015</v>
      </c>
      <c r="E1448" t="s">
        <v>3573</v>
      </c>
      <c r="F1448" t="s">
        <v>1005</v>
      </c>
      <c r="G1448" t="s">
        <v>987</v>
      </c>
      <c r="H1448" t="s">
        <v>992</v>
      </c>
      <c r="I1448">
        <v>2.4545454545454501</v>
      </c>
      <c r="J1448" t="s">
        <v>998</v>
      </c>
      <c r="K1448" t="s">
        <v>998</v>
      </c>
      <c r="L1448" t="s">
        <v>998</v>
      </c>
      <c r="M1448" t="s">
        <v>998</v>
      </c>
      <c r="N1448">
        <v>3192</v>
      </c>
      <c r="O1448" t="s">
        <v>3574</v>
      </c>
      <c r="P1448" t="s">
        <v>3581</v>
      </c>
      <c r="Q1448" t="s">
        <v>3576</v>
      </c>
      <c r="R1448" t="s">
        <v>3582</v>
      </c>
      <c r="S1448" t="s">
        <v>998</v>
      </c>
      <c r="T1448" t="s">
        <v>998</v>
      </c>
      <c r="U1448" t="s">
        <v>3578</v>
      </c>
      <c r="V1448" t="s">
        <v>3579</v>
      </c>
      <c r="W1448" t="s">
        <v>3583</v>
      </c>
      <c r="X1448" t="s">
        <v>1821</v>
      </c>
      <c r="Y1448" s="7" t="s">
        <v>2999</v>
      </c>
      <c r="Z1448" s="7"/>
      <c r="AA1448" s="7" t="s">
        <v>13</v>
      </c>
      <c r="AB1448" s="7" t="s">
        <v>469</v>
      </c>
      <c r="AC1448" s="7">
        <v>10082</v>
      </c>
      <c r="AD1448" s="7" t="s">
        <v>898</v>
      </c>
      <c r="AE1448" s="7" t="s">
        <v>786</v>
      </c>
      <c r="AF1448" s="7"/>
      <c r="AG1448" s="7" t="s">
        <v>13</v>
      </c>
      <c r="AH1448" s="7"/>
      <c r="AI1448">
        <v>1.8049999475479126</v>
      </c>
      <c r="AJ1448">
        <v>16.645000457763672</v>
      </c>
      <c r="AK1448">
        <v>4.630000114440918</v>
      </c>
      <c r="AL1448">
        <v>7.7399997711181641</v>
      </c>
      <c r="AM1448">
        <v>4.2420001029968262</v>
      </c>
      <c r="AN1448">
        <v>189.19999694824219</v>
      </c>
      <c r="AO1448">
        <v>0</v>
      </c>
      <c r="AP1448">
        <v>126.45600128173828</v>
      </c>
      <c r="AQ1448">
        <v>28.415000915527344</v>
      </c>
      <c r="AR1448">
        <v>21</v>
      </c>
      <c r="AS1448">
        <v>3</v>
      </c>
      <c r="AT1448">
        <v>14</v>
      </c>
      <c r="AU1448" s="22" t="e">
        <v>#VALUE!</v>
      </c>
      <c r="AV1448" s="23">
        <v>0.64954550699753755</v>
      </c>
      <c r="AW1448" s="23">
        <v>0</v>
      </c>
      <c r="AX1448" s="23">
        <v>0.4219093656606881</v>
      </c>
      <c r="AY1448" s="23" t="e">
        <v>#VALUE!</v>
      </c>
      <c r="AZ1448" s="23" t="e">
        <v>#VALUE!</v>
      </c>
    </row>
    <row r="1449" spans="1:52" ht="13.7" customHeight="1" x14ac:dyDescent="0.2">
      <c r="A1449" t="str">
        <f t="shared" si="22"/>
        <v>2015^andrewcoumbes^NPS_3193 EM8_B</v>
      </c>
      <c r="B1449" t="s">
        <v>467</v>
      </c>
      <c r="C1449" t="s">
        <v>3460</v>
      </c>
      <c r="D1449">
        <v>2015</v>
      </c>
      <c r="E1449" t="s">
        <v>3573</v>
      </c>
      <c r="F1449" t="s">
        <v>1005</v>
      </c>
      <c r="G1449" t="s">
        <v>987</v>
      </c>
      <c r="H1449" t="s">
        <v>992</v>
      </c>
      <c r="I1449">
        <v>2.4545454545454501</v>
      </c>
      <c r="J1449" t="s">
        <v>998</v>
      </c>
      <c r="K1449" t="s">
        <v>998</v>
      </c>
      <c r="L1449" t="s">
        <v>998</v>
      </c>
      <c r="M1449" t="s">
        <v>998</v>
      </c>
      <c r="N1449">
        <v>3193</v>
      </c>
      <c r="O1449" t="s">
        <v>998</v>
      </c>
      <c r="P1449" t="s">
        <v>3581</v>
      </c>
      <c r="Q1449" t="s">
        <v>3576</v>
      </c>
      <c r="R1449" t="s">
        <v>3582</v>
      </c>
      <c r="S1449" t="s">
        <v>998</v>
      </c>
      <c r="T1449" t="s">
        <v>998</v>
      </c>
      <c r="U1449" t="s">
        <v>3578</v>
      </c>
      <c r="V1449" t="s">
        <v>3579</v>
      </c>
      <c r="W1449" t="s">
        <v>3583</v>
      </c>
      <c r="X1449" t="s">
        <v>1803</v>
      </c>
      <c r="Y1449" s="7" t="s">
        <v>2999</v>
      </c>
      <c r="Z1449" s="7"/>
      <c r="AA1449" s="7" t="s">
        <v>13</v>
      </c>
      <c r="AB1449" s="7" t="s">
        <v>469</v>
      </c>
      <c r="AC1449" s="7">
        <v>10082</v>
      </c>
      <c r="AD1449" s="7" t="s">
        <v>898</v>
      </c>
      <c r="AE1449" s="7" t="s">
        <v>3865</v>
      </c>
      <c r="AF1449" s="7"/>
      <c r="AG1449" s="7" t="s">
        <v>13</v>
      </c>
      <c r="AH1449" s="7"/>
      <c r="AI1449">
        <v>1.1000000238418579</v>
      </c>
      <c r="AJ1449">
        <v>16.638999938964844</v>
      </c>
      <c r="AK1449">
        <v>2.8199999332427979</v>
      </c>
      <c r="AL1449">
        <v>26.201999664306641</v>
      </c>
      <c r="AM1449">
        <v>22.427999496459961</v>
      </c>
      <c r="AN1449">
        <v>189.19999694824219</v>
      </c>
      <c r="AO1449">
        <v>0</v>
      </c>
      <c r="AP1449">
        <v>111.16500091552734</v>
      </c>
      <c r="AQ1449">
        <v>39.113998413085938</v>
      </c>
      <c r="AR1449">
        <v>21</v>
      </c>
      <c r="AS1449">
        <v>3</v>
      </c>
      <c r="AT1449">
        <v>14</v>
      </c>
      <c r="AU1449" s="22" t="e">
        <v>#VALUE!</v>
      </c>
      <c r="AV1449" s="23">
        <v>1.3545454307035922</v>
      </c>
      <c r="AW1449" s="23">
        <v>0</v>
      </c>
      <c r="AX1449" s="23">
        <v>1.8347933238399803</v>
      </c>
      <c r="AY1449" s="23" t="e">
        <v>#VALUE!</v>
      </c>
      <c r="AZ1449" s="23" t="e">
        <v>#VALUE!</v>
      </c>
    </row>
    <row r="1450" spans="1:52" ht="13.7" customHeight="1" x14ac:dyDescent="0.2">
      <c r="A1450" t="str">
        <f t="shared" si="22"/>
        <v>2015^aroberts^NPS_3458 SM_A</v>
      </c>
      <c r="B1450" t="s">
        <v>2809</v>
      </c>
      <c r="C1450" t="s">
        <v>2810</v>
      </c>
      <c r="D1450">
        <v>2015</v>
      </c>
      <c r="E1450" t="s">
        <v>3573</v>
      </c>
      <c r="F1450" t="s">
        <v>1005</v>
      </c>
      <c r="G1450" t="s">
        <v>987</v>
      </c>
      <c r="H1450" t="s">
        <v>992</v>
      </c>
      <c r="I1450">
        <v>3.3787012987013001</v>
      </c>
      <c r="J1450" t="s">
        <v>998</v>
      </c>
      <c r="K1450" t="s">
        <v>998</v>
      </c>
      <c r="L1450" t="s">
        <v>998</v>
      </c>
      <c r="M1450" t="s">
        <v>998</v>
      </c>
      <c r="N1450">
        <v>3458</v>
      </c>
      <c r="O1450" t="s">
        <v>3584</v>
      </c>
      <c r="P1450" t="s">
        <v>3586</v>
      </c>
      <c r="Q1450" t="s">
        <v>3588</v>
      </c>
      <c r="R1450" t="s">
        <v>3587</v>
      </c>
      <c r="S1450" t="s">
        <v>998</v>
      </c>
      <c r="T1450" t="s">
        <v>998</v>
      </c>
      <c r="U1450" t="s">
        <v>3578</v>
      </c>
      <c r="V1450" t="s">
        <v>3589</v>
      </c>
      <c r="W1450" t="s">
        <v>3590</v>
      </c>
      <c r="X1450" t="s">
        <v>1821</v>
      </c>
      <c r="Y1450" s="7" t="s">
        <v>2999</v>
      </c>
      <c r="Z1450" s="7" t="s">
        <v>3867</v>
      </c>
      <c r="AA1450" s="7" t="s">
        <v>13</v>
      </c>
      <c r="AB1450" s="7" t="s">
        <v>469</v>
      </c>
      <c r="AC1450" s="7">
        <v>9037</v>
      </c>
      <c r="AD1450" s="7" t="s">
        <v>950</v>
      </c>
      <c r="AE1450" s="7" t="s">
        <v>786</v>
      </c>
      <c r="AF1450" s="7"/>
      <c r="AG1450" s="7" t="s">
        <v>55</v>
      </c>
      <c r="AH1450" s="7"/>
      <c r="AU1450" s="22" t="e">
        <v>#VALUE!</v>
      </c>
      <c r="AV1450" s="23">
        <v>3.3787012987013001</v>
      </c>
      <c r="AW1450" s="23">
        <v>0</v>
      </c>
      <c r="AX1450" s="23">
        <v>11.415622465845852</v>
      </c>
      <c r="AY1450" s="23" t="e">
        <v>#VALUE!</v>
      </c>
      <c r="AZ1450" s="23" t="e">
        <v>#VALUE!</v>
      </c>
    </row>
    <row r="1451" spans="1:52" ht="13.7" customHeight="1" x14ac:dyDescent="0.2">
      <c r="A1451" t="str">
        <f t="shared" si="22"/>
        <v>2015^aroberts^NPS_3459 SM_B</v>
      </c>
      <c r="B1451" t="s">
        <v>2809</v>
      </c>
      <c r="C1451" t="s">
        <v>2811</v>
      </c>
      <c r="D1451">
        <v>2015</v>
      </c>
      <c r="E1451" t="s">
        <v>3573</v>
      </c>
      <c r="F1451" t="s">
        <v>1005</v>
      </c>
      <c r="G1451" t="s">
        <v>987</v>
      </c>
      <c r="H1451" t="s">
        <v>992</v>
      </c>
      <c r="I1451">
        <v>3.3787012987013001</v>
      </c>
      <c r="J1451" t="s">
        <v>998</v>
      </c>
      <c r="K1451" t="s">
        <v>998</v>
      </c>
      <c r="L1451" t="s">
        <v>998</v>
      </c>
      <c r="M1451" t="s">
        <v>998</v>
      </c>
      <c r="N1451">
        <v>3459</v>
      </c>
      <c r="O1451" t="s">
        <v>3574</v>
      </c>
      <c r="P1451" t="s">
        <v>3586</v>
      </c>
      <c r="Q1451" t="s">
        <v>3588</v>
      </c>
      <c r="R1451" t="s">
        <v>3587</v>
      </c>
      <c r="S1451" t="s">
        <v>998</v>
      </c>
      <c r="T1451" t="s">
        <v>998</v>
      </c>
      <c r="U1451" t="s">
        <v>3578</v>
      </c>
      <c r="V1451" t="s">
        <v>3589</v>
      </c>
      <c r="W1451" t="s">
        <v>3590</v>
      </c>
      <c r="X1451" t="s">
        <v>1803</v>
      </c>
      <c r="Y1451" s="7" t="s">
        <v>2999</v>
      </c>
      <c r="Z1451" s="7" t="s">
        <v>3868</v>
      </c>
      <c r="AA1451" s="7" t="s">
        <v>13</v>
      </c>
      <c r="AB1451" s="7" t="s">
        <v>469</v>
      </c>
      <c r="AC1451" s="7">
        <v>9037</v>
      </c>
      <c r="AD1451" s="7" t="s">
        <v>950</v>
      </c>
      <c r="AE1451" s="7" t="s">
        <v>786</v>
      </c>
      <c r="AF1451" s="7"/>
      <c r="AG1451" s="7" t="s">
        <v>55</v>
      </c>
      <c r="AH1451" s="7"/>
      <c r="AU1451" s="22" t="e">
        <v>#VALUE!</v>
      </c>
      <c r="AV1451" s="23">
        <v>3.3787012987013001</v>
      </c>
      <c r="AW1451" s="23">
        <v>0</v>
      </c>
      <c r="AX1451" s="23">
        <v>11.415622465845852</v>
      </c>
      <c r="AY1451" s="23" t="e">
        <v>#VALUE!</v>
      </c>
      <c r="AZ1451" s="23" t="e">
        <v>#VALUE!</v>
      </c>
    </row>
    <row r="1452" spans="1:52" ht="13.7" customHeight="1" x14ac:dyDescent="0.2">
      <c r="A1452" t="str">
        <f t="shared" si="22"/>
        <v>2015^asiddons^NPS_3088 B 2_A</v>
      </c>
      <c r="B1452" t="s">
        <v>2596</v>
      </c>
      <c r="C1452" t="s">
        <v>2597</v>
      </c>
      <c r="D1452">
        <v>2015</v>
      </c>
      <c r="E1452" t="s">
        <v>3591</v>
      </c>
      <c r="F1452" t="s">
        <v>1005</v>
      </c>
      <c r="G1452" t="s">
        <v>987</v>
      </c>
      <c r="H1452" t="s">
        <v>992</v>
      </c>
      <c r="I1452">
        <v>4.0267379679144399</v>
      </c>
      <c r="J1452">
        <v>12</v>
      </c>
      <c r="K1452" t="s">
        <v>993</v>
      </c>
      <c r="L1452" t="s">
        <v>2598</v>
      </c>
      <c r="M1452" t="s">
        <v>987</v>
      </c>
      <c r="N1452">
        <v>3088</v>
      </c>
      <c r="O1452" t="s">
        <v>2696</v>
      </c>
      <c r="P1452" t="s">
        <v>3592</v>
      </c>
      <c r="Q1452" t="s">
        <v>3593</v>
      </c>
      <c r="R1452" t="s">
        <v>3594</v>
      </c>
      <c r="S1452" t="s">
        <v>3923</v>
      </c>
      <c r="T1452" t="s">
        <v>3924</v>
      </c>
      <c r="U1452" t="s">
        <v>3595</v>
      </c>
      <c r="V1452" t="s">
        <v>3596</v>
      </c>
      <c r="W1452" t="s">
        <v>3597</v>
      </c>
      <c r="X1452" t="s">
        <v>1821</v>
      </c>
      <c r="Y1452" s="7" t="s">
        <v>2999</v>
      </c>
      <c r="Z1452" s="7"/>
      <c r="AA1452" s="7" t="s">
        <v>13</v>
      </c>
      <c r="AB1452" s="7" t="s">
        <v>2299</v>
      </c>
      <c r="AC1452" s="7">
        <v>54033</v>
      </c>
      <c r="AD1452" s="7" t="s">
        <v>610</v>
      </c>
      <c r="AE1452" s="7" t="s">
        <v>786</v>
      </c>
      <c r="AF1452" s="7"/>
      <c r="AG1452" s="7" t="s">
        <v>953</v>
      </c>
      <c r="AH1452" s="7"/>
      <c r="AI1452">
        <v>1.7849999666213989</v>
      </c>
      <c r="AJ1452">
        <v>16.722999572753906</v>
      </c>
      <c r="AK1452">
        <v>4.5999999046325684</v>
      </c>
      <c r="AL1452">
        <v>118.05000305175781</v>
      </c>
      <c r="AM1452">
        <v>34.443000793457031</v>
      </c>
      <c r="AN1452">
        <v>191.10000610351563</v>
      </c>
      <c r="AO1452">
        <v>0</v>
      </c>
      <c r="AP1452">
        <v>132.48199462890625</v>
      </c>
      <c r="AQ1452">
        <v>47.13800048828125</v>
      </c>
      <c r="AR1452">
        <v>0</v>
      </c>
      <c r="AS1452">
        <v>5</v>
      </c>
      <c r="AT1452">
        <v>0</v>
      </c>
      <c r="AU1452" s="22">
        <v>7.4469970124652338</v>
      </c>
      <c r="AV1452" s="23">
        <v>2.241738001293041</v>
      </c>
      <c r="AW1452" s="23">
        <v>0</v>
      </c>
      <c r="AX1452" s="23">
        <v>5.0253892664413184</v>
      </c>
      <c r="AY1452" s="23">
        <v>22.306724964233581</v>
      </c>
      <c r="AZ1452" s="23">
        <v>8.1053925320075617</v>
      </c>
    </row>
    <row r="1453" spans="1:52" ht="13.7" customHeight="1" x14ac:dyDescent="0.2">
      <c r="A1453" t="str">
        <f t="shared" si="22"/>
        <v>2015^asiddons^NPS_3089 B 2_B</v>
      </c>
      <c r="B1453" t="s">
        <v>2596</v>
      </c>
      <c r="C1453" t="s">
        <v>2813</v>
      </c>
      <c r="D1453">
        <v>2015</v>
      </c>
      <c r="E1453" t="s">
        <v>3591</v>
      </c>
      <c r="F1453" t="s">
        <v>1005</v>
      </c>
      <c r="G1453" t="s">
        <v>987</v>
      </c>
      <c r="H1453" t="s">
        <v>992</v>
      </c>
      <c r="I1453">
        <v>4.0267379679144399</v>
      </c>
      <c r="J1453">
        <v>12</v>
      </c>
      <c r="K1453" t="s">
        <v>998</v>
      </c>
      <c r="L1453" t="s">
        <v>998</v>
      </c>
      <c r="M1453" t="s">
        <v>998</v>
      </c>
      <c r="N1453">
        <v>3089</v>
      </c>
      <c r="O1453" t="s">
        <v>2696</v>
      </c>
      <c r="P1453" t="s">
        <v>3592</v>
      </c>
      <c r="Q1453" t="s">
        <v>3593</v>
      </c>
      <c r="R1453" t="s">
        <v>3594</v>
      </c>
      <c r="S1453" t="s">
        <v>3925</v>
      </c>
      <c r="T1453" t="s">
        <v>3926</v>
      </c>
      <c r="U1453" t="s">
        <v>3595</v>
      </c>
      <c r="V1453" t="s">
        <v>3596</v>
      </c>
      <c r="W1453" t="s">
        <v>3597</v>
      </c>
      <c r="X1453" t="s">
        <v>1803</v>
      </c>
      <c r="Y1453" s="7" t="s">
        <v>2999</v>
      </c>
      <c r="Z1453" s="7"/>
      <c r="AA1453" s="7" t="s">
        <v>13</v>
      </c>
      <c r="AB1453" s="7" t="s">
        <v>2299</v>
      </c>
      <c r="AC1453" s="7">
        <v>54033</v>
      </c>
      <c r="AD1453" s="7" t="s">
        <v>610</v>
      </c>
      <c r="AE1453" s="7" t="s">
        <v>786</v>
      </c>
      <c r="AF1453" s="7"/>
      <c r="AG1453" s="7" t="s">
        <v>953</v>
      </c>
      <c r="AH1453" s="7"/>
      <c r="AI1453">
        <v>0.79900002479553223</v>
      </c>
      <c r="AJ1453">
        <v>16.670000076293945</v>
      </c>
      <c r="AK1453">
        <v>2.0499999523162842</v>
      </c>
      <c r="AL1453">
        <v>34.950000762939453</v>
      </c>
      <c r="AM1453">
        <v>22.625</v>
      </c>
      <c r="AN1453">
        <v>140.60000610351563</v>
      </c>
      <c r="AO1453">
        <v>0</v>
      </c>
      <c r="AP1453">
        <v>150.37600708007813</v>
      </c>
      <c r="AQ1453">
        <v>80.709999084472656</v>
      </c>
      <c r="AR1453">
        <v>0</v>
      </c>
      <c r="AS1453">
        <v>5</v>
      </c>
      <c r="AT1453">
        <v>0</v>
      </c>
      <c r="AU1453" s="22">
        <v>7.4469970124652338</v>
      </c>
      <c r="AV1453" s="23">
        <v>3.2277379431189077</v>
      </c>
      <c r="AW1453" s="23">
        <v>0</v>
      </c>
      <c r="AX1453" s="23">
        <v>10.418292229449477</v>
      </c>
      <c r="AY1453" s="23">
        <v>21.808900712585455</v>
      </c>
      <c r="AZ1453" s="23">
        <v>29.127577267256406</v>
      </c>
    </row>
    <row r="1454" spans="1:52" ht="13.7" customHeight="1" x14ac:dyDescent="0.2">
      <c r="A1454" t="str">
        <f t="shared" si="22"/>
        <v>2015^abarlow^NPS_3640 Middle_A</v>
      </c>
      <c r="B1454" t="s">
        <v>2599</v>
      </c>
      <c r="C1454" t="s">
        <v>2600</v>
      </c>
      <c r="D1454">
        <v>2015</v>
      </c>
      <c r="E1454" t="s">
        <v>3591</v>
      </c>
      <c r="F1454" t="s">
        <v>1005</v>
      </c>
      <c r="G1454" t="s">
        <v>987</v>
      </c>
      <c r="H1454" t="s">
        <v>992</v>
      </c>
      <c r="I1454">
        <v>4</v>
      </c>
      <c r="J1454">
        <v>10.5</v>
      </c>
      <c r="K1454" t="s">
        <v>993</v>
      </c>
      <c r="L1454" t="s">
        <v>2601</v>
      </c>
      <c r="M1454" t="s">
        <v>987</v>
      </c>
      <c r="N1454">
        <v>3640</v>
      </c>
      <c r="O1454" t="s">
        <v>2696</v>
      </c>
      <c r="P1454" t="s">
        <v>3598</v>
      </c>
      <c r="Q1454" t="s">
        <v>3593</v>
      </c>
      <c r="R1454" t="s">
        <v>3599</v>
      </c>
      <c r="S1454" t="s">
        <v>3927</v>
      </c>
      <c r="T1454" t="s">
        <v>3928</v>
      </c>
      <c r="U1454" t="s">
        <v>3595</v>
      </c>
      <c r="V1454" t="s">
        <v>3600</v>
      </c>
      <c r="W1454" t="s">
        <v>673</v>
      </c>
      <c r="X1454" t="s">
        <v>1821</v>
      </c>
      <c r="Y1454" s="7" t="s">
        <v>2999</v>
      </c>
      <c r="Z1454" s="7"/>
      <c r="AA1454" s="7" t="s">
        <v>13</v>
      </c>
      <c r="AB1454" s="7" t="s">
        <v>2574</v>
      </c>
      <c r="AC1454" s="7">
        <v>52020</v>
      </c>
      <c r="AD1454" s="7" t="s">
        <v>3869</v>
      </c>
      <c r="AE1454" s="7" t="s">
        <v>786</v>
      </c>
      <c r="AF1454" s="7"/>
      <c r="AG1454" s="7" t="s">
        <v>953</v>
      </c>
      <c r="AH1454" s="7"/>
      <c r="AI1454">
        <v>2.0390000343322754</v>
      </c>
      <c r="AJ1454">
        <v>16.631000518798828</v>
      </c>
      <c r="AK1454">
        <v>5.2300000190734863</v>
      </c>
      <c r="AL1454">
        <v>75.75</v>
      </c>
      <c r="AM1454">
        <v>2.3980000019073486</v>
      </c>
      <c r="AN1454">
        <v>138.30000305175781</v>
      </c>
      <c r="AO1454">
        <v>0</v>
      </c>
      <c r="AP1454">
        <v>141.17599487304688</v>
      </c>
      <c r="AQ1454">
        <v>20.900999069213867</v>
      </c>
      <c r="AR1454">
        <v>0</v>
      </c>
      <c r="AS1454">
        <v>0</v>
      </c>
      <c r="AT1454">
        <v>0</v>
      </c>
      <c r="AU1454" s="22">
        <v>6.4728546409807359</v>
      </c>
      <c r="AV1454" s="23">
        <v>1.9609999656677246</v>
      </c>
      <c r="AW1454" s="23">
        <v>0</v>
      </c>
      <c r="AX1454" s="23">
        <v>3.8455208653488171</v>
      </c>
      <c r="AY1454" s="23">
        <v>37.5891673615115</v>
      </c>
      <c r="AZ1454" s="23">
        <v>1.5446876111962125</v>
      </c>
    </row>
    <row r="1455" spans="1:52" ht="13.7" customHeight="1" x14ac:dyDescent="0.2">
      <c r="A1455" t="str">
        <f t="shared" si="22"/>
        <v>2015^abarlow^NPS_3641 Middle_B</v>
      </c>
      <c r="B1455" t="s">
        <v>2599</v>
      </c>
      <c r="C1455" t="s">
        <v>2814</v>
      </c>
      <c r="D1455">
        <v>2015</v>
      </c>
      <c r="E1455" t="s">
        <v>3591</v>
      </c>
      <c r="F1455" t="s">
        <v>1005</v>
      </c>
      <c r="G1455" t="s">
        <v>987</v>
      </c>
      <c r="H1455" t="s">
        <v>992</v>
      </c>
      <c r="I1455">
        <v>4</v>
      </c>
      <c r="J1455">
        <v>10.5</v>
      </c>
      <c r="K1455" t="s">
        <v>998</v>
      </c>
      <c r="L1455" t="s">
        <v>998</v>
      </c>
      <c r="M1455" t="s">
        <v>998</v>
      </c>
      <c r="N1455">
        <v>3641</v>
      </c>
      <c r="O1455" t="s">
        <v>2696</v>
      </c>
      <c r="P1455" t="s">
        <v>3598</v>
      </c>
      <c r="Q1455" t="s">
        <v>3593</v>
      </c>
      <c r="R1455" t="s">
        <v>3599</v>
      </c>
      <c r="S1455" t="s">
        <v>3929</v>
      </c>
      <c r="T1455" t="s">
        <v>3930</v>
      </c>
      <c r="U1455" t="s">
        <v>3595</v>
      </c>
      <c r="V1455" t="s">
        <v>3600</v>
      </c>
      <c r="W1455" t="s">
        <v>673</v>
      </c>
      <c r="X1455" t="s">
        <v>1803</v>
      </c>
      <c r="Y1455" s="7" t="s">
        <v>2999</v>
      </c>
      <c r="Z1455" s="7"/>
      <c r="AA1455" s="7" t="s">
        <v>13</v>
      </c>
      <c r="AB1455" s="7" t="s">
        <v>2574</v>
      </c>
      <c r="AC1455" s="7">
        <v>52020</v>
      </c>
      <c r="AD1455" s="7" t="s">
        <v>3869</v>
      </c>
      <c r="AE1455" s="7" t="s">
        <v>786</v>
      </c>
      <c r="AF1455" s="7"/>
      <c r="AG1455" s="7" t="s">
        <v>953</v>
      </c>
      <c r="AH1455" s="7"/>
      <c r="AI1455">
        <v>1.0659999847412109</v>
      </c>
      <c r="AJ1455">
        <v>16.684999465942383</v>
      </c>
      <c r="AK1455">
        <v>2.7400000095367432</v>
      </c>
      <c r="AL1455">
        <v>43.950000762939453</v>
      </c>
      <c r="AM1455">
        <v>3.4119999408721924</v>
      </c>
      <c r="AN1455">
        <v>138.69999694824219</v>
      </c>
      <c r="AO1455">
        <v>0</v>
      </c>
      <c r="AP1455">
        <v>175.6300048828125</v>
      </c>
      <c r="AQ1455">
        <v>50.966999053955078</v>
      </c>
      <c r="AR1455">
        <v>0</v>
      </c>
      <c r="AS1455">
        <v>0</v>
      </c>
      <c r="AT1455">
        <v>0</v>
      </c>
      <c r="AU1455" s="22">
        <v>6.4728546409807359</v>
      </c>
      <c r="AV1455" s="23">
        <v>2.9340000152587891</v>
      </c>
      <c r="AW1455" s="23">
        <v>0</v>
      </c>
      <c r="AX1455" s="23">
        <v>8.6083560895385745</v>
      </c>
      <c r="AY1455" s="23">
        <v>38.254218393707561</v>
      </c>
      <c r="AZ1455" s="23">
        <v>13.934203699492867</v>
      </c>
    </row>
    <row r="1456" spans="1:52" ht="13.7" customHeight="1" x14ac:dyDescent="0.2">
      <c r="A1456" t="str">
        <f t="shared" si="22"/>
        <v>2015^btaylor^NPS_3112 Picnic Tree_A</v>
      </c>
      <c r="B1456" t="s">
        <v>2820</v>
      </c>
      <c r="C1456" t="s">
        <v>2821</v>
      </c>
      <c r="D1456">
        <v>2015</v>
      </c>
      <c r="E1456" t="s">
        <v>3604</v>
      </c>
      <c r="F1456" t="s">
        <v>1005</v>
      </c>
      <c r="G1456" t="s">
        <v>987</v>
      </c>
      <c r="H1456" t="s">
        <v>992</v>
      </c>
      <c r="I1456">
        <v>3</v>
      </c>
      <c r="J1456" t="s">
        <v>998</v>
      </c>
      <c r="K1456" t="s">
        <v>998</v>
      </c>
      <c r="L1456" t="s">
        <v>998</v>
      </c>
      <c r="M1456" t="s">
        <v>998</v>
      </c>
      <c r="N1456">
        <v>3112</v>
      </c>
      <c r="O1456" t="s">
        <v>3605</v>
      </c>
      <c r="P1456" t="s">
        <v>3606</v>
      </c>
      <c r="Q1456" t="s">
        <v>3593</v>
      </c>
      <c r="R1456" t="s">
        <v>3607</v>
      </c>
      <c r="S1456" t="s">
        <v>998</v>
      </c>
      <c r="T1456" t="s">
        <v>998</v>
      </c>
      <c r="U1456" t="s">
        <v>3595</v>
      </c>
      <c r="V1456" t="s">
        <v>3608</v>
      </c>
      <c r="W1456" t="s">
        <v>3609</v>
      </c>
      <c r="X1456" t="s">
        <v>1821</v>
      </c>
      <c r="Y1456" s="7" t="s">
        <v>2999</v>
      </c>
      <c r="Z1456" s="7"/>
      <c r="AA1456" s="7" t="s">
        <v>13</v>
      </c>
      <c r="AB1456" s="7" t="s">
        <v>145</v>
      </c>
      <c r="AC1456" s="7">
        <v>42022</v>
      </c>
      <c r="AD1456" s="7" t="s">
        <v>3870</v>
      </c>
      <c r="AE1456" s="7" t="s">
        <v>786</v>
      </c>
      <c r="AF1456" s="7"/>
      <c r="AG1456" s="7" t="s">
        <v>13</v>
      </c>
      <c r="AH1456" s="7"/>
      <c r="AI1456">
        <v>2.3399999141693115</v>
      </c>
      <c r="AJ1456">
        <v>16.549999237060547</v>
      </c>
      <c r="AK1456">
        <v>5.9699997901916504</v>
      </c>
      <c r="AL1456">
        <v>65.277999877929688</v>
      </c>
      <c r="AM1456">
        <v>2.309999942779541</v>
      </c>
      <c r="AN1456">
        <v>163.10000610351563</v>
      </c>
      <c r="AO1456">
        <v>0</v>
      </c>
      <c r="AP1456">
        <v>183.75100708007813</v>
      </c>
      <c r="AQ1456">
        <v>37.53900146484375</v>
      </c>
      <c r="AR1456">
        <v>0</v>
      </c>
      <c r="AS1456">
        <v>4</v>
      </c>
      <c r="AT1456">
        <v>0</v>
      </c>
      <c r="AU1456" s="22" t="e">
        <v>#VALUE!</v>
      </c>
      <c r="AV1456" s="23">
        <v>0.66000008583068848</v>
      </c>
      <c r="AW1456" s="23">
        <v>0</v>
      </c>
      <c r="AX1456" s="23">
        <v>0.43560011329651616</v>
      </c>
      <c r="AY1456" s="23" t="e">
        <v>#VALUE!</v>
      </c>
      <c r="AZ1456" s="23" t="e">
        <v>#VALUE!</v>
      </c>
    </row>
    <row r="1457" spans="1:52" ht="13.7" customHeight="1" x14ac:dyDescent="0.2">
      <c r="A1457" t="str">
        <f t="shared" si="22"/>
        <v>2015^btaylor^NPS_3113 Picnic Tree_B</v>
      </c>
      <c r="B1457" t="s">
        <v>2820</v>
      </c>
      <c r="C1457" t="s">
        <v>2822</v>
      </c>
      <c r="D1457">
        <v>2015</v>
      </c>
      <c r="E1457" t="s">
        <v>3604</v>
      </c>
      <c r="F1457" t="s">
        <v>1005</v>
      </c>
      <c r="G1457" t="s">
        <v>987</v>
      </c>
      <c r="H1457" t="s">
        <v>992</v>
      </c>
      <c r="I1457">
        <v>3</v>
      </c>
      <c r="J1457" t="s">
        <v>998</v>
      </c>
      <c r="K1457" t="s">
        <v>998</v>
      </c>
      <c r="L1457" t="s">
        <v>998</v>
      </c>
      <c r="M1457" t="s">
        <v>998</v>
      </c>
      <c r="N1457">
        <v>3113</v>
      </c>
      <c r="O1457" t="s">
        <v>3605</v>
      </c>
      <c r="P1457" t="s">
        <v>3606</v>
      </c>
      <c r="Q1457" t="s">
        <v>3593</v>
      </c>
      <c r="R1457" t="s">
        <v>3607</v>
      </c>
      <c r="S1457" t="s">
        <v>998</v>
      </c>
      <c r="T1457" t="s">
        <v>998</v>
      </c>
      <c r="U1457" t="s">
        <v>3595</v>
      </c>
      <c r="V1457" t="s">
        <v>3608</v>
      </c>
      <c r="W1457" t="s">
        <v>3609</v>
      </c>
      <c r="X1457" t="s">
        <v>1803</v>
      </c>
      <c r="Y1457" s="7" t="s">
        <v>2999</v>
      </c>
      <c r="Z1457" s="7"/>
      <c r="AA1457" s="7" t="s">
        <v>13</v>
      </c>
      <c r="AB1457" s="7" t="s">
        <v>145</v>
      </c>
      <c r="AC1457" s="7">
        <v>42022</v>
      </c>
      <c r="AD1457" s="7" t="s">
        <v>3870</v>
      </c>
      <c r="AE1457" s="7" t="s">
        <v>786</v>
      </c>
      <c r="AF1457" s="7"/>
      <c r="AG1457" s="7" t="s">
        <v>13</v>
      </c>
      <c r="AH1457" s="7"/>
      <c r="AI1457">
        <v>2.1050000190734863</v>
      </c>
      <c r="AJ1457">
        <v>16.506000518798828</v>
      </c>
      <c r="AK1457">
        <v>5.3499999046325684</v>
      </c>
      <c r="AL1457">
        <v>47.875</v>
      </c>
      <c r="AM1457">
        <v>2.3340001106262207</v>
      </c>
      <c r="AN1457">
        <v>163.10000610351563</v>
      </c>
      <c r="AO1457">
        <v>0</v>
      </c>
      <c r="AP1457">
        <v>158.52299499511719</v>
      </c>
      <c r="AQ1457">
        <v>38.38800048828125</v>
      </c>
      <c r="AR1457">
        <v>0</v>
      </c>
      <c r="AS1457">
        <v>4</v>
      </c>
      <c r="AT1457">
        <v>0</v>
      </c>
      <c r="AU1457" s="22" t="e">
        <v>#VALUE!</v>
      </c>
      <c r="AV1457" s="23">
        <v>0.89499998092651367</v>
      </c>
      <c r="AW1457" s="23">
        <v>0</v>
      </c>
      <c r="AX1457" s="23">
        <v>0.80102496585845984</v>
      </c>
      <c r="AY1457" s="23" t="e">
        <v>#VALUE!</v>
      </c>
      <c r="AZ1457" s="23" t="e">
        <v>#VALUE!</v>
      </c>
    </row>
    <row r="1458" spans="1:52" ht="13.7" customHeight="1" x14ac:dyDescent="0.2">
      <c r="A1458" t="str">
        <f t="shared" si="22"/>
        <v>2015^bcoleman^NPS_3576 Garalema 12_A</v>
      </c>
      <c r="B1458" t="s">
        <v>3814</v>
      </c>
      <c r="C1458" t="s">
        <v>3822</v>
      </c>
      <c r="D1458">
        <v>2015</v>
      </c>
      <c r="E1458" t="s">
        <v>3591</v>
      </c>
      <c r="F1458" t="s">
        <v>1005</v>
      </c>
      <c r="G1458" t="s">
        <v>987</v>
      </c>
      <c r="H1458" t="s">
        <v>992</v>
      </c>
      <c r="I1458">
        <v>3.5693069306930698</v>
      </c>
      <c r="J1458">
        <v>12.4</v>
      </c>
      <c r="K1458" t="s">
        <v>998</v>
      </c>
      <c r="L1458" t="s">
        <v>998</v>
      </c>
      <c r="M1458" t="s">
        <v>998</v>
      </c>
      <c r="N1458">
        <v>3576</v>
      </c>
      <c r="O1458" t="s">
        <v>3659</v>
      </c>
      <c r="P1458" t="s">
        <v>3823</v>
      </c>
      <c r="Q1458" t="s">
        <v>3585</v>
      </c>
      <c r="R1458" t="s">
        <v>3724</v>
      </c>
      <c r="S1458" t="s">
        <v>998</v>
      </c>
      <c r="T1458" t="s">
        <v>998</v>
      </c>
      <c r="U1458" t="s">
        <v>3799</v>
      </c>
      <c r="V1458" t="s">
        <v>3824</v>
      </c>
      <c r="W1458" t="s">
        <v>3825</v>
      </c>
      <c r="X1458" t="s">
        <v>1821</v>
      </c>
      <c r="Y1458" s="7" t="s">
        <v>2999</v>
      </c>
      <c r="Z1458" s="7" t="s">
        <v>3871</v>
      </c>
      <c r="AA1458" s="7" t="s">
        <v>13</v>
      </c>
      <c r="AB1458" s="7" t="s">
        <v>2299</v>
      </c>
      <c r="AC1458" s="7">
        <v>52002</v>
      </c>
      <c r="AD1458" s="7" t="s">
        <v>3872</v>
      </c>
      <c r="AE1458" s="7" t="s">
        <v>786</v>
      </c>
      <c r="AF1458" s="7"/>
      <c r="AG1458" s="7" t="s">
        <v>13</v>
      </c>
      <c r="AH1458" s="7"/>
      <c r="AU1458" s="22">
        <v>6.8210643130863007</v>
      </c>
      <c r="AV1458" s="23">
        <v>3.5693069306930698</v>
      </c>
      <c r="AW1458" s="23">
        <v>0</v>
      </c>
      <c r="AX1458" s="23">
        <v>12.739951965493583</v>
      </c>
      <c r="AY1458" s="23">
        <v>153.76000000000002</v>
      </c>
      <c r="AZ1458" s="23">
        <v>46.52691836325949</v>
      </c>
    </row>
    <row r="1459" spans="1:52" ht="13.7" customHeight="1" x14ac:dyDescent="0.2">
      <c r="A1459" t="str">
        <f t="shared" si="22"/>
        <v>2015^bcoleman^NPS_3577 Garalema 12_B</v>
      </c>
      <c r="B1459" t="s">
        <v>3814</v>
      </c>
      <c r="C1459" t="s">
        <v>3826</v>
      </c>
      <c r="D1459">
        <v>2015</v>
      </c>
      <c r="E1459" t="s">
        <v>3591</v>
      </c>
      <c r="F1459" t="s">
        <v>1005</v>
      </c>
      <c r="G1459" t="s">
        <v>987</v>
      </c>
      <c r="H1459" t="s">
        <v>992</v>
      </c>
      <c r="I1459">
        <v>3.5693069306930698</v>
      </c>
      <c r="J1459">
        <v>12.4</v>
      </c>
      <c r="K1459" t="s">
        <v>998</v>
      </c>
      <c r="L1459" t="s">
        <v>998</v>
      </c>
      <c r="M1459" t="s">
        <v>998</v>
      </c>
      <c r="N1459">
        <v>3577</v>
      </c>
      <c r="O1459" t="s">
        <v>3659</v>
      </c>
      <c r="P1459" t="s">
        <v>3823</v>
      </c>
      <c r="Q1459" t="s">
        <v>3585</v>
      </c>
      <c r="R1459" t="s">
        <v>3724</v>
      </c>
      <c r="S1459" t="s">
        <v>998</v>
      </c>
      <c r="T1459" t="s">
        <v>998</v>
      </c>
      <c r="U1459" t="s">
        <v>3799</v>
      </c>
      <c r="V1459" t="s">
        <v>3824</v>
      </c>
      <c r="W1459" t="s">
        <v>3825</v>
      </c>
      <c r="X1459" t="s">
        <v>1803</v>
      </c>
      <c r="Y1459" s="7" t="s">
        <v>2999</v>
      </c>
      <c r="Z1459" s="7" t="s">
        <v>3873</v>
      </c>
      <c r="AA1459" s="7" t="s">
        <v>13</v>
      </c>
      <c r="AB1459" s="7" t="s">
        <v>2299</v>
      </c>
      <c r="AC1459" s="7">
        <v>52002</v>
      </c>
      <c r="AD1459" s="7" t="s">
        <v>3872</v>
      </c>
      <c r="AE1459" s="7" t="s">
        <v>786</v>
      </c>
      <c r="AF1459" s="7"/>
      <c r="AG1459" s="7" t="s">
        <v>13</v>
      </c>
      <c r="AH1459" s="7"/>
      <c r="AU1459" s="22">
        <v>6.8210643130863007</v>
      </c>
      <c r="AV1459" s="23">
        <v>3.5693069306930698</v>
      </c>
      <c r="AW1459" s="23">
        <v>0</v>
      </c>
      <c r="AX1459" s="23">
        <v>12.739951965493583</v>
      </c>
      <c r="AY1459" s="23">
        <v>153.76000000000002</v>
      </c>
      <c r="AZ1459" s="23">
        <v>46.52691836325949</v>
      </c>
    </row>
    <row r="1460" spans="1:52" ht="13.7" customHeight="1" x14ac:dyDescent="0.2">
      <c r="A1460" t="str">
        <f t="shared" si="22"/>
        <v>2015^bkrohen^NPS_3440 Kroehn NPS_A</v>
      </c>
      <c r="B1460" t="s">
        <v>3561</v>
      </c>
      <c r="C1460" t="s">
        <v>3610</v>
      </c>
      <c r="D1460">
        <v>2015</v>
      </c>
      <c r="E1460" t="s">
        <v>3611</v>
      </c>
      <c r="F1460" t="s">
        <v>1005</v>
      </c>
      <c r="G1460" t="s">
        <v>987</v>
      </c>
      <c r="H1460" t="s">
        <v>992</v>
      </c>
      <c r="I1460">
        <v>1.5367428571428601</v>
      </c>
      <c r="J1460">
        <v>11.8</v>
      </c>
      <c r="K1460" t="s">
        <v>998</v>
      </c>
      <c r="L1460" t="s">
        <v>998</v>
      </c>
      <c r="M1460" t="s">
        <v>998</v>
      </c>
      <c r="N1460">
        <v>3440</v>
      </c>
      <c r="O1460" t="s">
        <v>3584</v>
      </c>
      <c r="P1460" t="s">
        <v>3612</v>
      </c>
      <c r="Q1460" t="s">
        <v>3566</v>
      </c>
      <c r="R1460" t="s">
        <v>3613</v>
      </c>
      <c r="S1460" t="s">
        <v>4108</v>
      </c>
      <c r="T1460" t="s">
        <v>4109</v>
      </c>
      <c r="U1460" t="s">
        <v>3614</v>
      </c>
      <c r="V1460" t="s">
        <v>3796</v>
      </c>
      <c r="W1460" t="s">
        <v>3615</v>
      </c>
      <c r="X1460" t="s">
        <v>1821</v>
      </c>
      <c r="Y1460" s="7" t="s">
        <v>2999</v>
      </c>
      <c r="Z1460" s="7"/>
      <c r="AA1460" s="7" t="s">
        <v>13</v>
      </c>
      <c r="AB1460" s="7" t="s">
        <v>2518</v>
      </c>
      <c r="AC1460" s="7">
        <v>24018</v>
      </c>
      <c r="AD1460" s="7" t="s">
        <v>3874</v>
      </c>
      <c r="AE1460" s="7" t="s">
        <v>786</v>
      </c>
      <c r="AF1460" s="7"/>
      <c r="AG1460" s="7" t="s">
        <v>934</v>
      </c>
      <c r="AH1460" s="7"/>
      <c r="AI1460">
        <v>0.94199997186660767</v>
      </c>
      <c r="AJ1460">
        <v>16.402999877929688</v>
      </c>
      <c r="AK1460">
        <v>2.380000114440918</v>
      </c>
      <c r="AL1460">
        <v>8.2510004043579102</v>
      </c>
      <c r="AM1460">
        <v>12.041000366210938</v>
      </c>
      <c r="AN1460">
        <v>109.5</v>
      </c>
      <c r="AO1460">
        <v>0</v>
      </c>
      <c r="AP1460">
        <v>87.851997375488281</v>
      </c>
      <c r="AQ1460">
        <v>38.659000396728516</v>
      </c>
      <c r="AR1460">
        <v>0</v>
      </c>
      <c r="AS1460">
        <v>23</v>
      </c>
      <c r="AT1460">
        <v>0</v>
      </c>
      <c r="AU1460" s="22">
        <v>2.7946651188391352</v>
      </c>
      <c r="AV1460" s="23">
        <v>0.59474288527625241</v>
      </c>
      <c r="AW1460" s="23">
        <v>0</v>
      </c>
      <c r="AX1460" s="23">
        <v>0.35371909958672154</v>
      </c>
      <c r="AY1460" s="23">
        <v>21.18760787622071</v>
      </c>
      <c r="AZ1460" s="23">
        <v>0.17194706587257347</v>
      </c>
    </row>
    <row r="1461" spans="1:52" ht="13.7" customHeight="1" x14ac:dyDescent="0.2">
      <c r="A1461" t="str">
        <f t="shared" si="22"/>
        <v>2015^bkrohen^NPS_3441 Kroehn NPS_B</v>
      </c>
      <c r="B1461" t="s">
        <v>3561</v>
      </c>
      <c r="C1461" t="s">
        <v>3616</v>
      </c>
      <c r="D1461">
        <v>2015</v>
      </c>
      <c r="E1461" t="s">
        <v>3611</v>
      </c>
      <c r="F1461" t="s">
        <v>1005</v>
      </c>
      <c r="G1461" t="s">
        <v>987</v>
      </c>
      <c r="H1461" t="s">
        <v>992</v>
      </c>
      <c r="I1461">
        <v>1.5367428571428601</v>
      </c>
      <c r="J1461">
        <v>11.8</v>
      </c>
      <c r="K1461" t="s">
        <v>998</v>
      </c>
      <c r="L1461" t="s">
        <v>998</v>
      </c>
      <c r="M1461" t="s">
        <v>998</v>
      </c>
      <c r="N1461">
        <v>3441</v>
      </c>
      <c r="O1461" t="s">
        <v>3584</v>
      </c>
      <c r="P1461" t="s">
        <v>3612</v>
      </c>
      <c r="Q1461" t="s">
        <v>3566</v>
      </c>
      <c r="R1461" t="s">
        <v>3613</v>
      </c>
      <c r="S1461" t="s">
        <v>4110</v>
      </c>
      <c r="T1461" t="s">
        <v>4111</v>
      </c>
      <c r="U1461" t="s">
        <v>3614</v>
      </c>
      <c r="V1461" t="s">
        <v>3796</v>
      </c>
      <c r="W1461" t="s">
        <v>3615</v>
      </c>
      <c r="X1461" t="s">
        <v>1803</v>
      </c>
      <c r="Y1461" s="7" t="s">
        <v>2999</v>
      </c>
      <c r="Z1461" s="7"/>
      <c r="AA1461" s="7" t="s">
        <v>13</v>
      </c>
      <c r="AB1461" s="7" t="s">
        <v>2518</v>
      </c>
      <c r="AC1461" s="7">
        <v>24018</v>
      </c>
      <c r="AD1461" s="7" t="s">
        <v>3874</v>
      </c>
      <c r="AE1461" s="7" t="s">
        <v>786</v>
      </c>
      <c r="AF1461" s="7"/>
      <c r="AG1461" s="7" t="s">
        <v>934</v>
      </c>
      <c r="AH1461" s="7"/>
      <c r="AI1461">
        <v>0.60199999809265137</v>
      </c>
      <c r="AJ1461">
        <v>16.465000152587891</v>
      </c>
      <c r="AK1461">
        <v>1.5299999713897705</v>
      </c>
      <c r="AL1461">
        <v>8.8389997482299805</v>
      </c>
      <c r="AM1461">
        <v>12.505999565124512</v>
      </c>
      <c r="AN1461">
        <v>109.5</v>
      </c>
      <c r="AO1461">
        <v>0</v>
      </c>
      <c r="AP1461">
        <v>113.53700256347656</v>
      </c>
      <c r="AQ1461">
        <v>82.708999633789063</v>
      </c>
      <c r="AR1461">
        <v>0</v>
      </c>
      <c r="AS1461">
        <v>23</v>
      </c>
      <c r="AT1461">
        <v>0</v>
      </c>
      <c r="AU1461" s="22">
        <v>2.7946651188391352</v>
      </c>
      <c r="AV1461" s="23">
        <v>0.93474285905020871</v>
      </c>
      <c r="AW1461" s="23">
        <v>0</v>
      </c>
      <c r="AX1461" s="23">
        <v>0.87374421254535839</v>
      </c>
      <c r="AY1461" s="23">
        <v>21.762226423645036</v>
      </c>
      <c r="AZ1461" s="23">
        <v>1.5993779351731232</v>
      </c>
    </row>
    <row r="1462" spans="1:52" ht="13.7" customHeight="1" x14ac:dyDescent="0.2">
      <c r="A1462" t="str">
        <f t="shared" si="22"/>
        <v>2015^bbidstrup^NPS_3370 400 paddock_A</v>
      </c>
      <c r="B1462" t="s">
        <v>3461</v>
      </c>
      <c r="C1462" t="s">
        <v>3462</v>
      </c>
      <c r="D1462">
        <v>2015</v>
      </c>
      <c r="E1462" t="s">
        <v>3604</v>
      </c>
      <c r="F1462" t="s">
        <v>1005</v>
      </c>
      <c r="G1462" t="s">
        <v>987</v>
      </c>
      <c r="H1462" t="s">
        <v>992</v>
      </c>
      <c r="I1462">
        <v>3.5</v>
      </c>
      <c r="J1462" t="s">
        <v>998</v>
      </c>
      <c r="K1462" t="s">
        <v>998</v>
      </c>
      <c r="L1462" t="s">
        <v>998</v>
      </c>
      <c r="M1462" t="s">
        <v>998</v>
      </c>
      <c r="N1462">
        <v>3370</v>
      </c>
      <c r="O1462" t="s">
        <v>3564</v>
      </c>
      <c r="P1462" t="s">
        <v>3617</v>
      </c>
      <c r="Q1462" t="s">
        <v>3593</v>
      </c>
      <c r="R1462" t="s">
        <v>3618</v>
      </c>
      <c r="S1462" t="s">
        <v>3934</v>
      </c>
      <c r="T1462" t="s">
        <v>3935</v>
      </c>
      <c r="U1462" t="s">
        <v>3595</v>
      </c>
      <c r="V1462" t="s">
        <v>3619</v>
      </c>
      <c r="W1462" t="s">
        <v>3620</v>
      </c>
      <c r="X1462" t="s">
        <v>1821</v>
      </c>
      <c r="Y1462" s="7" t="s">
        <v>2999</v>
      </c>
      <c r="Z1462" s="7"/>
      <c r="AA1462" s="7" t="s">
        <v>13</v>
      </c>
      <c r="AB1462" s="7" t="s">
        <v>2574</v>
      </c>
      <c r="AC1462" s="7">
        <v>43035</v>
      </c>
      <c r="AD1462" s="7" t="s">
        <v>3875</v>
      </c>
      <c r="AE1462" s="7" t="s">
        <v>786</v>
      </c>
      <c r="AF1462" s="7"/>
      <c r="AG1462" s="7" t="s">
        <v>13</v>
      </c>
      <c r="AH1462" s="7"/>
      <c r="AI1462">
        <v>1.3400000333786011</v>
      </c>
      <c r="AJ1462">
        <v>16.666999816894531</v>
      </c>
      <c r="AK1462">
        <v>3.440000057220459</v>
      </c>
      <c r="AL1462">
        <v>55.633998870849609</v>
      </c>
      <c r="AM1462">
        <v>1.0399999618530273</v>
      </c>
      <c r="AN1462">
        <v>139</v>
      </c>
      <c r="AO1462">
        <v>0</v>
      </c>
      <c r="AP1462">
        <v>292.05599975585938</v>
      </c>
      <c r="AQ1462">
        <v>115.52500152587891</v>
      </c>
      <c r="AR1462">
        <v>0</v>
      </c>
      <c r="AS1462">
        <v>39</v>
      </c>
      <c r="AT1462">
        <v>0</v>
      </c>
      <c r="AU1462" s="22" t="e">
        <v>#VALUE!</v>
      </c>
      <c r="AV1462" s="23">
        <v>2.1599999666213989</v>
      </c>
      <c r="AW1462" s="23">
        <v>0</v>
      </c>
      <c r="AX1462" s="23">
        <v>4.6655998558044445</v>
      </c>
      <c r="AY1462" s="23" t="e">
        <v>#VALUE!</v>
      </c>
      <c r="AZ1462" s="23" t="e">
        <v>#VALUE!</v>
      </c>
    </row>
    <row r="1463" spans="1:52" ht="13.7" customHeight="1" x14ac:dyDescent="0.2">
      <c r="A1463" t="str">
        <f t="shared" si="22"/>
        <v>2015^bbidstrup^NPS_3371 400 paddock_B</v>
      </c>
      <c r="B1463" t="s">
        <v>3461</v>
      </c>
      <c r="C1463" t="s">
        <v>3463</v>
      </c>
      <c r="D1463">
        <v>2015</v>
      </c>
      <c r="E1463" t="s">
        <v>3604</v>
      </c>
      <c r="F1463" t="s">
        <v>1005</v>
      </c>
      <c r="G1463" t="s">
        <v>987</v>
      </c>
      <c r="H1463" t="s">
        <v>992</v>
      </c>
      <c r="I1463">
        <v>3.5</v>
      </c>
      <c r="J1463" t="s">
        <v>998</v>
      </c>
      <c r="K1463" t="s">
        <v>998</v>
      </c>
      <c r="L1463" t="s">
        <v>998</v>
      </c>
      <c r="M1463" t="s">
        <v>998</v>
      </c>
      <c r="N1463">
        <v>3371</v>
      </c>
      <c r="O1463" t="s">
        <v>3564</v>
      </c>
      <c r="P1463" t="s">
        <v>3617</v>
      </c>
      <c r="Q1463" t="s">
        <v>3593</v>
      </c>
      <c r="R1463" t="s">
        <v>3618</v>
      </c>
      <c r="S1463" t="s">
        <v>3936</v>
      </c>
      <c r="T1463" t="s">
        <v>3937</v>
      </c>
      <c r="U1463" t="s">
        <v>3595</v>
      </c>
      <c r="V1463" t="s">
        <v>3619</v>
      </c>
      <c r="W1463" t="s">
        <v>3620</v>
      </c>
      <c r="X1463" t="s">
        <v>1803</v>
      </c>
      <c r="Y1463" s="7" t="s">
        <v>2999</v>
      </c>
      <c r="Z1463" s="7"/>
      <c r="AA1463" s="7" t="s">
        <v>13</v>
      </c>
      <c r="AB1463" s="7" t="s">
        <v>2574</v>
      </c>
      <c r="AC1463" s="7">
        <v>43035</v>
      </c>
      <c r="AD1463" s="7" t="s">
        <v>3875</v>
      </c>
      <c r="AE1463" s="7" t="s">
        <v>786</v>
      </c>
      <c r="AF1463" s="7"/>
      <c r="AG1463" s="7" t="s">
        <v>13</v>
      </c>
      <c r="AH1463" s="7"/>
      <c r="AI1463">
        <v>1.2250000238418579</v>
      </c>
      <c r="AJ1463">
        <v>16.652999877929688</v>
      </c>
      <c r="AK1463">
        <v>3.1500000953674316</v>
      </c>
      <c r="AL1463">
        <v>50.01300048828125</v>
      </c>
      <c r="AM1463">
        <v>1.2050000429153442</v>
      </c>
      <c r="AN1463">
        <v>139</v>
      </c>
      <c r="AO1463">
        <v>0</v>
      </c>
      <c r="AP1463">
        <v>224.01100158691406</v>
      </c>
      <c r="AQ1463">
        <v>63.784999847412109</v>
      </c>
      <c r="AR1463">
        <v>0</v>
      </c>
      <c r="AS1463">
        <v>39</v>
      </c>
      <c r="AT1463">
        <v>0</v>
      </c>
      <c r="AU1463" s="22" t="e">
        <v>#VALUE!</v>
      </c>
      <c r="AV1463" s="23">
        <v>2.2749999761581421</v>
      </c>
      <c r="AW1463" s="23">
        <v>0</v>
      </c>
      <c r="AX1463" s="23">
        <v>5.1756248915195471</v>
      </c>
      <c r="AY1463" s="23" t="e">
        <v>#VALUE!</v>
      </c>
      <c r="AZ1463" s="23" t="e">
        <v>#VALUE!</v>
      </c>
    </row>
    <row r="1464" spans="1:52" ht="13.7" customHeight="1" x14ac:dyDescent="0.2">
      <c r="A1464" t="str">
        <f t="shared" si="22"/>
        <v>2015^Ramsey1^NPS_3414 HV 13_A</v>
      </c>
      <c r="B1464" t="s">
        <v>1029</v>
      </c>
      <c r="C1464" t="s">
        <v>2831</v>
      </c>
      <c r="D1464">
        <v>2015</v>
      </c>
      <c r="E1464" t="s">
        <v>3611</v>
      </c>
      <c r="F1464" t="s">
        <v>1005</v>
      </c>
      <c r="G1464" t="s">
        <v>987</v>
      </c>
      <c r="H1464" t="s">
        <v>992</v>
      </c>
      <c r="I1464">
        <v>3.0578230088495602</v>
      </c>
      <c r="J1464" t="s">
        <v>998</v>
      </c>
      <c r="K1464" t="s">
        <v>998</v>
      </c>
      <c r="L1464" t="s">
        <v>998</v>
      </c>
      <c r="M1464" t="s">
        <v>998</v>
      </c>
      <c r="N1464">
        <v>3414</v>
      </c>
      <c r="O1464" t="s">
        <v>3584</v>
      </c>
      <c r="P1464" t="s">
        <v>3625</v>
      </c>
      <c r="Q1464" t="s">
        <v>3626</v>
      </c>
      <c r="R1464" t="s">
        <v>3622</v>
      </c>
      <c r="S1464" t="s">
        <v>4112</v>
      </c>
      <c r="T1464" t="s">
        <v>4113</v>
      </c>
      <c r="U1464" t="s">
        <v>3623</v>
      </c>
      <c r="V1464" t="s">
        <v>3624</v>
      </c>
      <c r="W1464" t="s">
        <v>3627</v>
      </c>
      <c r="X1464" t="s">
        <v>1821</v>
      </c>
      <c r="Y1464" s="7" t="s">
        <v>2999</v>
      </c>
      <c r="Z1464" s="7"/>
      <c r="AA1464" s="7" t="s">
        <v>13</v>
      </c>
      <c r="AB1464" s="7" t="s">
        <v>469</v>
      </c>
      <c r="AC1464" s="7">
        <v>22006</v>
      </c>
      <c r="AD1464" s="7" t="s">
        <v>2216</v>
      </c>
      <c r="AE1464" s="7" t="s">
        <v>786</v>
      </c>
      <c r="AF1464" s="7"/>
      <c r="AG1464" s="7" t="s">
        <v>13</v>
      </c>
      <c r="AH1464" s="7"/>
      <c r="AI1464">
        <v>0.40000000596046448</v>
      </c>
      <c r="AJ1464">
        <v>16.638999938964844</v>
      </c>
      <c r="AK1464">
        <v>1.0299999713897705</v>
      </c>
      <c r="AL1464">
        <v>0</v>
      </c>
      <c r="AM1464">
        <v>18.645999908447266</v>
      </c>
      <c r="AN1464">
        <v>188.60000610351563</v>
      </c>
      <c r="AO1464">
        <v>0</v>
      </c>
      <c r="AP1464">
        <v>210.58500671386719</v>
      </c>
      <c r="AQ1464">
        <v>161.70199584960938</v>
      </c>
      <c r="AR1464">
        <v>90</v>
      </c>
      <c r="AS1464">
        <v>14</v>
      </c>
      <c r="AT1464">
        <v>0</v>
      </c>
      <c r="AU1464" s="22" t="e">
        <v>#VALUE!</v>
      </c>
      <c r="AV1464" s="23">
        <v>2.6578230028890957</v>
      </c>
      <c r="AW1464" s="23">
        <v>0</v>
      </c>
      <c r="AX1464" s="23">
        <v>7.0640231146864103</v>
      </c>
      <c r="AY1464" s="23" t="e">
        <v>#VALUE!</v>
      </c>
      <c r="AZ1464" s="23" t="e">
        <v>#VALUE!</v>
      </c>
    </row>
    <row r="1465" spans="1:52" ht="13.7" customHeight="1" x14ac:dyDescent="0.2">
      <c r="A1465" t="str">
        <f t="shared" si="22"/>
        <v>2015^Ramsey1^NPS_3415 HV 13_B</v>
      </c>
      <c r="B1465" t="s">
        <v>1029</v>
      </c>
      <c r="C1465" t="s">
        <v>2832</v>
      </c>
      <c r="D1465">
        <v>2015</v>
      </c>
      <c r="E1465" t="s">
        <v>3611</v>
      </c>
      <c r="F1465" t="s">
        <v>1005</v>
      </c>
      <c r="G1465" t="s">
        <v>987</v>
      </c>
      <c r="H1465" t="s">
        <v>992</v>
      </c>
      <c r="I1465">
        <v>3.0578230088495602</v>
      </c>
      <c r="J1465" t="s">
        <v>998</v>
      </c>
      <c r="K1465" t="s">
        <v>998</v>
      </c>
      <c r="L1465" t="s">
        <v>998</v>
      </c>
      <c r="M1465" t="s">
        <v>998</v>
      </c>
      <c r="N1465">
        <v>3415</v>
      </c>
      <c r="O1465" t="s">
        <v>3584</v>
      </c>
      <c r="P1465" t="s">
        <v>3625</v>
      </c>
      <c r="Q1465" t="s">
        <v>3593</v>
      </c>
      <c r="R1465" t="s">
        <v>3622</v>
      </c>
      <c r="S1465" t="s">
        <v>4114</v>
      </c>
      <c r="T1465" t="s">
        <v>4115</v>
      </c>
      <c r="U1465" t="s">
        <v>3623</v>
      </c>
      <c r="V1465" t="s">
        <v>3624</v>
      </c>
      <c r="W1465" t="s">
        <v>3627</v>
      </c>
      <c r="X1465" t="s">
        <v>1803</v>
      </c>
      <c r="Y1465" s="7" t="s">
        <v>2999</v>
      </c>
      <c r="Z1465" s="25"/>
      <c r="AA1465" s="7" t="s">
        <v>13</v>
      </c>
      <c r="AB1465" s="7" t="s">
        <v>469</v>
      </c>
      <c r="AC1465" s="7">
        <v>22006</v>
      </c>
      <c r="AD1465" s="7" t="s">
        <v>2216</v>
      </c>
      <c r="AE1465" s="7" t="s">
        <v>786</v>
      </c>
      <c r="AF1465" s="7"/>
      <c r="AG1465" s="7" t="s">
        <v>13</v>
      </c>
      <c r="AH1465" s="7"/>
      <c r="AI1465">
        <v>1.503000020980835</v>
      </c>
      <c r="AJ1465">
        <v>16.701000213623047</v>
      </c>
      <c r="AK1465">
        <v>3.869999885559082</v>
      </c>
      <c r="AL1465">
        <v>8.1750001907348633</v>
      </c>
      <c r="AM1465">
        <v>28.840000152587891</v>
      </c>
      <c r="AN1465">
        <v>188.19999694824219</v>
      </c>
      <c r="AO1465">
        <v>0</v>
      </c>
      <c r="AP1465">
        <v>241.81599426269531</v>
      </c>
      <c r="AQ1465">
        <v>94.961997985839844</v>
      </c>
      <c r="AR1465">
        <v>90</v>
      </c>
      <c r="AS1465">
        <v>14</v>
      </c>
      <c r="AT1465">
        <v>0</v>
      </c>
      <c r="AU1465" s="22" t="e">
        <v>#VALUE!</v>
      </c>
      <c r="AV1465" s="23">
        <v>1.5548229878687252</v>
      </c>
      <c r="AW1465" s="23">
        <v>0</v>
      </c>
      <c r="AX1465" s="23">
        <v>2.4174745236050299</v>
      </c>
      <c r="AY1465" s="23" t="e">
        <v>#VALUE!</v>
      </c>
      <c r="AZ1465" s="23" t="e">
        <v>#VALUE!</v>
      </c>
    </row>
    <row r="1466" spans="1:52" ht="13.7" customHeight="1" x14ac:dyDescent="0.2">
      <c r="A1466" t="str">
        <f t="shared" si="22"/>
        <v>2015^Ramsey1^NPS_3416 9_7_A</v>
      </c>
      <c r="B1466" t="s">
        <v>1029</v>
      </c>
      <c r="C1466" t="s">
        <v>2608</v>
      </c>
      <c r="D1466">
        <v>2015</v>
      </c>
      <c r="E1466" t="s">
        <v>3611</v>
      </c>
      <c r="F1466" t="s">
        <v>1005</v>
      </c>
      <c r="G1466" t="s">
        <v>987</v>
      </c>
      <c r="H1466" t="s">
        <v>992</v>
      </c>
      <c r="I1466">
        <v>3.9404455445544602</v>
      </c>
      <c r="J1466" t="s">
        <v>998</v>
      </c>
      <c r="K1466" t="s">
        <v>998</v>
      </c>
      <c r="L1466" t="s">
        <v>998</v>
      </c>
      <c r="M1466" t="s">
        <v>998</v>
      </c>
      <c r="N1466">
        <v>3416</v>
      </c>
      <c r="O1466" t="s">
        <v>3574</v>
      </c>
      <c r="P1466" t="s">
        <v>3628</v>
      </c>
      <c r="Q1466" t="s">
        <v>3621</v>
      </c>
      <c r="R1466" t="s">
        <v>3622</v>
      </c>
      <c r="S1466" t="s">
        <v>3938</v>
      </c>
      <c r="T1466" t="s">
        <v>3939</v>
      </c>
      <c r="U1466" t="s">
        <v>3623</v>
      </c>
      <c r="V1466" t="s">
        <v>3624</v>
      </c>
      <c r="W1466" t="s">
        <v>3629</v>
      </c>
      <c r="X1466" t="s">
        <v>1821</v>
      </c>
      <c r="Y1466" s="7" t="s">
        <v>2999</v>
      </c>
      <c r="Z1466" s="25"/>
      <c r="AA1466" s="7" t="s">
        <v>13</v>
      </c>
      <c r="AB1466" s="7" t="s">
        <v>469</v>
      </c>
      <c r="AC1466" s="7">
        <v>22006</v>
      </c>
      <c r="AD1466" s="7" t="s">
        <v>2216</v>
      </c>
      <c r="AE1466" s="7" t="s">
        <v>786</v>
      </c>
      <c r="AF1466" s="7"/>
      <c r="AG1466" s="7" t="s">
        <v>13</v>
      </c>
      <c r="AH1466" s="7"/>
      <c r="AI1466">
        <v>0.33300000429153442</v>
      </c>
      <c r="AJ1466">
        <v>16.635000228881836</v>
      </c>
      <c r="AK1466">
        <v>0.85000002384185791</v>
      </c>
      <c r="AL1466">
        <v>0.14499999582767487</v>
      </c>
      <c r="AM1466">
        <v>17.889999389648438</v>
      </c>
      <c r="AN1466">
        <v>196</v>
      </c>
      <c r="AO1466">
        <v>0</v>
      </c>
      <c r="AP1466">
        <v>172.37600708007813</v>
      </c>
      <c r="AQ1466">
        <v>152.49699401855469</v>
      </c>
      <c r="AR1466">
        <v>90</v>
      </c>
      <c r="AS1466">
        <v>14</v>
      </c>
      <c r="AT1466">
        <v>0</v>
      </c>
      <c r="AU1466" s="22" t="e">
        <v>#VALUE!</v>
      </c>
      <c r="AV1466" s="23">
        <v>3.6074455402629257</v>
      </c>
      <c r="AW1466" s="23">
        <v>0</v>
      </c>
      <c r="AX1466" s="23">
        <v>13.013663325962872</v>
      </c>
      <c r="AY1466" s="23" t="e">
        <v>#VALUE!</v>
      </c>
      <c r="AZ1466" s="23" t="e">
        <v>#VALUE!</v>
      </c>
    </row>
    <row r="1467" spans="1:52" ht="13.7" customHeight="1" x14ac:dyDescent="0.2">
      <c r="A1467" t="str">
        <f t="shared" si="22"/>
        <v>2015^Ramsey1^NPS_3417 9_7_B</v>
      </c>
      <c r="B1467" t="s">
        <v>1029</v>
      </c>
      <c r="C1467" t="s">
        <v>2609</v>
      </c>
      <c r="D1467">
        <v>2015</v>
      </c>
      <c r="E1467" t="s">
        <v>3611</v>
      </c>
      <c r="F1467" t="s">
        <v>1005</v>
      </c>
      <c r="G1467" t="s">
        <v>987</v>
      </c>
      <c r="H1467" t="s">
        <v>992</v>
      </c>
      <c r="I1467">
        <v>3.9404455445544602</v>
      </c>
      <c r="J1467" t="s">
        <v>998</v>
      </c>
      <c r="K1467" t="s">
        <v>998</v>
      </c>
      <c r="L1467" t="s">
        <v>998</v>
      </c>
      <c r="M1467" t="s">
        <v>998</v>
      </c>
      <c r="N1467">
        <v>3417</v>
      </c>
      <c r="O1467" t="s">
        <v>3574</v>
      </c>
      <c r="P1467" t="s">
        <v>3628</v>
      </c>
      <c r="Q1467" t="s">
        <v>3621</v>
      </c>
      <c r="R1467" t="s">
        <v>3622</v>
      </c>
      <c r="S1467" t="s">
        <v>3940</v>
      </c>
      <c r="T1467" t="s">
        <v>3941</v>
      </c>
      <c r="U1467" t="s">
        <v>3623</v>
      </c>
      <c r="V1467" t="s">
        <v>3624</v>
      </c>
      <c r="W1467" t="s">
        <v>3629</v>
      </c>
      <c r="X1467" t="s">
        <v>1803</v>
      </c>
      <c r="Y1467" s="7" t="s">
        <v>2999</v>
      </c>
      <c r="Z1467" s="7"/>
      <c r="AA1467" s="7" t="s">
        <v>13</v>
      </c>
      <c r="AB1467" s="7" t="s">
        <v>469</v>
      </c>
      <c r="AC1467" s="7">
        <v>22006</v>
      </c>
      <c r="AD1467" s="7" t="s">
        <v>2216</v>
      </c>
      <c r="AE1467" s="7" t="s">
        <v>786</v>
      </c>
      <c r="AF1467" s="7"/>
      <c r="AG1467" s="7" t="s">
        <v>13</v>
      </c>
      <c r="AH1467" s="7"/>
      <c r="AI1467">
        <v>1.8179999589920044</v>
      </c>
      <c r="AJ1467">
        <v>16.604000091552734</v>
      </c>
      <c r="AK1467">
        <v>4.6500000953674316</v>
      </c>
      <c r="AL1467">
        <v>13.204000473022461</v>
      </c>
      <c r="AM1467">
        <v>0.19799999892711639</v>
      </c>
      <c r="AN1467">
        <v>158.89999389648438</v>
      </c>
      <c r="AO1467">
        <v>0</v>
      </c>
      <c r="AP1467">
        <v>247.68600463867188</v>
      </c>
      <c r="AQ1467">
        <v>126.80799865722656</v>
      </c>
      <c r="AR1467">
        <v>90</v>
      </c>
      <c r="AS1467">
        <v>14</v>
      </c>
      <c r="AT1467">
        <v>0</v>
      </c>
      <c r="AU1467" s="22" t="e">
        <v>#VALUE!</v>
      </c>
      <c r="AV1467" s="23">
        <v>2.1224455855624558</v>
      </c>
      <c r="AW1467" s="23">
        <v>0</v>
      </c>
      <c r="AX1467" s="23">
        <v>4.5047752636735554</v>
      </c>
      <c r="AY1467" s="23" t="e">
        <v>#VALUE!</v>
      </c>
      <c r="AZ1467" s="23" t="e">
        <v>#VALUE!</v>
      </c>
    </row>
    <row r="1468" spans="1:52" ht="13.7" customHeight="1" x14ac:dyDescent="0.2">
      <c r="A1468" t="str">
        <f t="shared" si="22"/>
        <v>2015^bbirch^NPS_3572 65_A</v>
      </c>
      <c r="B1468" t="s">
        <v>3815</v>
      </c>
      <c r="C1468" t="s">
        <v>3827</v>
      </c>
      <c r="D1468">
        <v>2015</v>
      </c>
      <c r="E1468" t="s">
        <v>3573</v>
      </c>
      <c r="F1468" t="s">
        <v>1005</v>
      </c>
      <c r="G1468" t="s">
        <v>987</v>
      </c>
      <c r="H1468" t="s">
        <v>992</v>
      </c>
      <c r="I1468">
        <v>3.2905660377358501</v>
      </c>
      <c r="J1468">
        <v>12.1</v>
      </c>
      <c r="K1468" t="s">
        <v>998</v>
      </c>
      <c r="L1468" t="s">
        <v>998</v>
      </c>
      <c r="M1468" t="s">
        <v>998</v>
      </c>
      <c r="N1468">
        <v>3572</v>
      </c>
      <c r="O1468" t="s">
        <v>3828</v>
      </c>
      <c r="P1468" t="s">
        <v>3647</v>
      </c>
      <c r="Q1468" t="s">
        <v>3664</v>
      </c>
      <c r="R1468" t="s">
        <v>3724</v>
      </c>
      <c r="S1468" t="s">
        <v>998</v>
      </c>
      <c r="T1468" t="s">
        <v>998</v>
      </c>
      <c r="U1468" t="s">
        <v>3799</v>
      </c>
      <c r="V1468" t="s">
        <v>3829</v>
      </c>
      <c r="W1468" t="s">
        <v>3593</v>
      </c>
      <c r="X1468" t="s">
        <v>1821</v>
      </c>
      <c r="Y1468" s="7" t="s">
        <v>2999</v>
      </c>
      <c r="Z1468" s="25" t="s">
        <v>3866</v>
      </c>
      <c r="AA1468" s="7" t="s">
        <v>13</v>
      </c>
      <c r="AB1468" s="7" t="s">
        <v>145</v>
      </c>
      <c r="AC1468" s="7">
        <v>12056</v>
      </c>
      <c r="AD1468" s="7" t="s">
        <v>2131</v>
      </c>
      <c r="AE1468" s="7" t="s">
        <v>786</v>
      </c>
      <c r="AF1468" s="7"/>
      <c r="AG1468" s="7" t="s">
        <v>13</v>
      </c>
      <c r="AH1468" s="7"/>
      <c r="AU1468" s="22">
        <v>6.1362429369196727</v>
      </c>
      <c r="AV1468" s="23">
        <v>3.2905660377358501</v>
      </c>
      <c r="AW1468" s="23">
        <v>0</v>
      </c>
      <c r="AX1468" s="23">
        <v>10.827824848700612</v>
      </c>
      <c r="AY1468" s="23">
        <v>146.41</v>
      </c>
      <c r="AZ1468" s="23">
        <v>37.653477380896568</v>
      </c>
    </row>
    <row r="1469" spans="1:52" ht="13.7" customHeight="1" x14ac:dyDescent="0.2">
      <c r="A1469" t="str">
        <f t="shared" si="22"/>
        <v>2015^bbirch^NPS_3573 65_B</v>
      </c>
      <c r="B1469" t="s">
        <v>3815</v>
      </c>
      <c r="C1469" t="s">
        <v>3830</v>
      </c>
      <c r="D1469">
        <v>2015</v>
      </c>
      <c r="E1469" t="s">
        <v>3573</v>
      </c>
      <c r="F1469" t="s">
        <v>1005</v>
      </c>
      <c r="G1469" t="s">
        <v>987</v>
      </c>
      <c r="H1469" t="s">
        <v>992</v>
      </c>
      <c r="I1469">
        <v>3.2905660377358501</v>
      </c>
      <c r="J1469">
        <v>12.1</v>
      </c>
      <c r="K1469" t="s">
        <v>998</v>
      </c>
      <c r="L1469" t="s">
        <v>998</v>
      </c>
      <c r="M1469" t="s">
        <v>998</v>
      </c>
      <c r="N1469">
        <v>3573</v>
      </c>
      <c r="O1469" t="s">
        <v>3828</v>
      </c>
      <c r="P1469" t="s">
        <v>3647</v>
      </c>
      <c r="Q1469" t="s">
        <v>3664</v>
      </c>
      <c r="R1469" t="s">
        <v>3724</v>
      </c>
      <c r="S1469" t="s">
        <v>998</v>
      </c>
      <c r="T1469" t="s">
        <v>998</v>
      </c>
      <c r="U1469" t="s">
        <v>3799</v>
      </c>
      <c r="V1469" t="s">
        <v>3829</v>
      </c>
      <c r="W1469" t="s">
        <v>3593</v>
      </c>
      <c r="X1469" t="s">
        <v>1803</v>
      </c>
      <c r="Y1469" s="7" t="s">
        <v>2999</v>
      </c>
      <c r="Z1469" s="25" t="s">
        <v>3866</v>
      </c>
      <c r="AA1469" s="7" t="s">
        <v>13</v>
      </c>
      <c r="AB1469" s="7" t="s">
        <v>145</v>
      </c>
      <c r="AC1469" s="7">
        <v>12056</v>
      </c>
      <c r="AD1469" s="7" t="s">
        <v>2131</v>
      </c>
      <c r="AE1469" s="7" t="s">
        <v>786</v>
      </c>
      <c r="AF1469" s="7"/>
      <c r="AG1469" s="7" t="s">
        <v>13</v>
      </c>
      <c r="AH1469" s="7"/>
      <c r="AU1469" s="22">
        <v>6.1362429369196727</v>
      </c>
      <c r="AV1469" s="23">
        <v>3.2905660377358501</v>
      </c>
      <c r="AW1469" s="23">
        <v>0</v>
      </c>
      <c r="AX1469" s="23">
        <v>10.827824848700612</v>
      </c>
      <c r="AY1469" s="23">
        <v>146.41</v>
      </c>
      <c r="AZ1469" s="23">
        <v>37.653477380896568</v>
      </c>
    </row>
    <row r="1470" spans="1:52" ht="13.7" customHeight="1" x14ac:dyDescent="0.2">
      <c r="A1470" t="str">
        <f t="shared" si="22"/>
        <v>2015^campenny^NPS_3204 Hyde Park Sth_A</v>
      </c>
      <c r="B1470" t="s">
        <v>2833</v>
      </c>
      <c r="C1470" t="s">
        <v>2834</v>
      </c>
      <c r="D1470">
        <v>2015</v>
      </c>
      <c r="E1470" t="s">
        <v>3563</v>
      </c>
      <c r="F1470" t="s">
        <v>1005</v>
      </c>
      <c r="G1470" t="s">
        <v>987</v>
      </c>
      <c r="H1470" t="s">
        <v>992</v>
      </c>
      <c r="I1470">
        <v>0.80400000000000005</v>
      </c>
      <c r="J1470">
        <v>16.5</v>
      </c>
      <c r="K1470" t="s">
        <v>998</v>
      </c>
      <c r="L1470" t="s">
        <v>998</v>
      </c>
      <c r="M1470" t="s">
        <v>998</v>
      </c>
      <c r="N1470">
        <v>3204</v>
      </c>
      <c r="O1470" t="s">
        <v>3564</v>
      </c>
      <c r="P1470" t="s">
        <v>3632</v>
      </c>
      <c r="Q1470" t="s">
        <v>3633</v>
      </c>
      <c r="R1470" t="s">
        <v>3567</v>
      </c>
      <c r="S1470" t="s">
        <v>3942</v>
      </c>
      <c r="T1470" t="s">
        <v>3943</v>
      </c>
      <c r="U1470" t="s">
        <v>3634</v>
      </c>
      <c r="V1470" t="s">
        <v>3635</v>
      </c>
      <c r="W1470" t="s">
        <v>3636</v>
      </c>
      <c r="X1470" t="s">
        <v>1821</v>
      </c>
      <c r="Y1470" s="7" t="s">
        <v>2999</v>
      </c>
      <c r="Z1470" s="7"/>
      <c r="AA1470" s="7" t="s">
        <v>13</v>
      </c>
      <c r="AB1470" s="7" t="s">
        <v>131</v>
      </c>
      <c r="AC1470" s="7">
        <v>78029</v>
      </c>
      <c r="AD1470" s="7" t="s">
        <v>808</v>
      </c>
      <c r="AE1470" s="7" t="s">
        <v>786</v>
      </c>
      <c r="AF1470" s="7"/>
      <c r="AG1470" s="7" t="s">
        <v>934</v>
      </c>
      <c r="AH1470" s="7"/>
      <c r="AI1470">
        <v>1.3350000381469727</v>
      </c>
      <c r="AJ1470">
        <v>16.714000701904297</v>
      </c>
      <c r="AK1470">
        <v>3.440000057220459</v>
      </c>
      <c r="AL1470">
        <v>30.156999588012695</v>
      </c>
      <c r="AM1470">
        <v>7.3060002326965332</v>
      </c>
      <c r="AN1470">
        <v>160.69999694824219</v>
      </c>
      <c r="AO1470">
        <v>0</v>
      </c>
      <c r="AP1470">
        <v>110.61399841308594</v>
      </c>
      <c r="AQ1470">
        <v>30.812999725341797</v>
      </c>
      <c r="AR1470">
        <v>0</v>
      </c>
      <c r="AS1470">
        <v>5</v>
      </c>
      <c r="AT1470">
        <v>0</v>
      </c>
      <c r="AU1470" s="22">
        <v>2.0444973730297726</v>
      </c>
      <c r="AV1470" s="23">
        <v>-0.53100003814697261</v>
      </c>
      <c r="AW1470" s="23">
        <v>0</v>
      </c>
      <c r="AX1470" s="23">
        <v>0.28196104051208637</v>
      </c>
      <c r="AY1470" s="23">
        <v>4.5796300415531732E-2</v>
      </c>
      <c r="AZ1470" s="23">
        <v>1.9474277415834105</v>
      </c>
    </row>
    <row r="1471" spans="1:52" ht="13.7" customHeight="1" x14ac:dyDescent="0.2">
      <c r="A1471" t="str">
        <f t="shared" si="22"/>
        <v>2015^campenny^NPS_3205 Hyde Park Sth_B</v>
      </c>
      <c r="B1471" t="s">
        <v>2833</v>
      </c>
      <c r="C1471" t="s">
        <v>2835</v>
      </c>
      <c r="D1471">
        <v>2015</v>
      </c>
      <c r="E1471" t="s">
        <v>3563</v>
      </c>
      <c r="F1471" t="s">
        <v>1005</v>
      </c>
      <c r="G1471" t="s">
        <v>987</v>
      </c>
      <c r="H1471" t="s">
        <v>992</v>
      </c>
      <c r="I1471">
        <v>0.80400000000000005</v>
      </c>
      <c r="J1471">
        <v>16.5</v>
      </c>
      <c r="K1471" t="s">
        <v>998</v>
      </c>
      <c r="L1471" t="s">
        <v>998</v>
      </c>
      <c r="M1471" t="s">
        <v>998</v>
      </c>
      <c r="N1471">
        <v>3205</v>
      </c>
      <c r="O1471" t="s">
        <v>3564</v>
      </c>
      <c r="P1471" t="s">
        <v>3632</v>
      </c>
      <c r="Q1471" t="s">
        <v>3633</v>
      </c>
      <c r="R1471" t="s">
        <v>3567</v>
      </c>
      <c r="S1471" t="s">
        <v>3944</v>
      </c>
      <c r="T1471" t="s">
        <v>3945</v>
      </c>
      <c r="U1471" t="s">
        <v>3634</v>
      </c>
      <c r="V1471" t="s">
        <v>3635</v>
      </c>
      <c r="W1471" t="s">
        <v>3636</v>
      </c>
      <c r="X1471" t="s">
        <v>1803</v>
      </c>
      <c r="Y1471" s="7" t="s">
        <v>2999</v>
      </c>
      <c r="Z1471" s="7"/>
      <c r="AA1471" s="7" t="s">
        <v>13</v>
      </c>
      <c r="AB1471" s="7" t="s">
        <v>131</v>
      </c>
      <c r="AC1471" s="7">
        <v>78029</v>
      </c>
      <c r="AD1471" s="7" t="s">
        <v>808</v>
      </c>
      <c r="AE1471" s="7" t="s">
        <v>786</v>
      </c>
      <c r="AF1471" s="7"/>
      <c r="AG1471" s="7" t="s">
        <v>934</v>
      </c>
      <c r="AH1471" s="7"/>
      <c r="AI1471">
        <v>0.92400002479553223</v>
      </c>
      <c r="AJ1471">
        <v>16.666000366210938</v>
      </c>
      <c r="AK1471">
        <v>2.369999885559082</v>
      </c>
      <c r="AL1471">
        <v>12.164999961853027</v>
      </c>
      <c r="AM1471">
        <v>3.6370000839233398</v>
      </c>
      <c r="AN1471">
        <v>160.69999694824219</v>
      </c>
      <c r="AO1471">
        <v>0</v>
      </c>
      <c r="AP1471">
        <v>96.84100341796875</v>
      </c>
      <c r="AQ1471">
        <v>37.724998474121094</v>
      </c>
      <c r="AR1471">
        <v>0</v>
      </c>
      <c r="AS1471">
        <v>5</v>
      </c>
      <c r="AT1471">
        <v>0</v>
      </c>
      <c r="AU1471" s="22">
        <v>2.0444973730297726</v>
      </c>
      <c r="AV1471" s="23">
        <v>-0.12000002479553218</v>
      </c>
      <c r="AW1471" s="23">
        <v>1</v>
      </c>
      <c r="AX1471" s="23">
        <v>1.4400005950928338E-2</v>
      </c>
      <c r="AY1471" s="23">
        <v>2.755612158216536E-2</v>
      </c>
      <c r="AZ1471" s="23">
        <v>0.10595188566289322</v>
      </c>
    </row>
    <row r="1472" spans="1:52" ht="13.7" customHeight="1" x14ac:dyDescent="0.2">
      <c r="A1472" t="str">
        <f t="shared" si="22"/>
        <v>2015^cfoward^NPS_3292 Middle West_A</v>
      </c>
      <c r="B1472" t="s">
        <v>3464</v>
      </c>
      <c r="C1472" t="s">
        <v>3465</v>
      </c>
      <c r="D1472">
        <v>2015</v>
      </c>
      <c r="E1472" t="s">
        <v>3573</v>
      </c>
      <c r="F1472" t="s">
        <v>1005</v>
      </c>
      <c r="G1472" t="s">
        <v>987</v>
      </c>
      <c r="H1472" t="s">
        <v>992</v>
      </c>
      <c r="I1472">
        <v>0.70574999999999999</v>
      </c>
      <c r="J1472" t="s">
        <v>998</v>
      </c>
      <c r="K1472" t="s">
        <v>998</v>
      </c>
      <c r="L1472" t="s">
        <v>998</v>
      </c>
      <c r="M1472" t="s">
        <v>998</v>
      </c>
      <c r="N1472">
        <v>3292</v>
      </c>
      <c r="O1472" t="s">
        <v>3584</v>
      </c>
      <c r="P1472" t="s">
        <v>3637</v>
      </c>
      <c r="Q1472" t="s">
        <v>3585</v>
      </c>
      <c r="R1472" t="s">
        <v>3638</v>
      </c>
      <c r="S1472" t="s">
        <v>998</v>
      </c>
      <c r="T1472" t="s">
        <v>998</v>
      </c>
      <c r="U1472" t="s">
        <v>3798</v>
      </c>
      <c r="V1472" t="s">
        <v>3639</v>
      </c>
      <c r="W1472" t="s">
        <v>3640</v>
      </c>
      <c r="X1472" t="s">
        <v>1821</v>
      </c>
      <c r="Y1472" s="7" t="s">
        <v>2999</v>
      </c>
      <c r="Z1472" s="25"/>
      <c r="AA1472" s="7" t="s">
        <v>13</v>
      </c>
      <c r="AB1472" s="7" t="s">
        <v>2232</v>
      </c>
      <c r="AC1472" s="7">
        <v>8142</v>
      </c>
      <c r="AD1472" s="7" t="s">
        <v>825</v>
      </c>
      <c r="AE1472" s="7" t="s">
        <v>786</v>
      </c>
      <c r="AF1472" s="7"/>
      <c r="AG1472" s="7" t="s">
        <v>13</v>
      </c>
      <c r="AH1472" s="7"/>
      <c r="AI1472">
        <v>1.4509999752044678</v>
      </c>
      <c r="AJ1472">
        <v>16.732999801635742</v>
      </c>
      <c r="AK1472">
        <v>3.7400000095367432</v>
      </c>
      <c r="AL1472">
        <v>57.96099853515625</v>
      </c>
      <c r="AM1472">
        <v>76.643997192382813</v>
      </c>
      <c r="AN1472">
        <v>192.89999389648438</v>
      </c>
      <c r="AO1472">
        <v>0</v>
      </c>
      <c r="AP1472">
        <v>190.83500671386719</v>
      </c>
      <c r="AQ1472">
        <v>104.74900054931641</v>
      </c>
      <c r="AR1472">
        <v>9</v>
      </c>
      <c r="AS1472">
        <v>0</v>
      </c>
      <c r="AT1472">
        <v>0</v>
      </c>
      <c r="AU1472" s="22" t="e">
        <v>#VALUE!</v>
      </c>
      <c r="AV1472" s="23">
        <v>-0.74524997520446778</v>
      </c>
      <c r="AW1472" s="23">
        <v>0</v>
      </c>
      <c r="AX1472" s="23">
        <v>0.55539752554225985</v>
      </c>
      <c r="AY1472" s="23" t="e">
        <v>#VALUE!</v>
      </c>
      <c r="AZ1472" s="23" t="e">
        <v>#VALUE!</v>
      </c>
    </row>
    <row r="1473" spans="1:52" ht="13.7" customHeight="1" x14ac:dyDescent="0.2">
      <c r="A1473" t="str">
        <f t="shared" si="22"/>
        <v>2015^cfoward^NPS_3293 Middle West_B</v>
      </c>
      <c r="B1473" t="s">
        <v>3464</v>
      </c>
      <c r="C1473" t="s">
        <v>3466</v>
      </c>
      <c r="D1473">
        <v>2015</v>
      </c>
      <c r="E1473" t="s">
        <v>3573</v>
      </c>
      <c r="F1473" t="s">
        <v>1005</v>
      </c>
      <c r="G1473" t="s">
        <v>987</v>
      </c>
      <c r="H1473" t="s">
        <v>992</v>
      </c>
      <c r="I1473">
        <v>0.70574999999999999</v>
      </c>
      <c r="J1473" t="s">
        <v>998</v>
      </c>
      <c r="K1473" t="s">
        <v>998</v>
      </c>
      <c r="L1473" t="s">
        <v>998</v>
      </c>
      <c r="M1473" t="s">
        <v>998</v>
      </c>
      <c r="N1473">
        <v>3293</v>
      </c>
      <c r="O1473" t="s">
        <v>3584</v>
      </c>
      <c r="P1473" t="s">
        <v>3637</v>
      </c>
      <c r="Q1473" t="s">
        <v>3641</v>
      </c>
      <c r="R1473" t="s">
        <v>3638</v>
      </c>
      <c r="S1473" t="s">
        <v>998</v>
      </c>
      <c r="T1473" t="s">
        <v>998</v>
      </c>
      <c r="U1473" t="s">
        <v>3798</v>
      </c>
      <c r="V1473" t="s">
        <v>3639</v>
      </c>
      <c r="W1473" t="s">
        <v>3640</v>
      </c>
      <c r="X1473" t="s">
        <v>1803</v>
      </c>
      <c r="Y1473" s="7" t="s">
        <v>2999</v>
      </c>
      <c r="Z1473" s="7"/>
      <c r="AA1473" s="7" t="s">
        <v>13</v>
      </c>
      <c r="AB1473" s="7" t="s">
        <v>2232</v>
      </c>
      <c r="AC1473" s="7">
        <v>8142</v>
      </c>
      <c r="AD1473" s="7" t="s">
        <v>825</v>
      </c>
      <c r="AE1473" s="7" t="s">
        <v>786</v>
      </c>
      <c r="AF1473" s="7"/>
      <c r="AG1473" s="7" t="s">
        <v>13</v>
      </c>
      <c r="AH1473" s="7"/>
      <c r="AI1473">
        <v>1.3880000114440918</v>
      </c>
      <c r="AJ1473">
        <v>16.666999816894531</v>
      </c>
      <c r="AK1473">
        <v>3.5699999332427979</v>
      </c>
      <c r="AL1473">
        <v>35.594001770019531</v>
      </c>
      <c r="AM1473">
        <v>57.513999938964844</v>
      </c>
      <c r="AN1473">
        <v>192.89999389648438</v>
      </c>
      <c r="AO1473">
        <v>0</v>
      </c>
      <c r="AP1473">
        <v>126.84500122070313</v>
      </c>
      <c r="AQ1473">
        <v>55.83599853515625</v>
      </c>
      <c r="AR1473">
        <v>9</v>
      </c>
      <c r="AS1473">
        <v>0</v>
      </c>
      <c r="AT1473">
        <v>0</v>
      </c>
      <c r="AU1473" s="22" t="e">
        <v>#VALUE!</v>
      </c>
      <c r="AV1473" s="23">
        <v>-0.68225001144409181</v>
      </c>
      <c r="AW1473" s="23">
        <v>0</v>
      </c>
      <c r="AX1473" s="23">
        <v>0.46546507811546339</v>
      </c>
      <c r="AY1473" s="23" t="e">
        <v>#VALUE!</v>
      </c>
      <c r="AZ1473" s="23" t="e">
        <v>#VALUE!</v>
      </c>
    </row>
    <row r="1474" spans="1:52" ht="13.7" customHeight="1" x14ac:dyDescent="0.2">
      <c r="A1474" t="str">
        <f t="shared" si="22"/>
        <v>2015^cfoward^NPS_3294 Yonder Middle East_A</v>
      </c>
      <c r="B1474" t="s">
        <v>3464</v>
      </c>
      <c r="C1474" t="s">
        <v>3467</v>
      </c>
      <c r="D1474">
        <v>2015</v>
      </c>
      <c r="E1474" t="s">
        <v>3573</v>
      </c>
      <c r="F1474" t="s">
        <v>1005</v>
      </c>
      <c r="G1474" t="s">
        <v>987</v>
      </c>
      <c r="H1474" t="s">
        <v>992</v>
      </c>
      <c r="I1474">
        <v>1.15770833333333</v>
      </c>
      <c r="J1474" t="s">
        <v>998</v>
      </c>
      <c r="K1474" t="s">
        <v>998</v>
      </c>
      <c r="L1474" t="s">
        <v>998</v>
      </c>
      <c r="M1474" t="s">
        <v>998</v>
      </c>
      <c r="N1474">
        <v>3294</v>
      </c>
      <c r="O1474" t="s">
        <v>3584</v>
      </c>
      <c r="P1474" t="s">
        <v>3642</v>
      </c>
      <c r="Q1474" t="s">
        <v>3585</v>
      </c>
      <c r="R1474" t="s">
        <v>3618</v>
      </c>
      <c r="S1474" t="s">
        <v>998</v>
      </c>
      <c r="T1474" t="s">
        <v>998</v>
      </c>
      <c r="U1474" t="s">
        <v>3798</v>
      </c>
      <c r="V1474" t="s">
        <v>3639</v>
      </c>
      <c r="W1474" t="s">
        <v>3643</v>
      </c>
      <c r="X1474" t="s">
        <v>1821</v>
      </c>
      <c r="Y1474" s="7" t="s">
        <v>2999</v>
      </c>
      <c r="Z1474" s="7"/>
      <c r="AA1474" s="7" t="s">
        <v>13</v>
      </c>
      <c r="AB1474" s="7" t="s">
        <v>2232</v>
      </c>
      <c r="AC1474" s="7">
        <v>8142</v>
      </c>
      <c r="AD1474" s="7" t="s">
        <v>825</v>
      </c>
      <c r="AE1474" s="7" t="s">
        <v>786</v>
      </c>
      <c r="AF1474" s="7"/>
      <c r="AG1474" s="7" t="s">
        <v>13</v>
      </c>
      <c r="AH1474" s="7"/>
      <c r="AI1474">
        <v>1.6499999761581421</v>
      </c>
      <c r="AJ1474">
        <v>16.673000335693359</v>
      </c>
      <c r="AK1474">
        <v>4.2399997711181641</v>
      </c>
      <c r="AL1474">
        <v>56.235000610351563</v>
      </c>
      <c r="AM1474">
        <v>65.564002990722656</v>
      </c>
      <c r="AN1474">
        <v>192.89999389648438</v>
      </c>
      <c r="AO1474">
        <v>0</v>
      </c>
      <c r="AP1474">
        <v>105.60199737548828</v>
      </c>
      <c r="AQ1474">
        <v>34.563999176025391</v>
      </c>
      <c r="AR1474">
        <v>9</v>
      </c>
      <c r="AS1474">
        <v>0</v>
      </c>
      <c r="AT1474">
        <v>0</v>
      </c>
      <c r="AU1474" s="22" t="e">
        <v>#VALUE!</v>
      </c>
      <c r="AV1474" s="23">
        <v>-0.49229164282481208</v>
      </c>
      <c r="AW1474" s="23">
        <v>1</v>
      </c>
      <c r="AX1474" s="23">
        <v>0.24235106159515235</v>
      </c>
      <c r="AY1474" s="23" t="e">
        <v>#VALUE!</v>
      </c>
      <c r="AZ1474" s="23" t="e">
        <v>#VALUE!</v>
      </c>
    </row>
    <row r="1475" spans="1:52" ht="13.7" customHeight="1" x14ac:dyDescent="0.2">
      <c r="A1475" t="str">
        <f t="shared" ref="A1475:A1538" si="23">_xlfn.CONCAT(D1475,"^",B1475,"^",C1475)</f>
        <v>2015^cfoward^NPS_3295 Yonder Middle East_B</v>
      </c>
      <c r="B1475" t="s">
        <v>3464</v>
      </c>
      <c r="C1475" t="s">
        <v>3468</v>
      </c>
      <c r="D1475">
        <v>2015</v>
      </c>
      <c r="E1475" t="s">
        <v>3573</v>
      </c>
      <c r="F1475" t="s">
        <v>1005</v>
      </c>
      <c r="G1475" t="s">
        <v>987</v>
      </c>
      <c r="H1475" t="s">
        <v>992</v>
      </c>
      <c r="I1475">
        <v>1.15770833333333</v>
      </c>
      <c r="J1475" t="s">
        <v>998</v>
      </c>
      <c r="K1475" t="s">
        <v>998</v>
      </c>
      <c r="L1475" t="s">
        <v>998</v>
      </c>
      <c r="M1475" t="s">
        <v>998</v>
      </c>
      <c r="N1475">
        <v>3295</v>
      </c>
      <c r="O1475" t="s">
        <v>3584</v>
      </c>
      <c r="P1475" t="s">
        <v>3642</v>
      </c>
      <c r="Q1475" t="s">
        <v>3585</v>
      </c>
      <c r="R1475" t="s">
        <v>3618</v>
      </c>
      <c r="S1475" t="s">
        <v>998</v>
      </c>
      <c r="T1475" t="s">
        <v>998</v>
      </c>
      <c r="U1475" t="s">
        <v>3798</v>
      </c>
      <c r="V1475" t="s">
        <v>3639</v>
      </c>
      <c r="W1475" t="s">
        <v>3643</v>
      </c>
      <c r="X1475" t="s">
        <v>1803</v>
      </c>
      <c r="Y1475" s="7" t="s">
        <v>2999</v>
      </c>
      <c r="Z1475" s="7"/>
      <c r="AA1475" s="7" t="s">
        <v>13</v>
      </c>
      <c r="AB1475" s="7" t="s">
        <v>2232</v>
      </c>
      <c r="AC1475" s="7">
        <v>8142</v>
      </c>
      <c r="AD1475" s="7" t="s">
        <v>825</v>
      </c>
      <c r="AE1475" s="7" t="s">
        <v>786</v>
      </c>
      <c r="AF1475" s="7"/>
      <c r="AG1475" s="7" t="s">
        <v>13</v>
      </c>
      <c r="AH1475" s="7"/>
      <c r="AI1475">
        <v>1.5750000476837158</v>
      </c>
      <c r="AJ1475">
        <v>16.663000106811523</v>
      </c>
      <c r="AK1475">
        <v>4.0399999618530273</v>
      </c>
      <c r="AL1475">
        <v>34.111000061035156</v>
      </c>
      <c r="AM1475">
        <v>47.756999969482422</v>
      </c>
      <c r="AN1475">
        <v>192.89999389648438</v>
      </c>
      <c r="AO1475">
        <v>0</v>
      </c>
      <c r="AP1475">
        <v>140.2030029296875</v>
      </c>
      <c r="AQ1475">
        <v>39.206001281738281</v>
      </c>
      <c r="AR1475">
        <v>9</v>
      </c>
      <c r="AS1475">
        <v>0</v>
      </c>
      <c r="AT1475">
        <v>0</v>
      </c>
      <c r="AU1475" s="22" t="e">
        <v>#VALUE!</v>
      </c>
      <c r="AV1475" s="23">
        <v>-0.41729171435038581</v>
      </c>
      <c r="AW1475" s="23">
        <v>1</v>
      </c>
      <c r="AX1475" s="23">
        <v>0.174132374865484</v>
      </c>
      <c r="AY1475" s="23" t="e">
        <v>#VALUE!</v>
      </c>
      <c r="AZ1475" s="23" t="e">
        <v>#VALUE!</v>
      </c>
    </row>
    <row r="1476" spans="1:52" ht="13.7" customHeight="1" x14ac:dyDescent="0.2">
      <c r="A1476" t="str">
        <f t="shared" si="23"/>
        <v>2015^cclark^NPS_3074 Morts_A</v>
      </c>
      <c r="B1476" t="s">
        <v>2836</v>
      </c>
      <c r="C1476" t="s">
        <v>2837</v>
      </c>
      <c r="D1476">
        <v>2015</v>
      </c>
      <c r="E1476" t="s">
        <v>3591</v>
      </c>
      <c r="F1476" t="s">
        <v>1005</v>
      </c>
      <c r="G1476" t="s">
        <v>987</v>
      </c>
      <c r="H1476" t="s">
        <v>992</v>
      </c>
      <c r="I1476">
        <v>4.5</v>
      </c>
      <c r="J1476">
        <v>13</v>
      </c>
      <c r="K1476" t="s">
        <v>998</v>
      </c>
      <c r="L1476" t="s">
        <v>998</v>
      </c>
      <c r="M1476" t="s">
        <v>998</v>
      </c>
      <c r="N1476">
        <v>3074</v>
      </c>
      <c r="O1476" t="s">
        <v>3564</v>
      </c>
      <c r="P1476" t="s">
        <v>3644</v>
      </c>
      <c r="Q1476" t="s">
        <v>3593</v>
      </c>
      <c r="R1476" t="s">
        <v>3607</v>
      </c>
      <c r="S1476" t="s">
        <v>3946</v>
      </c>
      <c r="T1476" t="s">
        <v>3947</v>
      </c>
      <c r="U1476" t="s">
        <v>3595</v>
      </c>
      <c r="V1476" t="s">
        <v>3645</v>
      </c>
      <c r="W1476" t="s">
        <v>3646</v>
      </c>
      <c r="X1476" t="s">
        <v>1821</v>
      </c>
      <c r="Y1476" s="7" t="s">
        <v>2999</v>
      </c>
      <c r="Z1476" s="25"/>
      <c r="AA1476" s="7" t="s">
        <v>13</v>
      </c>
      <c r="AB1476" s="7" t="s">
        <v>2574</v>
      </c>
      <c r="AC1476" s="7">
        <v>41521</v>
      </c>
      <c r="AD1476" s="7" t="s">
        <v>3876</v>
      </c>
      <c r="AE1476" s="7" t="s">
        <v>786</v>
      </c>
      <c r="AF1476" s="7"/>
      <c r="AG1476" s="7" t="s">
        <v>2111</v>
      </c>
      <c r="AH1476" s="7"/>
      <c r="AI1476">
        <v>1.9249999523162842</v>
      </c>
      <c r="AJ1476">
        <v>16.631999969482422</v>
      </c>
      <c r="AK1476">
        <v>4.929999828338623</v>
      </c>
      <c r="AL1476">
        <v>91</v>
      </c>
      <c r="AM1476">
        <v>17.709999084472656</v>
      </c>
      <c r="AN1476">
        <v>152.80000305175781</v>
      </c>
      <c r="AO1476">
        <v>0</v>
      </c>
      <c r="AP1476">
        <v>171.72700500488281</v>
      </c>
      <c r="AQ1476">
        <v>26.188999176025391</v>
      </c>
      <c r="AR1476">
        <v>0</v>
      </c>
      <c r="AS1476">
        <v>3</v>
      </c>
      <c r="AT1476">
        <v>28</v>
      </c>
      <c r="AU1476" s="22">
        <v>9.0157618213660253</v>
      </c>
      <c r="AV1476" s="23">
        <v>2.5750000476837158</v>
      </c>
      <c r="AW1476" s="23">
        <v>0</v>
      </c>
      <c r="AX1476" s="23">
        <v>6.6306252455711387</v>
      </c>
      <c r="AY1476" s="23">
        <v>13.191423778320313</v>
      </c>
      <c r="AZ1476" s="23">
        <v>16.693451063667251</v>
      </c>
    </row>
    <row r="1477" spans="1:52" ht="13.7" customHeight="1" x14ac:dyDescent="0.2">
      <c r="A1477" t="str">
        <f t="shared" si="23"/>
        <v>2015^cclark^NPS_3075 Morts_B</v>
      </c>
      <c r="B1477" t="s">
        <v>2836</v>
      </c>
      <c r="C1477" t="s">
        <v>2838</v>
      </c>
      <c r="D1477">
        <v>2015</v>
      </c>
      <c r="E1477" t="s">
        <v>3591</v>
      </c>
      <c r="F1477" t="s">
        <v>1005</v>
      </c>
      <c r="G1477" t="s">
        <v>987</v>
      </c>
      <c r="H1477" t="s">
        <v>992</v>
      </c>
      <c r="I1477">
        <v>4.5</v>
      </c>
      <c r="J1477">
        <v>13</v>
      </c>
      <c r="K1477" t="s">
        <v>998</v>
      </c>
      <c r="L1477" t="s">
        <v>998</v>
      </c>
      <c r="M1477" t="s">
        <v>998</v>
      </c>
      <c r="N1477">
        <v>3075</v>
      </c>
      <c r="O1477" t="s">
        <v>3564</v>
      </c>
      <c r="P1477" t="s">
        <v>3644</v>
      </c>
      <c r="Q1477" t="s">
        <v>3593</v>
      </c>
      <c r="R1477" t="s">
        <v>3607</v>
      </c>
      <c r="S1477" t="s">
        <v>3948</v>
      </c>
      <c r="T1477" t="s">
        <v>3949</v>
      </c>
      <c r="U1477" t="s">
        <v>3595</v>
      </c>
      <c r="V1477" t="s">
        <v>3645</v>
      </c>
      <c r="W1477" t="s">
        <v>3646</v>
      </c>
      <c r="X1477" t="s">
        <v>1803</v>
      </c>
      <c r="Y1477" s="7" t="s">
        <v>2999</v>
      </c>
      <c r="Z1477" s="25"/>
      <c r="AA1477" s="7" t="s">
        <v>13</v>
      </c>
      <c r="AB1477" s="7" t="s">
        <v>2574</v>
      </c>
      <c r="AC1477" s="7">
        <v>41521</v>
      </c>
      <c r="AD1477" s="7" t="s">
        <v>3876</v>
      </c>
      <c r="AE1477" s="7" t="s">
        <v>786</v>
      </c>
      <c r="AF1477" s="7"/>
      <c r="AG1477" s="7" t="s">
        <v>2111</v>
      </c>
      <c r="AH1477" s="7"/>
      <c r="AI1477">
        <v>2.247999906539917</v>
      </c>
      <c r="AJ1477">
        <v>16.649999618530273</v>
      </c>
      <c r="AK1477">
        <v>5.7699999809265137</v>
      </c>
      <c r="AL1477">
        <v>107.84999847412109</v>
      </c>
      <c r="AM1477">
        <v>3.2880001068115234</v>
      </c>
      <c r="AN1477">
        <v>152.80000305175781</v>
      </c>
      <c r="AO1477">
        <v>0</v>
      </c>
      <c r="AP1477">
        <v>212.05099487304688</v>
      </c>
      <c r="AQ1477">
        <v>49.441001892089844</v>
      </c>
      <c r="AR1477">
        <v>0</v>
      </c>
      <c r="AS1477">
        <v>3</v>
      </c>
      <c r="AT1477">
        <v>28</v>
      </c>
      <c r="AU1477" s="22">
        <v>9.0157618213660253</v>
      </c>
      <c r="AV1477" s="23">
        <v>2.252000093460083</v>
      </c>
      <c r="AW1477" s="23">
        <v>0</v>
      </c>
      <c r="AX1477" s="23">
        <v>5.0715044209442226</v>
      </c>
      <c r="AY1477" s="23">
        <v>13.322497215271142</v>
      </c>
      <c r="AZ1477" s="23">
        <v>10.534969924853286</v>
      </c>
    </row>
    <row r="1478" spans="1:52" ht="13.7" customHeight="1" x14ac:dyDescent="0.2">
      <c r="A1478" t="str">
        <f t="shared" si="23"/>
        <v>2015^Kingston Partners^NPS_3188 hayshed_A</v>
      </c>
      <c r="B1478" t="s">
        <v>1327</v>
      </c>
      <c r="C1478" t="s">
        <v>2611</v>
      </c>
      <c r="D1478">
        <v>2015</v>
      </c>
      <c r="E1478" t="s">
        <v>3601</v>
      </c>
      <c r="F1478" t="s">
        <v>1005</v>
      </c>
      <c r="G1478" t="s">
        <v>987</v>
      </c>
      <c r="H1478" t="s">
        <v>992</v>
      </c>
      <c r="I1478">
        <v>4</v>
      </c>
      <c r="J1478">
        <v>9.5</v>
      </c>
      <c r="K1478" t="s">
        <v>998</v>
      </c>
      <c r="L1478" t="s">
        <v>998</v>
      </c>
      <c r="M1478" t="s">
        <v>998</v>
      </c>
      <c r="N1478">
        <v>3188</v>
      </c>
      <c r="O1478" t="s">
        <v>3584</v>
      </c>
      <c r="P1478" t="s">
        <v>3647</v>
      </c>
      <c r="Q1478" t="s">
        <v>3648</v>
      </c>
      <c r="R1478" t="s">
        <v>3649</v>
      </c>
      <c r="S1478" t="s">
        <v>4116</v>
      </c>
      <c r="T1478" t="s">
        <v>4117</v>
      </c>
      <c r="U1478" t="s">
        <v>3603</v>
      </c>
      <c r="V1478" t="s">
        <v>3650</v>
      </c>
      <c r="W1478" t="s">
        <v>3651</v>
      </c>
      <c r="X1478" t="s">
        <v>1821</v>
      </c>
      <c r="Y1478" s="7" t="s">
        <v>2999</v>
      </c>
      <c r="Z1478" s="25"/>
      <c r="AA1478" s="7" t="s">
        <v>13</v>
      </c>
      <c r="AB1478" s="7" t="s">
        <v>2299</v>
      </c>
      <c r="AC1478" s="7">
        <v>74053</v>
      </c>
      <c r="AD1478" s="7" t="s">
        <v>3877</v>
      </c>
      <c r="AE1478" s="7" t="s">
        <v>786</v>
      </c>
      <c r="AF1478" s="7"/>
      <c r="AG1478" s="7" t="s">
        <v>55</v>
      </c>
      <c r="AH1478" s="7"/>
      <c r="AI1478">
        <v>3.9760000705718994</v>
      </c>
      <c r="AJ1478">
        <v>16.652000427246094</v>
      </c>
      <c r="AK1478">
        <v>10.210000038146973</v>
      </c>
      <c r="AL1478">
        <v>144.83399963378906</v>
      </c>
      <c r="AM1478">
        <v>77.589996337890625</v>
      </c>
      <c r="AN1478">
        <v>416.20001220703125</v>
      </c>
      <c r="AO1478">
        <v>0</v>
      </c>
      <c r="AP1478">
        <v>215.88499450683594</v>
      </c>
      <c r="AQ1478">
        <v>16.034000396728516</v>
      </c>
      <c r="AR1478">
        <v>0</v>
      </c>
      <c r="AS1478">
        <v>6</v>
      </c>
      <c r="AT1478">
        <v>28</v>
      </c>
      <c r="AU1478" s="22">
        <v>5.8563922942206652</v>
      </c>
      <c r="AV1478" s="23">
        <v>2.3999929428100586E-2</v>
      </c>
      <c r="AW1478" s="23">
        <v>1</v>
      </c>
      <c r="AX1478" s="23">
        <v>5.7599661255380852E-4</v>
      </c>
      <c r="AY1478" s="23">
        <v>51.151110111328308</v>
      </c>
      <c r="AZ1478" s="23">
        <v>18.953900387975114</v>
      </c>
    </row>
    <row r="1479" spans="1:52" ht="13.7" customHeight="1" x14ac:dyDescent="0.2">
      <c r="A1479" t="str">
        <f t="shared" si="23"/>
        <v>2015^Kingston Partners^NPS_3189 hayshed_B</v>
      </c>
      <c r="B1479" t="s">
        <v>1327</v>
      </c>
      <c r="C1479" t="s">
        <v>2612</v>
      </c>
      <c r="D1479">
        <v>2015</v>
      </c>
      <c r="E1479" t="s">
        <v>3601</v>
      </c>
      <c r="F1479" t="s">
        <v>1005</v>
      </c>
      <c r="G1479" t="s">
        <v>987</v>
      </c>
      <c r="H1479" t="s">
        <v>992</v>
      </c>
      <c r="I1479">
        <v>4</v>
      </c>
      <c r="J1479">
        <v>9.5</v>
      </c>
      <c r="K1479" t="s">
        <v>998</v>
      </c>
      <c r="L1479" t="s">
        <v>998</v>
      </c>
      <c r="M1479" t="s">
        <v>998</v>
      </c>
      <c r="N1479">
        <v>3189</v>
      </c>
      <c r="O1479" t="s">
        <v>3584</v>
      </c>
      <c r="P1479" t="s">
        <v>3647</v>
      </c>
      <c r="Q1479" t="s">
        <v>3648</v>
      </c>
      <c r="R1479" t="s">
        <v>3649</v>
      </c>
      <c r="S1479" t="s">
        <v>4118</v>
      </c>
      <c r="T1479" t="s">
        <v>4119</v>
      </c>
      <c r="U1479" t="s">
        <v>3603</v>
      </c>
      <c r="V1479" t="s">
        <v>3650</v>
      </c>
      <c r="W1479" t="s">
        <v>3651</v>
      </c>
      <c r="X1479" t="s">
        <v>1803</v>
      </c>
      <c r="Y1479" s="7" t="s">
        <v>2999</v>
      </c>
      <c r="Z1479" s="7"/>
      <c r="AA1479" s="7" t="s">
        <v>13</v>
      </c>
      <c r="AB1479" s="7" t="s">
        <v>2299</v>
      </c>
      <c r="AC1479" s="7">
        <v>74053</v>
      </c>
      <c r="AD1479" s="7" t="s">
        <v>3877</v>
      </c>
      <c r="AE1479" s="7" t="s">
        <v>786</v>
      </c>
      <c r="AF1479" s="7"/>
      <c r="AG1479" s="7" t="s">
        <v>55</v>
      </c>
      <c r="AH1479" s="7"/>
      <c r="AI1479">
        <v>2.4019999504089355</v>
      </c>
      <c r="AJ1479">
        <v>16.719999313354492</v>
      </c>
      <c r="AK1479">
        <v>6.190000057220459</v>
      </c>
      <c r="AL1479">
        <v>10.26099967956543</v>
      </c>
      <c r="AM1479">
        <v>67.657997131347656</v>
      </c>
      <c r="AN1479">
        <v>416.20001220703125</v>
      </c>
      <c r="AO1479">
        <v>0</v>
      </c>
      <c r="AP1479">
        <v>146.7449951171875</v>
      </c>
      <c r="AQ1479">
        <v>25.170999526977539</v>
      </c>
      <c r="AR1479">
        <v>0</v>
      </c>
      <c r="AS1479">
        <v>6</v>
      </c>
      <c r="AT1479">
        <v>28</v>
      </c>
      <c r="AU1479" s="22">
        <v>5.8563922942206652</v>
      </c>
      <c r="AV1479" s="23">
        <v>1.5980000495910645</v>
      </c>
      <c r="AW1479" s="23">
        <v>0</v>
      </c>
      <c r="AX1479" s="23">
        <v>2.5536041584930445</v>
      </c>
      <c r="AY1479" s="23">
        <v>52.128390084839339</v>
      </c>
      <c r="AZ1479" s="23">
        <v>0.11129413953372658</v>
      </c>
    </row>
    <row r="1480" spans="1:52" ht="13.7" customHeight="1" x14ac:dyDescent="0.2">
      <c r="A1480" t="str">
        <f t="shared" si="23"/>
        <v>2015^cleith^NPS_3200 Butlers_A</v>
      </c>
      <c r="B1480" t="s">
        <v>2839</v>
      </c>
      <c r="C1480" t="s">
        <v>2840</v>
      </c>
      <c r="D1480">
        <v>2015</v>
      </c>
      <c r="E1480" t="s">
        <v>3563</v>
      </c>
      <c r="F1480" t="s">
        <v>1005</v>
      </c>
      <c r="G1480" t="s">
        <v>987</v>
      </c>
      <c r="H1480" t="s">
        <v>992</v>
      </c>
      <c r="I1480">
        <v>1.2</v>
      </c>
      <c r="J1480" t="s">
        <v>998</v>
      </c>
      <c r="K1480" t="s">
        <v>998</v>
      </c>
      <c r="L1480" t="s">
        <v>998</v>
      </c>
      <c r="M1480" t="s">
        <v>998</v>
      </c>
      <c r="N1480">
        <v>3200</v>
      </c>
      <c r="O1480" t="s">
        <v>2696</v>
      </c>
      <c r="P1480" t="s">
        <v>3632</v>
      </c>
      <c r="Q1480" t="s">
        <v>3588</v>
      </c>
      <c r="R1480" t="s">
        <v>3567</v>
      </c>
      <c r="S1480" t="s">
        <v>3950</v>
      </c>
      <c r="T1480" t="s">
        <v>3951</v>
      </c>
      <c r="U1480" t="s">
        <v>3634</v>
      </c>
      <c r="V1480" t="s">
        <v>3652</v>
      </c>
      <c r="W1480" t="s">
        <v>3653</v>
      </c>
      <c r="X1480" t="s">
        <v>1821</v>
      </c>
      <c r="Y1480" s="7" t="s">
        <v>2999</v>
      </c>
      <c r="Z1480" s="25"/>
      <c r="AA1480" s="7" t="s">
        <v>13</v>
      </c>
      <c r="AB1480" s="7" t="s">
        <v>469</v>
      </c>
      <c r="AC1480" s="7">
        <v>78077</v>
      </c>
      <c r="AD1480" s="7" t="s">
        <v>874</v>
      </c>
      <c r="AE1480" s="7" t="s">
        <v>786</v>
      </c>
      <c r="AF1480" s="7"/>
      <c r="AG1480" s="7" t="s">
        <v>55</v>
      </c>
      <c r="AH1480" s="7"/>
      <c r="AI1480">
        <v>2.3299999237060547</v>
      </c>
      <c r="AJ1480">
        <v>11.01099967956543</v>
      </c>
      <c r="AK1480">
        <v>3.9500000476837158</v>
      </c>
      <c r="AL1480">
        <v>67.353996276855469</v>
      </c>
      <c r="AM1480">
        <v>18.927000045776367</v>
      </c>
      <c r="AN1480">
        <v>164.30000305175781</v>
      </c>
      <c r="AO1480">
        <v>0</v>
      </c>
      <c r="AP1480">
        <v>81.709999084472656</v>
      </c>
      <c r="AQ1480">
        <v>17.943000793457031</v>
      </c>
      <c r="AR1480">
        <v>0</v>
      </c>
      <c r="AS1480">
        <v>5</v>
      </c>
      <c r="AT1480">
        <v>0</v>
      </c>
      <c r="AU1480" s="22" t="e">
        <v>#VALUE!</v>
      </c>
      <c r="AV1480" s="23">
        <v>-1.1299999237060547</v>
      </c>
      <c r="AW1480" s="23">
        <v>0</v>
      </c>
      <c r="AX1480" s="23">
        <v>1.2768998275756895</v>
      </c>
      <c r="AY1480" s="23" t="e">
        <v>#VALUE!</v>
      </c>
      <c r="AZ1480" s="23" t="e">
        <v>#VALUE!</v>
      </c>
    </row>
    <row r="1481" spans="1:52" ht="13.7" customHeight="1" x14ac:dyDescent="0.2">
      <c r="A1481" t="str">
        <f t="shared" si="23"/>
        <v>2015^cleith^NPS_3201 Butlers_B</v>
      </c>
      <c r="B1481" t="s">
        <v>2839</v>
      </c>
      <c r="C1481" t="s">
        <v>2841</v>
      </c>
      <c r="D1481">
        <v>2015</v>
      </c>
      <c r="E1481" t="s">
        <v>3563</v>
      </c>
      <c r="F1481" t="s">
        <v>1005</v>
      </c>
      <c r="G1481" t="s">
        <v>987</v>
      </c>
      <c r="H1481" t="s">
        <v>992</v>
      </c>
      <c r="I1481">
        <v>1.2</v>
      </c>
      <c r="J1481" t="s">
        <v>998</v>
      </c>
      <c r="K1481" t="s">
        <v>998</v>
      </c>
      <c r="L1481" t="s">
        <v>998</v>
      </c>
      <c r="M1481" t="s">
        <v>998</v>
      </c>
      <c r="N1481">
        <v>3201</v>
      </c>
      <c r="O1481" t="s">
        <v>2696</v>
      </c>
      <c r="P1481" t="s">
        <v>3632</v>
      </c>
      <c r="Q1481" t="s">
        <v>3621</v>
      </c>
      <c r="R1481" t="s">
        <v>3567</v>
      </c>
      <c r="S1481" t="s">
        <v>3952</v>
      </c>
      <c r="T1481" t="s">
        <v>3953</v>
      </c>
      <c r="U1481" t="s">
        <v>3634</v>
      </c>
      <c r="V1481" t="s">
        <v>3652</v>
      </c>
      <c r="W1481" t="s">
        <v>3653</v>
      </c>
      <c r="X1481" t="s">
        <v>1803</v>
      </c>
      <c r="Y1481" s="7" t="s">
        <v>2999</v>
      </c>
      <c r="Z1481" s="25"/>
      <c r="AA1481" s="7" t="s">
        <v>13</v>
      </c>
      <c r="AB1481" s="7" t="s">
        <v>469</v>
      </c>
      <c r="AC1481" s="7">
        <v>78077</v>
      </c>
      <c r="AD1481" s="7" t="s">
        <v>874</v>
      </c>
      <c r="AE1481" s="7" t="s">
        <v>786</v>
      </c>
      <c r="AF1481" s="7"/>
      <c r="AG1481" s="7" t="s">
        <v>55</v>
      </c>
      <c r="AH1481" s="7"/>
      <c r="AI1481">
        <v>0.97899997234344482</v>
      </c>
      <c r="AJ1481">
        <v>15.329000473022461</v>
      </c>
      <c r="AK1481">
        <v>2.309999942779541</v>
      </c>
      <c r="AL1481">
        <v>58.412998199462891</v>
      </c>
      <c r="AM1481">
        <v>9.75</v>
      </c>
      <c r="AN1481">
        <v>164.30000305175781</v>
      </c>
      <c r="AO1481">
        <v>0</v>
      </c>
      <c r="AP1481">
        <v>76.593002319335938</v>
      </c>
      <c r="AQ1481">
        <v>31.211999893188477</v>
      </c>
      <c r="AR1481">
        <v>0</v>
      </c>
      <c r="AS1481">
        <v>5</v>
      </c>
      <c r="AT1481">
        <v>0</v>
      </c>
      <c r="AU1481" s="22" t="e">
        <v>#VALUE!</v>
      </c>
      <c r="AV1481" s="23">
        <v>0.22100002765655513</v>
      </c>
      <c r="AW1481" s="23">
        <v>1</v>
      </c>
      <c r="AX1481" s="23">
        <v>4.8841012224198135E-2</v>
      </c>
      <c r="AY1481" s="23" t="e">
        <v>#VALUE!</v>
      </c>
      <c r="AZ1481" s="23" t="e">
        <v>#VALUE!</v>
      </c>
    </row>
    <row r="1482" spans="1:52" ht="13.7" customHeight="1" x14ac:dyDescent="0.2">
      <c r="A1482" t="str">
        <f t="shared" si="23"/>
        <v>2015^chrisroche^NPS_3534 Y Front_A</v>
      </c>
      <c r="B1482" t="s">
        <v>3816</v>
      </c>
      <c r="C1482" t="s">
        <v>3831</v>
      </c>
      <c r="D1482">
        <v>2015</v>
      </c>
      <c r="E1482" t="s">
        <v>3591</v>
      </c>
      <c r="F1482" t="s">
        <v>1005</v>
      </c>
      <c r="G1482" t="s">
        <v>987</v>
      </c>
      <c r="H1482" t="s">
        <v>992</v>
      </c>
      <c r="I1482">
        <v>3.9</v>
      </c>
      <c r="J1482">
        <v>11.6</v>
      </c>
      <c r="K1482" t="s">
        <v>998</v>
      </c>
      <c r="L1482" t="s">
        <v>998</v>
      </c>
      <c r="M1482" t="s">
        <v>998</v>
      </c>
      <c r="N1482">
        <v>3534</v>
      </c>
      <c r="O1482" t="s">
        <v>3564</v>
      </c>
      <c r="P1482" t="s">
        <v>3662</v>
      </c>
      <c r="Q1482" t="s">
        <v>3593</v>
      </c>
      <c r="R1482" t="s">
        <v>3705</v>
      </c>
      <c r="S1482" t="s">
        <v>998</v>
      </c>
      <c r="T1482" t="s">
        <v>998</v>
      </c>
      <c r="U1482" t="s">
        <v>3799</v>
      </c>
      <c r="V1482" t="s">
        <v>3832</v>
      </c>
      <c r="W1482" t="s">
        <v>3833</v>
      </c>
      <c r="X1482" t="s">
        <v>1821</v>
      </c>
      <c r="Y1482" s="7" t="s">
        <v>2999</v>
      </c>
      <c r="Z1482" s="25" t="s">
        <v>3866</v>
      </c>
      <c r="AA1482" s="7" t="s">
        <v>13</v>
      </c>
      <c r="AB1482" s="7" t="s">
        <v>2574</v>
      </c>
      <c r="AC1482" s="7">
        <v>51018</v>
      </c>
      <c r="AD1482" s="7" t="s">
        <v>3878</v>
      </c>
      <c r="AE1482" s="7" t="s">
        <v>786</v>
      </c>
      <c r="AF1482" s="7"/>
      <c r="AG1482" s="7" t="s">
        <v>13</v>
      </c>
      <c r="AH1482" s="7"/>
      <c r="AU1482" s="22">
        <v>6.9721891418563926</v>
      </c>
      <c r="AV1482" s="23">
        <v>3.9</v>
      </c>
      <c r="AW1482" s="23">
        <v>0</v>
      </c>
      <c r="AX1482" s="23">
        <v>15.209999999999999</v>
      </c>
      <c r="AY1482" s="23">
        <v>134.56</v>
      </c>
      <c r="AZ1482" s="23">
        <v>48.611421429820183</v>
      </c>
    </row>
    <row r="1483" spans="1:52" ht="13.7" customHeight="1" x14ac:dyDescent="0.2">
      <c r="A1483" t="str">
        <f t="shared" si="23"/>
        <v>2015^chrisroche^NPS_3535 Y Front_B</v>
      </c>
      <c r="B1483" t="s">
        <v>3816</v>
      </c>
      <c r="C1483" t="s">
        <v>3834</v>
      </c>
      <c r="D1483">
        <v>2015</v>
      </c>
      <c r="E1483" t="s">
        <v>3591</v>
      </c>
      <c r="F1483" t="s">
        <v>1005</v>
      </c>
      <c r="G1483" t="s">
        <v>987</v>
      </c>
      <c r="H1483" t="s">
        <v>992</v>
      </c>
      <c r="I1483">
        <v>3.9</v>
      </c>
      <c r="J1483">
        <v>11.6</v>
      </c>
      <c r="K1483" t="s">
        <v>998</v>
      </c>
      <c r="L1483" t="s">
        <v>998</v>
      </c>
      <c r="M1483" t="s">
        <v>998</v>
      </c>
      <c r="N1483">
        <v>3535</v>
      </c>
      <c r="O1483" t="s">
        <v>3564</v>
      </c>
      <c r="P1483" t="s">
        <v>3662</v>
      </c>
      <c r="Q1483" t="s">
        <v>3593</v>
      </c>
      <c r="R1483" t="s">
        <v>3705</v>
      </c>
      <c r="S1483" t="s">
        <v>998</v>
      </c>
      <c r="T1483" t="s">
        <v>998</v>
      </c>
      <c r="U1483" t="s">
        <v>3799</v>
      </c>
      <c r="V1483" t="s">
        <v>3832</v>
      </c>
      <c r="W1483" t="s">
        <v>3833</v>
      </c>
      <c r="X1483" t="s">
        <v>1803</v>
      </c>
      <c r="Y1483" s="7" t="s">
        <v>2999</v>
      </c>
      <c r="Z1483" s="25" t="s">
        <v>3866</v>
      </c>
      <c r="AA1483" s="7" t="s">
        <v>13</v>
      </c>
      <c r="AB1483" s="7" t="s">
        <v>2574</v>
      </c>
      <c r="AC1483" s="7">
        <v>51018</v>
      </c>
      <c r="AD1483" s="7" t="s">
        <v>3878</v>
      </c>
      <c r="AE1483" s="7" t="s">
        <v>786</v>
      </c>
      <c r="AF1483" s="7"/>
      <c r="AG1483" s="7" t="s">
        <v>13</v>
      </c>
      <c r="AH1483" s="7"/>
      <c r="AU1483" s="22">
        <v>6.9721891418563926</v>
      </c>
      <c r="AV1483" s="23">
        <v>3.9</v>
      </c>
      <c r="AW1483" s="23">
        <v>0</v>
      </c>
      <c r="AX1483" s="23">
        <v>15.209999999999999</v>
      </c>
      <c r="AY1483" s="23">
        <v>134.56</v>
      </c>
      <c r="AZ1483" s="23">
        <v>48.611421429820183</v>
      </c>
    </row>
    <row r="1484" spans="1:52" ht="13.7" customHeight="1" x14ac:dyDescent="0.2">
      <c r="A1484" t="str">
        <f t="shared" si="23"/>
        <v>2015^chrisroche^NPS_3536 W4_A</v>
      </c>
      <c r="B1484" t="s">
        <v>3816</v>
      </c>
      <c r="C1484" t="s">
        <v>3835</v>
      </c>
      <c r="D1484">
        <v>2015</v>
      </c>
      <c r="E1484" t="s">
        <v>3591</v>
      </c>
      <c r="F1484" t="s">
        <v>1005</v>
      </c>
      <c r="G1484" t="s">
        <v>987</v>
      </c>
      <c r="H1484" t="s">
        <v>992</v>
      </c>
      <c r="I1484">
        <v>3.3428571428571399</v>
      </c>
      <c r="J1484">
        <v>11.5</v>
      </c>
      <c r="K1484" t="s">
        <v>998</v>
      </c>
      <c r="L1484" t="s">
        <v>998</v>
      </c>
      <c r="M1484" t="s">
        <v>998</v>
      </c>
      <c r="N1484">
        <v>3536</v>
      </c>
      <c r="O1484" t="s">
        <v>3698</v>
      </c>
      <c r="P1484" t="s">
        <v>3642</v>
      </c>
      <c r="Q1484" t="s">
        <v>3585</v>
      </c>
      <c r="R1484" t="s">
        <v>3705</v>
      </c>
      <c r="S1484" t="s">
        <v>998</v>
      </c>
      <c r="T1484" t="s">
        <v>998</v>
      </c>
      <c r="U1484" t="s">
        <v>3799</v>
      </c>
      <c r="V1484" t="s">
        <v>3832</v>
      </c>
      <c r="W1484" t="s">
        <v>2805</v>
      </c>
      <c r="X1484" t="s">
        <v>1821</v>
      </c>
      <c r="Y1484" s="7" t="s">
        <v>2999</v>
      </c>
      <c r="Z1484" s="25" t="s">
        <v>3866</v>
      </c>
      <c r="AA1484" s="7" t="s">
        <v>13</v>
      </c>
      <c r="AB1484" s="7" t="s">
        <v>2574</v>
      </c>
      <c r="AC1484" s="7">
        <v>51018</v>
      </c>
      <c r="AD1484" s="7" t="s">
        <v>3878</v>
      </c>
      <c r="AE1484" s="7" t="s">
        <v>786</v>
      </c>
      <c r="AF1484" s="7"/>
      <c r="AG1484" s="7" t="s">
        <v>13</v>
      </c>
      <c r="AH1484" s="7"/>
      <c r="AU1484" s="22">
        <v>5.9246434826119536</v>
      </c>
      <c r="AV1484" s="23">
        <v>3.3428571428571399</v>
      </c>
      <c r="AW1484" s="23">
        <v>0</v>
      </c>
      <c r="AX1484" s="23">
        <v>11.174693877551</v>
      </c>
      <c r="AY1484" s="23">
        <v>132.25</v>
      </c>
      <c r="AZ1484" s="23">
        <v>35.101400396056299</v>
      </c>
    </row>
    <row r="1485" spans="1:52" ht="13.7" customHeight="1" x14ac:dyDescent="0.2">
      <c r="A1485" t="str">
        <f t="shared" si="23"/>
        <v>2015^chrisroche^NPS_3537 W4_B</v>
      </c>
      <c r="B1485" t="s">
        <v>3816</v>
      </c>
      <c r="C1485" t="s">
        <v>3836</v>
      </c>
      <c r="D1485">
        <v>2015</v>
      </c>
      <c r="E1485" t="s">
        <v>3591</v>
      </c>
      <c r="F1485" t="s">
        <v>1005</v>
      </c>
      <c r="G1485" t="s">
        <v>987</v>
      </c>
      <c r="H1485" t="s">
        <v>992</v>
      </c>
      <c r="I1485">
        <v>3.3428571428571399</v>
      </c>
      <c r="J1485">
        <v>11.5</v>
      </c>
      <c r="K1485" t="s">
        <v>998</v>
      </c>
      <c r="L1485" t="s">
        <v>998</v>
      </c>
      <c r="M1485" t="s">
        <v>998</v>
      </c>
      <c r="N1485">
        <v>3537</v>
      </c>
      <c r="O1485" t="s">
        <v>3584</v>
      </c>
      <c r="P1485" t="s">
        <v>3642</v>
      </c>
      <c r="Q1485" t="s">
        <v>3626</v>
      </c>
      <c r="R1485" t="s">
        <v>3705</v>
      </c>
      <c r="S1485" t="s">
        <v>998</v>
      </c>
      <c r="T1485" t="s">
        <v>998</v>
      </c>
      <c r="U1485" t="s">
        <v>3799</v>
      </c>
      <c r="V1485" t="s">
        <v>3832</v>
      </c>
      <c r="W1485" t="s">
        <v>2805</v>
      </c>
      <c r="X1485" t="s">
        <v>1803</v>
      </c>
      <c r="Y1485" s="7" t="s">
        <v>2999</v>
      </c>
      <c r="Z1485" s="25" t="s">
        <v>3866</v>
      </c>
      <c r="AA1485" s="7" t="s">
        <v>13</v>
      </c>
      <c r="AB1485" s="7" t="s">
        <v>2574</v>
      </c>
      <c r="AC1485" s="7">
        <v>51018</v>
      </c>
      <c r="AD1485" s="7" t="s">
        <v>3878</v>
      </c>
      <c r="AE1485" s="7" t="s">
        <v>786</v>
      </c>
      <c r="AF1485" s="7"/>
      <c r="AG1485" s="7" t="s">
        <v>13</v>
      </c>
      <c r="AH1485" s="7"/>
      <c r="AU1485" s="22">
        <v>5.9246434826119536</v>
      </c>
      <c r="AV1485" s="23">
        <v>3.3428571428571399</v>
      </c>
      <c r="AW1485" s="23">
        <v>0</v>
      </c>
      <c r="AX1485" s="23">
        <v>11.174693877551</v>
      </c>
      <c r="AY1485" s="23">
        <v>132.25</v>
      </c>
      <c r="AZ1485" s="23">
        <v>35.101400396056299</v>
      </c>
    </row>
    <row r="1486" spans="1:52" ht="13.7" customHeight="1" x14ac:dyDescent="0.2">
      <c r="A1486" t="str">
        <f t="shared" si="23"/>
        <v>2015^Cowabbie Mukoora^NPS_3180 R02_A</v>
      </c>
      <c r="B1486" t="s">
        <v>1339</v>
      </c>
      <c r="C1486" t="s">
        <v>2846</v>
      </c>
      <c r="D1486">
        <v>2015</v>
      </c>
      <c r="E1486" t="s">
        <v>3601</v>
      </c>
      <c r="F1486" t="s">
        <v>1005</v>
      </c>
      <c r="G1486" t="s">
        <v>987</v>
      </c>
      <c r="H1486" t="s">
        <v>992</v>
      </c>
      <c r="I1486">
        <v>3.3269230769230802</v>
      </c>
      <c r="J1486">
        <v>10.1</v>
      </c>
      <c r="K1486" t="s">
        <v>993</v>
      </c>
      <c r="L1486" t="s">
        <v>2847</v>
      </c>
      <c r="M1486" t="s">
        <v>998</v>
      </c>
      <c r="N1486">
        <v>3180</v>
      </c>
      <c r="O1486" t="s">
        <v>3584</v>
      </c>
      <c r="P1486" t="s">
        <v>3569</v>
      </c>
      <c r="Q1486" t="s">
        <v>3656</v>
      </c>
      <c r="R1486" t="s">
        <v>3657</v>
      </c>
      <c r="S1486" t="s">
        <v>998</v>
      </c>
      <c r="T1486" t="s">
        <v>998</v>
      </c>
      <c r="U1486" t="s">
        <v>3603</v>
      </c>
      <c r="V1486" t="s">
        <v>3658</v>
      </c>
      <c r="W1486" t="s">
        <v>1341</v>
      </c>
      <c r="X1486" t="s">
        <v>1821</v>
      </c>
      <c r="Y1486" s="7" t="s">
        <v>2999</v>
      </c>
      <c r="Z1486" s="7"/>
      <c r="AA1486" s="7" t="s">
        <v>13</v>
      </c>
      <c r="AB1486" s="7" t="s">
        <v>2574</v>
      </c>
      <c r="AC1486" s="7">
        <v>74000</v>
      </c>
      <c r="AD1486" s="7" t="s">
        <v>856</v>
      </c>
      <c r="AE1486" s="7" t="s">
        <v>3427</v>
      </c>
      <c r="AF1486" s="7"/>
      <c r="AG1486" s="7" t="s">
        <v>13</v>
      </c>
      <c r="AH1486" s="7"/>
      <c r="AI1486">
        <v>4.6440000534057617</v>
      </c>
      <c r="AJ1486">
        <v>11.375</v>
      </c>
      <c r="AK1486">
        <v>8.1400003433227539</v>
      </c>
      <c r="AL1486">
        <v>86.728996276855469</v>
      </c>
      <c r="AM1486">
        <v>107.78600311279297</v>
      </c>
      <c r="AN1486">
        <v>344.89999389648438</v>
      </c>
      <c r="AO1486">
        <v>0</v>
      </c>
      <c r="AP1486">
        <v>133.83099365234375</v>
      </c>
      <c r="AQ1486">
        <v>14.635000228881836</v>
      </c>
      <c r="AR1486">
        <v>0</v>
      </c>
      <c r="AS1486">
        <v>19</v>
      </c>
      <c r="AT1486">
        <v>37</v>
      </c>
      <c r="AU1486" s="22">
        <v>5.1785800889128435</v>
      </c>
      <c r="AV1486" s="23">
        <v>-1.3170769764826815</v>
      </c>
      <c r="AW1486" s="23">
        <v>0</v>
      </c>
      <c r="AX1486" s="23">
        <v>1.734691761980762</v>
      </c>
      <c r="AY1486" s="23">
        <v>1.625625000000001</v>
      </c>
      <c r="AZ1486" s="23">
        <v>8.7700099232292583</v>
      </c>
    </row>
    <row r="1487" spans="1:52" ht="13.7" customHeight="1" x14ac:dyDescent="0.2">
      <c r="A1487" t="str">
        <f t="shared" si="23"/>
        <v>2015^Cowabbie Mukoora^NPS_3181 R02_B</v>
      </c>
      <c r="B1487" t="s">
        <v>1339</v>
      </c>
      <c r="C1487" t="s">
        <v>2848</v>
      </c>
      <c r="D1487">
        <v>2015</v>
      </c>
      <c r="E1487" t="s">
        <v>3601</v>
      </c>
      <c r="F1487" t="s">
        <v>1005</v>
      </c>
      <c r="G1487" t="s">
        <v>987</v>
      </c>
      <c r="H1487" t="s">
        <v>992</v>
      </c>
      <c r="I1487">
        <v>3.3269230769230802</v>
      </c>
      <c r="J1487">
        <v>10.1</v>
      </c>
      <c r="K1487" t="s">
        <v>998</v>
      </c>
      <c r="L1487" t="s">
        <v>998</v>
      </c>
      <c r="M1487" t="s">
        <v>998</v>
      </c>
      <c r="N1487">
        <v>3181</v>
      </c>
      <c r="O1487" t="s">
        <v>3574</v>
      </c>
      <c r="P1487" t="s">
        <v>3569</v>
      </c>
      <c r="Q1487" t="s">
        <v>3656</v>
      </c>
      <c r="R1487" t="s">
        <v>3657</v>
      </c>
      <c r="S1487" t="s">
        <v>998</v>
      </c>
      <c r="T1487" t="s">
        <v>998</v>
      </c>
      <c r="U1487" t="s">
        <v>3603</v>
      </c>
      <c r="V1487" t="s">
        <v>3658</v>
      </c>
      <c r="W1487" t="s">
        <v>1341</v>
      </c>
      <c r="X1487" t="s">
        <v>1803</v>
      </c>
      <c r="Y1487" s="7" t="s">
        <v>2999</v>
      </c>
      <c r="Z1487" s="25"/>
      <c r="AA1487" s="7" t="s">
        <v>13</v>
      </c>
      <c r="AB1487" s="7" t="s">
        <v>2574</v>
      </c>
      <c r="AC1487" s="7">
        <v>74000</v>
      </c>
      <c r="AD1487" s="7" t="s">
        <v>856</v>
      </c>
      <c r="AE1487" s="7" t="s">
        <v>3427</v>
      </c>
      <c r="AF1487" s="7"/>
      <c r="AG1487" s="7" t="s">
        <v>13</v>
      </c>
      <c r="AH1487" s="7"/>
      <c r="AI1487">
        <v>3.0950000286102295</v>
      </c>
      <c r="AJ1487">
        <v>11.560999870300293</v>
      </c>
      <c r="AK1487">
        <v>5.5100002288818359</v>
      </c>
      <c r="AL1487">
        <v>19.638999938964844</v>
      </c>
      <c r="AM1487">
        <v>60.8489990234375</v>
      </c>
      <c r="AN1487">
        <v>344.89999389648438</v>
      </c>
      <c r="AO1487">
        <v>0</v>
      </c>
      <c r="AP1487">
        <v>94.528999328613281</v>
      </c>
      <c r="AQ1487">
        <v>13.442000389099121</v>
      </c>
      <c r="AR1487">
        <v>0</v>
      </c>
      <c r="AS1487">
        <v>19</v>
      </c>
      <c r="AT1487">
        <v>37</v>
      </c>
      <c r="AU1487" s="22">
        <v>5.1785800889128435</v>
      </c>
      <c r="AV1487" s="23">
        <v>0.23192304831285071</v>
      </c>
      <c r="AW1487" s="23">
        <v>1</v>
      </c>
      <c r="AX1487" s="23">
        <v>5.3788300338724886E-2</v>
      </c>
      <c r="AY1487" s="23">
        <v>2.1345206210174741</v>
      </c>
      <c r="AZ1487" s="23">
        <v>0.10983930917706654</v>
      </c>
    </row>
    <row r="1488" spans="1:52" ht="13.7" customHeight="1" x14ac:dyDescent="0.2">
      <c r="A1488" t="str">
        <f t="shared" si="23"/>
        <v>2015^chinck^NPS_3628 Pdk 26_27_A</v>
      </c>
      <c r="B1488" t="s">
        <v>3908</v>
      </c>
      <c r="C1488" t="s">
        <v>3954</v>
      </c>
      <c r="D1488">
        <v>2015</v>
      </c>
      <c r="E1488" t="s">
        <v>3573</v>
      </c>
      <c r="F1488" t="s">
        <v>1005</v>
      </c>
      <c r="G1488" t="s">
        <v>987</v>
      </c>
      <c r="H1488" t="s">
        <v>992</v>
      </c>
      <c r="I1488">
        <v>3.015625</v>
      </c>
      <c r="J1488" t="s">
        <v>998</v>
      </c>
      <c r="K1488" t="s">
        <v>998</v>
      </c>
      <c r="L1488" t="s">
        <v>998</v>
      </c>
      <c r="M1488" t="s">
        <v>998</v>
      </c>
      <c r="N1488">
        <v>3628</v>
      </c>
      <c r="O1488" t="s">
        <v>3574</v>
      </c>
      <c r="P1488" t="s">
        <v>3955</v>
      </c>
      <c r="Q1488" t="s">
        <v>3593</v>
      </c>
      <c r="R1488" t="s">
        <v>3931</v>
      </c>
      <c r="S1488" t="s">
        <v>998</v>
      </c>
      <c r="T1488" t="s">
        <v>998</v>
      </c>
      <c r="U1488" t="s">
        <v>3932</v>
      </c>
      <c r="V1488" t="s">
        <v>3956</v>
      </c>
      <c r="W1488" t="s">
        <v>3957</v>
      </c>
      <c r="X1488" t="s">
        <v>1821</v>
      </c>
      <c r="Y1488" s="7" t="s">
        <v>2999</v>
      </c>
      <c r="Z1488" s="25"/>
      <c r="AA1488" s="7" t="s">
        <v>13</v>
      </c>
      <c r="AB1488" s="7" t="s">
        <v>469</v>
      </c>
      <c r="AC1488" s="7">
        <v>10568</v>
      </c>
      <c r="AD1488" s="7" t="s">
        <v>4104</v>
      </c>
      <c r="AE1488" s="7" t="s">
        <v>786</v>
      </c>
      <c r="AF1488" s="7"/>
      <c r="AG1488" s="7" t="s">
        <v>10</v>
      </c>
      <c r="AH1488" s="7"/>
      <c r="AI1488">
        <v>3.4820001125335693</v>
      </c>
      <c r="AJ1488">
        <v>16.551000595092773</v>
      </c>
      <c r="AK1488">
        <v>8.880000114440918</v>
      </c>
      <c r="AL1488">
        <v>123.30000305175781</v>
      </c>
      <c r="AM1488">
        <v>3.5150001049041748</v>
      </c>
      <c r="AN1488">
        <v>179.39999389648438</v>
      </c>
      <c r="AO1488">
        <v>0</v>
      </c>
      <c r="AP1488">
        <v>252.80900573730469</v>
      </c>
      <c r="AQ1488">
        <v>64.009002685546875</v>
      </c>
      <c r="AR1488">
        <v>0</v>
      </c>
      <c r="AS1488">
        <v>4</v>
      </c>
      <c r="AT1488">
        <v>0</v>
      </c>
      <c r="AU1488" s="22" t="e">
        <v>#VALUE!</v>
      </c>
      <c r="AV1488" s="23">
        <v>-0.46637511253356934</v>
      </c>
      <c r="AW1488" s="23">
        <v>1</v>
      </c>
      <c r="AX1488" s="23">
        <v>0.21750574559069946</v>
      </c>
      <c r="AY1488" s="23" t="e">
        <v>#VALUE!</v>
      </c>
      <c r="AZ1488" s="23" t="e">
        <v>#VALUE!</v>
      </c>
    </row>
    <row r="1489" spans="1:52" ht="13.7" customHeight="1" x14ac:dyDescent="0.2">
      <c r="A1489" t="str">
        <f t="shared" si="23"/>
        <v>2015^chinck^NPS_3629 Pdk 26_27_B</v>
      </c>
      <c r="B1489" t="s">
        <v>3908</v>
      </c>
      <c r="C1489" t="s">
        <v>3958</v>
      </c>
      <c r="D1489">
        <v>2015</v>
      </c>
      <c r="E1489" t="s">
        <v>3573</v>
      </c>
      <c r="F1489" t="s">
        <v>1005</v>
      </c>
      <c r="G1489" t="s">
        <v>987</v>
      </c>
      <c r="H1489" t="s">
        <v>992</v>
      </c>
      <c r="I1489">
        <v>3.015625</v>
      </c>
      <c r="J1489" t="s">
        <v>998</v>
      </c>
      <c r="K1489" t="s">
        <v>998</v>
      </c>
      <c r="L1489" t="s">
        <v>998</v>
      </c>
      <c r="M1489" t="s">
        <v>998</v>
      </c>
      <c r="N1489">
        <v>3629</v>
      </c>
      <c r="O1489" t="s">
        <v>3574</v>
      </c>
      <c r="P1489" t="s">
        <v>3955</v>
      </c>
      <c r="Q1489" t="s">
        <v>3593</v>
      </c>
      <c r="R1489" t="s">
        <v>3931</v>
      </c>
      <c r="S1489" t="s">
        <v>998</v>
      </c>
      <c r="T1489" t="s">
        <v>998</v>
      </c>
      <c r="U1489" t="s">
        <v>3932</v>
      </c>
      <c r="V1489" t="s">
        <v>3956</v>
      </c>
      <c r="W1489" t="s">
        <v>3957</v>
      </c>
      <c r="X1489" t="s">
        <v>1803</v>
      </c>
      <c r="Y1489" s="7" t="s">
        <v>2999</v>
      </c>
      <c r="Z1489" s="25"/>
      <c r="AA1489" s="7" t="s">
        <v>13</v>
      </c>
      <c r="AB1489" s="7" t="s">
        <v>469</v>
      </c>
      <c r="AC1489" s="7">
        <v>10568</v>
      </c>
      <c r="AD1489" s="7" t="s">
        <v>4104</v>
      </c>
      <c r="AE1489" s="7" t="s">
        <v>786</v>
      </c>
      <c r="AF1489" s="7"/>
      <c r="AG1489" s="7" t="s">
        <v>10</v>
      </c>
      <c r="AH1489" s="7"/>
      <c r="AI1489">
        <v>1.8910000324249268</v>
      </c>
      <c r="AJ1489">
        <v>16.533000946044922</v>
      </c>
      <c r="AK1489">
        <v>4.820000171661377</v>
      </c>
      <c r="AL1489">
        <v>4.1999998092651367</v>
      </c>
      <c r="AM1489">
        <v>2.9619998931884766</v>
      </c>
      <c r="AN1489">
        <v>179.39999389648438</v>
      </c>
      <c r="AO1489">
        <v>0</v>
      </c>
      <c r="AP1489">
        <v>209.27000427246094</v>
      </c>
      <c r="AQ1489">
        <v>104.56500244140625</v>
      </c>
      <c r="AR1489">
        <v>0</v>
      </c>
      <c r="AS1489">
        <v>4</v>
      </c>
      <c r="AT1489">
        <v>0</v>
      </c>
      <c r="AU1489" s="22" t="e">
        <v>#VALUE!</v>
      </c>
      <c r="AV1489" s="23">
        <v>1.1246249675750732</v>
      </c>
      <c r="AW1489" s="23">
        <v>0</v>
      </c>
      <c r="AX1489" s="23">
        <v>1.2647813176932345</v>
      </c>
      <c r="AY1489" s="23" t="e">
        <v>#VALUE!</v>
      </c>
      <c r="AZ1489" s="23" t="e">
        <v>#VALUE!</v>
      </c>
    </row>
    <row r="1490" spans="1:52" ht="13.7" customHeight="1" x14ac:dyDescent="0.2">
      <c r="A1490" t="str">
        <f t="shared" si="23"/>
        <v>2015^cmayfield^NPS_3612 Pdk 15_A</v>
      </c>
      <c r="B1490" t="s">
        <v>3909</v>
      </c>
      <c r="C1490" t="s">
        <v>3959</v>
      </c>
      <c r="D1490">
        <v>2015</v>
      </c>
      <c r="E1490" t="s">
        <v>3573</v>
      </c>
      <c r="F1490" t="s">
        <v>1005</v>
      </c>
      <c r="G1490" t="s">
        <v>987</v>
      </c>
      <c r="H1490" t="s">
        <v>992</v>
      </c>
      <c r="I1490">
        <v>1.64878048780488</v>
      </c>
      <c r="J1490">
        <v>10.3</v>
      </c>
      <c r="K1490" t="s">
        <v>998</v>
      </c>
      <c r="L1490" t="s">
        <v>998</v>
      </c>
      <c r="M1490" t="s">
        <v>998</v>
      </c>
      <c r="N1490">
        <v>3612</v>
      </c>
      <c r="O1490" t="s">
        <v>3574</v>
      </c>
      <c r="P1490" t="s">
        <v>3933</v>
      </c>
      <c r="Q1490" t="s">
        <v>3593</v>
      </c>
      <c r="R1490" t="s">
        <v>3960</v>
      </c>
      <c r="S1490" t="s">
        <v>998</v>
      </c>
      <c r="T1490" t="s">
        <v>998</v>
      </c>
      <c r="U1490" t="s">
        <v>3932</v>
      </c>
      <c r="V1490" t="s">
        <v>3961</v>
      </c>
      <c r="W1490" t="s">
        <v>3962</v>
      </c>
      <c r="X1490" t="s">
        <v>1821</v>
      </c>
      <c r="Y1490" s="7" t="s">
        <v>2999</v>
      </c>
      <c r="Z1490" s="7"/>
      <c r="AA1490" s="7" t="s">
        <v>13</v>
      </c>
      <c r="AB1490" s="7" t="s">
        <v>14</v>
      </c>
      <c r="AC1490" s="7">
        <v>10581</v>
      </c>
      <c r="AD1490" s="7" t="s">
        <v>4105</v>
      </c>
      <c r="AE1490" s="7" t="s">
        <v>786</v>
      </c>
      <c r="AF1490" s="7"/>
      <c r="AG1490" s="7" t="s">
        <v>13</v>
      </c>
      <c r="AH1490" s="7"/>
      <c r="AI1490">
        <v>2.4749999046325684</v>
      </c>
      <c r="AJ1490">
        <v>16.527000427246094</v>
      </c>
      <c r="AK1490">
        <v>6.309999942779541</v>
      </c>
      <c r="AL1490">
        <v>40.5</v>
      </c>
      <c r="AM1490">
        <v>1.7519999742507935</v>
      </c>
      <c r="AN1490">
        <v>143</v>
      </c>
      <c r="AO1490">
        <v>0</v>
      </c>
      <c r="AP1490">
        <v>413.95700073242188</v>
      </c>
      <c r="AQ1490">
        <v>236.44900512695313</v>
      </c>
      <c r="AR1490">
        <v>0</v>
      </c>
      <c r="AS1490">
        <v>30</v>
      </c>
      <c r="AT1490">
        <v>0</v>
      </c>
      <c r="AU1490" s="22">
        <v>2.6172585536713546</v>
      </c>
      <c r="AV1490" s="23">
        <v>-0.8262194168276884</v>
      </c>
      <c r="AW1490" s="23">
        <v>0</v>
      </c>
      <c r="AX1490" s="23">
        <v>0.68263852474308551</v>
      </c>
      <c r="AY1490" s="23">
        <v>38.775534320923022</v>
      </c>
      <c r="AZ1490" s="23">
        <v>13.636338966832659</v>
      </c>
    </row>
    <row r="1491" spans="1:52" ht="13.7" customHeight="1" x14ac:dyDescent="0.2">
      <c r="A1491" t="str">
        <f t="shared" si="23"/>
        <v>2015^cmayfield^NPS_3613 Pdk 15_B</v>
      </c>
      <c r="B1491" t="s">
        <v>3909</v>
      </c>
      <c r="C1491" t="s">
        <v>3963</v>
      </c>
      <c r="D1491">
        <v>2015</v>
      </c>
      <c r="E1491" t="s">
        <v>3573</v>
      </c>
      <c r="F1491" t="s">
        <v>1005</v>
      </c>
      <c r="G1491" t="s">
        <v>987</v>
      </c>
      <c r="H1491" t="s">
        <v>992</v>
      </c>
      <c r="I1491">
        <v>1.64878048780488</v>
      </c>
      <c r="J1491">
        <v>10.3</v>
      </c>
      <c r="K1491" t="s">
        <v>998</v>
      </c>
      <c r="L1491" t="s">
        <v>998</v>
      </c>
      <c r="M1491" t="s">
        <v>998</v>
      </c>
      <c r="N1491">
        <v>3613</v>
      </c>
      <c r="O1491" t="s">
        <v>3574</v>
      </c>
      <c r="P1491" t="s">
        <v>3933</v>
      </c>
      <c r="Q1491" t="s">
        <v>3593</v>
      </c>
      <c r="R1491" t="s">
        <v>3960</v>
      </c>
      <c r="S1491" t="s">
        <v>998</v>
      </c>
      <c r="T1491" t="s">
        <v>998</v>
      </c>
      <c r="U1491" t="s">
        <v>3932</v>
      </c>
      <c r="V1491" t="s">
        <v>3961</v>
      </c>
      <c r="W1491" t="s">
        <v>3962</v>
      </c>
      <c r="X1491" t="s">
        <v>1803</v>
      </c>
      <c r="Y1491" s="7" t="s">
        <v>2999</v>
      </c>
      <c r="Z1491" s="7"/>
      <c r="AA1491" s="7" t="s">
        <v>13</v>
      </c>
      <c r="AB1491" s="7" t="s">
        <v>14</v>
      </c>
      <c r="AC1491" s="7">
        <v>10581</v>
      </c>
      <c r="AD1491" s="7" t="s">
        <v>4105</v>
      </c>
      <c r="AE1491" s="7" t="s">
        <v>786</v>
      </c>
      <c r="AF1491" s="7"/>
      <c r="AG1491" s="7" t="s">
        <v>13</v>
      </c>
      <c r="AH1491" s="7"/>
      <c r="AI1491">
        <v>3.3519999980926514</v>
      </c>
      <c r="AJ1491">
        <v>16.521999359130859</v>
      </c>
      <c r="AK1491">
        <v>8.5399999618530273</v>
      </c>
      <c r="AL1491">
        <v>61.599998474121094</v>
      </c>
      <c r="AM1491">
        <v>10.142999649047852</v>
      </c>
      <c r="AN1491">
        <v>143</v>
      </c>
      <c r="AO1491">
        <v>0</v>
      </c>
      <c r="AP1491">
        <v>295.44198608398438</v>
      </c>
      <c r="AQ1491">
        <v>93.339996337890625</v>
      </c>
      <c r="AR1491">
        <v>0</v>
      </c>
      <c r="AS1491">
        <v>30</v>
      </c>
      <c r="AT1491">
        <v>0</v>
      </c>
      <c r="AU1491" s="22">
        <v>2.6172585536713546</v>
      </c>
      <c r="AV1491" s="23">
        <v>-1.7032195102877714</v>
      </c>
      <c r="AW1491" s="23">
        <v>0</v>
      </c>
      <c r="AX1491" s="23">
        <v>2.9009567002249157</v>
      </c>
      <c r="AY1491" s="23">
        <v>38.713276025024818</v>
      </c>
      <c r="AZ1491" s="23">
        <v>35.078865788189823</v>
      </c>
    </row>
    <row r="1492" spans="1:52" ht="13.7" customHeight="1" x14ac:dyDescent="0.2">
      <c r="A1492" t="str">
        <f t="shared" si="23"/>
        <v>2015^cmayfield^NPS_3614 Pdk 32_A</v>
      </c>
      <c r="B1492" t="s">
        <v>3909</v>
      </c>
      <c r="C1492" t="s">
        <v>3964</v>
      </c>
      <c r="D1492">
        <v>2015</v>
      </c>
      <c r="E1492" t="s">
        <v>3573</v>
      </c>
      <c r="F1492" t="s">
        <v>1005</v>
      </c>
      <c r="G1492" t="s">
        <v>987</v>
      </c>
      <c r="H1492" t="s">
        <v>992</v>
      </c>
      <c r="I1492">
        <v>2.5641025641025599</v>
      </c>
      <c r="J1492">
        <v>11</v>
      </c>
      <c r="K1492" t="s">
        <v>998</v>
      </c>
      <c r="L1492" t="s">
        <v>998</v>
      </c>
      <c r="M1492" t="s">
        <v>998</v>
      </c>
      <c r="N1492">
        <v>3614</v>
      </c>
      <c r="O1492" t="s">
        <v>3574</v>
      </c>
      <c r="P1492" t="s">
        <v>3933</v>
      </c>
      <c r="Q1492" t="s">
        <v>2696</v>
      </c>
      <c r="R1492" t="s">
        <v>3812</v>
      </c>
      <c r="S1492" t="s">
        <v>998</v>
      </c>
      <c r="T1492" t="s">
        <v>998</v>
      </c>
      <c r="U1492" t="s">
        <v>3932</v>
      </c>
      <c r="V1492" t="s">
        <v>3961</v>
      </c>
      <c r="W1492" t="s">
        <v>3965</v>
      </c>
      <c r="X1492" t="s">
        <v>1821</v>
      </c>
      <c r="Y1492" s="7" t="s">
        <v>2999</v>
      </c>
      <c r="Z1492" s="25"/>
      <c r="AA1492" s="7" t="s">
        <v>13</v>
      </c>
      <c r="AB1492" s="7" t="s">
        <v>469</v>
      </c>
      <c r="AC1492" s="7">
        <v>10581</v>
      </c>
      <c r="AD1492" s="7" t="s">
        <v>4105</v>
      </c>
      <c r="AE1492" s="7" t="s">
        <v>786</v>
      </c>
      <c r="AF1492" s="7"/>
      <c r="AG1492" s="7" t="s">
        <v>13</v>
      </c>
      <c r="AH1492" s="7"/>
      <c r="AI1492">
        <v>1.6050000190734863</v>
      </c>
      <c r="AJ1492">
        <v>16.466999053955078</v>
      </c>
      <c r="AK1492">
        <v>4.070000171661377</v>
      </c>
      <c r="AL1492">
        <v>13.199999809265137</v>
      </c>
      <c r="AM1492">
        <v>5.6180000305175781</v>
      </c>
      <c r="AN1492">
        <v>143</v>
      </c>
      <c r="AO1492">
        <v>0</v>
      </c>
      <c r="AP1492">
        <v>233.86799621582031</v>
      </c>
      <c r="AQ1492">
        <v>134.02000427246094</v>
      </c>
      <c r="AR1492">
        <v>0</v>
      </c>
      <c r="AS1492">
        <v>31</v>
      </c>
      <c r="AT1492">
        <v>0</v>
      </c>
      <c r="AU1492" s="22">
        <v>4.3468498810004874</v>
      </c>
      <c r="AV1492" s="23">
        <v>0.95910254502907355</v>
      </c>
      <c r="AW1492" s="23">
        <v>0</v>
      </c>
      <c r="AX1492" s="23">
        <v>0.91987769188124602</v>
      </c>
      <c r="AY1492" s="23">
        <v>29.888078655945719</v>
      </c>
      <c r="AZ1492" s="23">
        <v>7.6645761561149953E-2</v>
      </c>
    </row>
    <row r="1493" spans="1:52" ht="13.7" customHeight="1" x14ac:dyDescent="0.2">
      <c r="A1493" t="str">
        <f t="shared" si="23"/>
        <v>2015^cmayfield^NPS_3615 Pdk 32_B</v>
      </c>
      <c r="B1493" t="s">
        <v>3909</v>
      </c>
      <c r="C1493" t="s">
        <v>3966</v>
      </c>
      <c r="D1493">
        <v>2015</v>
      </c>
      <c r="E1493" t="s">
        <v>3573</v>
      </c>
      <c r="F1493" t="s">
        <v>1005</v>
      </c>
      <c r="G1493" t="s">
        <v>987</v>
      </c>
      <c r="H1493" t="s">
        <v>992</v>
      </c>
      <c r="I1493">
        <v>2.5641025641025599</v>
      </c>
      <c r="J1493">
        <v>11</v>
      </c>
      <c r="K1493" t="s">
        <v>998</v>
      </c>
      <c r="L1493" t="s">
        <v>998</v>
      </c>
      <c r="M1493" t="s">
        <v>998</v>
      </c>
      <c r="N1493">
        <v>3615</v>
      </c>
      <c r="O1493" t="s">
        <v>3574</v>
      </c>
      <c r="P1493" t="s">
        <v>3933</v>
      </c>
      <c r="Q1493" t="s">
        <v>3584</v>
      </c>
      <c r="R1493" t="s">
        <v>3812</v>
      </c>
      <c r="S1493" t="s">
        <v>998</v>
      </c>
      <c r="T1493" t="s">
        <v>998</v>
      </c>
      <c r="U1493" t="s">
        <v>3932</v>
      </c>
      <c r="V1493" t="s">
        <v>3961</v>
      </c>
      <c r="W1493" t="s">
        <v>3965</v>
      </c>
      <c r="X1493" t="s">
        <v>1803</v>
      </c>
      <c r="Y1493" s="7" t="s">
        <v>2999</v>
      </c>
      <c r="Z1493" s="25"/>
      <c r="AA1493" s="7" t="s">
        <v>13</v>
      </c>
      <c r="AB1493" s="7" t="s">
        <v>469</v>
      </c>
      <c r="AC1493" s="7">
        <v>10581</v>
      </c>
      <c r="AD1493" s="7" t="s">
        <v>4105</v>
      </c>
      <c r="AE1493" s="7" t="s">
        <v>786</v>
      </c>
      <c r="AF1493" s="7"/>
      <c r="AG1493" s="7" t="s">
        <v>13</v>
      </c>
      <c r="AH1493" s="7"/>
      <c r="AI1493">
        <v>1.9880000352859497</v>
      </c>
      <c r="AJ1493">
        <v>16.471000671386719</v>
      </c>
      <c r="AK1493">
        <v>5.0500001907348633</v>
      </c>
      <c r="AL1493">
        <v>24.600000381469727</v>
      </c>
      <c r="AM1493">
        <v>3.746999979019165</v>
      </c>
      <c r="AN1493">
        <v>143</v>
      </c>
      <c r="AO1493">
        <v>0</v>
      </c>
      <c r="AP1493">
        <v>269.031005859375</v>
      </c>
      <c r="AQ1493">
        <v>138.01300048828125</v>
      </c>
      <c r="AR1493">
        <v>0</v>
      </c>
      <c r="AS1493">
        <v>31</v>
      </c>
      <c r="AT1493">
        <v>0</v>
      </c>
      <c r="AU1493" s="22">
        <v>4.3468498810004874</v>
      </c>
      <c r="AV1493" s="23">
        <v>0.57610252881661017</v>
      </c>
      <c r="AW1493" s="23">
        <v>0</v>
      </c>
      <c r="AX1493" s="23">
        <v>0.33189412370889315</v>
      </c>
      <c r="AY1493" s="23">
        <v>29.931848346313927</v>
      </c>
      <c r="AZ1493" s="23">
        <v>0.49442035807954871</v>
      </c>
    </row>
    <row r="1494" spans="1:52" ht="13.7" customHeight="1" x14ac:dyDescent="0.2">
      <c r="A1494" t="str">
        <f t="shared" si="23"/>
        <v>2015^dnewham^NPS_3344 Paddock_A</v>
      </c>
      <c r="B1494" t="s">
        <v>3910</v>
      </c>
      <c r="C1494" t="s">
        <v>3967</v>
      </c>
      <c r="D1494">
        <v>2015</v>
      </c>
      <c r="E1494" t="s">
        <v>3601</v>
      </c>
      <c r="F1494" t="s">
        <v>1005</v>
      </c>
      <c r="G1494" t="s">
        <v>987</v>
      </c>
      <c r="H1494" t="s">
        <v>992</v>
      </c>
      <c r="I1494">
        <v>1.2081632653061201</v>
      </c>
      <c r="J1494">
        <v>8.3000000000000007</v>
      </c>
      <c r="K1494" t="s">
        <v>998</v>
      </c>
      <c r="L1494" t="s">
        <v>998</v>
      </c>
      <c r="M1494" t="s">
        <v>998</v>
      </c>
      <c r="N1494">
        <v>3344</v>
      </c>
      <c r="O1494" t="s">
        <v>3763</v>
      </c>
      <c r="P1494" t="s">
        <v>3630</v>
      </c>
      <c r="Q1494" t="s">
        <v>3593</v>
      </c>
      <c r="R1494" t="s">
        <v>3705</v>
      </c>
      <c r="S1494" t="s">
        <v>998</v>
      </c>
      <c r="T1494" t="s">
        <v>998</v>
      </c>
      <c r="U1494" t="s">
        <v>3797</v>
      </c>
      <c r="V1494" t="s">
        <v>3968</v>
      </c>
      <c r="W1494" t="s">
        <v>1495</v>
      </c>
      <c r="X1494" t="s">
        <v>1821</v>
      </c>
      <c r="Y1494" s="7" t="s">
        <v>2999</v>
      </c>
      <c r="Z1494" s="7"/>
      <c r="AA1494" s="7" t="s">
        <v>13</v>
      </c>
      <c r="AB1494" s="7" t="s">
        <v>2299</v>
      </c>
      <c r="AC1494" s="7">
        <v>50014</v>
      </c>
      <c r="AD1494" s="7" t="s">
        <v>3897</v>
      </c>
      <c r="AE1494" s="7" t="s">
        <v>786</v>
      </c>
      <c r="AF1494" s="7"/>
      <c r="AG1494" s="7" t="s">
        <v>13</v>
      </c>
      <c r="AH1494" s="7"/>
      <c r="AI1494">
        <v>1.812999963760376</v>
      </c>
      <c r="AJ1494">
        <v>16.62700080871582</v>
      </c>
      <c r="AK1494">
        <v>4.6500000953674316</v>
      </c>
      <c r="AL1494">
        <v>43.270999908447266</v>
      </c>
      <c r="AM1494">
        <v>65.38800048828125</v>
      </c>
      <c r="AN1494">
        <v>239.39999389648438</v>
      </c>
      <c r="AO1494">
        <v>0</v>
      </c>
      <c r="AP1494">
        <v>110.55100250244141</v>
      </c>
      <c r="AQ1494">
        <v>32.294998168945313</v>
      </c>
      <c r="AR1494">
        <v>0</v>
      </c>
      <c r="AS1494">
        <v>5</v>
      </c>
      <c r="AT1494">
        <v>0</v>
      </c>
      <c r="AU1494" s="22">
        <v>1.5454333607348336</v>
      </c>
      <c r="AV1494" s="23">
        <v>-0.60483669845425592</v>
      </c>
      <c r="AW1494" s="23">
        <v>0</v>
      </c>
      <c r="AX1494" s="23">
        <v>0.36582743179704452</v>
      </c>
      <c r="AY1494" s="23">
        <v>69.33894246835392</v>
      </c>
      <c r="AZ1494" s="23">
        <v>9.6383346097873126</v>
      </c>
    </row>
    <row r="1495" spans="1:52" ht="13.7" customHeight="1" x14ac:dyDescent="0.2">
      <c r="A1495" t="str">
        <f t="shared" si="23"/>
        <v>2015^dnewham^NPS_3345 Paddock_B</v>
      </c>
      <c r="B1495" t="s">
        <v>3910</v>
      </c>
      <c r="C1495" t="s">
        <v>3969</v>
      </c>
      <c r="D1495">
        <v>2015</v>
      </c>
      <c r="E1495" t="s">
        <v>3601</v>
      </c>
      <c r="F1495" t="s">
        <v>1005</v>
      </c>
      <c r="G1495" t="s">
        <v>987</v>
      </c>
      <c r="H1495" t="s">
        <v>992</v>
      </c>
      <c r="I1495">
        <v>1.2081632653061201</v>
      </c>
      <c r="J1495">
        <v>8.3000000000000007</v>
      </c>
      <c r="K1495" t="s">
        <v>998</v>
      </c>
      <c r="L1495" t="s">
        <v>998</v>
      </c>
      <c r="M1495" t="s">
        <v>998</v>
      </c>
      <c r="N1495">
        <v>3345</v>
      </c>
      <c r="O1495" t="s">
        <v>3564</v>
      </c>
      <c r="P1495" t="s">
        <v>3630</v>
      </c>
      <c r="Q1495" t="s">
        <v>3593</v>
      </c>
      <c r="R1495" t="s">
        <v>3705</v>
      </c>
      <c r="S1495" t="s">
        <v>998</v>
      </c>
      <c r="T1495" t="s">
        <v>998</v>
      </c>
      <c r="U1495" t="s">
        <v>3797</v>
      </c>
      <c r="V1495" t="s">
        <v>3968</v>
      </c>
      <c r="W1495" t="s">
        <v>1495</v>
      </c>
      <c r="X1495" t="s">
        <v>1803</v>
      </c>
      <c r="Y1495" s="7" t="s">
        <v>2999</v>
      </c>
      <c r="Z1495" s="7"/>
      <c r="AA1495" s="7" t="s">
        <v>13</v>
      </c>
      <c r="AB1495" s="7" t="s">
        <v>2299</v>
      </c>
      <c r="AC1495" s="7">
        <v>50014</v>
      </c>
      <c r="AD1495" s="7" t="s">
        <v>3897</v>
      </c>
      <c r="AE1495" s="7" t="s">
        <v>786</v>
      </c>
      <c r="AF1495" s="7"/>
      <c r="AG1495" s="7" t="s">
        <v>13</v>
      </c>
      <c r="AH1495" s="7"/>
      <c r="AI1495">
        <v>1.3669999837875366</v>
      </c>
      <c r="AJ1495">
        <v>16.538000106811523</v>
      </c>
      <c r="AK1495">
        <v>3.4800000190734863</v>
      </c>
      <c r="AL1495">
        <v>38.238998413085938</v>
      </c>
      <c r="AM1495">
        <v>67.954002380371094</v>
      </c>
      <c r="AN1495">
        <v>239.39999389648438</v>
      </c>
      <c r="AO1495">
        <v>0</v>
      </c>
      <c r="AP1495">
        <v>91.761001586914063</v>
      </c>
      <c r="AQ1495">
        <v>28.436000823974609</v>
      </c>
      <c r="AR1495">
        <v>0</v>
      </c>
      <c r="AS1495">
        <v>5</v>
      </c>
      <c r="AT1495">
        <v>0</v>
      </c>
      <c r="AU1495" s="22">
        <v>1.5454333607348336</v>
      </c>
      <c r="AV1495" s="23">
        <v>-0.15883671848141656</v>
      </c>
      <c r="AW1495" s="23">
        <v>1</v>
      </c>
      <c r="AX1495" s="23">
        <v>2.5229103137944776E-2</v>
      </c>
      <c r="AY1495" s="23">
        <v>67.864645759826658</v>
      </c>
      <c r="AZ1495" s="23">
        <v>3.7425481555555815</v>
      </c>
    </row>
    <row r="1496" spans="1:52" ht="13.7" customHeight="1" x14ac:dyDescent="0.2">
      <c r="A1496" t="str">
        <f t="shared" si="23"/>
        <v>2015^dpeart^NPS_3538 Small Swamp_A</v>
      </c>
      <c r="B1496" t="s">
        <v>3817</v>
      </c>
      <c r="C1496" t="s">
        <v>3837</v>
      </c>
      <c r="D1496">
        <v>2015</v>
      </c>
      <c r="E1496" t="s">
        <v>3591</v>
      </c>
      <c r="F1496" t="s">
        <v>1005</v>
      </c>
      <c r="G1496" t="s">
        <v>987</v>
      </c>
      <c r="H1496" t="s">
        <v>992</v>
      </c>
      <c r="I1496">
        <v>2.8852941176470601</v>
      </c>
      <c r="J1496">
        <v>12.3</v>
      </c>
      <c r="K1496" t="s">
        <v>998</v>
      </c>
      <c r="L1496" t="s">
        <v>998</v>
      </c>
      <c r="M1496" t="s">
        <v>998</v>
      </c>
      <c r="N1496">
        <v>3538</v>
      </c>
      <c r="O1496" t="s">
        <v>3564</v>
      </c>
      <c r="P1496" t="s">
        <v>3642</v>
      </c>
      <c r="Q1496" t="s">
        <v>3593</v>
      </c>
      <c r="R1496" t="s">
        <v>3705</v>
      </c>
      <c r="S1496" t="s">
        <v>998</v>
      </c>
      <c r="T1496" t="s">
        <v>998</v>
      </c>
      <c r="U1496" t="s">
        <v>3799</v>
      </c>
      <c r="V1496" t="s">
        <v>3838</v>
      </c>
      <c r="W1496" t="s">
        <v>3839</v>
      </c>
      <c r="X1496" t="s">
        <v>1821</v>
      </c>
      <c r="Y1496" s="7" t="s">
        <v>2999</v>
      </c>
      <c r="Z1496" s="25" t="s">
        <v>3866</v>
      </c>
      <c r="AA1496" s="7" t="s">
        <v>13</v>
      </c>
      <c r="AB1496" s="7" t="s">
        <v>2574</v>
      </c>
      <c r="AC1496" s="7">
        <v>64008</v>
      </c>
      <c r="AD1496" s="7" t="s">
        <v>3879</v>
      </c>
      <c r="AE1496" s="7" t="s">
        <v>786</v>
      </c>
      <c r="AF1496" s="7"/>
      <c r="AG1496" s="7" t="s">
        <v>13</v>
      </c>
      <c r="AH1496" s="7"/>
      <c r="AU1496" s="22">
        <v>5.4694261872875272</v>
      </c>
      <c r="AV1496" s="23">
        <v>2.8852941176470601</v>
      </c>
      <c r="AW1496" s="23">
        <v>0</v>
      </c>
      <c r="AX1496" s="23">
        <v>8.3249221453287277</v>
      </c>
      <c r="AY1496" s="23">
        <v>151.29000000000002</v>
      </c>
      <c r="AZ1496" s="23">
        <v>29.914622818186576</v>
      </c>
    </row>
    <row r="1497" spans="1:52" ht="13.7" customHeight="1" x14ac:dyDescent="0.2">
      <c r="A1497" t="str">
        <f t="shared" si="23"/>
        <v>2015^dpeart^NPS_3539 Small Swamp_B</v>
      </c>
      <c r="B1497" t="s">
        <v>3817</v>
      </c>
      <c r="C1497" t="s">
        <v>3840</v>
      </c>
      <c r="D1497">
        <v>2015</v>
      </c>
      <c r="E1497" t="s">
        <v>3591</v>
      </c>
      <c r="F1497" t="s">
        <v>1005</v>
      </c>
      <c r="G1497" t="s">
        <v>987</v>
      </c>
      <c r="H1497" t="s">
        <v>992</v>
      </c>
      <c r="I1497">
        <v>2.8852941176470601</v>
      </c>
      <c r="J1497">
        <v>12.3</v>
      </c>
      <c r="K1497" t="s">
        <v>998</v>
      </c>
      <c r="L1497" t="s">
        <v>998</v>
      </c>
      <c r="M1497" t="s">
        <v>998</v>
      </c>
      <c r="N1497">
        <v>3539</v>
      </c>
      <c r="O1497" t="s">
        <v>3564</v>
      </c>
      <c r="P1497" t="s">
        <v>3642</v>
      </c>
      <c r="Q1497" t="s">
        <v>3699</v>
      </c>
      <c r="R1497" t="s">
        <v>3705</v>
      </c>
      <c r="S1497" t="s">
        <v>998</v>
      </c>
      <c r="T1497" t="s">
        <v>998</v>
      </c>
      <c r="U1497" t="s">
        <v>3799</v>
      </c>
      <c r="V1497" t="s">
        <v>3838</v>
      </c>
      <c r="W1497" t="s">
        <v>3839</v>
      </c>
      <c r="X1497" t="s">
        <v>1803</v>
      </c>
      <c r="Y1497" s="7" t="s">
        <v>2999</v>
      </c>
      <c r="Z1497" s="25" t="s">
        <v>3866</v>
      </c>
      <c r="AA1497" s="7" t="s">
        <v>13</v>
      </c>
      <c r="AB1497" s="7" t="s">
        <v>2574</v>
      </c>
      <c r="AC1497" s="7">
        <v>64008</v>
      </c>
      <c r="AD1497" s="7" t="s">
        <v>3879</v>
      </c>
      <c r="AE1497" s="7" t="s">
        <v>786</v>
      </c>
      <c r="AF1497" s="7"/>
      <c r="AG1497" s="7" t="s">
        <v>13</v>
      </c>
      <c r="AH1497" s="7"/>
      <c r="AU1497" s="22">
        <v>5.4694261872875272</v>
      </c>
      <c r="AV1497" s="23">
        <v>2.8852941176470601</v>
      </c>
      <c r="AW1497" s="23">
        <v>0</v>
      </c>
      <c r="AX1497" s="23">
        <v>8.3249221453287277</v>
      </c>
      <c r="AY1497" s="23">
        <v>151.29000000000002</v>
      </c>
      <c r="AZ1497" s="23">
        <v>29.914622818186576</v>
      </c>
    </row>
    <row r="1498" spans="1:52" ht="13.7" customHeight="1" x14ac:dyDescent="0.2">
      <c r="A1498" t="str">
        <f t="shared" si="23"/>
        <v>2015^dpeart^NPS_3540 BD3_A</v>
      </c>
      <c r="B1498" t="s">
        <v>3817</v>
      </c>
      <c r="C1498" t="s">
        <v>3841</v>
      </c>
      <c r="D1498">
        <v>2015</v>
      </c>
      <c r="E1498" t="s">
        <v>3591</v>
      </c>
      <c r="F1498" t="s">
        <v>1005</v>
      </c>
      <c r="G1498" t="s">
        <v>987</v>
      </c>
      <c r="H1498" t="s">
        <v>992</v>
      </c>
      <c r="I1498">
        <v>3.1</v>
      </c>
      <c r="J1498">
        <v>12.3</v>
      </c>
      <c r="K1498" t="s">
        <v>998</v>
      </c>
      <c r="L1498" t="s">
        <v>998</v>
      </c>
      <c r="M1498" t="s">
        <v>998</v>
      </c>
      <c r="N1498">
        <v>3540</v>
      </c>
      <c r="O1498" t="s">
        <v>3564</v>
      </c>
      <c r="P1498" t="s">
        <v>3642</v>
      </c>
      <c r="Q1498" t="s">
        <v>3626</v>
      </c>
      <c r="R1498" t="s">
        <v>3705</v>
      </c>
      <c r="S1498" t="s">
        <v>998</v>
      </c>
      <c r="T1498" t="s">
        <v>998</v>
      </c>
      <c r="U1498" t="s">
        <v>3799</v>
      </c>
      <c r="V1498" t="s">
        <v>3838</v>
      </c>
      <c r="W1498" t="s">
        <v>3842</v>
      </c>
      <c r="X1498" t="s">
        <v>1821</v>
      </c>
      <c r="Y1498" s="7" t="s">
        <v>2999</v>
      </c>
      <c r="Z1498" s="25" t="s">
        <v>3866</v>
      </c>
      <c r="AA1498" s="7" t="s">
        <v>13</v>
      </c>
      <c r="AB1498" s="7" t="s">
        <v>2574</v>
      </c>
      <c r="AC1498" s="7">
        <v>51018</v>
      </c>
      <c r="AD1498" s="7" t="s">
        <v>3878</v>
      </c>
      <c r="AE1498" s="7" t="s">
        <v>786</v>
      </c>
      <c r="AF1498" s="7"/>
      <c r="AG1498" s="7" t="s">
        <v>13</v>
      </c>
      <c r="AH1498" s="7"/>
      <c r="AU1498" s="22">
        <v>5.876427320490369</v>
      </c>
      <c r="AV1498" s="23">
        <v>3.1</v>
      </c>
      <c r="AW1498" s="23">
        <v>0</v>
      </c>
      <c r="AX1498" s="23">
        <v>9.6100000000000012</v>
      </c>
      <c r="AY1498" s="23">
        <v>151.29000000000002</v>
      </c>
      <c r="AZ1498" s="23">
        <v>34.532398053005615</v>
      </c>
    </row>
    <row r="1499" spans="1:52" ht="13.7" customHeight="1" x14ac:dyDescent="0.2">
      <c r="A1499" t="str">
        <f t="shared" si="23"/>
        <v>2015^dpeart^NPS_3541 BD3_B</v>
      </c>
      <c r="B1499" t="s">
        <v>3817</v>
      </c>
      <c r="C1499" t="s">
        <v>3843</v>
      </c>
      <c r="D1499">
        <v>2015</v>
      </c>
      <c r="E1499" t="s">
        <v>3591</v>
      </c>
      <c r="F1499" t="s">
        <v>1005</v>
      </c>
      <c r="G1499" t="s">
        <v>987</v>
      </c>
      <c r="H1499" t="s">
        <v>992</v>
      </c>
      <c r="I1499">
        <v>3.1</v>
      </c>
      <c r="J1499">
        <v>12.3</v>
      </c>
      <c r="K1499" t="s">
        <v>998</v>
      </c>
      <c r="L1499" t="s">
        <v>998</v>
      </c>
      <c r="M1499" t="s">
        <v>998</v>
      </c>
      <c r="N1499">
        <v>3541</v>
      </c>
      <c r="O1499" t="s">
        <v>3564</v>
      </c>
      <c r="P1499" t="s">
        <v>3642</v>
      </c>
      <c r="Q1499" t="s">
        <v>3626</v>
      </c>
      <c r="R1499" t="s">
        <v>3705</v>
      </c>
      <c r="S1499" t="s">
        <v>998</v>
      </c>
      <c r="T1499" t="s">
        <v>998</v>
      </c>
      <c r="U1499" t="s">
        <v>3799</v>
      </c>
      <c r="V1499" t="s">
        <v>3838</v>
      </c>
      <c r="W1499" t="s">
        <v>3842</v>
      </c>
      <c r="X1499" t="s">
        <v>1803</v>
      </c>
      <c r="Y1499" s="7" t="s">
        <v>2999</v>
      </c>
      <c r="Z1499" s="25" t="s">
        <v>3866</v>
      </c>
      <c r="AA1499" s="7" t="s">
        <v>13</v>
      </c>
      <c r="AB1499" s="7" t="s">
        <v>2574</v>
      </c>
      <c r="AC1499" s="7">
        <v>51018</v>
      </c>
      <c r="AD1499" s="7" t="s">
        <v>3878</v>
      </c>
      <c r="AE1499" s="7" t="s">
        <v>786</v>
      </c>
      <c r="AF1499" s="7"/>
      <c r="AG1499" s="7" t="s">
        <v>13</v>
      </c>
      <c r="AH1499" s="7"/>
      <c r="AU1499" s="22">
        <v>5.876427320490369</v>
      </c>
      <c r="AV1499" s="23">
        <v>3.1</v>
      </c>
      <c r="AW1499" s="23">
        <v>0</v>
      </c>
      <c r="AX1499" s="23">
        <v>9.6100000000000012</v>
      </c>
      <c r="AY1499" s="23">
        <v>151.29000000000002</v>
      </c>
      <c r="AZ1499" s="23">
        <v>34.532398053005615</v>
      </c>
    </row>
    <row r="1500" spans="1:52" ht="13.7" customHeight="1" x14ac:dyDescent="0.2">
      <c r="A1500" t="str">
        <f t="shared" si="23"/>
        <v>2015^disbister^NPS_3470 NB_A</v>
      </c>
      <c r="B1500" t="s">
        <v>2859</v>
      </c>
      <c r="C1500" t="s">
        <v>2860</v>
      </c>
      <c r="D1500">
        <v>2015</v>
      </c>
      <c r="E1500" t="s">
        <v>3573</v>
      </c>
      <c r="F1500" t="s">
        <v>1005</v>
      </c>
      <c r="G1500" t="s">
        <v>987</v>
      </c>
      <c r="H1500" t="s">
        <v>992</v>
      </c>
      <c r="I1500">
        <v>3.49</v>
      </c>
      <c r="J1500" t="s">
        <v>998</v>
      </c>
      <c r="K1500" t="s">
        <v>998</v>
      </c>
      <c r="L1500" t="s">
        <v>998</v>
      </c>
      <c r="M1500" t="s">
        <v>998</v>
      </c>
      <c r="N1500">
        <v>3470</v>
      </c>
      <c r="O1500" t="s">
        <v>3659</v>
      </c>
      <c r="P1500" t="s">
        <v>3586</v>
      </c>
      <c r="Q1500" t="s">
        <v>3566</v>
      </c>
      <c r="R1500" t="s">
        <v>3587</v>
      </c>
      <c r="S1500" t="s">
        <v>3970</v>
      </c>
      <c r="T1500" t="s">
        <v>3971</v>
      </c>
      <c r="U1500" t="s">
        <v>3578</v>
      </c>
      <c r="V1500" t="s">
        <v>3660</v>
      </c>
      <c r="W1500" t="s">
        <v>3661</v>
      </c>
      <c r="X1500" t="s">
        <v>1821</v>
      </c>
      <c r="Y1500" s="7" t="s">
        <v>2999</v>
      </c>
      <c r="Z1500" s="25" t="s">
        <v>3866</v>
      </c>
      <c r="AA1500" s="7" t="s">
        <v>13</v>
      </c>
      <c r="AB1500" s="7" t="s">
        <v>469</v>
      </c>
      <c r="AC1500" s="7">
        <v>8091</v>
      </c>
      <c r="AD1500" s="7" t="s">
        <v>972</v>
      </c>
      <c r="AE1500" s="7" t="s">
        <v>786</v>
      </c>
      <c r="AF1500" s="7"/>
      <c r="AG1500" s="7" t="s">
        <v>13</v>
      </c>
      <c r="AH1500" s="7"/>
      <c r="AU1500" s="22" t="e">
        <v>#VALUE!</v>
      </c>
      <c r="AV1500" s="23">
        <v>3.49</v>
      </c>
      <c r="AW1500" s="23">
        <v>0</v>
      </c>
      <c r="AX1500" s="23">
        <v>12.180100000000001</v>
      </c>
      <c r="AY1500" s="23" t="e">
        <v>#VALUE!</v>
      </c>
      <c r="AZ1500" s="23" t="e">
        <v>#VALUE!</v>
      </c>
    </row>
    <row r="1501" spans="1:52" ht="13.7" customHeight="1" x14ac:dyDescent="0.2">
      <c r="A1501" t="str">
        <f t="shared" si="23"/>
        <v>2015^disbister^NPS_3471 NB_B</v>
      </c>
      <c r="B1501" t="s">
        <v>2859</v>
      </c>
      <c r="C1501" t="s">
        <v>2861</v>
      </c>
      <c r="D1501">
        <v>2015</v>
      </c>
      <c r="E1501" t="s">
        <v>3573</v>
      </c>
      <c r="F1501" t="s">
        <v>1005</v>
      </c>
      <c r="G1501" t="s">
        <v>987</v>
      </c>
      <c r="H1501" t="s">
        <v>992</v>
      </c>
      <c r="I1501">
        <v>3.49</v>
      </c>
      <c r="J1501" t="s">
        <v>998</v>
      </c>
      <c r="K1501" t="s">
        <v>998</v>
      </c>
      <c r="L1501" t="s">
        <v>998</v>
      </c>
      <c r="M1501" t="s">
        <v>998</v>
      </c>
      <c r="N1501">
        <v>3471</v>
      </c>
      <c r="O1501" t="s">
        <v>3659</v>
      </c>
      <c r="P1501" t="s">
        <v>3586</v>
      </c>
      <c r="Q1501" t="s">
        <v>3566</v>
      </c>
      <c r="R1501" t="s">
        <v>3587</v>
      </c>
      <c r="S1501" t="s">
        <v>3972</v>
      </c>
      <c r="T1501" t="s">
        <v>3973</v>
      </c>
      <c r="U1501" t="s">
        <v>3578</v>
      </c>
      <c r="V1501" t="s">
        <v>3660</v>
      </c>
      <c r="W1501" t="s">
        <v>3661</v>
      </c>
      <c r="X1501" t="s">
        <v>1803</v>
      </c>
      <c r="Y1501" s="7" t="s">
        <v>2999</v>
      </c>
      <c r="Z1501" s="25" t="s">
        <v>3866</v>
      </c>
      <c r="AA1501" s="7" t="s">
        <v>13</v>
      </c>
      <c r="AB1501" s="7" t="s">
        <v>469</v>
      </c>
      <c r="AC1501" s="7">
        <v>8091</v>
      </c>
      <c r="AD1501" s="7" t="s">
        <v>972</v>
      </c>
      <c r="AE1501" s="7" t="s">
        <v>786</v>
      </c>
      <c r="AF1501" s="7"/>
      <c r="AG1501" s="7" t="s">
        <v>13</v>
      </c>
      <c r="AH1501" s="7"/>
      <c r="AU1501" s="22" t="e">
        <v>#VALUE!</v>
      </c>
      <c r="AV1501" s="23">
        <v>3.49</v>
      </c>
      <c r="AW1501" s="23">
        <v>0</v>
      </c>
      <c r="AX1501" s="23">
        <v>12.180100000000001</v>
      </c>
      <c r="AY1501" s="23" t="e">
        <v>#VALUE!</v>
      </c>
      <c r="AZ1501" s="23" t="e">
        <v>#VALUE!</v>
      </c>
    </row>
    <row r="1502" spans="1:52" ht="13.7" customHeight="1" x14ac:dyDescent="0.2">
      <c r="A1502" t="str">
        <f t="shared" si="23"/>
        <v>2015^dsouthcott^NPS_3298 14_A</v>
      </c>
      <c r="B1502" t="s">
        <v>2619</v>
      </c>
      <c r="C1502" t="s">
        <v>2620</v>
      </c>
      <c r="D1502">
        <v>2015</v>
      </c>
      <c r="E1502" t="s">
        <v>3573</v>
      </c>
      <c r="F1502" t="s">
        <v>1005</v>
      </c>
      <c r="G1502" t="s">
        <v>987</v>
      </c>
      <c r="H1502" t="s">
        <v>992</v>
      </c>
      <c r="I1502">
        <v>1.7180505415162499</v>
      </c>
      <c r="J1502" t="s">
        <v>998</v>
      </c>
      <c r="K1502" t="s">
        <v>998</v>
      </c>
      <c r="L1502" t="s">
        <v>998</v>
      </c>
      <c r="M1502" t="s">
        <v>998</v>
      </c>
      <c r="N1502">
        <v>3298</v>
      </c>
      <c r="O1502" t="s">
        <v>3584</v>
      </c>
      <c r="P1502" t="s">
        <v>3665</v>
      </c>
      <c r="Q1502" t="s">
        <v>3588</v>
      </c>
      <c r="R1502" t="s">
        <v>3602</v>
      </c>
      <c r="S1502" t="s">
        <v>3974</v>
      </c>
      <c r="T1502" t="s">
        <v>3975</v>
      </c>
      <c r="U1502" t="s">
        <v>3578</v>
      </c>
      <c r="V1502" t="s">
        <v>3666</v>
      </c>
      <c r="W1502" t="s">
        <v>2868</v>
      </c>
      <c r="X1502" t="s">
        <v>1821</v>
      </c>
      <c r="Y1502" s="7" t="s">
        <v>2999</v>
      </c>
      <c r="Z1502" s="7"/>
      <c r="AA1502" s="7" t="s">
        <v>13</v>
      </c>
      <c r="AB1502" s="7" t="s">
        <v>469</v>
      </c>
      <c r="AC1502" s="7">
        <v>8017</v>
      </c>
      <c r="AD1502" s="7" t="s">
        <v>817</v>
      </c>
      <c r="AE1502" s="7" t="s">
        <v>786</v>
      </c>
      <c r="AF1502" s="7"/>
      <c r="AG1502" s="7" t="s">
        <v>13</v>
      </c>
      <c r="AH1502" s="7"/>
      <c r="AI1502">
        <v>2.1659998893737793</v>
      </c>
      <c r="AJ1502">
        <v>8.9300003051757813</v>
      </c>
      <c r="AK1502">
        <v>2.9800000190734863</v>
      </c>
      <c r="AL1502">
        <v>57.931999206542969</v>
      </c>
      <c r="AM1502">
        <v>14.269000053405762</v>
      </c>
      <c r="AN1502">
        <v>214.69999694824219</v>
      </c>
      <c r="AO1502">
        <v>0</v>
      </c>
      <c r="AP1502">
        <v>88.468002319335938</v>
      </c>
      <c r="AQ1502">
        <v>42.411998748779297</v>
      </c>
      <c r="AR1502">
        <v>0</v>
      </c>
      <c r="AS1502">
        <v>19</v>
      </c>
      <c r="AT1502">
        <v>8</v>
      </c>
      <c r="AU1502" s="22" t="e">
        <v>#VALUE!</v>
      </c>
      <c r="AV1502" s="23">
        <v>-0.44794934785752938</v>
      </c>
      <c r="AW1502" s="23">
        <v>1</v>
      </c>
      <c r="AX1502" s="23">
        <v>0.20065861824598585</v>
      </c>
      <c r="AY1502" s="23" t="e">
        <v>#VALUE!</v>
      </c>
      <c r="AZ1502" s="23" t="e">
        <v>#VALUE!</v>
      </c>
    </row>
    <row r="1503" spans="1:52" ht="13.7" customHeight="1" x14ac:dyDescent="0.2">
      <c r="A1503" t="str">
        <f t="shared" si="23"/>
        <v>2015^dsouthcott^NPS_3299 14_B</v>
      </c>
      <c r="B1503" t="s">
        <v>2619</v>
      </c>
      <c r="C1503" t="s">
        <v>2621</v>
      </c>
      <c r="D1503">
        <v>2015</v>
      </c>
      <c r="E1503" t="s">
        <v>3573</v>
      </c>
      <c r="F1503" t="s">
        <v>1005</v>
      </c>
      <c r="G1503" t="s">
        <v>987</v>
      </c>
      <c r="H1503" t="s">
        <v>992</v>
      </c>
      <c r="I1503">
        <v>1.7180505415162499</v>
      </c>
      <c r="J1503" t="s">
        <v>998</v>
      </c>
      <c r="K1503" t="s">
        <v>998</v>
      </c>
      <c r="L1503" t="s">
        <v>998</v>
      </c>
      <c r="M1503" t="s">
        <v>998</v>
      </c>
      <c r="N1503">
        <v>3299</v>
      </c>
      <c r="O1503" t="s">
        <v>3584</v>
      </c>
      <c r="P1503" t="s">
        <v>3665</v>
      </c>
      <c r="Q1503" t="s">
        <v>3621</v>
      </c>
      <c r="R1503" t="s">
        <v>3602</v>
      </c>
      <c r="S1503" t="s">
        <v>3976</v>
      </c>
      <c r="T1503" t="s">
        <v>3977</v>
      </c>
      <c r="U1503" t="s">
        <v>3578</v>
      </c>
      <c r="V1503" t="s">
        <v>3666</v>
      </c>
      <c r="W1503" t="s">
        <v>2868</v>
      </c>
      <c r="X1503" t="s">
        <v>1803</v>
      </c>
      <c r="Y1503" s="7" t="s">
        <v>2999</v>
      </c>
      <c r="Z1503" s="7"/>
      <c r="AA1503" s="7" t="s">
        <v>13</v>
      </c>
      <c r="AB1503" s="7" t="s">
        <v>469</v>
      </c>
      <c r="AC1503" s="7">
        <v>8017</v>
      </c>
      <c r="AD1503" s="7" t="s">
        <v>817</v>
      </c>
      <c r="AE1503" s="7" t="s">
        <v>786</v>
      </c>
      <c r="AF1503" s="7"/>
      <c r="AG1503" s="7" t="s">
        <v>13</v>
      </c>
      <c r="AH1503" s="7"/>
      <c r="AI1503">
        <v>3.1589999198913574</v>
      </c>
      <c r="AJ1503">
        <v>11.300000190734863</v>
      </c>
      <c r="AK1503">
        <v>5.5</v>
      </c>
      <c r="AL1503">
        <v>57.931999206542969</v>
      </c>
      <c r="AM1503">
        <v>11.434000015258789</v>
      </c>
      <c r="AN1503">
        <v>214.69999694824219</v>
      </c>
      <c r="AO1503">
        <v>0</v>
      </c>
      <c r="AP1503">
        <v>144.0989990234375</v>
      </c>
      <c r="AQ1503">
        <v>57.866001129150391</v>
      </c>
      <c r="AR1503">
        <v>0</v>
      </c>
      <c r="AS1503">
        <v>19</v>
      </c>
      <c r="AT1503">
        <v>8</v>
      </c>
      <c r="AU1503" s="22" t="e">
        <v>#VALUE!</v>
      </c>
      <c r="AV1503" s="23">
        <v>-1.4409493783751075</v>
      </c>
      <c r="AW1503" s="23">
        <v>0</v>
      </c>
      <c r="AX1503" s="23">
        <v>2.0763351110396089</v>
      </c>
      <c r="AY1503" s="23" t="e">
        <v>#VALUE!</v>
      </c>
      <c r="AZ1503" s="23" t="e">
        <v>#VALUE!</v>
      </c>
    </row>
    <row r="1504" spans="1:52" ht="13.7" customHeight="1" x14ac:dyDescent="0.2">
      <c r="A1504" t="str">
        <f t="shared" si="23"/>
        <v>2015^dsouthcott^NPS_3300 20_A</v>
      </c>
      <c r="B1504" t="s">
        <v>2619</v>
      </c>
      <c r="C1504" t="s">
        <v>2622</v>
      </c>
      <c r="D1504">
        <v>2015</v>
      </c>
      <c r="E1504" t="s">
        <v>3573</v>
      </c>
      <c r="F1504" t="s">
        <v>1005</v>
      </c>
      <c r="G1504" t="s">
        <v>987</v>
      </c>
      <c r="H1504" t="s">
        <v>992</v>
      </c>
      <c r="I1504">
        <v>2.17126666666667</v>
      </c>
      <c r="J1504" t="s">
        <v>998</v>
      </c>
      <c r="K1504" t="s">
        <v>998</v>
      </c>
      <c r="L1504" t="s">
        <v>998</v>
      </c>
      <c r="M1504" t="s">
        <v>998</v>
      </c>
      <c r="N1504">
        <v>3300</v>
      </c>
      <c r="O1504" t="s">
        <v>3584</v>
      </c>
      <c r="P1504" t="s">
        <v>3665</v>
      </c>
      <c r="Q1504" t="s">
        <v>3621</v>
      </c>
      <c r="R1504" t="s">
        <v>3602</v>
      </c>
      <c r="S1504" t="s">
        <v>3978</v>
      </c>
      <c r="T1504" t="s">
        <v>3979</v>
      </c>
      <c r="U1504" t="s">
        <v>3578</v>
      </c>
      <c r="V1504" t="s">
        <v>3666</v>
      </c>
      <c r="W1504" t="s">
        <v>2784</v>
      </c>
      <c r="X1504" t="s">
        <v>1821</v>
      </c>
      <c r="Y1504" s="7" t="s">
        <v>2999</v>
      </c>
      <c r="Z1504" s="7"/>
      <c r="AA1504" s="7" t="s">
        <v>13</v>
      </c>
      <c r="AB1504" s="7" t="s">
        <v>469</v>
      </c>
      <c r="AC1504" s="7">
        <v>8017</v>
      </c>
      <c r="AD1504" s="7" t="s">
        <v>817</v>
      </c>
      <c r="AE1504" s="7" t="s">
        <v>786</v>
      </c>
      <c r="AF1504" s="7"/>
      <c r="AG1504" s="7" t="s">
        <v>13</v>
      </c>
      <c r="AH1504" s="7"/>
      <c r="AI1504">
        <v>2.121999979019165</v>
      </c>
      <c r="AJ1504">
        <v>15.824999809265137</v>
      </c>
      <c r="AK1504">
        <v>5.1700000762939453</v>
      </c>
      <c r="AL1504">
        <v>34.841999053955078</v>
      </c>
      <c r="AM1504">
        <v>9.685999870300293</v>
      </c>
      <c r="AN1504">
        <v>201.30000305175781</v>
      </c>
      <c r="AO1504">
        <v>0</v>
      </c>
      <c r="AP1504">
        <v>97.077003479003906</v>
      </c>
      <c r="AQ1504">
        <v>23.420999526977539</v>
      </c>
      <c r="AR1504">
        <v>0</v>
      </c>
      <c r="AS1504">
        <v>19</v>
      </c>
      <c r="AT1504">
        <v>8</v>
      </c>
      <c r="AU1504" s="22" t="e">
        <v>#VALUE!</v>
      </c>
      <c r="AV1504" s="23">
        <v>4.926668764750497E-2</v>
      </c>
      <c r="AW1504" s="23">
        <v>1</v>
      </c>
      <c r="AX1504" s="23">
        <v>2.4272065117568187E-3</v>
      </c>
      <c r="AY1504" s="23" t="e">
        <v>#VALUE!</v>
      </c>
      <c r="AZ1504" s="23" t="e">
        <v>#VALUE!</v>
      </c>
    </row>
    <row r="1505" spans="1:52" ht="13.7" customHeight="1" x14ac:dyDescent="0.2">
      <c r="A1505" t="str">
        <f t="shared" si="23"/>
        <v>2015^dsouthcott^NPS_3301 20_B</v>
      </c>
      <c r="B1505" t="s">
        <v>2619</v>
      </c>
      <c r="C1505" t="s">
        <v>2623</v>
      </c>
      <c r="D1505">
        <v>2015</v>
      </c>
      <c r="E1505" t="s">
        <v>3573</v>
      </c>
      <c r="F1505" t="s">
        <v>1005</v>
      </c>
      <c r="G1505" t="s">
        <v>987</v>
      </c>
      <c r="H1505" t="s">
        <v>992</v>
      </c>
      <c r="I1505">
        <v>2.17126666666667</v>
      </c>
      <c r="J1505" t="s">
        <v>998</v>
      </c>
      <c r="K1505" t="s">
        <v>998</v>
      </c>
      <c r="L1505" t="s">
        <v>998</v>
      </c>
      <c r="M1505" t="s">
        <v>998</v>
      </c>
      <c r="N1505">
        <v>3301</v>
      </c>
      <c r="O1505" t="s">
        <v>3584</v>
      </c>
      <c r="P1505" t="s">
        <v>3665</v>
      </c>
      <c r="Q1505" t="s">
        <v>3585</v>
      </c>
      <c r="R1505" t="s">
        <v>3602</v>
      </c>
      <c r="S1505" t="s">
        <v>3980</v>
      </c>
      <c r="T1505" t="s">
        <v>3981</v>
      </c>
      <c r="U1505" t="s">
        <v>3578</v>
      </c>
      <c r="V1505" t="s">
        <v>3666</v>
      </c>
      <c r="W1505" t="s">
        <v>2784</v>
      </c>
      <c r="X1505" t="s">
        <v>1803</v>
      </c>
      <c r="Y1505" s="7" t="s">
        <v>2999</v>
      </c>
      <c r="Z1505" s="7"/>
      <c r="AA1505" s="7" t="s">
        <v>13</v>
      </c>
      <c r="AB1505" s="7" t="s">
        <v>469</v>
      </c>
      <c r="AC1505" s="7">
        <v>8017</v>
      </c>
      <c r="AD1505" s="7" t="s">
        <v>817</v>
      </c>
      <c r="AE1505" s="7" t="s">
        <v>786</v>
      </c>
      <c r="AF1505" s="7"/>
      <c r="AG1505" s="7" t="s">
        <v>13</v>
      </c>
      <c r="AH1505" s="7"/>
      <c r="AI1505">
        <v>2.2839999198913574</v>
      </c>
      <c r="AJ1505">
        <v>16.576000213623047</v>
      </c>
      <c r="AK1505">
        <v>5.8299999237060547</v>
      </c>
      <c r="AL1505">
        <v>65.557998657226563</v>
      </c>
      <c r="AM1505">
        <v>7.1779999732971191</v>
      </c>
      <c r="AN1505">
        <v>201.30000305175781</v>
      </c>
      <c r="AO1505">
        <v>0</v>
      </c>
      <c r="AP1505">
        <v>124.76399993896484</v>
      </c>
      <c r="AQ1505">
        <v>33.907001495361328</v>
      </c>
      <c r="AR1505">
        <v>0</v>
      </c>
      <c r="AS1505">
        <v>19</v>
      </c>
      <c r="AT1505">
        <v>8</v>
      </c>
      <c r="AU1505" s="22" t="e">
        <v>#VALUE!</v>
      </c>
      <c r="AV1505" s="23">
        <v>-0.11273325322468741</v>
      </c>
      <c r="AW1505" s="23">
        <v>1</v>
      </c>
      <c r="AX1505" s="23">
        <v>1.2708786382621495E-2</v>
      </c>
      <c r="AY1505" s="23" t="e">
        <v>#VALUE!</v>
      </c>
      <c r="AZ1505" s="23" t="e">
        <v>#VALUE!</v>
      </c>
    </row>
    <row r="1506" spans="1:52" ht="13.7" customHeight="1" x14ac:dyDescent="0.2">
      <c r="A1506" t="str">
        <f t="shared" si="23"/>
        <v>2015^dsouthcott^NPS_3302 5_A</v>
      </c>
      <c r="B1506" t="s">
        <v>2619</v>
      </c>
      <c r="C1506" t="s">
        <v>2624</v>
      </c>
      <c r="D1506">
        <v>2015</v>
      </c>
      <c r="E1506" t="s">
        <v>3573</v>
      </c>
      <c r="F1506" t="s">
        <v>1005</v>
      </c>
      <c r="G1506" t="s">
        <v>987</v>
      </c>
      <c r="H1506" t="s">
        <v>992</v>
      </c>
      <c r="I1506">
        <v>1.9054464285714301</v>
      </c>
      <c r="J1506" t="s">
        <v>998</v>
      </c>
      <c r="K1506" t="s">
        <v>998</v>
      </c>
      <c r="L1506" t="s">
        <v>998</v>
      </c>
      <c r="M1506" t="s">
        <v>998</v>
      </c>
      <c r="N1506">
        <v>3302</v>
      </c>
      <c r="O1506" t="s">
        <v>2696</v>
      </c>
      <c r="P1506" t="s">
        <v>3665</v>
      </c>
      <c r="Q1506" t="s">
        <v>3621</v>
      </c>
      <c r="R1506" t="s">
        <v>3602</v>
      </c>
      <c r="S1506" t="s">
        <v>3982</v>
      </c>
      <c r="T1506" t="s">
        <v>3983</v>
      </c>
      <c r="U1506" t="s">
        <v>3578</v>
      </c>
      <c r="V1506" t="s">
        <v>3666</v>
      </c>
      <c r="W1506" t="s">
        <v>2697</v>
      </c>
      <c r="X1506" t="s">
        <v>1821</v>
      </c>
      <c r="Y1506" s="7" t="s">
        <v>2999</v>
      </c>
      <c r="Z1506" s="7"/>
      <c r="AA1506" s="7" t="s">
        <v>13</v>
      </c>
      <c r="AB1506" s="7" t="s">
        <v>469</v>
      </c>
      <c r="AC1506" s="7">
        <v>8017</v>
      </c>
      <c r="AD1506" s="7" t="s">
        <v>817</v>
      </c>
      <c r="AE1506" s="7" t="s">
        <v>786</v>
      </c>
      <c r="AF1506" s="7"/>
      <c r="AG1506" s="7" t="s">
        <v>13</v>
      </c>
      <c r="AH1506" s="7"/>
      <c r="AI1506">
        <v>2.4530000686645508</v>
      </c>
      <c r="AJ1506">
        <v>9.8870000839233398</v>
      </c>
      <c r="AK1506">
        <v>3.7400000095367432</v>
      </c>
      <c r="AL1506">
        <v>57.543998718261719</v>
      </c>
      <c r="AM1506">
        <v>12.192000389099121</v>
      </c>
      <c r="AN1506">
        <v>214.69999694824219</v>
      </c>
      <c r="AO1506">
        <v>0</v>
      </c>
      <c r="AP1506">
        <v>86.515998840332031</v>
      </c>
      <c r="AQ1506">
        <v>32.944999694824219</v>
      </c>
      <c r="AR1506">
        <v>0</v>
      </c>
      <c r="AS1506">
        <v>13</v>
      </c>
      <c r="AT1506">
        <v>8</v>
      </c>
      <c r="AU1506" s="22" t="e">
        <v>#VALUE!</v>
      </c>
      <c r="AV1506" s="23">
        <v>-0.54755364009312069</v>
      </c>
      <c r="AW1506" s="23">
        <v>0</v>
      </c>
      <c r="AX1506" s="23">
        <v>0.29981498877922674</v>
      </c>
      <c r="AY1506" s="23" t="e">
        <v>#VALUE!</v>
      </c>
      <c r="AZ1506" s="23" t="e">
        <v>#VALUE!</v>
      </c>
    </row>
    <row r="1507" spans="1:52" ht="13.7" customHeight="1" x14ac:dyDescent="0.2">
      <c r="A1507" t="str">
        <f t="shared" si="23"/>
        <v>2015^dsouthcott^NPS_3303 5_B</v>
      </c>
      <c r="B1507" t="s">
        <v>2619</v>
      </c>
      <c r="C1507" t="s">
        <v>2625</v>
      </c>
      <c r="D1507">
        <v>2015</v>
      </c>
      <c r="E1507" t="s">
        <v>3573</v>
      </c>
      <c r="F1507" t="s">
        <v>1005</v>
      </c>
      <c r="G1507" t="s">
        <v>987</v>
      </c>
      <c r="H1507" t="s">
        <v>992</v>
      </c>
      <c r="I1507">
        <v>1.9054464285714301</v>
      </c>
      <c r="J1507" t="s">
        <v>998</v>
      </c>
      <c r="K1507" t="s">
        <v>998</v>
      </c>
      <c r="L1507" t="s">
        <v>998</v>
      </c>
      <c r="M1507" t="s">
        <v>998</v>
      </c>
      <c r="N1507">
        <v>3303</v>
      </c>
      <c r="O1507" t="s">
        <v>2696</v>
      </c>
      <c r="P1507" t="s">
        <v>3665</v>
      </c>
      <c r="Q1507" t="s">
        <v>3621</v>
      </c>
      <c r="R1507" t="s">
        <v>3602</v>
      </c>
      <c r="S1507" t="s">
        <v>3984</v>
      </c>
      <c r="T1507" t="s">
        <v>3985</v>
      </c>
      <c r="U1507" t="s">
        <v>3578</v>
      </c>
      <c r="V1507" t="s">
        <v>3666</v>
      </c>
      <c r="W1507" t="s">
        <v>2697</v>
      </c>
      <c r="X1507" t="s">
        <v>1803</v>
      </c>
      <c r="Y1507" s="7" t="s">
        <v>2999</v>
      </c>
      <c r="Z1507" s="7"/>
      <c r="AA1507" s="7" t="s">
        <v>13</v>
      </c>
      <c r="AB1507" s="7" t="s">
        <v>469</v>
      </c>
      <c r="AC1507" s="7">
        <v>8017</v>
      </c>
      <c r="AD1507" s="7" t="s">
        <v>817</v>
      </c>
      <c r="AE1507" s="7" t="s">
        <v>786</v>
      </c>
      <c r="AF1507" s="7"/>
      <c r="AG1507" s="7" t="s">
        <v>13</v>
      </c>
      <c r="AH1507" s="7"/>
      <c r="AI1507">
        <v>2.5329999923706055</v>
      </c>
      <c r="AJ1507">
        <v>11.430000305175781</v>
      </c>
      <c r="AK1507">
        <v>4.4600000381469727</v>
      </c>
      <c r="AL1507">
        <v>34.854999542236328</v>
      </c>
      <c r="AM1507">
        <v>5.6700000762939453</v>
      </c>
      <c r="AN1507">
        <v>214.69999694824219</v>
      </c>
      <c r="AO1507">
        <v>0</v>
      </c>
      <c r="AP1507">
        <v>109.23600006103516</v>
      </c>
      <c r="AQ1507">
        <v>40.777000427246094</v>
      </c>
      <c r="AR1507">
        <v>0</v>
      </c>
      <c r="AS1507">
        <v>13</v>
      </c>
      <c r="AT1507">
        <v>8</v>
      </c>
      <c r="AU1507" s="22" t="e">
        <v>#VALUE!</v>
      </c>
      <c r="AV1507" s="23">
        <v>-0.62755356379917537</v>
      </c>
      <c r="AW1507" s="23">
        <v>0</v>
      </c>
      <c r="AX1507" s="23">
        <v>0.39382347543704566</v>
      </c>
      <c r="AY1507" s="23" t="e">
        <v>#VALUE!</v>
      </c>
      <c r="AZ1507" s="23" t="e">
        <v>#VALUE!</v>
      </c>
    </row>
    <row r="1508" spans="1:52" ht="13.7" customHeight="1" x14ac:dyDescent="0.2">
      <c r="A1508" t="str">
        <f t="shared" si="23"/>
        <v>2015^dsouthcott^NPS_3590 23_A</v>
      </c>
      <c r="B1508" t="s">
        <v>2619</v>
      </c>
      <c r="C1508" t="s">
        <v>2626</v>
      </c>
      <c r="D1508">
        <v>2015</v>
      </c>
      <c r="E1508" t="s">
        <v>3573</v>
      </c>
      <c r="F1508" t="s">
        <v>1005</v>
      </c>
      <c r="G1508" t="s">
        <v>987</v>
      </c>
      <c r="H1508" t="s">
        <v>992</v>
      </c>
      <c r="I1508">
        <v>1.43294520547945</v>
      </c>
      <c r="J1508" t="s">
        <v>998</v>
      </c>
      <c r="K1508" t="s">
        <v>998</v>
      </c>
      <c r="L1508" t="s">
        <v>998</v>
      </c>
      <c r="M1508" t="s">
        <v>998</v>
      </c>
      <c r="N1508">
        <v>3590</v>
      </c>
      <c r="O1508" t="s">
        <v>2696</v>
      </c>
      <c r="P1508" t="s">
        <v>3665</v>
      </c>
      <c r="Q1508" t="s">
        <v>3585</v>
      </c>
      <c r="R1508" t="s">
        <v>3602</v>
      </c>
      <c r="S1508" t="s">
        <v>3986</v>
      </c>
      <c r="T1508" t="s">
        <v>3987</v>
      </c>
      <c r="U1508" t="s">
        <v>3578</v>
      </c>
      <c r="V1508" t="s">
        <v>3666</v>
      </c>
      <c r="W1508" t="s">
        <v>3605</v>
      </c>
      <c r="X1508" t="s">
        <v>1821</v>
      </c>
      <c r="Y1508" s="7" t="s">
        <v>2999</v>
      </c>
      <c r="Z1508" s="7"/>
      <c r="AA1508" s="7" t="s">
        <v>13</v>
      </c>
      <c r="AB1508" s="7" t="s">
        <v>469</v>
      </c>
      <c r="AC1508" s="7">
        <v>8017</v>
      </c>
      <c r="AD1508" s="7" t="s">
        <v>817</v>
      </c>
      <c r="AE1508" s="7" t="s">
        <v>786</v>
      </c>
      <c r="AF1508" s="7"/>
      <c r="AG1508" s="7" t="s">
        <v>13</v>
      </c>
      <c r="AH1508" s="7"/>
      <c r="AI1508">
        <v>2.4539999961853027</v>
      </c>
      <c r="AJ1508">
        <v>16.594999313354492</v>
      </c>
      <c r="AK1508">
        <v>6.2800002098083496</v>
      </c>
      <c r="AL1508">
        <v>32.136001586914063</v>
      </c>
      <c r="AM1508">
        <v>3.4059998989105225</v>
      </c>
      <c r="AN1508">
        <v>214.69999694824219</v>
      </c>
      <c r="AO1508">
        <v>0</v>
      </c>
      <c r="AP1508">
        <v>256.17999267578125</v>
      </c>
      <c r="AQ1508">
        <v>65.759002685546875</v>
      </c>
      <c r="AR1508">
        <v>0</v>
      </c>
      <c r="AS1508">
        <v>19</v>
      </c>
      <c r="AT1508">
        <v>8</v>
      </c>
      <c r="AU1508" s="22" t="e">
        <v>#VALUE!</v>
      </c>
      <c r="AV1508" s="23">
        <v>-1.0210547907058527</v>
      </c>
      <c r="AW1508" s="23">
        <v>0</v>
      </c>
      <c r="AX1508" s="23">
        <v>1.0425528856233726</v>
      </c>
      <c r="AY1508" s="23" t="e">
        <v>#VALUE!</v>
      </c>
      <c r="AZ1508" s="23" t="e">
        <v>#VALUE!</v>
      </c>
    </row>
    <row r="1509" spans="1:52" ht="13.7" customHeight="1" x14ac:dyDescent="0.2">
      <c r="A1509" t="str">
        <f t="shared" si="23"/>
        <v>2015^dsouthcott^NPS_3591 23_B</v>
      </c>
      <c r="B1509" t="s">
        <v>2619</v>
      </c>
      <c r="C1509" t="s">
        <v>2627</v>
      </c>
      <c r="D1509">
        <v>2015</v>
      </c>
      <c r="E1509" t="s">
        <v>3573</v>
      </c>
      <c r="F1509" t="s">
        <v>1005</v>
      </c>
      <c r="G1509" t="s">
        <v>987</v>
      </c>
      <c r="H1509" t="s">
        <v>992</v>
      </c>
      <c r="I1509">
        <v>1.43294520547945</v>
      </c>
      <c r="J1509" t="s">
        <v>998</v>
      </c>
      <c r="K1509" t="s">
        <v>998</v>
      </c>
      <c r="L1509" t="s">
        <v>998</v>
      </c>
      <c r="M1509" t="s">
        <v>998</v>
      </c>
      <c r="N1509">
        <v>3591</v>
      </c>
      <c r="O1509" t="s">
        <v>3564</v>
      </c>
      <c r="P1509" t="s">
        <v>3665</v>
      </c>
      <c r="Q1509" t="s">
        <v>3585</v>
      </c>
      <c r="R1509" t="s">
        <v>3602</v>
      </c>
      <c r="S1509" t="s">
        <v>3988</v>
      </c>
      <c r="T1509" t="s">
        <v>3989</v>
      </c>
      <c r="U1509" t="s">
        <v>3578</v>
      </c>
      <c r="V1509" t="s">
        <v>3666</v>
      </c>
      <c r="W1509" t="s">
        <v>3605</v>
      </c>
      <c r="X1509" t="s">
        <v>1803</v>
      </c>
      <c r="Y1509" s="7" t="s">
        <v>2999</v>
      </c>
      <c r="Z1509" s="7"/>
      <c r="AA1509" s="7" t="s">
        <v>13</v>
      </c>
      <c r="AB1509" s="7" t="s">
        <v>469</v>
      </c>
      <c r="AC1509" s="7">
        <v>8017</v>
      </c>
      <c r="AD1509" s="7" t="s">
        <v>817</v>
      </c>
      <c r="AE1509" s="7" t="s">
        <v>786</v>
      </c>
      <c r="AF1509" s="7"/>
      <c r="AG1509" s="7" t="s">
        <v>13</v>
      </c>
      <c r="AH1509" s="7"/>
      <c r="AI1509">
        <v>3.9809999465942383</v>
      </c>
      <c r="AJ1509">
        <v>11.161999702453613</v>
      </c>
      <c r="AK1509">
        <v>6.8499999046325684</v>
      </c>
      <c r="AL1509">
        <v>59.070999145507813</v>
      </c>
      <c r="AM1509">
        <v>27.367000579833984</v>
      </c>
      <c r="AN1509">
        <v>214.69999694824219</v>
      </c>
      <c r="AO1509">
        <v>0</v>
      </c>
      <c r="AP1509">
        <v>131.8280029296875</v>
      </c>
      <c r="AQ1509">
        <v>19.21299934387207</v>
      </c>
      <c r="AR1509">
        <v>0</v>
      </c>
      <c r="AS1509">
        <v>19</v>
      </c>
      <c r="AT1509">
        <v>8</v>
      </c>
      <c r="AU1509" s="22" t="e">
        <v>#VALUE!</v>
      </c>
      <c r="AV1509" s="23">
        <v>-2.5480547411147882</v>
      </c>
      <c r="AW1509" s="23">
        <v>0</v>
      </c>
      <c r="AX1509" s="23">
        <v>6.4925829637175507</v>
      </c>
      <c r="AY1509" s="23" t="e">
        <v>#VALUE!</v>
      </c>
      <c r="AZ1509" s="23" t="e">
        <v>#VALUE!</v>
      </c>
    </row>
    <row r="1510" spans="1:52" ht="13.7" customHeight="1" x14ac:dyDescent="0.2">
      <c r="A1510" t="str">
        <f t="shared" si="23"/>
        <v>2015^dferguson^NPS_3546 Railway_A</v>
      </c>
      <c r="B1510" t="s">
        <v>3818</v>
      </c>
      <c r="C1510" t="s">
        <v>3844</v>
      </c>
      <c r="D1510">
        <v>2015</v>
      </c>
      <c r="E1510" t="s">
        <v>3591</v>
      </c>
      <c r="F1510" t="s">
        <v>1005</v>
      </c>
      <c r="G1510" t="s">
        <v>987</v>
      </c>
      <c r="H1510" t="s">
        <v>992</v>
      </c>
      <c r="I1510">
        <v>4.3</v>
      </c>
      <c r="J1510">
        <v>13.8</v>
      </c>
      <c r="K1510" t="s">
        <v>998</v>
      </c>
      <c r="L1510" t="s">
        <v>998</v>
      </c>
      <c r="M1510" t="s">
        <v>998</v>
      </c>
      <c r="N1510">
        <v>3546</v>
      </c>
      <c r="O1510" t="s">
        <v>3584</v>
      </c>
      <c r="P1510" t="s">
        <v>3642</v>
      </c>
      <c r="Q1510" t="s">
        <v>3626</v>
      </c>
      <c r="R1510" t="s">
        <v>3705</v>
      </c>
      <c r="S1510" t="s">
        <v>998</v>
      </c>
      <c r="T1510" t="s">
        <v>998</v>
      </c>
      <c r="U1510" t="s">
        <v>3799</v>
      </c>
      <c r="V1510" t="s">
        <v>3845</v>
      </c>
      <c r="W1510" t="s">
        <v>3846</v>
      </c>
      <c r="X1510" t="s">
        <v>1821</v>
      </c>
      <c r="Y1510" s="7" t="s">
        <v>2999</v>
      </c>
      <c r="Z1510" s="7" t="s">
        <v>3880</v>
      </c>
      <c r="AA1510" s="7" t="s">
        <v>13</v>
      </c>
      <c r="AB1510" s="7" t="s">
        <v>989</v>
      </c>
      <c r="AC1510" s="7">
        <v>51018</v>
      </c>
      <c r="AD1510" s="7" t="s">
        <v>3878</v>
      </c>
      <c r="AE1510" s="7" t="s">
        <v>786</v>
      </c>
      <c r="AF1510" s="7"/>
      <c r="AG1510" s="7" t="s">
        <v>13</v>
      </c>
      <c r="AH1510" s="7"/>
      <c r="AU1510" s="22">
        <v>9.145218914185639</v>
      </c>
      <c r="AV1510" s="23">
        <v>4.3</v>
      </c>
      <c r="AW1510" s="23">
        <v>0</v>
      </c>
      <c r="AX1510" s="23">
        <v>18.489999999999998</v>
      </c>
      <c r="AY1510" s="23">
        <v>190.44000000000003</v>
      </c>
      <c r="AZ1510" s="23">
        <v>83.635028988378764</v>
      </c>
    </row>
    <row r="1511" spans="1:52" ht="13.7" customHeight="1" x14ac:dyDescent="0.2">
      <c r="A1511" t="str">
        <f t="shared" si="23"/>
        <v>2015^dferguson^NPS_3547 Railway_B</v>
      </c>
      <c r="B1511" t="s">
        <v>3818</v>
      </c>
      <c r="C1511" t="s">
        <v>3847</v>
      </c>
      <c r="D1511">
        <v>2015</v>
      </c>
      <c r="E1511" t="s">
        <v>3591</v>
      </c>
      <c r="F1511" t="s">
        <v>1005</v>
      </c>
      <c r="G1511" t="s">
        <v>987</v>
      </c>
      <c r="H1511" t="s">
        <v>992</v>
      </c>
      <c r="I1511">
        <v>4.3</v>
      </c>
      <c r="J1511">
        <v>13.8</v>
      </c>
      <c r="K1511" t="s">
        <v>998</v>
      </c>
      <c r="L1511" t="s">
        <v>998</v>
      </c>
      <c r="M1511" t="s">
        <v>998</v>
      </c>
      <c r="N1511">
        <v>3547</v>
      </c>
      <c r="O1511" t="s">
        <v>3584</v>
      </c>
      <c r="P1511" t="s">
        <v>3642</v>
      </c>
      <c r="Q1511" t="s">
        <v>3626</v>
      </c>
      <c r="R1511" t="s">
        <v>3705</v>
      </c>
      <c r="S1511" t="s">
        <v>998</v>
      </c>
      <c r="T1511" t="s">
        <v>998</v>
      </c>
      <c r="U1511" t="s">
        <v>3799</v>
      </c>
      <c r="V1511" t="s">
        <v>3845</v>
      </c>
      <c r="W1511" t="s">
        <v>3846</v>
      </c>
      <c r="X1511" t="s">
        <v>1803</v>
      </c>
      <c r="Y1511" s="7" t="s">
        <v>2999</v>
      </c>
      <c r="Z1511" s="7" t="s">
        <v>3881</v>
      </c>
      <c r="AA1511" s="7" t="s">
        <v>13</v>
      </c>
      <c r="AB1511" s="7" t="s">
        <v>989</v>
      </c>
      <c r="AC1511" s="7">
        <v>51018</v>
      </c>
      <c r="AD1511" s="7" t="s">
        <v>3878</v>
      </c>
      <c r="AE1511" s="7" t="s">
        <v>786</v>
      </c>
      <c r="AF1511" s="7"/>
      <c r="AG1511" s="7" t="s">
        <v>13</v>
      </c>
      <c r="AH1511" s="7"/>
      <c r="AU1511" s="22">
        <v>9.145218914185639</v>
      </c>
      <c r="AV1511" s="23">
        <v>4.3</v>
      </c>
      <c r="AW1511" s="23">
        <v>0</v>
      </c>
      <c r="AX1511" s="23">
        <v>18.489999999999998</v>
      </c>
      <c r="AY1511" s="23">
        <v>190.44000000000003</v>
      </c>
      <c r="AZ1511" s="23">
        <v>83.635028988378764</v>
      </c>
    </row>
    <row r="1512" spans="1:52" ht="13.7" customHeight="1" x14ac:dyDescent="0.2">
      <c r="A1512" t="str">
        <f t="shared" si="23"/>
        <v>2015^dferguson^NPS_3548 Road_A</v>
      </c>
      <c r="B1512" t="s">
        <v>3818</v>
      </c>
      <c r="C1512" t="s">
        <v>3848</v>
      </c>
      <c r="D1512">
        <v>2015</v>
      </c>
      <c r="E1512" t="s">
        <v>3591</v>
      </c>
      <c r="F1512" t="s">
        <v>1005</v>
      </c>
      <c r="G1512" t="s">
        <v>987</v>
      </c>
      <c r="H1512" t="s">
        <v>992</v>
      </c>
      <c r="I1512">
        <v>3.0333333333333301</v>
      </c>
      <c r="J1512">
        <v>13.5</v>
      </c>
      <c r="K1512" t="s">
        <v>998</v>
      </c>
      <c r="L1512" t="s">
        <v>998</v>
      </c>
      <c r="M1512" t="s">
        <v>998</v>
      </c>
      <c r="N1512">
        <v>3548</v>
      </c>
      <c r="O1512" t="s">
        <v>3763</v>
      </c>
      <c r="P1512" t="s">
        <v>3813</v>
      </c>
      <c r="Q1512" t="s">
        <v>3633</v>
      </c>
      <c r="R1512" t="s">
        <v>3705</v>
      </c>
      <c r="S1512" t="s">
        <v>998</v>
      </c>
      <c r="T1512" t="s">
        <v>998</v>
      </c>
      <c r="U1512" t="s">
        <v>3799</v>
      </c>
      <c r="V1512" t="s">
        <v>3845</v>
      </c>
      <c r="W1512" t="s">
        <v>566</v>
      </c>
      <c r="X1512" t="s">
        <v>1821</v>
      </c>
      <c r="Y1512" s="7" t="s">
        <v>2999</v>
      </c>
      <c r="Z1512" s="7" t="s">
        <v>3882</v>
      </c>
      <c r="AA1512" s="7" t="s">
        <v>13</v>
      </c>
      <c r="AB1512" s="7" t="s">
        <v>989</v>
      </c>
      <c r="AC1512" s="7">
        <v>64008</v>
      </c>
      <c r="AD1512" s="7" t="s">
        <v>3879</v>
      </c>
      <c r="AE1512" s="7" t="s">
        <v>786</v>
      </c>
      <c r="AF1512" s="7"/>
      <c r="AG1512" s="7" t="s">
        <v>13</v>
      </c>
      <c r="AH1512" s="7"/>
      <c r="AU1512" s="22">
        <v>6.3110332749562108</v>
      </c>
      <c r="AV1512" s="23">
        <v>3.0333333333333301</v>
      </c>
      <c r="AW1512" s="23">
        <v>0</v>
      </c>
      <c r="AX1512" s="23">
        <v>9.201111111111091</v>
      </c>
      <c r="AY1512" s="23">
        <v>182.25</v>
      </c>
      <c r="AZ1512" s="23">
        <v>39.829140997604519</v>
      </c>
    </row>
    <row r="1513" spans="1:52" ht="13.7" customHeight="1" x14ac:dyDescent="0.2">
      <c r="A1513" t="str">
        <f t="shared" si="23"/>
        <v>2015^dferguson^NPS_3549 Road_B</v>
      </c>
      <c r="B1513" t="s">
        <v>3818</v>
      </c>
      <c r="C1513" t="s">
        <v>3849</v>
      </c>
      <c r="D1513">
        <v>2015</v>
      </c>
      <c r="E1513" t="s">
        <v>3591</v>
      </c>
      <c r="F1513" t="s">
        <v>1005</v>
      </c>
      <c r="G1513" t="s">
        <v>987</v>
      </c>
      <c r="H1513" t="s">
        <v>992</v>
      </c>
      <c r="I1513">
        <v>3.0333333333333301</v>
      </c>
      <c r="J1513">
        <v>13.5</v>
      </c>
      <c r="K1513" t="s">
        <v>998</v>
      </c>
      <c r="L1513" t="s">
        <v>998</v>
      </c>
      <c r="M1513" t="s">
        <v>998</v>
      </c>
      <c r="N1513">
        <v>3549</v>
      </c>
      <c r="O1513" t="s">
        <v>3763</v>
      </c>
      <c r="P1513" t="s">
        <v>3813</v>
      </c>
      <c r="Q1513" t="s">
        <v>3656</v>
      </c>
      <c r="R1513" t="s">
        <v>3705</v>
      </c>
      <c r="S1513" t="s">
        <v>998</v>
      </c>
      <c r="T1513" t="s">
        <v>998</v>
      </c>
      <c r="U1513" t="s">
        <v>3799</v>
      </c>
      <c r="V1513" t="s">
        <v>3845</v>
      </c>
      <c r="W1513" t="s">
        <v>566</v>
      </c>
      <c r="X1513" t="s">
        <v>1803</v>
      </c>
      <c r="Y1513" s="7" t="s">
        <v>2999</v>
      </c>
      <c r="Z1513" s="7" t="s">
        <v>3883</v>
      </c>
      <c r="AA1513" s="7" t="s">
        <v>13</v>
      </c>
      <c r="AB1513" s="7" t="s">
        <v>989</v>
      </c>
      <c r="AC1513" s="7">
        <v>64008</v>
      </c>
      <c r="AD1513" s="7" t="s">
        <v>3879</v>
      </c>
      <c r="AE1513" s="7" t="s">
        <v>786</v>
      </c>
      <c r="AF1513" s="7"/>
      <c r="AG1513" s="7" t="s">
        <v>13</v>
      </c>
      <c r="AH1513" s="7"/>
      <c r="AU1513" s="22">
        <v>6.3110332749562108</v>
      </c>
      <c r="AV1513" s="23">
        <v>3.0333333333333301</v>
      </c>
      <c r="AW1513" s="23">
        <v>0</v>
      </c>
      <c r="AX1513" s="23">
        <v>9.201111111111091</v>
      </c>
      <c r="AY1513" s="23">
        <v>182.25</v>
      </c>
      <c r="AZ1513" s="23">
        <v>39.829140997604519</v>
      </c>
    </row>
    <row r="1514" spans="1:52" ht="13.7" customHeight="1" x14ac:dyDescent="0.2">
      <c r="A1514" t="str">
        <f t="shared" si="23"/>
        <v>2015^dcampbell^NPS_3592 Raby 3_A</v>
      </c>
      <c r="B1514" t="s">
        <v>4106</v>
      </c>
      <c r="C1514" t="s">
        <v>4120</v>
      </c>
      <c r="D1514">
        <v>2015</v>
      </c>
      <c r="E1514" t="s">
        <v>3591</v>
      </c>
      <c r="F1514" t="s">
        <v>1005</v>
      </c>
      <c r="G1514" t="s">
        <v>987</v>
      </c>
      <c r="H1514" t="s">
        <v>992</v>
      </c>
      <c r="I1514">
        <v>5.4947368421052598</v>
      </c>
      <c r="J1514">
        <v>13.1</v>
      </c>
      <c r="K1514" t="s">
        <v>998</v>
      </c>
      <c r="L1514" t="s">
        <v>998</v>
      </c>
      <c r="M1514" t="s">
        <v>998</v>
      </c>
      <c r="N1514">
        <v>3592</v>
      </c>
      <c r="O1514" t="s">
        <v>3663</v>
      </c>
      <c r="P1514" t="s">
        <v>4121</v>
      </c>
      <c r="Q1514" t="s">
        <v>3626</v>
      </c>
      <c r="R1514" t="s">
        <v>3756</v>
      </c>
      <c r="S1514" t="s">
        <v>998</v>
      </c>
      <c r="T1514" t="s">
        <v>998</v>
      </c>
      <c r="U1514" t="s">
        <v>3799</v>
      </c>
      <c r="V1514" t="s">
        <v>4122</v>
      </c>
      <c r="W1514" t="s">
        <v>4123</v>
      </c>
      <c r="X1514" t="s">
        <v>1821</v>
      </c>
      <c r="Y1514" s="7" t="s">
        <v>2999</v>
      </c>
      <c r="Z1514" s="25" t="s">
        <v>3866</v>
      </c>
      <c r="AA1514" s="7" t="s">
        <v>13</v>
      </c>
      <c r="AB1514" s="7" t="s">
        <v>4229</v>
      </c>
      <c r="AC1514" s="7">
        <v>55017</v>
      </c>
      <c r="AD1514" s="7" t="s">
        <v>4230</v>
      </c>
      <c r="AE1514" s="7" t="s">
        <v>786</v>
      </c>
      <c r="AF1514" s="7"/>
      <c r="AG1514" s="7" t="s">
        <v>13</v>
      </c>
      <c r="AH1514" s="7"/>
      <c r="AU1514" s="22">
        <v>11.093402156880813</v>
      </c>
      <c r="AV1514" s="23">
        <v>5.4947368421052598</v>
      </c>
      <c r="AW1514" s="23">
        <v>0</v>
      </c>
      <c r="AX1514" s="23">
        <v>30.192132963988882</v>
      </c>
      <c r="AY1514" s="23">
        <v>171.60999999999999</v>
      </c>
      <c r="AZ1514" s="23">
        <v>123.06357141428788</v>
      </c>
    </row>
    <row r="1515" spans="1:52" ht="13.7" customHeight="1" x14ac:dyDescent="0.2">
      <c r="A1515" t="str">
        <f t="shared" si="23"/>
        <v>2015^dcampbell^NPS_3593 Raby 3_B</v>
      </c>
      <c r="B1515" t="s">
        <v>4106</v>
      </c>
      <c r="C1515" t="s">
        <v>4124</v>
      </c>
      <c r="D1515">
        <v>2015</v>
      </c>
      <c r="E1515" t="s">
        <v>3591</v>
      </c>
      <c r="F1515" t="s">
        <v>1005</v>
      </c>
      <c r="G1515" t="s">
        <v>987</v>
      </c>
      <c r="H1515" t="s">
        <v>992</v>
      </c>
      <c r="I1515">
        <v>5.4947368421052598</v>
      </c>
      <c r="J1515">
        <v>13.1</v>
      </c>
      <c r="K1515" t="s">
        <v>998</v>
      </c>
      <c r="L1515" t="s">
        <v>998</v>
      </c>
      <c r="M1515" t="s">
        <v>998</v>
      </c>
      <c r="N1515">
        <v>3593</v>
      </c>
      <c r="O1515" t="s">
        <v>3663</v>
      </c>
      <c r="P1515" t="s">
        <v>4121</v>
      </c>
      <c r="Q1515" t="s">
        <v>3593</v>
      </c>
      <c r="R1515" t="s">
        <v>3756</v>
      </c>
      <c r="S1515" t="s">
        <v>998</v>
      </c>
      <c r="T1515" t="s">
        <v>998</v>
      </c>
      <c r="U1515" t="s">
        <v>3799</v>
      </c>
      <c r="V1515" t="s">
        <v>4122</v>
      </c>
      <c r="W1515" t="s">
        <v>4123</v>
      </c>
      <c r="X1515" t="s">
        <v>1803</v>
      </c>
      <c r="Y1515" s="7" t="s">
        <v>2999</v>
      </c>
      <c r="Z1515" s="25" t="s">
        <v>3866</v>
      </c>
      <c r="AA1515" s="7" t="s">
        <v>13</v>
      </c>
      <c r="AB1515" s="7" t="s">
        <v>4229</v>
      </c>
      <c r="AC1515" s="7">
        <v>55017</v>
      </c>
      <c r="AD1515" s="7" t="s">
        <v>4230</v>
      </c>
      <c r="AE1515" s="7" t="s">
        <v>786</v>
      </c>
      <c r="AF1515" s="7"/>
      <c r="AG1515" s="7" t="s">
        <v>13</v>
      </c>
      <c r="AH1515" s="7"/>
      <c r="AU1515" s="22">
        <v>11.093402156880813</v>
      </c>
      <c r="AV1515" s="23">
        <v>5.4947368421052598</v>
      </c>
      <c r="AW1515" s="23">
        <v>0</v>
      </c>
      <c r="AX1515" s="23">
        <v>30.192132963988882</v>
      </c>
      <c r="AY1515" s="23">
        <v>171.60999999999999</v>
      </c>
      <c r="AZ1515" s="23">
        <v>123.06357141428788</v>
      </c>
    </row>
    <row r="1516" spans="1:52" ht="13.7" customHeight="1" x14ac:dyDescent="0.2">
      <c r="A1516" t="str">
        <f t="shared" si="23"/>
        <v>2015^dpenberthy^NPS_3532 Trevena_A</v>
      </c>
      <c r="B1516" t="s">
        <v>3819</v>
      </c>
      <c r="C1516" t="s">
        <v>3850</v>
      </c>
      <c r="D1516">
        <v>2015</v>
      </c>
      <c r="E1516" t="s">
        <v>3591</v>
      </c>
      <c r="F1516" t="s">
        <v>1005</v>
      </c>
      <c r="G1516" t="s">
        <v>987</v>
      </c>
      <c r="H1516" t="s">
        <v>992</v>
      </c>
      <c r="I1516">
        <v>4.9249999999999998</v>
      </c>
      <c r="J1516">
        <v>11</v>
      </c>
      <c r="K1516" t="s">
        <v>998</v>
      </c>
      <c r="L1516" t="s">
        <v>998</v>
      </c>
      <c r="M1516" t="s">
        <v>998</v>
      </c>
      <c r="N1516">
        <v>3532</v>
      </c>
      <c r="O1516" t="s">
        <v>3698</v>
      </c>
      <c r="P1516" t="s">
        <v>3690</v>
      </c>
      <c r="Q1516" t="s">
        <v>3851</v>
      </c>
      <c r="R1516" t="s">
        <v>3852</v>
      </c>
      <c r="S1516" t="s">
        <v>998</v>
      </c>
      <c r="T1516" t="s">
        <v>998</v>
      </c>
      <c r="U1516" t="s">
        <v>3799</v>
      </c>
      <c r="V1516" t="s">
        <v>3853</v>
      </c>
      <c r="W1516" t="s">
        <v>3854</v>
      </c>
      <c r="X1516" t="s">
        <v>1821</v>
      </c>
      <c r="Y1516" s="7" t="s">
        <v>2999</v>
      </c>
      <c r="Z1516" s="7" t="s">
        <v>3884</v>
      </c>
      <c r="AA1516" s="7" t="s">
        <v>13</v>
      </c>
      <c r="AB1516" s="7" t="s">
        <v>989</v>
      </c>
      <c r="AC1516" s="7">
        <v>53003</v>
      </c>
      <c r="AD1516" s="7" t="s">
        <v>3885</v>
      </c>
      <c r="AE1516" s="7" t="s">
        <v>786</v>
      </c>
      <c r="AF1516" s="7"/>
      <c r="AG1516" s="7" t="s">
        <v>13</v>
      </c>
      <c r="AH1516" s="7"/>
      <c r="AU1516" s="22">
        <v>8.3492119089316983</v>
      </c>
      <c r="AV1516" s="23">
        <v>4.9249999999999998</v>
      </c>
      <c r="AW1516" s="23">
        <v>0</v>
      </c>
      <c r="AX1516" s="23">
        <v>24.255624999999998</v>
      </c>
      <c r="AY1516" s="23">
        <v>121</v>
      </c>
      <c r="AZ1516" s="23">
        <v>69.709339500246898</v>
      </c>
    </row>
    <row r="1517" spans="1:52" ht="13.7" customHeight="1" x14ac:dyDescent="0.2">
      <c r="A1517" t="str">
        <f t="shared" si="23"/>
        <v>2015^dpenberthy^NPS_3533 Trevena_B</v>
      </c>
      <c r="B1517" t="s">
        <v>3819</v>
      </c>
      <c r="C1517" t="s">
        <v>3855</v>
      </c>
      <c r="D1517">
        <v>2015</v>
      </c>
      <c r="E1517" t="s">
        <v>3591</v>
      </c>
      <c r="F1517" t="s">
        <v>1005</v>
      </c>
      <c r="G1517" t="s">
        <v>987</v>
      </c>
      <c r="H1517" t="s">
        <v>992</v>
      </c>
      <c r="I1517">
        <v>4.9249999999999998</v>
      </c>
      <c r="J1517">
        <v>11</v>
      </c>
      <c r="K1517" t="s">
        <v>998</v>
      </c>
      <c r="L1517" t="s">
        <v>998</v>
      </c>
      <c r="M1517" t="s">
        <v>998</v>
      </c>
      <c r="N1517">
        <v>3533</v>
      </c>
      <c r="O1517" t="s">
        <v>3698</v>
      </c>
      <c r="P1517" t="s">
        <v>3690</v>
      </c>
      <c r="Q1517" t="s">
        <v>3648</v>
      </c>
      <c r="R1517" t="s">
        <v>3852</v>
      </c>
      <c r="S1517" t="s">
        <v>998</v>
      </c>
      <c r="T1517" t="s">
        <v>998</v>
      </c>
      <c r="U1517" t="s">
        <v>3799</v>
      </c>
      <c r="V1517" t="s">
        <v>3853</v>
      </c>
      <c r="W1517" t="s">
        <v>3854</v>
      </c>
      <c r="X1517" t="s">
        <v>1803</v>
      </c>
      <c r="Y1517" s="7" t="s">
        <v>2999</v>
      </c>
      <c r="Z1517" s="7" t="s">
        <v>3886</v>
      </c>
      <c r="AA1517" s="7" t="s">
        <v>13</v>
      </c>
      <c r="AB1517" s="7" t="s">
        <v>989</v>
      </c>
      <c r="AC1517" s="7">
        <v>53003</v>
      </c>
      <c r="AD1517" s="7" t="s">
        <v>3885</v>
      </c>
      <c r="AE1517" s="7" t="s">
        <v>786</v>
      </c>
      <c r="AF1517" s="7"/>
      <c r="AG1517" s="7" t="s">
        <v>13</v>
      </c>
      <c r="AH1517" s="7"/>
      <c r="AU1517" s="22">
        <v>8.3492119089316983</v>
      </c>
      <c r="AV1517" s="23">
        <v>4.9249999999999998</v>
      </c>
      <c r="AW1517" s="23">
        <v>0</v>
      </c>
      <c r="AX1517" s="23">
        <v>24.255624999999998</v>
      </c>
      <c r="AY1517" s="23">
        <v>121</v>
      </c>
      <c r="AZ1517" s="23">
        <v>69.709339500246898</v>
      </c>
    </row>
    <row r="1518" spans="1:52" ht="13.7" customHeight="1" x14ac:dyDescent="0.2">
      <c r="A1518" t="str">
        <f t="shared" si="23"/>
        <v>2015^gsanderson^NPS_3516 A1_A</v>
      </c>
      <c r="B1518" t="s">
        <v>3469</v>
      </c>
      <c r="C1518" t="s">
        <v>3470</v>
      </c>
      <c r="D1518">
        <v>2015</v>
      </c>
      <c r="E1518" t="s">
        <v>3573</v>
      </c>
      <c r="F1518" t="s">
        <v>1005</v>
      </c>
      <c r="G1518" t="s">
        <v>987</v>
      </c>
      <c r="H1518" t="s">
        <v>992</v>
      </c>
      <c r="I1518">
        <v>3.57</v>
      </c>
      <c r="J1518" t="s">
        <v>998</v>
      </c>
      <c r="K1518" t="s">
        <v>998</v>
      </c>
      <c r="L1518" t="s">
        <v>998</v>
      </c>
      <c r="M1518" t="s">
        <v>998</v>
      </c>
      <c r="N1518">
        <v>3516</v>
      </c>
      <c r="O1518" t="s">
        <v>2696</v>
      </c>
      <c r="P1518" t="s">
        <v>3670</v>
      </c>
      <c r="Q1518" t="s">
        <v>3593</v>
      </c>
      <c r="R1518" t="s">
        <v>3630</v>
      </c>
      <c r="S1518" t="s">
        <v>998</v>
      </c>
      <c r="T1518" t="s">
        <v>998</v>
      </c>
      <c r="U1518" t="s">
        <v>3671</v>
      </c>
      <c r="V1518" t="s">
        <v>3672</v>
      </c>
      <c r="W1518" t="s">
        <v>3673</v>
      </c>
      <c r="X1518" t="s">
        <v>1821</v>
      </c>
      <c r="Y1518" s="7" t="s">
        <v>2999</v>
      </c>
      <c r="Z1518" s="7"/>
      <c r="AA1518" s="7" t="s">
        <v>13</v>
      </c>
      <c r="AB1518" s="7" t="s">
        <v>469</v>
      </c>
      <c r="AC1518" s="7">
        <v>12071</v>
      </c>
      <c r="AD1518" s="7" t="s">
        <v>870</v>
      </c>
      <c r="AE1518" s="7" t="s">
        <v>786</v>
      </c>
      <c r="AF1518" s="7"/>
      <c r="AG1518" s="7" t="s">
        <v>13</v>
      </c>
      <c r="AH1518" s="7"/>
      <c r="AI1518">
        <v>3.0750000476837158</v>
      </c>
      <c r="AJ1518">
        <v>11.583999633789063</v>
      </c>
      <c r="AK1518">
        <v>5.4899997711181641</v>
      </c>
      <c r="AL1518">
        <v>87.707000732421875</v>
      </c>
      <c r="AM1518">
        <v>42.546001434326172</v>
      </c>
      <c r="AN1518">
        <v>237.60000610351563</v>
      </c>
      <c r="AO1518">
        <v>0</v>
      </c>
      <c r="AP1518">
        <v>136.52900695800781</v>
      </c>
      <c r="AQ1518">
        <v>25.006999969482422</v>
      </c>
      <c r="AR1518">
        <v>0</v>
      </c>
      <c r="AS1518">
        <v>30</v>
      </c>
      <c r="AT1518">
        <v>0</v>
      </c>
      <c r="AU1518" s="22" t="e">
        <v>#VALUE!</v>
      </c>
      <c r="AV1518" s="23">
        <v>0.49499995231628402</v>
      </c>
      <c r="AW1518" s="23">
        <v>1</v>
      </c>
      <c r="AX1518" s="23">
        <v>0.24502495279312345</v>
      </c>
      <c r="AY1518" s="23" t="e">
        <v>#VALUE!</v>
      </c>
      <c r="AZ1518" s="23" t="e">
        <v>#VALUE!</v>
      </c>
    </row>
    <row r="1519" spans="1:52" ht="13.7" customHeight="1" x14ac:dyDescent="0.2">
      <c r="A1519" t="str">
        <f t="shared" si="23"/>
        <v>2015^gsanderson^NPS_3517 A1_B</v>
      </c>
      <c r="B1519" t="s">
        <v>3469</v>
      </c>
      <c r="C1519" t="s">
        <v>3471</v>
      </c>
      <c r="D1519">
        <v>2015</v>
      </c>
      <c r="E1519" t="s">
        <v>3573</v>
      </c>
      <c r="F1519" t="s">
        <v>1005</v>
      </c>
      <c r="G1519" t="s">
        <v>987</v>
      </c>
      <c r="H1519" t="s">
        <v>992</v>
      </c>
      <c r="I1519">
        <v>3.57</v>
      </c>
      <c r="J1519" t="s">
        <v>998</v>
      </c>
      <c r="K1519" t="s">
        <v>998</v>
      </c>
      <c r="L1519" t="s">
        <v>998</v>
      </c>
      <c r="M1519" t="s">
        <v>998</v>
      </c>
      <c r="N1519">
        <v>3517</v>
      </c>
      <c r="O1519" t="s">
        <v>2696</v>
      </c>
      <c r="P1519" t="s">
        <v>3670</v>
      </c>
      <c r="Q1519" t="s">
        <v>3593</v>
      </c>
      <c r="R1519" t="s">
        <v>3630</v>
      </c>
      <c r="S1519" t="s">
        <v>998</v>
      </c>
      <c r="T1519" t="s">
        <v>998</v>
      </c>
      <c r="U1519" t="s">
        <v>3671</v>
      </c>
      <c r="V1519" t="s">
        <v>3672</v>
      </c>
      <c r="W1519" t="s">
        <v>3673</v>
      </c>
      <c r="X1519" t="s">
        <v>1803</v>
      </c>
      <c r="Y1519" s="7" t="s">
        <v>2999</v>
      </c>
      <c r="Z1519" s="7"/>
      <c r="AA1519" s="7" t="s">
        <v>13</v>
      </c>
      <c r="AB1519" s="7" t="s">
        <v>469</v>
      </c>
      <c r="AC1519" s="7">
        <v>12071</v>
      </c>
      <c r="AD1519" s="7" t="s">
        <v>870</v>
      </c>
      <c r="AE1519" s="7" t="s">
        <v>786</v>
      </c>
      <c r="AF1519" s="7"/>
      <c r="AG1519" s="7" t="s">
        <v>13</v>
      </c>
      <c r="AH1519" s="7"/>
      <c r="AI1519">
        <v>2.499000072479248</v>
      </c>
      <c r="AJ1519">
        <v>16.555000305175781</v>
      </c>
      <c r="AK1519">
        <v>6.380000114440918</v>
      </c>
      <c r="AL1519">
        <v>86.007003784179688</v>
      </c>
      <c r="AM1519">
        <v>59.550998687744141</v>
      </c>
      <c r="AN1519">
        <v>237.60000610351563</v>
      </c>
      <c r="AO1519">
        <v>0</v>
      </c>
      <c r="AP1519">
        <v>262.26998901367188</v>
      </c>
      <c r="AQ1519">
        <v>55.812000274658203</v>
      </c>
      <c r="AR1519">
        <v>0</v>
      </c>
      <c r="AS1519">
        <v>30</v>
      </c>
      <c r="AT1519">
        <v>0</v>
      </c>
      <c r="AU1519" s="22" t="e">
        <v>#VALUE!</v>
      </c>
      <c r="AV1519" s="23">
        <v>1.0709999275207518</v>
      </c>
      <c r="AW1519" s="23">
        <v>0</v>
      </c>
      <c r="AX1519" s="23">
        <v>1.1470408447494556</v>
      </c>
      <c r="AY1519" s="23" t="e">
        <v>#VALUE!</v>
      </c>
      <c r="AZ1519" s="23" t="e">
        <v>#VALUE!</v>
      </c>
    </row>
    <row r="1520" spans="1:52" ht="13.7" customHeight="1" x14ac:dyDescent="0.2">
      <c r="A1520" t="str">
        <f t="shared" si="23"/>
        <v>2015^gsanderson^NPS_3518 D5_A</v>
      </c>
      <c r="B1520" t="s">
        <v>3469</v>
      </c>
      <c r="C1520" t="s">
        <v>3472</v>
      </c>
      <c r="D1520">
        <v>2015</v>
      </c>
      <c r="E1520" t="s">
        <v>3573</v>
      </c>
      <c r="F1520" t="s">
        <v>1005</v>
      </c>
      <c r="G1520" t="s">
        <v>987</v>
      </c>
      <c r="H1520" t="s">
        <v>992</v>
      </c>
      <c r="I1520">
        <v>2.6</v>
      </c>
      <c r="J1520" t="s">
        <v>998</v>
      </c>
      <c r="K1520" t="s">
        <v>998</v>
      </c>
      <c r="L1520" t="s">
        <v>998</v>
      </c>
      <c r="M1520" t="s">
        <v>998</v>
      </c>
      <c r="N1520">
        <v>3518</v>
      </c>
      <c r="O1520" t="s">
        <v>2696</v>
      </c>
      <c r="P1520" t="s">
        <v>3670</v>
      </c>
      <c r="Q1520" t="s">
        <v>3593</v>
      </c>
      <c r="R1520" t="s">
        <v>3630</v>
      </c>
      <c r="S1520" t="s">
        <v>4125</v>
      </c>
      <c r="T1520" t="s">
        <v>4126</v>
      </c>
      <c r="U1520" t="s">
        <v>3671</v>
      </c>
      <c r="V1520" t="s">
        <v>3672</v>
      </c>
      <c r="W1520" t="s">
        <v>3674</v>
      </c>
      <c r="X1520" t="s">
        <v>1821</v>
      </c>
      <c r="Y1520" s="7" t="s">
        <v>2999</v>
      </c>
      <c r="Z1520" s="7"/>
      <c r="AA1520" s="7" t="s">
        <v>13</v>
      </c>
      <c r="AB1520" s="7" t="s">
        <v>469</v>
      </c>
      <c r="AC1520" s="7">
        <v>12071</v>
      </c>
      <c r="AD1520" s="7" t="s">
        <v>870</v>
      </c>
      <c r="AE1520" s="7" t="s">
        <v>786</v>
      </c>
      <c r="AF1520" s="7"/>
      <c r="AG1520" s="7" t="s">
        <v>13</v>
      </c>
      <c r="AH1520" s="7"/>
      <c r="AI1520">
        <v>3.5769999027252197</v>
      </c>
      <c r="AJ1520">
        <v>10.833999633789063</v>
      </c>
      <c r="AK1520">
        <v>5.9699997901916504</v>
      </c>
      <c r="AL1520">
        <v>82.547996520996094</v>
      </c>
      <c r="AM1520">
        <v>18.218999862670898</v>
      </c>
      <c r="AN1520">
        <v>233.80000305175781</v>
      </c>
      <c r="AO1520">
        <v>0</v>
      </c>
      <c r="AP1520">
        <v>110.89199829101563</v>
      </c>
      <c r="AQ1520">
        <v>9.4720001220703125</v>
      </c>
      <c r="AR1520">
        <v>0</v>
      </c>
      <c r="AS1520">
        <v>30</v>
      </c>
      <c r="AT1520">
        <v>13</v>
      </c>
      <c r="AU1520" s="22" t="e">
        <v>#VALUE!</v>
      </c>
      <c r="AV1520" s="23">
        <v>-0.97699990272521964</v>
      </c>
      <c r="AW1520" s="23">
        <v>0</v>
      </c>
      <c r="AX1520" s="23">
        <v>0.95452880992508859</v>
      </c>
      <c r="AY1520" s="23" t="e">
        <v>#VALUE!</v>
      </c>
      <c r="AZ1520" s="23" t="e">
        <v>#VALUE!</v>
      </c>
    </row>
    <row r="1521" spans="1:52" ht="13.7" customHeight="1" x14ac:dyDescent="0.2">
      <c r="A1521" t="str">
        <f t="shared" si="23"/>
        <v>2015^gsanderson^NPS_3519 D5_B</v>
      </c>
      <c r="B1521" t="s">
        <v>3469</v>
      </c>
      <c r="C1521" t="s">
        <v>3473</v>
      </c>
      <c r="D1521">
        <v>2015</v>
      </c>
      <c r="E1521" t="s">
        <v>3573</v>
      </c>
      <c r="F1521" t="s">
        <v>1005</v>
      </c>
      <c r="G1521" t="s">
        <v>987</v>
      </c>
      <c r="H1521" t="s">
        <v>992</v>
      </c>
      <c r="I1521">
        <v>2.6</v>
      </c>
      <c r="J1521" t="s">
        <v>998</v>
      </c>
      <c r="K1521" t="s">
        <v>998</v>
      </c>
      <c r="L1521" t="s">
        <v>998</v>
      </c>
      <c r="M1521" t="s">
        <v>998</v>
      </c>
      <c r="N1521">
        <v>3519</v>
      </c>
      <c r="O1521" t="s">
        <v>2696</v>
      </c>
      <c r="P1521" t="s">
        <v>3670</v>
      </c>
      <c r="Q1521" t="s">
        <v>3593</v>
      </c>
      <c r="R1521" t="s">
        <v>3630</v>
      </c>
      <c r="S1521" t="s">
        <v>4127</v>
      </c>
      <c r="T1521" t="s">
        <v>4128</v>
      </c>
      <c r="U1521" t="s">
        <v>3671</v>
      </c>
      <c r="V1521" t="s">
        <v>3672</v>
      </c>
      <c r="W1521" t="s">
        <v>3674</v>
      </c>
      <c r="X1521" t="s">
        <v>1803</v>
      </c>
      <c r="Y1521" s="7" t="s">
        <v>2999</v>
      </c>
      <c r="Z1521" s="7"/>
      <c r="AA1521" s="7" t="s">
        <v>13</v>
      </c>
      <c r="AB1521" s="7" t="s">
        <v>469</v>
      </c>
      <c r="AC1521" s="7">
        <v>12071</v>
      </c>
      <c r="AD1521" s="7" t="s">
        <v>870</v>
      </c>
      <c r="AE1521" s="7" t="s">
        <v>786</v>
      </c>
      <c r="AF1521" s="7"/>
      <c r="AG1521" s="7" t="s">
        <v>13</v>
      </c>
      <c r="AH1521" s="7"/>
      <c r="AI1521">
        <v>3.130000114440918</v>
      </c>
      <c r="AJ1521">
        <v>10.809000015258789</v>
      </c>
      <c r="AK1521">
        <v>5.2100000381469727</v>
      </c>
      <c r="AL1521">
        <v>88.105003356933594</v>
      </c>
      <c r="AM1521">
        <v>34.680999755859375</v>
      </c>
      <c r="AN1521">
        <v>233.80000305175781</v>
      </c>
      <c r="AO1521">
        <v>0</v>
      </c>
      <c r="AP1521">
        <v>111.98400115966797</v>
      </c>
      <c r="AQ1521">
        <v>24.191999435424805</v>
      </c>
      <c r="AR1521">
        <v>0</v>
      </c>
      <c r="AS1521">
        <v>30</v>
      </c>
      <c r="AT1521">
        <v>13</v>
      </c>
      <c r="AU1521" s="22" t="e">
        <v>#VALUE!</v>
      </c>
      <c r="AV1521" s="23">
        <v>-0.53000011444091788</v>
      </c>
      <c r="AW1521" s="23">
        <v>0</v>
      </c>
      <c r="AX1521" s="23">
        <v>0.28090012130738606</v>
      </c>
      <c r="AY1521" s="23" t="e">
        <v>#VALUE!</v>
      </c>
      <c r="AZ1521" s="23" t="e">
        <v>#VALUE!</v>
      </c>
    </row>
    <row r="1522" spans="1:52" ht="13.7" customHeight="1" x14ac:dyDescent="0.2">
      <c r="A1522" t="str">
        <f t="shared" si="23"/>
        <v>2015^gsanderson^NPS_3520 F4_A</v>
      </c>
      <c r="B1522" t="s">
        <v>3469</v>
      </c>
      <c r="C1522" t="s">
        <v>3474</v>
      </c>
      <c r="D1522">
        <v>2015</v>
      </c>
      <c r="E1522" t="s">
        <v>3573</v>
      </c>
      <c r="F1522" t="s">
        <v>1005</v>
      </c>
      <c r="G1522" t="s">
        <v>987</v>
      </c>
      <c r="H1522" t="s">
        <v>992</v>
      </c>
      <c r="I1522">
        <v>2.56</v>
      </c>
      <c r="J1522" t="s">
        <v>998</v>
      </c>
      <c r="K1522" t="s">
        <v>998</v>
      </c>
      <c r="L1522" t="s">
        <v>998</v>
      </c>
      <c r="M1522" t="s">
        <v>998</v>
      </c>
      <c r="N1522">
        <v>3520</v>
      </c>
      <c r="O1522" t="s">
        <v>2696</v>
      </c>
      <c r="P1522" t="s">
        <v>3670</v>
      </c>
      <c r="Q1522" t="s">
        <v>3593</v>
      </c>
      <c r="R1522" t="s">
        <v>3630</v>
      </c>
      <c r="S1522" t="s">
        <v>4129</v>
      </c>
      <c r="T1522" t="s">
        <v>4130</v>
      </c>
      <c r="U1522" t="s">
        <v>3671</v>
      </c>
      <c r="V1522" t="s">
        <v>3672</v>
      </c>
      <c r="W1522" t="s">
        <v>3675</v>
      </c>
      <c r="X1522" t="s">
        <v>1821</v>
      </c>
      <c r="Y1522" s="7" t="s">
        <v>2999</v>
      </c>
      <c r="Z1522" s="7"/>
      <c r="AA1522" s="7" t="s">
        <v>13</v>
      </c>
      <c r="AB1522" s="7" t="s">
        <v>469</v>
      </c>
      <c r="AC1522" s="7">
        <v>12071</v>
      </c>
      <c r="AD1522" s="7" t="s">
        <v>870</v>
      </c>
      <c r="AE1522" s="7" t="s">
        <v>786</v>
      </c>
      <c r="AF1522" s="7"/>
      <c r="AG1522" s="7" t="s">
        <v>946</v>
      </c>
      <c r="AH1522" s="7"/>
      <c r="AI1522">
        <v>2.5639998912811279</v>
      </c>
      <c r="AJ1522">
        <v>16.295000076293945</v>
      </c>
      <c r="AK1522">
        <v>6.440000057220459</v>
      </c>
      <c r="AL1522">
        <v>30.583000183105469</v>
      </c>
      <c r="AM1522">
        <v>10.803999900817871</v>
      </c>
      <c r="AN1522">
        <v>234.80000305175781</v>
      </c>
      <c r="AO1522">
        <v>0</v>
      </c>
      <c r="AP1522">
        <v>84.0469970703125</v>
      </c>
      <c r="AQ1522">
        <v>10.87399959564209</v>
      </c>
      <c r="AR1522">
        <v>0</v>
      </c>
      <c r="AS1522">
        <v>30</v>
      </c>
      <c r="AT1522">
        <v>13</v>
      </c>
      <c r="AU1522" s="22" t="e">
        <v>#VALUE!</v>
      </c>
      <c r="AV1522" s="23">
        <v>-3.9998912811278764E-3</v>
      </c>
      <c r="AW1522" s="23">
        <v>1</v>
      </c>
      <c r="AX1522" s="23">
        <v>1.5999130260842803E-5</v>
      </c>
      <c r="AY1522" s="23" t="e">
        <v>#VALUE!</v>
      </c>
      <c r="AZ1522" s="23" t="e">
        <v>#VALUE!</v>
      </c>
    </row>
    <row r="1523" spans="1:52" ht="13.7" customHeight="1" x14ac:dyDescent="0.2">
      <c r="A1523" t="str">
        <f t="shared" si="23"/>
        <v>2015^gsanderson^NPS_3521 F4_B</v>
      </c>
      <c r="B1523" t="s">
        <v>3469</v>
      </c>
      <c r="C1523" t="s">
        <v>3475</v>
      </c>
      <c r="D1523">
        <v>2015</v>
      </c>
      <c r="E1523" t="s">
        <v>3573</v>
      </c>
      <c r="F1523" t="s">
        <v>1005</v>
      </c>
      <c r="G1523" t="s">
        <v>987</v>
      </c>
      <c r="H1523" t="s">
        <v>992</v>
      </c>
      <c r="I1523">
        <v>2.56</v>
      </c>
      <c r="J1523" t="s">
        <v>998</v>
      </c>
      <c r="K1523" t="s">
        <v>998</v>
      </c>
      <c r="L1523" t="s">
        <v>998</v>
      </c>
      <c r="M1523" t="s">
        <v>998</v>
      </c>
      <c r="N1523">
        <v>3521</v>
      </c>
      <c r="O1523" t="s">
        <v>2696</v>
      </c>
      <c r="P1523" t="s">
        <v>3670</v>
      </c>
      <c r="Q1523" t="s">
        <v>3593</v>
      </c>
      <c r="R1523" t="s">
        <v>3630</v>
      </c>
      <c r="S1523" t="s">
        <v>4131</v>
      </c>
      <c r="T1523" t="s">
        <v>4132</v>
      </c>
      <c r="U1523" t="s">
        <v>3671</v>
      </c>
      <c r="V1523" t="s">
        <v>3672</v>
      </c>
      <c r="W1523" t="s">
        <v>3675</v>
      </c>
      <c r="X1523" t="s">
        <v>1803</v>
      </c>
      <c r="Y1523" s="7" t="s">
        <v>2999</v>
      </c>
      <c r="Z1523" s="7"/>
      <c r="AA1523" s="7" t="s">
        <v>13</v>
      </c>
      <c r="AB1523" s="7" t="s">
        <v>469</v>
      </c>
      <c r="AC1523" s="7">
        <v>12071</v>
      </c>
      <c r="AD1523" s="7" t="s">
        <v>870</v>
      </c>
      <c r="AE1523" s="7" t="s">
        <v>786</v>
      </c>
      <c r="AF1523" s="7"/>
      <c r="AG1523" s="7" t="s">
        <v>946</v>
      </c>
      <c r="AH1523" s="7"/>
      <c r="AI1523">
        <v>2.375999927520752</v>
      </c>
      <c r="AJ1523">
        <v>9.3149995803833008</v>
      </c>
      <c r="AK1523">
        <v>3.4100000858306885</v>
      </c>
      <c r="AL1523">
        <v>30.590000152587891</v>
      </c>
      <c r="AM1523">
        <v>7.2649998664855957</v>
      </c>
      <c r="AN1523">
        <v>234.80000305175781</v>
      </c>
      <c r="AO1523">
        <v>0</v>
      </c>
      <c r="AP1523">
        <v>41.192001342773438</v>
      </c>
      <c r="AQ1523">
        <v>18.070999145507813</v>
      </c>
      <c r="AR1523">
        <v>0</v>
      </c>
      <c r="AS1523">
        <v>30</v>
      </c>
      <c r="AT1523">
        <v>13</v>
      </c>
      <c r="AU1523" s="22" t="e">
        <v>#VALUE!</v>
      </c>
      <c r="AV1523" s="23">
        <v>0.1840000724792481</v>
      </c>
      <c r="AW1523" s="23">
        <v>1</v>
      </c>
      <c r="AX1523" s="23">
        <v>3.3856026672368554E-2</v>
      </c>
      <c r="AY1523" s="23" t="e">
        <v>#VALUE!</v>
      </c>
      <c r="AZ1523" s="23" t="e">
        <v>#VALUE!</v>
      </c>
    </row>
    <row r="1524" spans="1:52" ht="13.7" customHeight="1" x14ac:dyDescent="0.2">
      <c r="A1524" t="str">
        <f t="shared" si="23"/>
        <v>2015^goneill^NPS_3528 No_ 3_A</v>
      </c>
      <c r="B1524" t="s">
        <v>3820</v>
      </c>
      <c r="C1524" t="s">
        <v>3856</v>
      </c>
      <c r="D1524">
        <v>2015</v>
      </c>
      <c r="E1524" t="s">
        <v>3591</v>
      </c>
      <c r="F1524" t="s">
        <v>1005</v>
      </c>
      <c r="G1524" t="s">
        <v>987</v>
      </c>
      <c r="H1524" t="s">
        <v>992</v>
      </c>
      <c r="I1524">
        <v>4.45714285714286</v>
      </c>
      <c r="J1524">
        <v>12.1</v>
      </c>
      <c r="K1524" t="s">
        <v>998</v>
      </c>
      <c r="L1524" t="s">
        <v>998</v>
      </c>
      <c r="M1524" t="s">
        <v>998</v>
      </c>
      <c r="N1524">
        <v>3528</v>
      </c>
      <c r="O1524" t="s">
        <v>3698</v>
      </c>
      <c r="P1524" t="s">
        <v>3813</v>
      </c>
      <c r="Q1524" t="s">
        <v>3566</v>
      </c>
      <c r="R1524" t="s">
        <v>3724</v>
      </c>
      <c r="S1524" t="s">
        <v>998</v>
      </c>
      <c r="T1524" t="s">
        <v>998</v>
      </c>
      <c r="U1524" t="s">
        <v>3799</v>
      </c>
      <c r="V1524" t="s">
        <v>3857</v>
      </c>
      <c r="W1524" t="s">
        <v>3858</v>
      </c>
      <c r="X1524" t="s">
        <v>1821</v>
      </c>
      <c r="Y1524" s="7" t="s">
        <v>2999</v>
      </c>
      <c r="Z1524" s="7" t="s">
        <v>3887</v>
      </c>
      <c r="AA1524" s="7" t="s">
        <v>13</v>
      </c>
      <c r="AB1524" s="7" t="s">
        <v>989</v>
      </c>
      <c r="AC1524" s="7">
        <v>53044</v>
      </c>
      <c r="AD1524" s="7" t="s">
        <v>3888</v>
      </c>
      <c r="AE1524" s="7" t="s">
        <v>786</v>
      </c>
      <c r="AF1524" s="7"/>
      <c r="AG1524" s="7" t="s">
        <v>13</v>
      </c>
      <c r="AH1524" s="7"/>
      <c r="AU1524" s="22">
        <v>8.3116737553164928</v>
      </c>
      <c r="AV1524" s="23">
        <v>4.45714285714286</v>
      </c>
      <c r="AW1524" s="23">
        <v>0</v>
      </c>
      <c r="AX1524" s="23">
        <v>19.866122448979617</v>
      </c>
      <c r="AY1524" s="23">
        <v>146.41</v>
      </c>
      <c r="AZ1524" s="23">
        <v>69.083920614816975</v>
      </c>
    </row>
    <row r="1525" spans="1:52" ht="13.7" customHeight="1" x14ac:dyDescent="0.2">
      <c r="A1525" t="str">
        <f t="shared" si="23"/>
        <v>2015^goneill^NPS_3529 No_ 3_B</v>
      </c>
      <c r="B1525" t="s">
        <v>3820</v>
      </c>
      <c r="C1525" t="s">
        <v>3859</v>
      </c>
      <c r="D1525">
        <v>2015</v>
      </c>
      <c r="E1525" t="s">
        <v>3591</v>
      </c>
      <c r="F1525" t="s">
        <v>1005</v>
      </c>
      <c r="G1525" t="s">
        <v>987</v>
      </c>
      <c r="H1525" t="s">
        <v>992</v>
      </c>
      <c r="I1525">
        <v>4.45714285714286</v>
      </c>
      <c r="J1525">
        <v>12.1</v>
      </c>
      <c r="K1525" t="s">
        <v>998</v>
      </c>
      <c r="L1525" t="s">
        <v>998</v>
      </c>
      <c r="M1525" t="s">
        <v>998</v>
      </c>
      <c r="N1525">
        <v>3529</v>
      </c>
      <c r="O1525" t="s">
        <v>3698</v>
      </c>
      <c r="P1525" t="s">
        <v>3813</v>
      </c>
      <c r="Q1525" t="s">
        <v>3566</v>
      </c>
      <c r="R1525" t="s">
        <v>3724</v>
      </c>
      <c r="S1525" t="s">
        <v>998</v>
      </c>
      <c r="T1525" t="s">
        <v>998</v>
      </c>
      <c r="U1525" t="s">
        <v>3799</v>
      </c>
      <c r="V1525" t="s">
        <v>3857</v>
      </c>
      <c r="W1525" t="s">
        <v>3858</v>
      </c>
      <c r="X1525" t="s">
        <v>1803</v>
      </c>
      <c r="Y1525" s="7" t="s">
        <v>2999</v>
      </c>
      <c r="Z1525" s="25" t="s">
        <v>3889</v>
      </c>
      <c r="AA1525" s="7" t="s">
        <v>13</v>
      </c>
      <c r="AB1525" s="7" t="s">
        <v>989</v>
      </c>
      <c r="AC1525" s="7">
        <v>53044</v>
      </c>
      <c r="AD1525" s="7" t="s">
        <v>3888</v>
      </c>
      <c r="AE1525" s="7" t="s">
        <v>786</v>
      </c>
      <c r="AF1525" s="7"/>
      <c r="AG1525" s="7" t="s">
        <v>13</v>
      </c>
      <c r="AH1525" s="7"/>
      <c r="AU1525" s="22">
        <v>8.3116737553164928</v>
      </c>
      <c r="AV1525" s="23">
        <v>4.45714285714286</v>
      </c>
      <c r="AW1525" s="23">
        <v>0</v>
      </c>
      <c r="AX1525" s="23">
        <v>19.866122448979617</v>
      </c>
      <c r="AY1525" s="23">
        <v>146.41</v>
      </c>
      <c r="AZ1525" s="23">
        <v>69.083920614816975</v>
      </c>
    </row>
    <row r="1526" spans="1:52" ht="13.7" customHeight="1" x14ac:dyDescent="0.2">
      <c r="A1526" t="str">
        <f t="shared" si="23"/>
        <v>2015^gthomas^NPS_3118 15_A</v>
      </c>
      <c r="B1526" t="s">
        <v>2870</v>
      </c>
      <c r="C1526" t="s">
        <v>3990</v>
      </c>
      <c r="D1526">
        <v>2015</v>
      </c>
      <c r="E1526" t="s">
        <v>3573</v>
      </c>
      <c r="F1526" t="s">
        <v>1005</v>
      </c>
      <c r="G1526" t="s">
        <v>987</v>
      </c>
      <c r="H1526" t="s">
        <v>992</v>
      </c>
      <c r="I1526">
        <v>2.8217821782178198</v>
      </c>
      <c r="J1526">
        <v>11.4</v>
      </c>
      <c r="K1526" t="s">
        <v>998</v>
      </c>
      <c r="L1526" t="s">
        <v>998</v>
      </c>
      <c r="M1526" t="s">
        <v>998</v>
      </c>
      <c r="N1526">
        <v>3118</v>
      </c>
      <c r="O1526" t="s">
        <v>3851</v>
      </c>
      <c r="P1526" t="s">
        <v>3625</v>
      </c>
      <c r="Q1526" t="s">
        <v>3570</v>
      </c>
      <c r="R1526" t="s">
        <v>3638</v>
      </c>
      <c r="S1526" t="s">
        <v>4133</v>
      </c>
      <c r="T1526" t="s">
        <v>4134</v>
      </c>
      <c r="U1526" t="s">
        <v>3798</v>
      </c>
      <c r="V1526" t="s">
        <v>3676</v>
      </c>
      <c r="W1526" t="s">
        <v>3991</v>
      </c>
      <c r="X1526" t="s">
        <v>1821</v>
      </c>
      <c r="Y1526" s="7" t="s">
        <v>2999</v>
      </c>
      <c r="Z1526" s="7"/>
      <c r="AA1526" s="7" t="s">
        <v>13</v>
      </c>
      <c r="AB1526" s="7" t="s">
        <v>469</v>
      </c>
      <c r="AC1526" s="7">
        <v>8128</v>
      </c>
      <c r="AD1526" s="7" t="s">
        <v>909</v>
      </c>
      <c r="AE1526" s="7" t="s">
        <v>786</v>
      </c>
      <c r="AF1526" s="7"/>
      <c r="AG1526" s="7" t="s">
        <v>13</v>
      </c>
      <c r="AH1526" s="7"/>
      <c r="AI1526">
        <v>1.2970000505447388</v>
      </c>
      <c r="AJ1526">
        <v>8.2659997940063477</v>
      </c>
      <c r="AK1526">
        <v>1.6499999761581421</v>
      </c>
      <c r="AL1526">
        <v>60.263999938964844</v>
      </c>
      <c r="AM1526">
        <v>10.666000366210938</v>
      </c>
      <c r="AN1526">
        <v>163</v>
      </c>
      <c r="AO1526">
        <v>0</v>
      </c>
      <c r="AP1526">
        <v>34.687999725341797</v>
      </c>
      <c r="AQ1526">
        <v>6.1640000343322754</v>
      </c>
      <c r="AR1526">
        <v>8</v>
      </c>
      <c r="AS1526">
        <v>0</v>
      </c>
      <c r="AT1526">
        <v>17</v>
      </c>
      <c r="AU1526" s="22">
        <v>4.9576390213452131</v>
      </c>
      <c r="AV1526" s="23">
        <v>1.5247821276730811</v>
      </c>
      <c r="AW1526" s="23">
        <v>0</v>
      </c>
      <c r="AX1526" s="23">
        <v>2.3249605368712483</v>
      </c>
      <c r="AY1526" s="23">
        <v>9.8219572911682569</v>
      </c>
      <c r="AZ1526" s="23">
        <v>10.940476053246039</v>
      </c>
    </row>
    <row r="1527" spans="1:52" ht="13.7" customHeight="1" x14ac:dyDescent="0.2">
      <c r="A1527" t="str">
        <f t="shared" si="23"/>
        <v>2015^gthomas^NPS_3119 15_B</v>
      </c>
      <c r="B1527" t="s">
        <v>2870</v>
      </c>
      <c r="C1527" t="s">
        <v>3992</v>
      </c>
      <c r="D1527">
        <v>2015</v>
      </c>
      <c r="E1527" t="s">
        <v>3573</v>
      </c>
      <c r="F1527" t="s">
        <v>1005</v>
      </c>
      <c r="G1527" t="s">
        <v>987</v>
      </c>
      <c r="H1527" t="s">
        <v>992</v>
      </c>
      <c r="I1527">
        <v>2.8217821782178198</v>
      </c>
      <c r="J1527">
        <v>11.4</v>
      </c>
      <c r="K1527" t="s">
        <v>998</v>
      </c>
      <c r="L1527" t="s">
        <v>998</v>
      </c>
      <c r="M1527" t="s">
        <v>998</v>
      </c>
      <c r="N1527">
        <v>3119</v>
      </c>
      <c r="O1527" t="s">
        <v>3678</v>
      </c>
      <c r="P1527" t="s">
        <v>3625</v>
      </c>
      <c r="Q1527" t="s">
        <v>3570</v>
      </c>
      <c r="R1527" t="s">
        <v>3638</v>
      </c>
      <c r="S1527" t="s">
        <v>4135</v>
      </c>
      <c r="T1527" t="s">
        <v>4136</v>
      </c>
      <c r="U1527" t="s">
        <v>3798</v>
      </c>
      <c r="V1527" t="s">
        <v>3676</v>
      </c>
      <c r="W1527" t="s">
        <v>3991</v>
      </c>
      <c r="X1527" t="s">
        <v>1803</v>
      </c>
      <c r="Y1527" s="7" t="s">
        <v>2999</v>
      </c>
      <c r="Z1527" s="7"/>
      <c r="AA1527" s="7" t="s">
        <v>13</v>
      </c>
      <c r="AB1527" s="7" t="s">
        <v>469</v>
      </c>
      <c r="AC1527" s="7">
        <v>8128</v>
      </c>
      <c r="AD1527" s="7" t="s">
        <v>909</v>
      </c>
      <c r="AE1527" s="7" t="s">
        <v>786</v>
      </c>
      <c r="AF1527" s="7"/>
      <c r="AG1527" s="7" t="s">
        <v>13</v>
      </c>
      <c r="AH1527" s="7"/>
      <c r="AI1527">
        <v>4.8439998626708984</v>
      </c>
      <c r="AJ1527">
        <v>12.607999801635742</v>
      </c>
      <c r="AK1527">
        <v>9.4099998474121094</v>
      </c>
      <c r="AL1527">
        <v>186.11799621582031</v>
      </c>
      <c r="AM1527">
        <v>36.866001129150391</v>
      </c>
      <c r="AN1527">
        <v>163</v>
      </c>
      <c r="AO1527">
        <v>0</v>
      </c>
      <c r="AP1527">
        <v>152.31700134277344</v>
      </c>
      <c r="AQ1527">
        <v>21.423000335693359</v>
      </c>
      <c r="AR1527">
        <v>8</v>
      </c>
      <c r="AS1527">
        <v>0</v>
      </c>
      <c r="AT1527">
        <v>17</v>
      </c>
      <c r="AU1527" s="22">
        <v>4.9576390213452131</v>
      </c>
      <c r="AV1527" s="23">
        <v>-2.0222176844530786</v>
      </c>
      <c r="AW1527" s="23">
        <v>0</v>
      </c>
      <c r="AX1527" s="23">
        <v>4.0893643633147709</v>
      </c>
      <c r="AY1527" s="23">
        <v>1.4592635207519915</v>
      </c>
      <c r="AZ1527" s="23">
        <v>19.823516925495095</v>
      </c>
    </row>
    <row r="1528" spans="1:52" ht="13.7" customHeight="1" x14ac:dyDescent="0.2">
      <c r="A1528" t="str">
        <f t="shared" si="23"/>
        <v>2015^gthomas^NPS_3120 17_A</v>
      </c>
      <c r="B1528" t="s">
        <v>2870</v>
      </c>
      <c r="C1528" t="s">
        <v>3993</v>
      </c>
      <c r="D1528">
        <v>2015</v>
      </c>
      <c r="E1528" t="s">
        <v>3573</v>
      </c>
      <c r="F1528" t="s">
        <v>1005</v>
      </c>
      <c r="G1528" t="s">
        <v>987</v>
      </c>
      <c r="H1528" t="s">
        <v>992</v>
      </c>
      <c r="I1528">
        <v>2.74033149171271</v>
      </c>
      <c r="J1528">
        <v>12.1</v>
      </c>
      <c r="K1528" t="s">
        <v>998</v>
      </c>
      <c r="L1528" t="s">
        <v>998</v>
      </c>
      <c r="M1528" t="s">
        <v>998</v>
      </c>
      <c r="N1528">
        <v>3120</v>
      </c>
      <c r="O1528" t="s">
        <v>3678</v>
      </c>
      <c r="P1528" t="s">
        <v>3994</v>
      </c>
      <c r="Q1528" t="s">
        <v>3588</v>
      </c>
      <c r="R1528" t="s">
        <v>3638</v>
      </c>
      <c r="S1528" t="s">
        <v>4137</v>
      </c>
      <c r="T1528" t="s">
        <v>4138</v>
      </c>
      <c r="U1528" t="s">
        <v>3798</v>
      </c>
      <c r="V1528" t="s">
        <v>3676</v>
      </c>
      <c r="W1528" t="s">
        <v>2869</v>
      </c>
      <c r="X1528" t="s">
        <v>1821</v>
      </c>
      <c r="Y1528" s="7" t="s">
        <v>2999</v>
      </c>
      <c r="Z1528" s="7"/>
      <c r="AA1528" s="7" t="s">
        <v>13</v>
      </c>
      <c r="AB1528" s="7" t="s">
        <v>79</v>
      </c>
      <c r="AC1528" s="7">
        <v>8128</v>
      </c>
      <c r="AD1528" s="7" t="s">
        <v>909</v>
      </c>
      <c r="AE1528" s="7" t="s">
        <v>786</v>
      </c>
      <c r="AF1528" s="7"/>
      <c r="AG1528" s="7" t="s">
        <v>13</v>
      </c>
      <c r="AH1528" s="7"/>
      <c r="AI1528">
        <v>2.1010000705718994</v>
      </c>
      <c r="AJ1528">
        <v>16.665000915527344</v>
      </c>
      <c r="AK1528">
        <v>5.4000000953674316</v>
      </c>
      <c r="AL1528">
        <v>61.236000061035156</v>
      </c>
      <c r="AM1528">
        <v>7.3909997940063477</v>
      </c>
      <c r="AN1528">
        <v>164.80000305175781</v>
      </c>
      <c r="AO1528">
        <v>0</v>
      </c>
      <c r="AP1528">
        <v>81.882003784179688</v>
      </c>
      <c r="AQ1528">
        <v>22.281000137329102</v>
      </c>
      <c r="AR1528">
        <v>0</v>
      </c>
      <c r="AS1528">
        <v>8</v>
      </c>
      <c r="AT1528">
        <v>57</v>
      </c>
      <c r="AU1528" s="22">
        <v>5.1101663264022665</v>
      </c>
      <c r="AV1528" s="23">
        <v>0.63933142114081054</v>
      </c>
      <c r="AW1528" s="23">
        <v>0</v>
      </c>
      <c r="AX1528" s="23">
        <v>0.40874466605792847</v>
      </c>
      <c r="AY1528" s="23">
        <v>20.83923335876549</v>
      </c>
      <c r="AZ1528" s="23">
        <v>8.4003613632552709E-2</v>
      </c>
    </row>
    <row r="1529" spans="1:52" ht="13.7" customHeight="1" x14ac:dyDescent="0.2">
      <c r="A1529" t="str">
        <f t="shared" si="23"/>
        <v>2015^gthomas^NPS_3121 17_B</v>
      </c>
      <c r="B1529" t="s">
        <v>2870</v>
      </c>
      <c r="C1529" t="s">
        <v>3995</v>
      </c>
      <c r="D1529">
        <v>2015</v>
      </c>
      <c r="E1529" t="s">
        <v>3573</v>
      </c>
      <c r="F1529" t="s">
        <v>1005</v>
      </c>
      <c r="G1529" t="s">
        <v>987</v>
      </c>
      <c r="H1529" t="s">
        <v>992</v>
      </c>
      <c r="I1529">
        <v>2.74033149171271</v>
      </c>
      <c r="J1529">
        <v>12.1</v>
      </c>
      <c r="K1529" t="s">
        <v>998</v>
      </c>
      <c r="L1529" t="s">
        <v>998</v>
      </c>
      <c r="M1529" t="s">
        <v>998</v>
      </c>
      <c r="N1529">
        <v>3121</v>
      </c>
      <c r="O1529" t="s">
        <v>3678</v>
      </c>
      <c r="P1529" t="s">
        <v>3994</v>
      </c>
      <c r="Q1529" t="s">
        <v>3768</v>
      </c>
      <c r="R1529" t="s">
        <v>3638</v>
      </c>
      <c r="S1529" t="s">
        <v>4139</v>
      </c>
      <c r="T1529" t="s">
        <v>4140</v>
      </c>
      <c r="U1529" t="s">
        <v>3798</v>
      </c>
      <c r="V1529" t="s">
        <v>3676</v>
      </c>
      <c r="W1529" t="s">
        <v>2869</v>
      </c>
      <c r="X1529" t="s">
        <v>1803</v>
      </c>
      <c r="Y1529" s="7" t="s">
        <v>2999</v>
      </c>
      <c r="Z1529" s="7"/>
      <c r="AA1529" s="7" t="s">
        <v>13</v>
      </c>
      <c r="AB1529" s="7" t="s">
        <v>79</v>
      </c>
      <c r="AC1529" s="7">
        <v>8128</v>
      </c>
      <c r="AD1529" s="7" t="s">
        <v>909</v>
      </c>
      <c r="AE1529" s="7" t="s">
        <v>786</v>
      </c>
      <c r="AF1529" s="7"/>
      <c r="AG1529" s="7" t="s">
        <v>13</v>
      </c>
      <c r="AH1529" s="7"/>
      <c r="AI1529">
        <v>3.4560000896453857</v>
      </c>
      <c r="AJ1529">
        <v>14.631999969482422</v>
      </c>
      <c r="AK1529">
        <v>7.7899999618530273</v>
      </c>
      <c r="AL1529">
        <v>69.744003295898438</v>
      </c>
      <c r="AM1529">
        <v>4.4250001907348633</v>
      </c>
      <c r="AN1529">
        <v>164.80000305175781</v>
      </c>
      <c r="AO1529">
        <v>0</v>
      </c>
      <c r="AP1529">
        <v>108.22200012207031</v>
      </c>
      <c r="AQ1529">
        <v>26.687000274658203</v>
      </c>
      <c r="AR1529">
        <v>0</v>
      </c>
      <c r="AS1529">
        <v>8</v>
      </c>
      <c r="AT1529">
        <v>57</v>
      </c>
      <c r="AU1529" s="22">
        <v>5.1101663264022665</v>
      </c>
      <c r="AV1529" s="23">
        <v>-0.71566859793267579</v>
      </c>
      <c r="AW1529" s="23">
        <v>0</v>
      </c>
      <c r="AX1529" s="23">
        <v>0.5121815420669219</v>
      </c>
      <c r="AY1529" s="23">
        <v>6.4110238454589874</v>
      </c>
      <c r="AZ1529" s="23">
        <v>7.1815083136932412</v>
      </c>
    </row>
    <row r="1530" spans="1:52" ht="13.7" customHeight="1" x14ac:dyDescent="0.2">
      <c r="A1530" t="str">
        <f t="shared" si="23"/>
        <v>2015^gthomas^NPS_3564 TE13_15_A</v>
      </c>
      <c r="B1530" t="s">
        <v>2870</v>
      </c>
      <c r="C1530" t="s">
        <v>2871</v>
      </c>
      <c r="D1530">
        <v>2015</v>
      </c>
      <c r="E1530" t="s">
        <v>3573</v>
      </c>
      <c r="F1530" t="s">
        <v>1005</v>
      </c>
      <c r="G1530" t="s">
        <v>987</v>
      </c>
      <c r="H1530" t="s">
        <v>992</v>
      </c>
      <c r="I1530">
        <v>2.48484848484848</v>
      </c>
      <c r="J1530">
        <v>10.5</v>
      </c>
      <c r="K1530" t="s">
        <v>998</v>
      </c>
      <c r="L1530" t="s">
        <v>998</v>
      </c>
      <c r="M1530" t="s">
        <v>998</v>
      </c>
      <c r="N1530">
        <v>3564</v>
      </c>
      <c r="O1530" t="s">
        <v>3648</v>
      </c>
      <c r="P1530" t="s">
        <v>3625</v>
      </c>
      <c r="Q1530" t="s">
        <v>3570</v>
      </c>
      <c r="R1530" t="s">
        <v>3618</v>
      </c>
      <c r="S1530" t="s">
        <v>4141</v>
      </c>
      <c r="T1530" t="s">
        <v>3996</v>
      </c>
      <c r="U1530" t="s">
        <v>3798</v>
      </c>
      <c r="V1530" t="s">
        <v>3676</v>
      </c>
      <c r="W1530" t="s">
        <v>3677</v>
      </c>
      <c r="X1530" t="s">
        <v>1821</v>
      </c>
      <c r="Y1530" s="7" t="s">
        <v>2999</v>
      </c>
      <c r="Z1530" s="7"/>
      <c r="AA1530" s="7" t="s">
        <v>13</v>
      </c>
      <c r="AB1530" s="7" t="s">
        <v>469</v>
      </c>
      <c r="AC1530" s="7">
        <v>8109</v>
      </c>
      <c r="AD1530" s="7" t="s">
        <v>935</v>
      </c>
      <c r="AE1530" s="7" t="s">
        <v>786</v>
      </c>
      <c r="AF1530" s="7"/>
      <c r="AG1530" s="7" t="s">
        <v>13</v>
      </c>
      <c r="AH1530" s="7"/>
      <c r="AI1530">
        <v>3.7839999198913574</v>
      </c>
      <c r="AJ1530">
        <v>11.218999862670898</v>
      </c>
      <c r="AK1530">
        <v>6.5399999618530273</v>
      </c>
      <c r="AL1530">
        <v>112.25499725341797</v>
      </c>
      <c r="AM1530">
        <v>39.777999877929688</v>
      </c>
      <c r="AN1530">
        <v>137.30000305175781</v>
      </c>
      <c r="AO1530">
        <v>0</v>
      </c>
      <c r="AP1530">
        <v>185.10600280761719</v>
      </c>
      <c r="AQ1530">
        <v>88.605003356933594</v>
      </c>
      <c r="AR1530">
        <v>0</v>
      </c>
      <c r="AS1530">
        <v>8</v>
      </c>
      <c r="AT1530">
        <v>0</v>
      </c>
      <c r="AU1530" s="22">
        <v>4.0210157618213582</v>
      </c>
      <c r="AV1530" s="23">
        <v>-1.2991514350428774</v>
      </c>
      <c r="AW1530" s="23">
        <v>0</v>
      </c>
      <c r="AX1530" s="23">
        <v>1.6877944511739678</v>
      </c>
      <c r="AY1530" s="23">
        <v>0.51696080252077081</v>
      </c>
      <c r="AZ1530" s="23">
        <v>6.3452814000091884</v>
      </c>
    </row>
    <row r="1531" spans="1:52" ht="13.7" customHeight="1" x14ac:dyDescent="0.2">
      <c r="A1531" t="str">
        <f t="shared" si="23"/>
        <v>2015^gthomas^NPS_3565 TE13_15_B</v>
      </c>
      <c r="B1531" t="s">
        <v>2870</v>
      </c>
      <c r="C1531" t="s">
        <v>2872</v>
      </c>
      <c r="D1531">
        <v>2015</v>
      </c>
      <c r="E1531" t="s">
        <v>3573</v>
      </c>
      <c r="F1531" t="s">
        <v>1005</v>
      </c>
      <c r="G1531" t="s">
        <v>987</v>
      </c>
      <c r="H1531" t="s">
        <v>992</v>
      </c>
      <c r="I1531">
        <v>2.48484848484848</v>
      </c>
      <c r="J1531">
        <v>10.5</v>
      </c>
      <c r="K1531" t="s">
        <v>998</v>
      </c>
      <c r="L1531" t="s">
        <v>998</v>
      </c>
      <c r="M1531" t="s">
        <v>998</v>
      </c>
      <c r="N1531">
        <v>3565</v>
      </c>
      <c r="O1531" t="s">
        <v>3678</v>
      </c>
      <c r="P1531" t="s">
        <v>3625</v>
      </c>
      <c r="Q1531" t="s">
        <v>3570</v>
      </c>
      <c r="R1531" t="s">
        <v>3618</v>
      </c>
      <c r="S1531" t="s">
        <v>4142</v>
      </c>
      <c r="T1531" t="s">
        <v>3997</v>
      </c>
      <c r="U1531" t="s">
        <v>3798</v>
      </c>
      <c r="V1531" t="s">
        <v>3676</v>
      </c>
      <c r="W1531" t="s">
        <v>3677</v>
      </c>
      <c r="X1531" t="s">
        <v>1803</v>
      </c>
      <c r="Y1531" s="7" t="s">
        <v>2999</v>
      </c>
      <c r="Z1531" s="7"/>
      <c r="AA1531" s="7" t="s">
        <v>13</v>
      </c>
      <c r="AB1531" s="7" t="s">
        <v>469</v>
      </c>
      <c r="AC1531" s="7">
        <v>8109</v>
      </c>
      <c r="AD1531" s="7" t="s">
        <v>935</v>
      </c>
      <c r="AE1531" s="7" t="s">
        <v>786</v>
      </c>
      <c r="AF1531" s="7"/>
      <c r="AG1531" s="7" t="s">
        <v>13</v>
      </c>
      <c r="AH1531" s="7"/>
      <c r="AI1531">
        <v>4.3979997634887695</v>
      </c>
      <c r="AJ1531">
        <v>16.493999481201172</v>
      </c>
      <c r="AK1531">
        <v>11.180000305175781</v>
      </c>
      <c r="AL1531">
        <v>147.46800231933594</v>
      </c>
      <c r="AM1531">
        <v>67.972000122070313</v>
      </c>
      <c r="AN1531">
        <v>137.30000305175781</v>
      </c>
      <c r="AO1531">
        <v>0</v>
      </c>
      <c r="AP1531">
        <v>336.00900268554688</v>
      </c>
      <c r="AQ1531">
        <v>148.85299682617188</v>
      </c>
      <c r="AR1531">
        <v>0</v>
      </c>
      <c r="AS1531">
        <v>8</v>
      </c>
      <c r="AT1531">
        <v>0</v>
      </c>
      <c r="AU1531" s="22">
        <v>4.0210157618213582</v>
      </c>
      <c r="AV1531" s="23">
        <v>-1.9131512786402896</v>
      </c>
      <c r="AW1531" s="23">
        <v>0</v>
      </c>
      <c r="AX1531" s="23">
        <v>3.6601478149629747</v>
      </c>
      <c r="AY1531" s="23">
        <v>35.928029780639918</v>
      </c>
      <c r="AZ1531" s="23">
        <v>51.251059691987535</v>
      </c>
    </row>
    <row r="1532" spans="1:52" ht="13.7" customHeight="1" x14ac:dyDescent="0.2">
      <c r="A1532" t="str">
        <f t="shared" si="23"/>
        <v>2015^gthomas^NPS_3566 TE33_A</v>
      </c>
      <c r="B1532" t="s">
        <v>2870</v>
      </c>
      <c r="C1532" t="s">
        <v>2873</v>
      </c>
      <c r="D1532">
        <v>2015</v>
      </c>
      <c r="E1532" t="s">
        <v>3573</v>
      </c>
      <c r="F1532" t="s">
        <v>1005</v>
      </c>
      <c r="G1532" t="s">
        <v>987</v>
      </c>
      <c r="H1532" t="s">
        <v>992</v>
      </c>
      <c r="I1532">
        <v>2.4583333333333299</v>
      </c>
      <c r="J1532">
        <v>10.6</v>
      </c>
      <c r="K1532" t="s">
        <v>998</v>
      </c>
      <c r="L1532" t="s">
        <v>998</v>
      </c>
      <c r="M1532" t="s">
        <v>998</v>
      </c>
      <c r="N1532">
        <v>3566</v>
      </c>
      <c r="O1532" t="s">
        <v>3678</v>
      </c>
      <c r="P1532" t="s">
        <v>3625</v>
      </c>
      <c r="Q1532" t="s">
        <v>3570</v>
      </c>
      <c r="R1532" t="s">
        <v>3618</v>
      </c>
      <c r="S1532" t="s">
        <v>3998</v>
      </c>
      <c r="T1532" t="s">
        <v>3999</v>
      </c>
      <c r="U1532" t="s">
        <v>3798</v>
      </c>
      <c r="V1532" t="s">
        <v>3676</v>
      </c>
      <c r="W1532" t="s">
        <v>3679</v>
      </c>
      <c r="X1532" t="s">
        <v>1821</v>
      </c>
      <c r="Y1532" s="7" t="s">
        <v>2999</v>
      </c>
      <c r="Z1532" s="7"/>
      <c r="AA1532" s="7" t="s">
        <v>13</v>
      </c>
      <c r="AB1532" s="7" t="s">
        <v>469</v>
      </c>
      <c r="AC1532" s="7">
        <v>8109</v>
      </c>
      <c r="AD1532" s="7" t="s">
        <v>935</v>
      </c>
      <c r="AE1532" s="7" t="s">
        <v>786</v>
      </c>
      <c r="AF1532" s="7"/>
      <c r="AG1532" s="7" t="s">
        <v>13</v>
      </c>
      <c r="AH1532" s="7"/>
      <c r="AI1532">
        <v>3.7009999752044678</v>
      </c>
      <c r="AJ1532">
        <v>10.902999877929688</v>
      </c>
      <c r="AK1532">
        <v>6.2199997901916504</v>
      </c>
      <c r="AL1532">
        <v>147.45199584960938</v>
      </c>
      <c r="AM1532">
        <v>77.983001708984375</v>
      </c>
      <c r="AN1532">
        <v>137.30000305175781</v>
      </c>
      <c r="AO1532">
        <v>0</v>
      </c>
      <c r="AP1532">
        <v>108.802001953125</v>
      </c>
      <c r="AQ1532">
        <v>30.645999908447266</v>
      </c>
      <c r="AR1532">
        <v>22</v>
      </c>
      <c r="AS1532">
        <v>8</v>
      </c>
      <c r="AT1532">
        <v>7</v>
      </c>
      <c r="AU1532" s="22">
        <v>4.0159953298307007</v>
      </c>
      <c r="AV1532" s="23">
        <v>-1.2426666418711378</v>
      </c>
      <c r="AW1532" s="23">
        <v>0</v>
      </c>
      <c r="AX1532" s="23">
        <v>1.5442203828192909</v>
      </c>
      <c r="AY1532" s="23">
        <v>9.1808926025405746E-2</v>
      </c>
      <c r="AZ1532" s="23">
        <v>4.8576356612909608</v>
      </c>
    </row>
    <row r="1533" spans="1:52" ht="13.7" customHeight="1" x14ac:dyDescent="0.2">
      <c r="A1533" t="str">
        <f t="shared" si="23"/>
        <v>2015^gthomas^NPS_3567 TE33_B</v>
      </c>
      <c r="B1533" t="s">
        <v>2870</v>
      </c>
      <c r="C1533" t="s">
        <v>2874</v>
      </c>
      <c r="D1533">
        <v>2015</v>
      </c>
      <c r="E1533" t="s">
        <v>3573</v>
      </c>
      <c r="F1533" t="s">
        <v>1005</v>
      </c>
      <c r="G1533" t="s">
        <v>987</v>
      </c>
      <c r="H1533" t="s">
        <v>992</v>
      </c>
      <c r="I1533">
        <v>2.4583333333333299</v>
      </c>
      <c r="J1533">
        <v>10.6</v>
      </c>
      <c r="K1533" t="s">
        <v>998</v>
      </c>
      <c r="L1533" t="s">
        <v>998</v>
      </c>
      <c r="M1533" t="s">
        <v>998</v>
      </c>
      <c r="N1533">
        <v>3567</v>
      </c>
      <c r="O1533" t="s">
        <v>3678</v>
      </c>
      <c r="P1533" t="s">
        <v>3625</v>
      </c>
      <c r="Q1533" t="s">
        <v>3570</v>
      </c>
      <c r="R1533" t="s">
        <v>3618</v>
      </c>
      <c r="S1533" t="s">
        <v>4000</v>
      </c>
      <c r="T1533" t="s">
        <v>4001</v>
      </c>
      <c r="U1533" t="s">
        <v>3798</v>
      </c>
      <c r="V1533" t="s">
        <v>3676</v>
      </c>
      <c r="W1533" t="s">
        <v>3679</v>
      </c>
      <c r="X1533" t="s">
        <v>1803</v>
      </c>
      <c r="Y1533" s="7" t="s">
        <v>2999</v>
      </c>
      <c r="Z1533" s="7"/>
      <c r="AA1533" s="7" t="s">
        <v>13</v>
      </c>
      <c r="AB1533" s="7" t="s">
        <v>469</v>
      </c>
      <c r="AC1533" s="7">
        <v>8109</v>
      </c>
      <c r="AD1533" s="7" t="s">
        <v>935</v>
      </c>
      <c r="AE1533" s="7" t="s">
        <v>786</v>
      </c>
      <c r="AF1533" s="7"/>
      <c r="AG1533" s="7" t="s">
        <v>13</v>
      </c>
      <c r="AH1533" s="7"/>
      <c r="AI1533">
        <v>2.875999927520752</v>
      </c>
      <c r="AJ1533">
        <v>11.673000335693359</v>
      </c>
      <c r="AK1533">
        <v>5.1700000762939453</v>
      </c>
      <c r="AL1533">
        <v>76.149002075195313</v>
      </c>
      <c r="AM1533">
        <v>23.485000610351563</v>
      </c>
      <c r="AN1533">
        <v>137.30000305175781</v>
      </c>
      <c r="AO1533">
        <v>0</v>
      </c>
      <c r="AP1533">
        <v>117.52200317382813</v>
      </c>
      <c r="AQ1533">
        <v>28.603000640869141</v>
      </c>
      <c r="AR1533">
        <v>22</v>
      </c>
      <c r="AS1533">
        <v>8</v>
      </c>
      <c r="AT1533">
        <v>7</v>
      </c>
      <c r="AU1533" s="22">
        <v>4.0159953298307007</v>
      </c>
      <c r="AV1533" s="23">
        <v>-0.41766659418742202</v>
      </c>
      <c r="AW1533" s="23">
        <v>1</v>
      </c>
      <c r="AX1533" s="23">
        <v>0.17444538390012068</v>
      </c>
      <c r="AY1533" s="23">
        <v>1.1513297203980626</v>
      </c>
      <c r="AZ1533" s="23">
        <v>1.3317269548596975</v>
      </c>
    </row>
    <row r="1534" spans="1:52" ht="13.7" customHeight="1" x14ac:dyDescent="0.2">
      <c r="A1534" t="str">
        <f t="shared" si="23"/>
        <v>2015^gbeard^NPS_3476 Top Gate_A</v>
      </c>
      <c r="B1534" t="s">
        <v>3476</v>
      </c>
      <c r="C1534" t="s">
        <v>3477</v>
      </c>
      <c r="D1534">
        <v>2015</v>
      </c>
      <c r="E1534" t="s">
        <v>3611</v>
      </c>
      <c r="F1534" t="s">
        <v>1005</v>
      </c>
      <c r="G1534" t="s">
        <v>987</v>
      </c>
      <c r="H1534" t="s">
        <v>992</v>
      </c>
      <c r="I1534">
        <v>2.4</v>
      </c>
      <c r="J1534" t="s">
        <v>998</v>
      </c>
      <c r="K1534" t="s">
        <v>998</v>
      </c>
      <c r="L1534" t="s">
        <v>998</v>
      </c>
      <c r="M1534" t="s">
        <v>998</v>
      </c>
      <c r="N1534">
        <v>3476</v>
      </c>
      <c r="O1534" t="s">
        <v>3564</v>
      </c>
      <c r="P1534" t="s">
        <v>3680</v>
      </c>
      <c r="Q1534" t="s">
        <v>998</v>
      </c>
      <c r="R1534" t="s">
        <v>998</v>
      </c>
      <c r="S1534" t="s">
        <v>998</v>
      </c>
      <c r="T1534" t="s">
        <v>998</v>
      </c>
      <c r="U1534" t="s">
        <v>3800</v>
      </c>
      <c r="V1534" t="s">
        <v>3801</v>
      </c>
      <c r="W1534" t="s">
        <v>3681</v>
      </c>
      <c r="X1534" t="s">
        <v>1821</v>
      </c>
      <c r="Y1534" s="7" t="s">
        <v>2999</v>
      </c>
      <c r="Z1534" s="7"/>
      <c r="AA1534" s="7" t="s">
        <v>13</v>
      </c>
      <c r="AB1534" s="7" t="s">
        <v>469</v>
      </c>
      <c r="AC1534" s="7">
        <v>18046</v>
      </c>
      <c r="AD1534" s="7" t="s">
        <v>2749</v>
      </c>
      <c r="AE1534" s="7" t="s">
        <v>786</v>
      </c>
      <c r="AF1534" s="7"/>
      <c r="AG1534" s="7" t="s">
        <v>13</v>
      </c>
      <c r="AH1534" s="7"/>
      <c r="AI1534">
        <v>0.30799999833106995</v>
      </c>
      <c r="AJ1534">
        <v>16.378000259399414</v>
      </c>
      <c r="AK1534">
        <v>0.77999997138977051</v>
      </c>
      <c r="AL1534">
        <v>70.461997985839844</v>
      </c>
      <c r="AM1534">
        <v>77.989997863769531</v>
      </c>
      <c r="AN1534">
        <v>220.39999389648438</v>
      </c>
      <c r="AO1534">
        <v>0</v>
      </c>
      <c r="AP1534">
        <v>136.19200134277344</v>
      </c>
      <c r="AQ1534">
        <v>135.37800598144531</v>
      </c>
      <c r="AR1534">
        <v>0</v>
      </c>
      <c r="AS1534">
        <v>28</v>
      </c>
      <c r="AT1534">
        <v>23</v>
      </c>
      <c r="AU1534" s="22" t="e">
        <v>#VALUE!</v>
      </c>
      <c r="AV1534" s="23">
        <v>2.09200000166893</v>
      </c>
      <c r="AW1534" s="23">
        <v>0</v>
      </c>
      <c r="AX1534" s="23">
        <v>4.3764640069828031</v>
      </c>
      <c r="AY1534" s="23" t="e">
        <v>#VALUE!</v>
      </c>
      <c r="AZ1534" s="23" t="e">
        <v>#VALUE!</v>
      </c>
    </row>
    <row r="1535" spans="1:52" ht="13.7" customHeight="1" x14ac:dyDescent="0.2">
      <c r="A1535" t="str">
        <f t="shared" si="23"/>
        <v>2015^gbeard^NPS_3477 Top Gate_B</v>
      </c>
      <c r="B1535" t="s">
        <v>3476</v>
      </c>
      <c r="C1535" t="s">
        <v>3478</v>
      </c>
      <c r="D1535">
        <v>2015</v>
      </c>
      <c r="E1535" t="s">
        <v>3611</v>
      </c>
      <c r="F1535" t="s">
        <v>1005</v>
      </c>
      <c r="G1535" t="s">
        <v>987</v>
      </c>
      <c r="H1535" t="s">
        <v>992</v>
      </c>
      <c r="I1535">
        <v>2.4</v>
      </c>
      <c r="J1535" t="s">
        <v>998</v>
      </c>
      <c r="K1535" t="s">
        <v>998</v>
      </c>
      <c r="L1535" t="s">
        <v>998</v>
      </c>
      <c r="M1535" t="s">
        <v>998</v>
      </c>
      <c r="N1535">
        <v>3477</v>
      </c>
      <c r="O1535" t="s">
        <v>3564</v>
      </c>
      <c r="P1535" t="s">
        <v>3680</v>
      </c>
      <c r="Q1535" t="s">
        <v>998</v>
      </c>
      <c r="R1535" t="s">
        <v>998</v>
      </c>
      <c r="S1535" t="s">
        <v>998</v>
      </c>
      <c r="T1535" t="s">
        <v>998</v>
      </c>
      <c r="U1535" t="s">
        <v>3800</v>
      </c>
      <c r="V1535" t="s">
        <v>3801</v>
      </c>
      <c r="W1535" t="s">
        <v>3681</v>
      </c>
      <c r="X1535" t="s">
        <v>1803</v>
      </c>
      <c r="Y1535" s="7" t="s">
        <v>2999</v>
      </c>
      <c r="Z1535" s="7"/>
      <c r="AA1535" s="7" t="s">
        <v>13</v>
      </c>
      <c r="AB1535" s="7" t="s">
        <v>469</v>
      </c>
      <c r="AC1535" s="7">
        <v>18046</v>
      </c>
      <c r="AD1535" s="7" t="s">
        <v>2749</v>
      </c>
      <c r="AE1535" s="7" t="s">
        <v>786</v>
      </c>
      <c r="AF1535" s="7"/>
      <c r="AG1535" s="7" t="s">
        <v>13</v>
      </c>
      <c r="AH1535" s="7"/>
      <c r="AI1535">
        <v>4.5729999542236328</v>
      </c>
      <c r="AJ1535">
        <v>13.090999603271484</v>
      </c>
      <c r="AK1535">
        <v>9.2299995422363281</v>
      </c>
      <c r="AL1535">
        <v>54.619998931884766</v>
      </c>
      <c r="AM1535">
        <v>15.239999771118164</v>
      </c>
      <c r="AN1535">
        <v>220.39999389648438</v>
      </c>
      <c r="AO1535">
        <v>0</v>
      </c>
      <c r="AP1535">
        <v>166.69900512695313</v>
      </c>
      <c r="AQ1535">
        <v>26.541999816894531</v>
      </c>
      <c r="AR1535">
        <v>0</v>
      </c>
      <c r="AS1535">
        <v>28</v>
      </c>
      <c r="AT1535">
        <v>23</v>
      </c>
      <c r="AU1535" s="22" t="e">
        <v>#VALUE!</v>
      </c>
      <c r="AV1535" s="23">
        <v>-2.1729999542236329</v>
      </c>
      <c r="AW1535" s="23">
        <v>0</v>
      </c>
      <c r="AX1535" s="23">
        <v>4.7219288010559106</v>
      </c>
      <c r="AY1535" s="23" t="e">
        <v>#VALUE!</v>
      </c>
      <c r="AZ1535" s="23" t="e">
        <v>#VALUE!</v>
      </c>
    </row>
    <row r="1536" spans="1:52" ht="13.7" customHeight="1" x14ac:dyDescent="0.2">
      <c r="A1536" t="str">
        <f t="shared" si="23"/>
        <v>2015^gmcdonald^NPS_3332 Square Tank Paddock_A</v>
      </c>
      <c r="B1536" t="s">
        <v>3911</v>
      </c>
      <c r="C1536" t="s">
        <v>4002</v>
      </c>
      <c r="D1536">
        <v>2015</v>
      </c>
      <c r="E1536" t="s">
        <v>3601</v>
      </c>
      <c r="F1536" t="s">
        <v>1005</v>
      </c>
      <c r="G1536" t="s">
        <v>987</v>
      </c>
      <c r="H1536" t="s">
        <v>992</v>
      </c>
      <c r="I1536">
        <v>1.54489898989899</v>
      </c>
      <c r="J1536">
        <v>14.1</v>
      </c>
      <c r="K1536" t="s">
        <v>998</v>
      </c>
      <c r="L1536" t="s">
        <v>998</v>
      </c>
      <c r="M1536" t="s">
        <v>998</v>
      </c>
      <c r="N1536">
        <v>3332</v>
      </c>
      <c r="O1536" t="s">
        <v>3564</v>
      </c>
      <c r="P1536" t="s">
        <v>3632</v>
      </c>
      <c r="Q1536" t="s">
        <v>3626</v>
      </c>
      <c r="R1536" t="s">
        <v>3602</v>
      </c>
      <c r="S1536" t="s">
        <v>998</v>
      </c>
      <c r="T1536" t="s">
        <v>998</v>
      </c>
      <c r="U1536" t="s">
        <v>3797</v>
      </c>
      <c r="V1536" t="s">
        <v>4003</v>
      </c>
      <c r="W1536" t="s">
        <v>4004</v>
      </c>
      <c r="X1536" t="s">
        <v>1821</v>
      </c>
      <c r="Y1536" s="7" t="s">
        <v>2999</v>
      </c>
      <c r="Z1536" s="7"/>
      <c r="AA1536" s="7" t="s">
        <v>13</v>
      </c>
      <c r="AB1536" s="7" t="s">
        <v>2299</v>
      </c>
      <c r="AC1536" s="7">
        <v>50014</v>
      </c>
      <c r="AD1536" s="7" t="s">
        <v>3897</v>
      </c>
      <c r="AE1536" s="7" t="s">
        <v>786</v>
      </c>
      <c r="AF1536" s="7"/>
      <c r="AG1536" s="7" t="s">
        <v>13</v>
      </c>
      <c r="AH1536" s="7"/>
      <c r="AI1536">
        <v>3.119999885559082</v>
      </c>
      <c r="AJ1536">
        <v>16.700000762939453</v>
      </c>
      <c r="AK1536">
        <v>8.0299997329711914</v>
      </c>
      <c r="AL1536">
        <v>128.0679931640625</v>
      </c>
      <c r="AM1536">
        <v>54.051998138427734</v>
      </c>
      <c r="AN1536">
        <v>219.60000610351563</v>
      </c>
      <c r="AO1536">
        <v>0</v>
      </c>
      <c r="AP1536">
        <v>173.50900268554688</v>
      </c>
      <c r="AQ1536">
        <v>22.902999877929688</v>
      </c>
      <c r="AR1536">
        <v>0</v>
      </c>
      <c r="AS1536">
        <v>7</v>
      </c>
      <c r="AT1536">
        <v>0</v>
      </c>
      <c r="AU1536" s="22">
        <v>3.357111500291885</v>
      </c>
      <c r="AV1536" s="23">
        <v>-1.575100895660092</v>
      </c>
      <c r="AW1536" s="23">
        <v>0</v>
      </c>
      <c r="AX1536" s="23">
        <v>2.4809428315092243</v>
      </c>
      <c r="AY1536" s="23">
        <v>6.7600039672857406</v>
      </c>
      <c r="AZ1536" s="23">
        <v>21.835884435112732</v>
      </c>
    </row>
    <row r="1537" spans="1:52" ht="13.7" customHeight="1" x14ac:dyDescent="0.2">
      <c r="A1537" t="str">
        <f t="shared" si="23"/>
        <v>2015^gmcdonald^NPS_3333 Square Tank Paddock_B</v>
      </c>
      <c r="B1537" t="s">
        <v>3911</v>
      </c>
      <c r="C1537" t="s">
        <v>4005</v>
      </c>
      <c r="D1537">
        <v>2015</v>
      </c>
      <c r="E1537" t="s">
        <v>3601</v>
      </c>
      <c r="F1537" t="s">
        <v>1005</v>
      </c>
      <c r="G1537" t="s">
        <v>987</v>
      </c>
      <c r="H1537" t="s">
        <v>992</v>
      </c>
      <c r="I1537">
        <v>1.54489898989899</v>
      </c>
      <c r="J1537">
        <v>14.1</v>
      </c>
      <c r="K1537" t="s">
        <v>998</v>
      </c>
      <c r="L1537" t="s">
        <v>998</v>
      </c>
      <c r="M1537" t="s">
        <v>998</v>
      </c>
      <c r="N1537">
        <v>3333</v>
      </c>
      <c r="O1537" t="s">
        <v>3584</v>
      </c>
      <c r="P1537" t="s">
        <v>3632</v>
      </c>
      <c r="Q1537" t="s">
        <v>3626</v>
      </c>
      <c r="R1537" t="s">
        <v>3602</v>
      </c>
      <c r="S1537" t="s">
        <v>998</v>
      </c>
      <c r="T1537" t="s">
        <v>998</v>
      </c>
      <c r="U1537" t="s">
        <v>3797</v>
      </c>
      <c r="V1537" t="s">
        <v>4003</v>
      </c>
      <c r="W1537" t="s">
        <v>4004</v>
      </c>
      <c r="X1537" t="s">
        <v>1803</v>
      </c>
      <c r="Y1537" s="7" t="s">
        <v>2999</v>
      </c>
      <c r="Z1537" s="7"/>
      <c r="AA1537" s="7" t="s">
        <v>13</v>
      </c>
      <c r="AB1537" s="7" t="s">
        <v>2299</v>
      </c>
      <c r="AC1537" s="7">
        <v>50014</v>
      </c>
      <c r="AD1537" s="7" t="s">
        <v>3897</v>
      </c>
      <c r="AE1537" s="7" t="s">
        <v>786</v>
      </c>
      <c r="AF1537" s="7"/>
      <c r="AG1537" s="7" t="s">
        <v>13</v>
      </c>
      <c r="AH1537" s="7"/>
      <c r="AI1537">
        <v>3.1210000514984131</v>
      </c>
      <c r="AJ1537">
        <v>16.700000762939453</v>
      </c>
      <c r="AK1537">
        <v>8.0299997329711914</v>
      </c>
      <c r="AL1537">
        <v>125.14800262451172</v>
      </c>
      <c r="AM1537">
        <v>54.049999237060547</v>
      </c>
      <c r="AN1537">
        <v>219.60000610351563</v>
      </c>
      <c r="AO1537">
        <v>0</v>
      </c>
      <c r="AP1537">
        <v>198.41900634765625</v>
      </c>
      <c r="AQ1537">
        <v>26.454000473022461</v>
      </c>
      <c r="AR1537">
        <v>0</v>
      </c>
      <c r="AS1537">
        <v>7</v>
      </c>
      <c r="AT1537">
        <v>0</v>
      </c>
      <c r="AU1537" s="22">
        <v>3.357111500291885</v>
      </c>
      <c r="AV1537" s="23">
        <v>-1.5761010615994231</v>
      </c>
      <c r="AW1537" s="23">
        <v>0</v>
      </c>
      <c r="AX1537" s="23">
        <v>2.4840945563748287</v>
      </c>
      <c r="AY1537" s="23">
        <v>6.7600039672857406</v>
      </c>
      <c r="AZ1537" s="23">
        <v>21.835884435112732</v>
      </c>
    </row>
    <row r="1538" spans="1:52" ht="13.7" customHeight="1" x14ac:dyDescent="0.2">
      <c r="A1538" t="str">
        <f t="shared" si="23"/>
        <v>2015^glawson^NPS_3596 Mystery_A</v>
      </c>
      <c r="B1538" t="s">
        <v>3479</v>
      </c>
      <c r="C1538" t="s">
        <v>3480</v>
      </c>
      <c r="D1538">
        <v>2015</v>
      </c>
      <c r="E1538" t="s">
        <v>3563</v>
      </c>
      <c r="F1538" t="s">
        <v>1005</v>
      </c>
      <c r="G1538" t="s">
        <v>987</v>
      </c>
      <c r="H1538" t="s">
        <v>992</v>
      </c>
      <c r="I1538">
        <v>0.61052631578947403</v>
      </c>
      <c r="J1538" t="s">
        <v>998</v>
      </c>
      <c r="K1538" t="s">
        <v>998</v>
      </c>
      <c r="L1538" t="s">
        <v>998</v>
      </c>
      <c r="M1538" t="s">
        <v>998</v>
      </c>
      <c r="N1538">
        <v>3596</v>
      </c>
      <c r="O1538" t="s">
        <v>3584</v>
      </c>
      <c r="P1538" t="s">
        <v>3682</v>
      </c>
      <c r="Q1538" t="s">
        <v>3566</v>
      </c>
      <c r="R1538" t="s">
        <v>3683</v>
      </c>
      <c r="S1538" t="s">
        <v>4143</v>
      </c>
      <c r="T1538" t="s">
        <v>4144</v>
      </c>
      <c r="U1538" t="s">
        <v>3568</v>
      </c>
      <c r="V1538" t="s">
        <v>3684</v>
      </c>
      <c r="W1538" t="s">
        <v>3685</v>
      </c>
      <c r="X1538" t="s">
        <v>1821</v>
      </c>
      <c r="Y1538" s="7" t="s">
        <v>2999</v>
      </c>
      <c r="Z1538" s="7"/>
      <c r="AA1538" s="7" t="s">
        <v>13</v>
      </c>
      <c r="AB1538" s="7" t="s">
        <v>140</v>
      </c>
      <c r="AC1538" s="7">
        <v>79023</v>
      </c>
      <c r="AD1538" s="7" t="s">
        <v>941</v>
      </c>
      <c r="AE1538" s="7" t="s">
        <v>786</v>
      </c>
      <c r="AF1538" s="7"/>
      <c r="AG1538" s="7" t="s">
        <v>13</v>
      </c>
      <c r="AH1538" s="7"/>
      <c r="AI1538">
        <v>0.74099999666213989</v>
      </c>
      <c r="AJ1538">
        <v>12.25100040435791</v>
      </c>
      <c r="AK1538">
        <v>1.3999999761581421</v>
      </c>
      <c r="AL1538">
        <v>56.494998931884766</v>
      </c>
      <c r="AM1538">
        <v>11.196000099182129</v>
      </c>
      <c r="AN1538">
        <v>96.699996948242188</v>
      </c>
      <c r="AO1538">
        <v>0</v>
      </c>
      <c r="AP1538">
        <v>60.925998687744141</v>
      </c>
      <c r="AQ1538">
        <v>23.791000366210938</v>
      </c>
      <c r="AR1538">
        <v>0</v>
      </c>
      <c r="AS1538">
        <v>7</v>
      </c>
      <c r="AT1538">
        <v>0</v>
      </c>
      <c r="AU1538" s="22" t="e">
        <v>#VALUE!</v>
      </c>
      <c r="AV1538" s="23">
        <v>-0.13047368087266586</v>
      </c>
      <c r="AW1538" s="23">
        <v>1</v>
      </c>
      <c r="AX1538" s="23">
        <v>1.7023381400462254E-2</v>
      </c>
      <c r="AY1538" s="23" t="e">
        <v>#VALUE!</v>
      </c>
      <c r="AZ1538" s="23" t="e">
        <v>#VALUE!</v>
      </c>
    </row>
    <row r="1539" spans="1:52" ht="13.7" customHeight="1" x14ac:dyDescent="0.2">
      <c r="A1539" t="str">
        <f t="shared" ref="A1539:A1602" si="24">_xlfn.CONCAT(D1539,"^",B1539,"^",C1539)</f>
        <v>2015^glawson^NPS_3597 Mystery_B</v>
      </c>
      <c r="B1539" t="s">
        <v>3479</v>
      </c>
      <c r="C1539" t="s">
        <v>3481</v>
      </c>
      <c r="D1539">
        <v>2015</v>
      </c>
      <c r="E1539" t="s">
        <v>3563</v>
      </c>
      <c r="F1539" t="s">
        <v>1005</v>
      </c>
      <c r="G1539" t="s">
        <v>987</v>
      </c>
      <c r="H1539" t="s">
        <v>992</v>
      </c>
      <c r="I1539">
        <v>0.61052631578947403</v>
      </c>
      <c r="J1539" t="s">
        <v>998</v>
      </c>
      <c r="K1539" t="s">
        <v>998</v>
      </c>
      <c r="L1539" t="s">
        <v>998</v>
      </c>
      <c r="M1539" t="s">
        <v>998</v>
      </c>
      <c r="N1539">
        <v>3597</v>
      </c>
      <c r="O1539" t="s">
        <v>3584</v>
      </c>
      <c r="P1539" t="s">
        <v>3682</v>
      </c>
      <c r="Q1539" t="s">
        <v>3566</v>
      </c>
      <c r="R1539" t="s">
        <v>3683</v>
      </c>
      <c r="S1539" t="s">
        <v>4145</v>
      </c>
      <c r="T1539" t="s">
        <v>4146</v>
      </c>
      <c r="U1539" t="s">
        <v>3568</v>
      </c>
      <c r="V1539" t="s">
        <v>3684</v>
      </c>
      <c r="W1539" t="s">
        <v>3685</v>
      </c>
      <c r="X1539" t="s">
        <v>1803</v>
      </c>
      <c r="Y1539" s="7" t="s">
        <v>2999</v>
      </c>
      <c r="Z1539" s="7"/>
      <c r="AA1539" s="7" t="s">
        <v>13</v>
      </c>
      <c r="AB1539" s="7" t="s">
        <v>140</v>
      </c>
      <c r="AC1539" s="7">
        <v>79023</v>
      </c>
      <c r="AD1539" s="7" t="s">
        <v>941</v>
      </c>
      <c r="AE1539" s="7" t="s">
        <v>786</v>
      </c>
      <c r="AF1539" s="7"/>
      <c r="AG1539" s="7" t="s">
        <v>13</v>
      </c>
      <c r="AH1539" s="7"/>
      <c r="AI1539">
        <v>0.48100000619888306</v>
      </c>
      <c r="AJ1539">
        <v>16.709999084472656</v>
      </c>
      <c r="AK1539">
        <v>1.2400000095367432</v>
      </c>
      <c r="AL1539">
        <v>31.555000305175781</v>
      </c>
      <c r="AM1539">
        <v>1.7890000343322754</v>
      </c>
      <c r="AN1539">
        <v>96.5</v>
      </c>
      <c r="AO1539">
        <v>0</v>
      </c>
      <c r="AP1539">
        <v>65.394996643066406</v>
      </c>
      <c r="AQ1539">
        <v>31.458999633789063</v>
      </c>
      <c r="AR1539">
        <v>0</v>
      </c>
      <c r="AS1539">
        <v>7</v>
      </c>
      <c r="AT1539">
        <v>0</v>
      </c>
      <c r="AU1539" s="22" t="e">
        <v>#VALUE!</v>
      </c>
      <c r="AV1539" s="23">
        <v>0.12952630959059097</v>
      </c>
      <c r="AW1539" s="23">
        <v>1</v>
      </c>
      <c r="AX1539" s="23">
        <v>1.677706487615762E-2</v>
      </c>
      <c r="AY1539" s="23" t="e">
        <v>#VALUE!</v>
      </c>
      <c r="AZ1539" s="23" t="e">
        <v>#VALUE!</v>
      </c>
    </row>
    <row r="1540" spans="1:52" ht="13.7" customHeight="1" x14ac:dyDescent="0.2">
      <c r="A1540" t="str">
        <f t="shared" si="24"/>
        <v>2015^Stott Redman^NPS_3482 Bennetts_A</v>
      </c>
      <c r="B1540" t="s">
        <v>1375</v>
      </c>
      <c r="C1540" t="s">
        <v>3482</v>
      </c>
      <c r="D1540">
        <v>2015</v>
      </c>
      <c r="E1540" t="s">
        <v>3563</v>
      </c>
      <c r="F1540" t="s">
        <v>1005</v>
      </c>
      <c r="G1540" t="s">
        <v>987</v>
      </c>
      <c r="H1540" t="s">
        <v>992</v>
      </c>
      <c r="I1540">
        <v>4.2</v>
      </c>
      <c r="J1540" t="s">
        <v>998</v>
      </c>
      <c r="K1540" t="s">
        <v>998</v>
      </c>
      <c r="L1540" t="s">
        <v>998</v>
      </c>
      <c r="M1540" t="s">
        <v>998</v>
      </c>
      <c r="N1540">
        <v>3482</v>
      </c>
      <c r="O1540" t="s">
        <v>2696</v>
      </c>
      <c r="P1540" t="s">
        <v>3686</v>
      </c>
      <c r="Q1540" t="s">
        <v>3593</v>
      </c>
      <c r="R1540" t="s">
        <v>3687</v>
      </c>
      <c r="S1540" t="s">
        <v>4147</v>
      </c>
      <c r="T1540" t="s">
        <v>4006</v>
      </c>
      <c r="U1540" t="s">
        <v>3671</v>
      </c>
      <c r="V1540" t="s">
        <v>3688</v>
      </c>
      <c r="W1540" t="s">
        <v>3689</v>
      </c>
      <c r="X1540" t="s">
        <v>1821</v>
      </c>
      <c r="Y1540" s="7" t="s">
        <v>2999</v>
      </c>
      <c r="Z1540" s="7"/>
      <c r="AA1540" s="7" t="s">
        <v>13</v>
      </c>
      <c r="AB1540" s="7" t="s">
        <v>469</v>
      </c>
      <c r="AC1540" s="7">
        <v>77018</v>
      </c>
      <c r="AD1540" s="7" t="s">
        <v>791</v>
      </c>
      <c r="AE1540" s="7" t="s">
        <v>786</v>
      </c>
      <c r="AF1540" s="7"/>
      <c r="AG1540" s="7" t="s">
        <v>55</v>
      </c>
      <c r="AH1540" s="7"/>
      <c r="AI1540">
        <v>0.86000001430511475</v>
      </c>
      <c r="AJ1540">
        <v>16.642000198364258</v>
      </c>
      <c r="AK1540">
        <v>2.2000000476837158</v>
      </c>
      <c r="AL1540">
        <v>18.11400032043457</v>
      </c>
      <c r="AM1540">
        <v>10.630000114440918</v>
      </c>
      <c r="AN1540">
        <v>130.10000610351563</v>
      </c>
      <c r="AO1540">
        <v>0</v>
      </c>
      <c r="AP1540">
        <v>162.77499389648438</v>
      </c>
      <c r="AQ1540">
        <v>75.172996520996094</v>
      </c>
      <c r="AR1540">
        <v>0</v>
      </c>
      <c r="AS1540">
        <v>31</v>
      </c>
      <c r="AT1540">
        <v>0</v>
      </c>
      <c r="AU1540" s="22" t="e">
        <v>#VALUE!</v>
      </c>
      <c r="AV1540" s="23">
        <v>3.3399999856948854</v>
      </c>
      <c r="AW1540" s="23">
        <v>0</v>
      </c>
      <c r="AX1540" s="23">
        <v>11.155599904441836</v>
      </c>
      <c r="AY1540" s="23" t="e">
        <v>#VALUE!</v>
      </c>
      <c r="AZ1540" s="23" t="e">
        <v>#VALUE!</v>
      </c>
    </row>
    <row r="1541" spans="1:52" ht="13.7" customHeight="1" x14ac:dyDescent="0.2">
      <c r="A1541" t="str">
        <f t="shared" si="24"/>
        <v>2015^Stott Redman^NPS_3483 Bennetts_B</v>
      </c>
      <c r="B1541" t="s">
        <v>1375</v>
      </c>
      <c r="C1541" t="s">
        <v>3483</v>
      </c>
      <c r="D1541">
        <v>2015</v>
      </c>
      <c r="E1541" t="s">
        <v>3563</v>
      </c>
      <c r="F1541" t="s">
        <v>1005</v>
      </c>
      <c r="G1541" t="s">
        <v>987</v>
      </c>
      <c r="H1541" t="s">
        <v>992</v>
      </c>
      <c r="I1541">
        <v>4.2</v>
      </c>
      <c r="J1541" t="s">
        <v>998</v>
      </c>
      <c r="K1541" t="s">
        <v>998</v>
      </c>
      <c r="L1541" t="s">
        <v>998</v>
      </c>
      <c r="M1541" t="s">
        <v>998</v>
      </c>
      <c r="N1541">
        <v>3483</v>
      </c>
      <c r="O1541" t="s">
        <v>2696</v>
      </c>
      <c r="P1541" t="s">
        <v>3686</v>
      </c>
      <c r="Q1541" t="s">
        <v>3593</v>
      </c>
      <c r="R1541" t="s">
        <v>3687</v>
      </c>
      <c r="S1541" t="s">
        <v>4148</v>
      </c>
      <c r="T1541" t="s">
        <v>4007</v>
      </c>
      <c r="U1541" t="s">
        <v>3671</v>
      </c>
      <c r="V1541" t="s">
        <v>3688</v>
      </c>
      <c r="W1541" t="s">
        <v>3689</v>
      </c>
      <c r="X1541" t="s">
        <v>1803</v>
      </c>
      <c r="Y1541" s="7" t="s">
        <v>2999</v>
      </c>
      <c r="Z1541" s="7"/>
      <c r="AA1541" s="7" t="s">
        <v>13</v>
      </c>
      <c r="AB1541" s="7" t="s">
        <v>469</v>
      </c>
      <c r="AC1541" s="7">
        <v>77018</v>
      </c>
      <c r="AD1541" s="7" t="s">
        <v>791</v>
      </c>
      <c r="AE1541" s="7" t="s">
        <v>786</v>
      </c>
      <c r="AF1541" s="7"/>
      <c r="AG1541" s="7" t="s">
        <v>55</v>
      </c>
      <c r="AH1541" s="7"/>
      <c r="AI1541">
        <v>0.16500000655651093</v>
      </c>
      <c r="AJ1541">
        <v>16.607999801635742</v>
      </c>
      <c r="AK1541">
        <v>0.41999998688697815</v>
      </c>
      <c r="AL1541">
        <v>9.6470003128051758</v>
      </c>
      <c r="AM1541">
        <v>12.392000198364258</v>
      </c>
      <c r="AN1541">
        <v>130.10000610351563</v>
      </c>
      <c r="AO1541">
        <v>0</v>
      </c>
      <c r="AP1541">
        <v>149.79600524902344</v>
      </c>
      <c r="AQ1541">
        <v>112.89299774169922</v>
      </c>
      <c r="AR1541">
        <v>0</v>
      </c>
      <c r="AS1541">
        <v>31</v>
      </c>
      <c r="AT1541">
        <v>0</v>
      </c>
      <c r="AU1541" s="22" t="e">
        <v>#VALUE!</v>
      </c>
      <c r="AV1541" s="23">
        <v>4.0349999934434893</v>
      </c>
      <c r="AW1541" s="23">
        <v>0</v>
      </c>
      <c r="AX1541" s="23">
        <v>16.281224947088958</v>
      </c>
      <c r="AY1541" s="23" t="e">
        <v>#VALUE!</v>
      </c>
      <c r="AZ1541" s="23" t="e">
        <v>#VALUE!</v>
      </c>
    </row>
    <row r="1542" spans="1:52" ht="13.7" customHeight="1" x14ac:dyDescent="0.2">
      <c r="A1542" t="str">
        <f t="shared" si="24"/>
        <v>2015^imanwaring^NPS_3334 Paddock_A</v>
      </c>
      <c r="B1542" t="s">
        <v>3912</v>
      </c>
      <c r="C1542" t="s">
        <v>4008</v>
      </c>
      <c r="D1542">
        <v>2015</v>
      </c>
      <c r="E1542" t="s">
        <v>3601</v>
      </c>
      <c r="F1542" t="s">
        <v>1005</v>
      </c>
      <c r="G1542" t="s">
        <v>987</v>
      </c>
      <c r="H1542" t="s">
        <v>992</v>
      </c>
      <c r="I1542">
        <v>1.86046511627907</v>
      </c>
      <c r="J1542">
        <v>14.7</v>
      </c>
      <c r="K1542" t="s">
        <v>998</v>
      </c>
      <c r="L1542" t="s">
        <v>998</v>
      </c>
      <c r="M1542" t="s">
        <v>998</v>
      </c>
      <c r="N1542">
        <v>3334</v>
      </c>
      <c r="O1542" t="s">
        <v>3584</v>
      </c>
      <c r="P1542" t="s">
        <v>3632</v>
      </c>
      <c r="Q1542" t="s">
        <v>3593</v>
      </c>
      <c r="R1542" t="s">
        <v>3602</v>
      </c>
      <c r="S1542" t="s">
        <v>998</v>
      </c>
      <c r="T1542" t="s">
        <v>998</v>
      </c>
      <c r="U1542" t="s">
        <v>3797</v>
      </c>
      <c r="V1542" t="s">
        <v>4009</v>
      </c>
      <c r="W1542" t="s">
        <v>1495</v>
      </c>
      <c r="X1542" t="s">
        <v>1821</v>
      </c>
      <c r="Y1542" s="7" t="s">
        <v>2999</v>
      </c>
      <c r="Z1542" s="7"/>
      <c r="AA1542" s="7" t="s">
        <v>13</v>
      </c>
      <c r="AB1542" s="7" t="s">
        <v>783</v>
      </c>
      <c r="AC1542" s="7">
        <v>50014</v>
      </c>
      <c r="AD1542" s="7" t="s">
        <v>3897</v>
      </c>
      <c r="AE1542" s="7" t="s">
        <v>786</v>
      </c>
      <c r="AF1542" s="7"/>
      <c r="AG1542" s="7" t="s">
        <v>13</v>
      </c>
      <c r="AH1542" s="7"/>
      <c r="AI1542">
        <v>2.9010000228881836</v>
      </c>
      <c r="AJ1542">
        <v>16.604000091552734</v>
      </c>
      <c r="AK1542">
        <v>7.4200000762939453</v>
      </c>
      <c r="AL1542">
        <v>80.447998046875</v>
      </c>
      <c r="AM1542">
        <v>11.105999946594238</v>
      </c>
      <c r="AN1542">
        <v>174.80000305175781</v>
      </c>
      <c r="AO1542">
        <v>0</v>
      </c>
      <c r="AP1542">
        <v>220.22599792480469</v>
      </c>
      <c r="AQ1542">
        <v>33.611000061035156</v>
      </c>
      <c r="AR1542">
        <v>0</v>
      </c>
      <c r="AS1542">
        <v>14</v>
      </c>
      <c r="AT1542">
        <v>0</v>
      </c>
      <c r="AU1542" s="22">
        <v>4.2148820918014094</v>
      </c>
      <c r="AV1542" s="23">
        <v>-1.0405349066091136</v>
      </c>
      <c r="AW1542" s="23">
        <v>0</v>
      </c>
      <c r="AX1542" s="23">
        <v>1.0827128918720368</v>
      </c>
      <c r="AY1542" s="23">
        <v>3.6252163486328235</v>
      </c>
      <c r="AZ1542" s="23">
        <v>10.272781294517495</v>
      </c>
    </row>
    <row r="1543" spans="1:52" ht="13.7" customHeight="1" x14ac:dyDescent="0.2">
      <c r="A1543" t="str">
        <f t="shared" si="24"/>
        <v>2015^imanwaring^NPS_3335 Paddock_B</v>
      </c>
      <c r="B1543" t="s">
        <v>3912</v>
      </c>
      <c r="C1543" t="s">
        <v>4010</v>
      </c>
      <c r="D1543">
        <v>2015</v>
      </c>
      <c r="E1543" t="s">
        <v>3601</v>
      </c>
      <c r="F1543" t="s">
        <v>1005</v>
      </c>
      <c r="G1543" t="s">
        <v>987</v>
      </c>
      <c r="H1543" t="s">
        <v>992</v>
      </c>
      <c r="I1543">
        <v>1.86046511627907</v>
      </c>
      <c r="J1543">
        <v>14.7</v>
      </c>
      <c r="K1543" t="s">
        <v>998</v>
      </c>
      <c r="L1543" t="s">
        <v>998</v>
      </c>
      <c r="M1543" t="s">
        <v>998</v>
      </c>
      <c r="N1543">
        <v>3335</v>
      </c>
      <c r="O1543" t="s">
        <v>3564</v>
      </c>
      <c r="P1543" t="s">
        <v>3632</v>
      </c>
      <c r="Q1543" t="s">
        <v>3593</v>
      </c>
      <c r="R1543" t="s">
        <v>3602</v>
      </c>
      <c r="S1543" t="s">
        <v>998</v>
      </c>
      <c r="T1543" t="s">
        <v>998</v>
      </c>
      <c r="U1543" t="s">
        <v>3797</v>
      </c>
      <c r="V1543" t="s">
        <v>4009</v>
      </c>
      <c r="W1543" t="s">
        <v>1495</v>
      </c>
      <c r="X1543" t="s">
        <v>1803</v>
      </c>
      <c r="Y1543" s="7" t="s">
        <v>2999</v>
      </c>
      <c r="Z1543" s="7"/>
      <c r="AA1543" s="7" t="s">
        <v>13</v>
      </c>
      <c r="AB1543" s="7" t="s">
        <v>783</v>
      </c>
      <c r="AC1543" s="7">
        <v>50014</v>
      </c>
      <c r="AD1543" s="7" t="s">
        <v>3897</v>
      </c>
      <c r="AE1543" s="7" t="s">
        <v>786</v>
      </c>
      <c r="AF1543" s="7"/>
      <c r="AG1543" s="7" t="s">
        <v>13</v>
      </c>
      <c r="AH1543" s="7"/>
      <c r="AI1543">
        <v>3.3810000419616699</v>
      </c>
      <c r="AJ1543">
        <v>16.579000473022461</v>
      </c>
      <c r="AK1543">
        <v>8.6400003433227539</v>
      </c>
      <c r="AL1543">
        <v>97.793998718261719</v>
      </c>
      <c r="AM1543">
        <v>13.331999778747559</v>
      </c>
      <c r="AN1543">
        <v>174.80000305175781</v>
      </c>
      <c r="AO1543">
        <v>0</v>
      </c>
      <c r="AP1543">
        <v>187.68699645996094</v>
      </c>
      <c r="AQ1543">
        <v>21.406000137329102</v>
      </c>
      <c r="AR1543">
        <v>0</v>
      </c>
      <c r="AS1543">
        <v>14</v>
      </c>
      <c r="AT1543">
        <v>0</v>
      </c>
      <c r="AU1543" s="22">
        <v>4.2148820918014094</v>
      </c>
      <c r="AV1543" s="23">
        <v>-1.5205349256826</v>
      </c>
      <c r="AW1543" s="23">
        <v>0</v>
      </c>
      <c r="AX1543" s="23">
        <v>2.31202646022059</v>
      </c>
      <c r="AY1543" s="23">
        <v>3.5306427776186347</v>
      </c>
      <c r="AZ1543" s="23">
        <v>19.581671539947322</v>
      </c>
    </row>
    <row r="1544" spans="1:52" ht="13.7" customHeight="1" x14ac:dyDescent="0.2">
      <c r="A1544" t="str">
        <f t="shared" si="24"/>
        <v>2015^iworland^NPS_3338 Paddock_A</v>
      </c>
      <c r="B1544" t="s">
        <v>3913</v>
      </c>
      <c r="C1544" t="s">
        <v>4011</v>
      </c>
      <c r="D1544">
        <v>2015</v>
      </c>
      <c r="E1544" t="s">
        <v>3601</v>
      </c>
      <c r="F1544" t="s">
        <v>1005</v>
      </c>
      <c r="G1544" t="s">
        <v>987</v>
      </c>
      <c r="H1544" t="s">
        <v>992</v>
      </c>
      <c r="I1544">
        <v>1.32990099009901</v>
      </c>
      <c r="J1544">
        <v>11.1</v>
      </c>
      <c r="K1544" t="s">
        <v>998</v>
      </c>
      <c r="L1544" t="s">
        <v>998</v>
      </c>
      <c r="M1544" t="s">
        <v>998</v>
      </c>
      <c r="N1544">
        <v>3338</v>
      </c>
      <c r="O1544" t="s">
        <v>3659</v>
      </c>
      <c r="P1544" t="s">
        <v>3625</v>
      </c>
      <c r="Q1544" t="s">
        <v>3626</v>
      </c>
      <c r="R1544" t="s">
        <v>3622</v>
      </c>
      <c r="S1544" t="s">
        <v>998</v>
      </c>
      <c r="T1544" t="s">
        <v>998</v>
      </c>
      <c r="U1544" t="s">
        <v>3797</v>
      </c>
      <c r="V1544" t="s">
        <v>4012</v>
      </c>
      <c r="W1544" t="s">
        <v>1495</v>
      </c>
      <c r="X1544" t="s">
        <v>1821</v>
      </c>
      <c r="Y1544" s="7" t="s">
        <v>2999</v>
      </c>
      <c r="Z1544" s="7"/>
      <c r="AA1544" s="7" t="s">
        <v>13</v>
      </c>
      <c r="AB1544" s="7" t="s">
        <v>2135</v>
      </c>
      <c r="AC1544" s="7">
        <v>75039</v>
      </c>
      <c r="AD1544" s="7" t="s">
        <v>894</v>
      </c>
      <c r="AE1544" s="7" t="s">
        <v>786</v>
      </c>
      <c r="AF1544" s="7"/>
      <c r="AG1544" s="7" t="s">
        <v>13</v>
      </c>
      <c r="AH1544" s="7"/>
      <c r="AI1544">
        <v>2.627000093460083</v>
      </c>
      <c r="AJ1544">
        <v>10.543000221252441</v>
      </c>
      <c r="AK1544">
        <v>4.2699999809265137</v>
      </c>
      <c r="AL1544">
        <v>31.836000442504883</v>
      </c>
      <c r="AM1544">
        <v>4.5089998245239258</v>
      </c>
      <c r="AN1544">
        <v>180.19999694824219</v>
      </c>
      <c r="AO1544">
        <v>0</v>
      </c>
      <c r="AP1544">
        <v>131.35600280761719</v>
      </c>
      <c r="AQ1544">
        <v>56.738998413085938</v>
      </c>
      <c r="AR1544">
        <v>0</v>
      </c>
      <c r="AS1544">
        <v>6</v>
      </c>
      <c r="AT1544">
        <v>0</v>
      </c>
      <c r="AU1544" s="22">
        <v>2.2750390317490594</v>
      </c>
      <c r="AV1544" s="23">
        <v>-1.297099103361073</v>
      </c>
      <c r="AW1544" s="23">
        <v>0</v>
      </c>
      <c r="AX1544" s="23">
        <v>1.6824660839400996</v>
      </c>
      <c r="AY1544" s="23">
        <v>0.31024875352482884</v>
      </c>
      <c r="AZ1544" s="23">
        <v>3.9798691887430091</v>
      </c>
    </row>
    <row r="1545" spans="1:52" ht="13.7" customHeight="1" x14ac:dyDescent="0.2">
      <c r="A1545" t="str">
        <f t="shared" si="24"/>
        <v>2015^iworland^NPS_3339 Paddock_B</v>
      </c>
      <c r="B1545" t="s">
        <v>3913</v>
      </c>
      <c r="C1545" t="s">
        <v>4013</v>
      </c>
      <c r="D1545">
        <v>2015</v>
      </c>
      <c r="E1545" t="s">
        <v>3601</v>
      </c>
      <c r="F1545" t="s">
        <v>1005</v>
      </c>
      <c r="G1545" t="s">
        <v>987</v>
      </c>
      <c r="H1545" t="s">
        <v>992</v>
      </c>
      <c r="I1545">
        <v>1.32990099009901</v>
      </c>
      <c r="J1545">
        <v>11.1</v>
      </c>
      <c r="K1545" t="s">
        <v>998</v>
      </c>
      <c r="L1545" t="s">
        <v>998</v>
      </c>
      <c r="M1545" t="s">
        <v>998</v>
      </c>
      <c r="N1545">
        <v>3339</v>
      </c>
      <c r="O1545" t="s">
        <v>3564</v>
      </c>
      <c r="P1545" t="s">
        <v>3625</v>
      </c>
      <c r="Q1545" t="s">
        <v>3593</v>
      </c>
      <c r="R1545" t="s">
        <v>3622</v>
      </c>
      <c r="S1545" t="s">
        <v>998</v>
      </c>
      <c r="T1545" t="s">
        <v>998</v>
      </c>
      <c r="U1545" t="s">
        <v>3797</v>
      </c>
      <c r="V1545" t="s">
        <v>4012</v>
      </c>
      <c r="W1545" t="s">
        <v>1495</v>
      </c>
      <c r="X1545" t="s">
        <v>1803</v>
      </c>
      <c r="Y1545" s="7" t="s">
        <v>2999</v>
      </c>
      <c r="Z1545" s="7"/>
      <c r="AA1545" s="7" t="s">
        <v>13</v>
      </c>
      <c r="AB1545" s="7" t="s">
        <v>2135</v>
      </c>
      <c r="AC1545" s="7">
        <v>75039</v>
      </c>
      <c r="AD1545" s="7" t="s">
        <v>894</v>
      </c>
      <c r="AE1545" s="7" t="s">
        <v>786</v>
      </c>
      <c r="AF1545" s="7"/>
      <c r="AG1545" s="7" t="s">
        <v>13</v>
      </c>
      <c r="AH1545" s="7"/>
      <c r="AI1545">
        <v>3.0369999408721924</v>
      </c>
      <c r="AJ1545">
        <v>10.557999610900879</v>
      </c>
      <c r="AK1545">
        <v>4.940000057220459</v>
      </c>
      <c r="AL1545">
        <v>39.932998657226563</v>
      </c>
      <c r="AM1545">
        <v>5.6160001754760742</v>
      </c>
      <c r="AN1545">
        <v>180.19999694824219</v>
      </c>
      <c r="AO1545">
        <v>0</v>
      </c>
      <c r="AP1545">
        <v>125.34600067138672</v>
      </c>
      <c r="AQ1545">
        <v>39.9010009765625</v>
      </c>
      <c r="AR1545">
        <v>0</v>
      </c>
      <c r="AS1545">
        <v>6</v>
      </c>
      <c r="AT1545">
        <v>0</v>
      </c>
      <c r="AU1545" s="22">
        <v>2.2750390317490594</v>
      </c>
      <c r="AV1545" s="23">
        <v>-1.7070989507731824</v>
      </c>
      <c r="AW1545" s="23">
        <v>0</v>
      </c>
      <c r="AX1545" s="23">
        <v>2.9141868277309002</v>
      </c>
      <c r="AY1545" s="23">
        <v>0.2937644217835983</v>
      </c>
      <c r="AZ1545" s="23">
        <v>7.1020172672815738</v>
      </c>
    </row>
    <row r="1546" spans="1:52" ht="13.7" customHeight="1" x14ac:dyDescent="0.2">
      <c r="A1546" t="str">
        <f t="shared" si="24"/>
        <v>2015^jcoggan^NPS_3116 Shed North_A</v>
      </c>
      <c r="B1546" t="s">
        <v>2889</v>
      </c>
      <c r="C1546" t="s">
        <v>2890</v>
      </c>
      <c r="D1546">
        <v>2015</v>
      </c>
      <c r="E1546" t="s">
        <v>3604</v>
      </c>
      <c r="F1546" t="s">
        <v>1005</v>
      </c>
      <c r="G1546" t="s">
        <v>987</v>
      </c>
      <c r="H1546" t="s">
        <v>992</v>
      </c>
      <c r="I1546">
        <v>3.56666666666667</v>
      </c>
      <c r="J1546">
        <v>11.4</v>
      </c>
      <c r="K1546" t="s">
        <v>998</v>
      </c>
      <c r="L1546" t="s">
        <v>998</v>
      </c>
      <c r="M1546" t="s">
        <v>998</v>
      </c>
      <c r="N1546">
        <v>3116</v>
      </c>
      <c r="O1546" t="s">
        <v>3574</v>
      </c>
      <c r="P1546" t="s">
        <v>3644</v>
      </c>
      <c r="Q1546" t="s">
        <v>3576</v>
      </c>
      <c r="R1546" t="s">
        <v>3607</v>
      </c>
      <c r="S1546" t="s">
        <v>998</v>
      </c>
      <c r="T1546" t="s">
        <v>998</v>
      </c>
      <c r="U1546" t="s">
        <v>3595</v>
      </c>
      <c r="V1546" t="s">
        <v>3691</v>
      </c>
      <c r="W1546" t="s">
        <v>3692</v>
      </c>
      <c r="X1546" t="s">
        <v>1821</v>
      </c>
      <c r="Y1546" s="7" t="s">
        <v>2999</v>
      </c>
      <c r="Z1546" s="7"/>
      <c r="AA1546" s="7" t="s">
        <v>13</v>
      </c>
      <c r="AB1546" s="7" t="s">
        <v>3890</v>
      </c>
      <c r="AC1546" s="7">
        <v>42022</v>
      </c>
      <c r="AD1546" s="7" t="s">
        <v>3870</v>
      </c>
      <c r="AE1546" s="7" t="s">
        <v>786</v>
      </c>
      <c r="AF1546" s="7"/>
      <c r="AG1546" s="7" t="s">
        <v>2111</v>
      </c>
      <c r="AH1546" s="7"/>
      <c r="AI1546">
        <v>3.9340000152587891</v>
      </c>
      <c r="AJ1546">
        <v>13.194000244140625</v>
      </c>
      <c r="AK1546">
        <v>8</v>
      </c>
      <c r="AL1546">
        <v>135.87899780273438</v>
      </c>
      <c r="AM1546">
        <v>5.3350000381469727</v>
      </c>
      <c r="AN1546">
        <v>173.89999389648438</v>
      </c>
      <c r="AO1546">
        <v>0</v>
      </c>
      <c r="AP1546">
        <v>169.74400329589844</v>
      </c>
      <c r="AQ1546">
        <v>29.371999740600586</v>
      </c>
      <c r="AR1546">
        <v>0</v>
      </c>
      <c r="AS1546">
        <v>3</v>
      </c>
      <c r="AT1546">
        <v>0</v>
      </c>
      <c r="AU1546" s="22">
        <v>6.2663397548161184</v>
      </c>
      <c r="AV1546" s="23">
        <v>-0.36733334859211908</v>
      </c>
      <c r="AW1546" s="23">
        <v>1</v>
      </c>
      <c r="AX1546" s="23">
        <v>0.13493378898789926</v>
      </c>
      <c r="AY1546" s="23">
        <v>3.2184368759766206</v>
      </c>
      <c r="AZ1546" s="23">
        <v>3.0055778457310365</v>
      </c>
    </row>
    <row r="1547" spans="1:52" ht="13.7" customHeight="1" x14ac:dyDescent="0.2">
      <c r="A1547" t="str">
        <f t="shared" si="24"/>
        <v>2015^jcoggan^NPS_3117 Shed North_B</v>
      </c>
      <c r="B1547" t="s">
        <v>2889</v>
      </c>
      <c r="C1547" t="s">
        <v>2891</v>
      </c>
      <c r="D1547">
        <v>2015</v>
      </c>
      <c r="E1547" t="s">
        <v>3604</v>
      </c>
      <c r="F1547" t="s">
        <v>1005</v>
      </c>
      <c r="G1547" t="s">
        <v>987</v>
      </c>
      <c r="H1547" t="s">
        <v>992</v>
      </c>
      <c r="I1547">
        <v>3.56666666666667</v>
      </c>
      <c r="J1547">
        <v>11.4</v>
      </c>
      <c r="K1547" t="s">
        <v>998</v>
      </c>
      <c r="L1547" t="s">
        <v>998</v>
      </c>
      <c r="M1547" t="s">
        <v>998</v>
      </c>
      <c r="N1547">
        <v>3117</v>
      </c>
      <c r="O1547" t="s">
        <v>3564</v>
      </c>
      <c r="P1547" t="s">
        <v>3644</v>
      </c>
      <c r="Q1547" t="s">
        <v>3576</v>
      </c>
      <c r="R1547" t="s">
        <v>3607</v>
      </c>
      <c r="S1547" t="s">
        <v>998</v>
      </c>
      <c r="T1547" t="s">
        <v>998</v>
      </c>
      <c r="U1547" t="s">
        <v>3595</v>
      </c>
      <c r="V1547" t="s">
        <v>3691</v>
      </c>
      <c r="W1547" t="s">
        <v>3692</v>
      </c>
      <c r="X1547" t="s">
        <v>1803</v>
      </c>
      <c r="Y1547" s="7" t="s">
        <v>2999</v>
      </c>
      <c r="Z1547" s="7"/>
      <c r="AA1547" s="7" t="s">
        <v>13</v>
      </c>
      <c r="AB1547" s="7" t="s">
        <v>3890</v>
      </c>
      <c r="AC1547" s="7">
        <v>42022</v>
      </c>
      <c r="AD1547" s="7" t="s">
        <v>3870</v>
      </c>
      <c r="AE1547" s="7" t="s">
        <v>786</v>
      </c>
      <c r="AF1547" s="7"/>
      <c r="AG1547" s="7" t="s">
        <v>2111</v>
      </c>
      <c r="AH1547" s="7"/>
      <c r="AI1547">
        <v>2.9049999713897705</v>
      </c>
      <c r="AJ1547">
        <v>16.534000396728516</v>
      </c>
      <c r="AK1547">
        <v>7.4000000953674316</v>
      </c>
      <c r="AL1547">
        <v>82.765998840332031</v>
      </c>
      <c r="AM1547">
        <v>10.75100040435791</v>
      </c>
      <c r="AN1547">
        <v>173.89999389648438</v>
      </c>
      <c r="AO1547">
        <v>0</v>
      </c>
      <c r="AP1547">
        <v>263.218994140625</v>
      </c>
      <c r="AQ1547">
        <v>72.001998901367188</v>
      </c>
      <c r="AR1547">
        <v>0</v>
      </c>
      <c r="AS1547">
        <v>3</v>
      </c>
      <c r="AT1547">
        <v>0</v>
      </c>
      <c r="AU1547" s="22">
        <v>6.2663397548161184</v>
      </c>
      <c r="AV1547" s="23">
        <v>0.66166669527689947</v>
      </c>
      <c r="AW1547" s="23">
        <v>0</v>
      </c>
      <c r="AX1547" s="23">
        <v>0.43780281563865336</v>
      </c>
      <c r="AY1547" s="23">
        <v>26.357960073608552</v>
      </c>
      <c r="AZ1547" s="23">
        <v>1.2851857677389196</v>
      </c>
    </row>
    <row r="1548" spans="1:52" ht="13.7" customHeight="1" x14ac:dyDescent="0.2">
      <c r="A1548" t="str">
        <f t="shared" si="24"/>
        <v>2015^jurqhart^NPS_3316 Backtrack_A</v>
      </c>
      <c r="B1548" t="s">
        <v>2642</v>
      </c>
      <c r="C1548" t="s">
        <v>2643</v>
      </c>
      <c r="D1548">
        <v>2015</v>
      </c>
      <c r="E1548" t="s">
        <v>3601</v>
      </c>
      <c r="F1548" t="s">
        <v>1005</v>
      </c>
      <c r="G1548" t="s">
        <v>987</v>
      </c>
      <c r="H1548" t="s">
        <v>992</v>
      </c>
      <c r="I1548">
        <v>2.8095238095238102</v>
      </c>
      <c r="J1548">
        <v>11</v>
      </c>
      <c r="K1548" t="s">
        <v>998</v>
      </c>
      <c r="L1548" t="s">
        <v>998</v>
      </c>
      <c r="M1548" t="s">
        <v>998</v>
      </c>
      <c r="N1548">
        <v>3316</v>
      </c>
      <c r="O1548" t="s">
        <v>3564</v>
      </c>
      <c r="P1548" t="s">
        <v>3693</v>
      </c>
      <c r="Q1548" t="s">
        <v>3593</v>
      </c>
      <c r="R1548" t="s">
        <v>3657</v>
      </c>
      <c r="S1548" t="s">
        <v>4014</v>
      </c>
      <c r="T1548" t="s">
        <v>4015</v>
      </c>
      <c r="U1548" t="s">
        <v>3603</v>
      </c>
      <c r="V1548" t="s">
        <v>3694</v>
      </c>
      <c r="W1548" t="s">
        <v>3695</v>
      </c>
      <c r="X1548" t="s">
        <v>1821</v>
      </c>
      <c r="Y1548" s="7" t="s">
        <v>2999</v>
      </c>
      <c r="Z1548" s="7"/>
      <c r="AA1548" s="7" t="s">
        <v>13</v>
      </c>
      <c r="AB1548" s="7" t="s">
        <v>3891</v>
      </c>
      <c r="AC1548" s="7">
        <v>74110</v>
      </c>
      <c r="AD1548" s="7" t="s">
        <v>872</v>
      </c>
      <c r="AE1548" s="7" t="s">
        <v>3892</v>
      </c>
      <c r="AF1548" s="7"/>
      <c r="AG1548" s="7" t="s">
        <v>934</v>
      </c>
      <c r="AH1548" s="7"/>
      <c r="AI1548">
        <v>2.8469998836517334</v>
      </c>
      <c r="AJ1548">
        <v>16.680999755859375</v>
      </c>
      <c r="AK1548">
        <v>7.320000171661377</v>
      </c>
      <c r="AL1548">
        <v>40.402999877929688</v>
      </c>
      <c r="AM1548">
        <v>57.479000091552734</v>
      </c>
      <c r="AN1548">
        <v>285.79998779296875</v>
      </c>
      <c r="AO1548">
        <v>0</v>
      </c>
      <c r="AP1548">
        <v>166.66900634765625</v>
      </c>
      <c r="AQ1548">
        <v>27.128000259399414</v>
      </c>
      <c r="AR1548">
        <v>0</v>
      </c>
      <c r="AS1548">
        <v>6</v>
      </c>
      <c r="AT1548">
        <v>0</v>
      </c>
      <c r="AU1548" s="22">
        <v>4.7629055124676851</v>
      </c>
      <c r="AV1548" s="23">
        <v>-3.7476074127923198E-2</v>
      </c>
      <c r="AW1548" s="23">
        <v>1</v>
      </c>
      <c r="AX1548" s="23">
        <v>1.4044561320415946E-3</v>
      </c>
      <c r="AY1548" s="23">
        <v>32.273758226074278</v>
      </c>
      <c r="AZ1548" s="23">
        <v>6.5387330960769026</v>
      </c>
    </row>
    <row r="1549" spans="1:52" ht="13.7" customHeight="1" x14ac:dyDescent="0.2">
      <c r="A1549" t="str">
        <f t="shared" si="24"/>
        <v>2015^jurqhart^NPS_3317 Backtrack_B</v>
      </c>
      <c r="B1549" t="s">
        <v>2642</v>
      </c>
      <c r="C1549" t="s">
        <v>2644</v>
      </c>
      <c r="D1549">
        <v>2015</v>
      </c>
      <c r="E1549" t="s">
        <v>3601</v>
      </c>
      <c r="F1549" t="s">
        <v>1005</v>
      </c>
      <c r="G1549" t="s">
        <v>987</v>
      </c>
      <c r="H1549" t="s">
        <v>992</v>
      </c>
      <c r="I1549">
        <v>2.8095238095238102</v>
      </c>
      <c r="J1549">
        <v>11</v>
      </c>
      <c r="K1549" t="s">
        <v>987</v>
      </c>
      <c r="L1549" t="s">
        <v>1032</v>
      </c>
      <c r="M1549" t="s">
        <v>2892</v>
      </c>
      <c r="N1549">
        <v>3317</v>
      </c>
      <c r="O1549" t="s">
        <v>3564</v>
      </c>
      <c r="P1549" t="s">
        <v>3693</v>
      </c>
      <c r="Q1549" t="s">
        <v>3593</v>
      </c>
      <c r="R1549" t="s">
        <v>3657</v>
      </c>
      <c r="S1549" t="s">
        <v>4016</v>
      </c>
      <c r="T1549" t="s">
        <v>4017</v>
      </c>
      <c r="U1549" t="s">
        <v>3603</v>
      </c>
      <c r="V1549" t="s">
        <v>3694</v>
      </c>
      <c r="W1549" t="s">
        <v>3695</v>
      </c>
      <c r="X1549" t="s">
        <v>1803</v>
      </c>
      <c r="Y1549" s="7" t="s">
        <v>2999</v>
      </c>
      <c r="Z1549" s="7"/>
      <c r="AA1549" s="7" t="s">
        <v>13</v>
      </c>
      <c r="AB1549" s="7" t="s">
        <v>3891</v>
      </c>
      <c r="AC1549" s="7">
        <v>74110</v>
      </c>
      <c r="AD1549" s="7" t="s">
        <v>872</v>
      </c>
      <c r="AE1549" s="7" t="s">
        <v>3892</v>
      </c>
      <c r="AF1549" s="7"/>
      <c r="AG1549" s="7" t="s">
        <v>934</v>
      </c>
      <c r="AH1549" s="7"/>
      <c r="AI1549">
        <v>2.8810000419616699</v>
      </c>
      <c r="AJ1549">
        <v>16.673999786376953</v>
      </c>
      <c r="AK1549">
        <v>7.4000000953674316</v>
      </c>
      <c r="AL1549">
        <v>46.194999694824219</v>
      </c>
      <c r="AM1549">
        <v>60.775001525878906</v>
      </c>
      <c r="AN1549">
        <v>285.79998779296875</v>
      </c>
      <c r="AO1549">
        <v>0</v>
      </c>
      <c r="AP1549">
        <v>150.92500305175781</v>
      </c>
      <c r="AQ1549">
        <v>22.975000381469727</v>
      </c>
      <c r="AR1549">
        <v>0</v>
      </c>
      <c r="AS1549">
        <v>6</v>
      </c>
      <c r="AT1549">
        <v>0</v>
      </c>
      <c r="AU1549" s="22">
        <v>4.7629055124676851</v>
      </c>
      <c r="AV1549" s="23">
        <v>-7.1476232437859721E-2</v>
      </c>
      <c r="AW1549" s="23">
        <v>1</v>
      </c>
      <c r="AX1549" s="23">
        <v>5.1088518035109507E-3</v>
      </c>
      <c r="AY1549" s="23">
        <v>32.19427357580571</v>
      </c>
      <c r="AZ1549" s="23">
        <v>6.9542678391591881</v>
      </c>
    </row>
    <row r="1550" spans="1:52" ht="13.7" customHeight="1" x14ac:dyDescent="0.2">
      <c r="A1550" t="str">
        <f t="shared" si="24"/>
        <v>2015^jhunt^NPS_3574 Bulyeroi_A</v>
      </c>
      <c r="B1550" t="s">
        <v>3821</v>
      </c>
      <c r="C1550" t="s">
        <v>3860</v>
      </c>
      <c r="D1550">
        <v>2015</v>
      </c>
      <c r="E1550" t="s">
        <v>3591</v>
      </c>
      <c r="F1550" t="s">
        <v>1005</v>
      </c>
      <c r="G1550" t="s">
        <v>987</v>
      </c>
      <c r="H1550" t="s">
        <v>992</v>
      </c>
      <c r="I1550">
        <v>3.64942528735632</v>
      </c>
      <c r="J1550">
        <v>11.5</v>
      </c>
      <c r="K1550" t="s">
        <v>998</v>
      </c>
      <c r="L1550" t="s">
        <v>998</v>
      </c>
      <c r="M1550" t="s">
        <v>998</v>
      </c>
      <c r="N1550">
        <v>3574</v>
      </c>
      <c r="O1550" t="s">
        <v>3861</v>
      </c>
      <c r="P1550" t="s">
        <v>3647</v>
      </c>
      <c r="Q1550" t="s">
        <v>3566</v>
      </c>
      <c r="R1550" t="s">
        <v>3724</v>
      </c>
      <c r="S1550" t="s">
        <v>998</v>
      </c>
      <c r="T1550" t="s">
        <v>998</v>
      </c>
      <c r="U1550" t="s">
        <v>3799</v>
      </c>
      <c r="V1550" t="s">
        <v>3862</v>
      </c>
      <c r="W1550" t="s">
        <v>3863</v>
      </c>
      <c r="X1550" t="s">
        <v>1821</v>
      </c>
      <c r="Y1550" s="7" t="s">
        <v>2999</v>
      </c>
      <c r="Z1550" s="7" t="s">
        <v>3893</v>
      </c>
      <c r="AA1550" s="7" t="s">
        <v>13</v>
      </c>
      <c r="AB1550" s="7" t="s">
        <v>2299</v>
      </c>
      <c r="AC1550" s="7">
        <v>53003</v>
      </c>
      <c r="AD1550" s="7" t="s">
        <v>3885</v>
      </c>
      <c r="AE1550" s="7" t="s">
        <v>786</v>
      </c>
      <c r="AF1550" s="7"/>
      <c r="AG1550" s="7" t="s">
        <v>13</v>
      </c>
      <c r="AH1550" s="7"/>
      <c r="AU1550" s="22">
        <v>6.4679831712865088</v>
      </c>
      <c r="AV1550" s="23">
        <v>3.64942528735632</v>
      </c>
      <c r="AW1550" s="23">
        <v>0</v>
      </c>
      <c r="AX1550" s="23">
        <v>13.318304927995758</v>
      </c>
      <c r="AY1550" s="23">
        <v>132.25</v>
      </c>
      <c r="AZ1550" s="23">
        <v>41.834806304045486</v>
      </c>
    </row>
    <row r="1551" spans="1:52" ht="13.7" customHeight="1" x14ac:dyDescent="0.2">
      <c r="A1551" t="str">
        <f t="shared" si="24"/>
        <v>2015^jhunt^NPS_3575 Bulyeroi_B</v>
      </c>
      <c r="B1551" t="s">
        <v>3821</v>
      </c>
      <c r="C1551" t="s">
        <v>3864</v>
      </c>
      <c r="D1551">
        <v>2015</v>
      </c>
      <c r="E1551" t="s">
        <v>3591</v>
      </c>
      <c r="F1551" t="s">
        <v>1005</v>
      </c>
      <c r="G1551" t="s">
        <v>987</v>
      </c>
      <c r="H1551" t="s">
        <v>992</v>
      </c>
      <c r="I1551">
        <v>3.64942528735632</v>
      </c>
      <c r="J1551">
        <v>11.5</v>
      </c>
      <c r="K1551" t="s">
        <v>998</v>
      </c>
      <c r="L1551" t="s">
        <v>998</v>
      </c>
      <c r="M1551" t="s">
        <v>998</v>
      </c>
      <c r="N1551">
        <v>3575</v>
      </c>
      <c r="O1551" t="s">
        <v>3861</v>
      </c>
      <c r="P1551" t="s">
        <v>3647</v>
      </c>
      <c r="Q1551" t="s">
        <v>3664</v>
      </c>
      <c r="R1551" t="s">
        <v>3724</v>
      </c>
      <c r="S1551" t="s">
        <v>998</v>
      </c>
      <c r="T1551" t="s">
        <v>998</v>
      </c>
      <c r="U1551" t="s">
        <v>3799</v>
      </c>
      <c r="V1551" t="s">
        <v>3862</v>
      </c>
      <c r="W1551" t="s">
        <v>3863</v>
      </c>
      <c r="X1551" t="s">
        <v>1803</v>
      </c>
      <c r="Y1551" s="7" t="s">
        <v>2999</v>
      </c>
      <c r="Z1551" s="7" t="s">
        <v>3894</v>
      </c>
      <c r="AA1551" s="7" t="s">
        <v>13</v>
      </c>
      <c r="AB1551" s="7" t="s">
        <v>2299</v>
      </c>
      <c r="AC1551" s="7">
        <v>53003</v>
      </c>
      <c r="AD1551" s="7" t="s">
        <v>3885</v>
      </c>
      <c r="AE1551" s="7" t="s">
        <v>786</v>
      </c>
      <c r="AF1551" s="7"/>
      <c r="AG1551" s="7" t="s">
        <v>13</v>
      </c>
      <c r="AH1551" s="7"/>
      <c r="AU1551" s="22">
        <v>6.4679831712865088</v>
      </c>
      <c r="AV1551" s="23">
        <v>3.64942528735632</v>
      </c>
      <c r="AW1551" s="23">
        <v>0</v>
      </c>
      <c r="AX1551" s="23">
        <v>13.318304927995758</v>
      </c>
      <c r="AY1551" s="23">
        <v>132.25</v>
      </c>
      <c r="AZ1551" s="23">
        <v>41.834806304045486</v>
      </c>
    </row>
    <row r="1552" spans="1:52" ht="13.7" customHeight="1" x14ac:dyDescent="0.2">
      <c r="A1552" t="str">
        <f t="shared" si="24"/>
        <v>2015^jwebster^NPS_3314 Corner 8_A</v>
      </c>
      <c r="B1552" t="s">
        <v>2645</v>
      </c>
      <c r="C1552" t="s">
        <v>2646</v>
      </c>
      <c r="D1552">
        <v>2015</v>
      </c>
      <c r="E1552" t="s">
        <v>3601</v>
      </c>
      <c r="F1552" t="s">
        <v>1005</v>
      </c>
      <c r="G1552" t="s">
        <v>987</v>
      </c>
      <c r="H1552" t="s">
        <v>992</v>
      </c>
      <c r="I1552">
        <v>3.38</v>
      </c>
      <c r="J1552">
        <v>11.9</v>
      </c>
      <c r="K1552" t="s">
        <v>987</v>
      </c>
      <c r="L1552" t="s">
        <v>998</v>
      </c>
      <c r="M1552" t="s">
        <v>987</v>
      </c>
      <c r="N1552">
        <v>3314</v>
      </c>
      <c r="O1552" t="s">
        <v>3564</v>
      </c>
      <c r="P1552" t="s">
        <v>3693</v>
      </c>
      <c r="Q1552" t="s">
        <v>3641</v>
      </c>
      <c r="R1552" t="s">
        <v>3649</v>
      </c>
      <c r="S1552" t="s">
        <v>4149</v>
      </c>
      <c r="T1552" t="s">
        <v>4150</v>
      </c>
      <c r="U1552" t="s">
        <v>3603</v>
      </c>
      <c r="V1552" t="s">
        <v>3696</v>
      </c>
      <c r="W1552" t="s">
        <v>3697</v>
      </c>
      <c r="X1552" t="s">
        <v>1821</v>
      </c>
      <c r="Y1552" s="7" t="s">
        <v>2999</v>
      </c>
      <c r="Z1552" s="7"/>
      <c r="AA1552" s="7" t="s">
        <v>13</v>
      </c>
      <c r="AB1552" s="7" t="s">
        <v>145</v>
      </c>
      <c r="AC1552" s="7">
        <v>74064</v>
      </c>
      <c r="AD1552" s="7" t="s">
        <v>840</v>
      </c>
      <c r="AE1552" s="7" t="s">
        <v>3895</v>
      </c>
      <c r="AF1552" s="7"/>
      <c r="AG1552" s="7" t="s">
        <v>55</v>
      </c>
      <c r="AH1552" s="7"/>
      <c r="AI1552">
        <v>3.5520000457763672</v>
      </c>
      <c r="AJ1552">
        <v>16.72599983215332</v>
      </c>
      <c r="AK1552">
        <v>9.1599998474121094</v>
      </c>
      <c r="AL1552">
        <v>44.910999298095703</v>
      </c>
      <c r="AM1552">
        <v>70.18499755859375</v>
      </c>
      <c r="AN1552">
        <v>315</v>
      </c>
      <c r="AO1552">
        <v>0</v>
      </c>
      <c r="AP1552">
        <v>256.59600830078125</v>
      </c>
      <c r="AQ1552">
        <v>52.027999877929688</v>
      </c>
      <c r="AR1552">
        <v>0</v>
      </c>
      <c r="AS1552">
        <v>5</v>
      </c>
      <c r="AT1552">
        <v>46</v>
      </c>
      <c r="AU1552" s="22">
        <v>6.1988371278458851</v>
      </c>
      <c r="AV1552" s="23">
        <v>-0.17200004577636729</v>
      </c>
      <c r="AW1552" s="23">
        <v>1</v>
      </c>
      <c r="AX1552" s="23">
        <v>2.9584015747072444E-2</v>
      </c>
      <c r="AY1552" s="23">
        <v>23.290274379943874</v>
      </c>
      <c r="AZ1552" s="23">
        <v>8.7684846517488371</v>
      </c>
    </row>
    <row r="1553" spans="1:52" ht="13.7" customHeight="1" x14ac:dyDescent="0.2">
      <c r="A1553" t="str">
        <f t="shared" si="24"/>
        <v>2015^jwebster^NPS_3315 Corner 8_B</v>
      </c>
      <c r="B1553" t="s">
        <v>2645</v>
      </c>
      <c r="C1553" t="s">
        <v>2647</v>
      </c>
      <c r="D1553">
        <v>2015</v>
      </c>
      <c r="E1553" t="s">
        <v>3601</v>
      </c>
      <c r="F1553" t="s">
        <v>1005</v>
      </c>
      <c r="G1553" t="s">
        <v>987</v>
      </c>
      <c r="H1553" t="s">
        <v>992</v>
      </c>
      <c r="I1553">
        <v>3.38</v>
      </c>
      <c r="J1553">
        <v>11.9</v>
      </c>
      <c r="K1553" t="s">
        <v>987</v>
      </c>
      <c r="L1553" t="s">
        <v>998</v>
      </c>
      <c r="M1553" t="s">
        <v>987</v>
      </c>
      <c r="N1553">
        <v>3315</v>
      </c>
      <c r="O1553" t="s">
        <v>3564</v>
      </c>
      <c r="P1553" t="s">
        <v>3693</v>
      </c>
      <c r="Q1553" t="s">
        <v>3641</v>
      </c>
      <c r="R1553" t="s">
        <v>3649</v>
      </c>
      <c r="S1553" t="s">
        <v>4151</v>
      </c>
      <c r="T1553" t="s">
        <v>4152</v>
      </c>
      <c r="U1553" t="s">
        <v>3603</v>
      </c>
      <c r="V1553" t="s">
        <v>3696</v>
      </c>
      <c r="W1553" t="s">
        <v>3697</v>
      </c>
      <c r="X1553" t="s">
        <v>1803</v>
      </c>
      <c r="Y1553" s="7" t="s">
        <v>2999</v>
      </c>
      <c r="Z1553" s="7"/>
      <c r="AA1553" s="7" t="s">
        <v>13</v>
      </c>
      <c r="AB1553" s="7" t="s">
        <v>145</v>
      </c>
      <c r="AC1553" s="7">
        <v>74064</v>
      </c>
      <c r="AD1553" s="7" t="s">
        <v>840</v>
      </c>
      <c r="AE1553" s="7" t="s">
        <v>3895</v>
      </c>
      <c r="AF1553" s="7"/>
      <c r="AG1553" s="7" t="s">
        <v>55</v>
      </c>
      <c r="AH1553" s="7"/>
      <c r="AI1553">
        <v>2.4960000514984131</v>
      </c>
      <c r="AJ1553">
        <v>16.708000183105469</v>
      </c>
      <c r="AK1553">
        <v>6.429999828338623</v>
      </c>
      <c r="AL1553">
        <v>33.792999267578125</v>
      </c>
      <c r="AM1553">
        <v>67.360000610351563</v>
      </c>
      <c r="AN1553">
        <v>315</v>
      </c>
      <c r="AO1553">
        <v>0</v>
      </c>
      <c r="AP1553">
        <v>197.77299499511719</v>
      </c>
      <c r="AQ1553">
        <v>41.158000946044922</v>
      </c>
      <c r="AR1553">
        <v>0</v>
      </c>
      <c r="AS1553">
        <v>5</v>
      </c>
      <c r="AT1553">
        <v>46</v>
      </c>
      <c r="AU1553" s="22">
        <v>6.1988371278458851</v>
      </c>
      <c r="AV1553" s="23">
        <v>0.88399994850158681</v>
      </c>
      <c r="AW1553" s="23">
        <v>0</v>
      </c>
      <c r="AX1553" s="23">
        <v>0.78145590895080808</v>
      </c>
      <c r="AY1553" s="23">
        <v>23.116865760742218</v>
      </c>
      <c r="AZ1553" s="23">
        <v>5.3436194099095252E-2</v>
      </c>
    </row>
    <row r="1554" spans="1:52" ht="13.7" customHeight="1" x14ac:dyDescent="0.2">
      <c r="A1554" t="str">
        <f t="shared" si="24"/>
        <v>2015^jeffbennett^NPS_3646 Barrys_A</v>
      </c>
      <c r="B1554" t="s">
        <v>2652</v>
      </c>
      <c r="C1554" t="s">
        <v>2653</v>
      </c>
      <c r="D1554">
        <v>2015</v>
      </c>
      <c r="E1554" t="s">
        <v>3601</v>
      </c>
      <c r="F1554" t="s">
        <v>1005</v>
      </c>
      <c r="G1554" t="s">
        <v>987</v>
      </c>
      <c r="H1554" t="s">
        <v>992</v>
      </c>
      <c r="I1554">
        <v>1.87179487179487</v>
      </c>
      <c r="J1554">
        <v>8.6</v>
      </c>
      <c r="K1554" t="s">
        <v>993</v>
      </c>
      <c r="L1554" t="s">
        <v>1032</v>
      </c>
      <c r="M1554" t="s">
        <v>2654</v>
      </c>
      <c r="N1554">
        <v>3646</v>
      </c>
      <c r="O1554" t="s">
        <v>3698</v>
      </c>
      <c r="P1554" t="s">
        <v>3612</v>
      </c>
      <c r="Q1554" t="s">
        <v>3699</v>
      </c>
      <c r="R1554" t="s">
        <v>3582</v>
      </c>
      <c r="S1554" t="s">
        <v>998</v>
      </c>
      <c r="T1554" t="s">
        <v>998</v>
      </c>
      <c r="U1554" t="s">
        <v>3797</v>
      </c>
      <c r="V1554" t="s">
        <v>3700</v>
      </c>
      <c r="W1554" t="s">
        <v>3701</v>
      </c>
      <c r="X1554" t="s">
        <v>1821</v>
      </c>
      <c r="Y1554" s="7" t="s">
        <v>2999</v>
      </c>
      <c r="Z1554" s="25" t="s">
        <v>3896</v>
      </c>
      <c r="AA1554" s="7" t="s">
        <v>13</v>
      </c>
      <c r="AB1554" s="7" t="s">
        <v>145</v>
      </c>
      <c r="AC1554" s="7">
        <v>50014</v>
      </c>
      <c r="AD1554" s="7" t="s">
        <v>3897</v>
      </c>
      <c r="AE1554" s="7" t="s">
        <v>786</v>
      </c>
      <c r="AF1554" s="7"/>
      <c r="AG1554" s="7" t="s">
        <v>13</v>
      </c>
      <c r="AH1554" s="7"/>
      <c r="AU1554" s="22">
        <v>2.4808657775382796</v>
      </c>
      <c r="AV1554" s="23">
        <v>1.87179487179487</v>
      </c>
      <c r="AW1554" s="23">
        <v>0</v>
      </c>
      <c r="AX1554" s="23">
        <v>3.5036160420775739</v>
      </c>
      <c r="AY1554" s="23">
        <v>73.959999999999994</v>
      </c>
      <c r="AZ1554" s="23">
        <v>6.1546950061606127</v>
      </c>
    </row>
    <row r="1555" spans="1:52" ht="13.7" customHeight="1" x14ac:dyDescent="0.2">
      <c r="A1555" t="str">
        <f t="shared" si="24"/>
        <v>2015^jeffbennett^NPS_3647 Barrys_B</v>
      </c>
      <c r="B1555" t="s">
        <v>2652</v>
      </c>
      <c r="C1555" t="s">
        <v>2898</v>
      </c>
      <c r="D1555">
        <v>2015</v>
      </c>
      <c r="E1555" t="s">
        <v>3601</v>
      </c>
      <c r="F1555" t="s">
        <v>1005</v>
      </c>
      <c r="G1555" t="s">
        <v>987</v>
      </c>
      <c r="H1555" t="s">
        <v>992</v>
      </c>
      <c r="I1555">
        <v>1.87179487179487</v>
      </c>
      <c r="J1555">
        <v>8.6</v>
      </c>
      <c r="K1555" t="s">
        <v>998</v>
      </c>
      <c r="L1555" t="s">
        <v>998</v>
      </c>
      <c r="M1555" t="s">
        <v>998</v>
      </c>
      <c r="N1555">
        <v>3647</v>
      </c>
      <c r="O1555" t="s">
        <v>3564</v>
      </c>
      <c r="P1555" t="s">
        <v>3612</v>
      </c>
      <c r="Q1555" t="s">
        <v>3626</v>
      </c>
      <c r="R1555" t="s">
        <v>3582</v>
      </c>
      <c r="S1555" t="s">
        <v>998</v>
      </c>
      <c r="T1555" t="s">
        <v>998</v>
      </c>
      <c r="U1555" t="s">
        <v>3797</v>
      </c>
      <c r="V1555" t="s">
        <v>3700</v>
      </c>
      <c r="W1555" t="s">
        <v>3701</v>
      </c>
      <c r="X1555" t="s">
        <v>1803</v>
      </c>
      <c r="Y1555" s="7" t="s">
        <v>2999</v>
      </c>
      <c r="Z1555" s="25" t="s">
        <v>3898</v>
      </c>
      <c r="AA1555" s="7" t="s">
        <v>13</v>
      </c>
      <c r="AB1555" s="7" t="s">
        <v>145</v>
      </c>
      <c r="AC1555" s="7">
        <v>50014</v>
      </c>
      <c r="AD1555" s="7" t="s">
        <v>3897</v>
      </c>
      <c r="AE1555" s="7" t="s">
        <v>786</v>
      </c>
      <c r="AF1555" s="7"/>
      <c r="AG1555" s="7" t="s">
        <v>13</v>
      </c>
      <c r="AH1555" s="7"/>
      <c r="AU1555" s="22">
        <v>2.4808657775382796</v>
      </c>
      <c r="AV1555" s="23">
        <v>1.87179487179487</v>
      </c>
      <c r="AW1555" s="23">
        <v>0</v>
      </c>
      <c r="AX1555" s="23">
        <v>3.5036160420775739</v>
      </c>
      <c r="AY1555" s="23">
        <v>73.959999999999994</v>
      </c>
      <c r="AZ1555" s="23">
        <v>6.1546950061606127</v>
      </c>
    </row>
    <row r="1556" spans="1:52" ht="13.7" customHeight="1" x14ac:dyDescent="0.2">
      <c r="A1556" t="str">
        <f t="shared" si="24"/>
        <v>2015^Pointon1^NPS_3320 B4_A</v>
      </c>
      <c r="B1556" t="s">
        <v>1147</v>
      </c>
      <c r="C1556" t="s">
        <v>2899</v>
      </c>
      <c r="D1556">
        <v>2015</v>
      </c>
      <c r="E1556" t="s">
        <v>3611</v>
      </c>
      <c r="F1556" t="s">
        <v>1005</v>
      </c>
      <c r="G1556" t="s">
        <v>987</v>
      </c>
      <c r="H1556" t="s">
        <v>992</v>
      </c>
      <c r="I1556">
        <v>3.6898525585429298</v>
      </c>
      <c r="J1556" t="s">
        <v>998</v>
      </c>
      <c r="K1556" t="s">
        <v>998</v>
      </c>
      <c r="L1556" t="s">
        <v>998</v>
      </c>
      <c r="M1556" t="s">
        <v>998</v>
      </c>
      <c r="N1556">
        <v>3320</v>
      </c>
      <c r="O1556" t="s">
        <v>3574</v>
      </c>
      <c r="P1556" t="s">
        <v>3628</v>
      </c>
      <c r="Q1556" t="s">
        <v>3702</v>
      </c>
      <c r="R1556" t="s">
        <v>3657</v>
      </c>
      <c r="S1556" t="s">
        <v>4018</v>
      </c>
      <c r="T1556" t="s">
        <v>4019</v>
      </c>
      <c r="U1556" t="s">
        <v>3623</v>
      </c>
      <c r="V1556" t="s">
        <v>3703</v>
      </c>
      <c r="W1556" t="s">
        <v>2976</v>
      </c>
      <c r="X1556" t="s">
        <v>1821</v>
      </c>
      <c r="Y1556" s="7" t="s">
        <v>2999</v>
      </c>
      <c r="Z1556" s="7"/>
      <c r="AA1556" s="7" t="s">
        <v>13</v>
      </c>
      <c r="AB1556" s="7" t="s">
        <v>469</v>
      </c>
      <c r="AC1556" s="7">
        <v>22009</v>
      </c>
      <c r="AD1556" s="7" t="s">
        <v>966</v>
      </c>
      <c r="AE1556" s="7" t="s">
        <v>786</v>
      </c>
      <c r="AF1556" s="7"/>
      <c r="AG1556" s="7" t="s">
        <v>13</v>
      </c>
      <c r="AH1556" s="7"/>
      <c r="AI1556">
        <v>3.8090000152587891</v>
      </c>
      <c r="AJ1556">
        <v>11.218000411987305</v>
      </c>
      <c r="AK1556">
        <v>6.5900001525878906</v>
      </c>
      <c r="AL1556">
        <v>175.4739990234375</v>
      </c>
      <c r="AM1556">
        <v>106.31900024414063</v>
      </c>
      <c r="AN1556">
        <v>226.5</v>
      </c>
      <c r="AO1556">
        <v>0</v>
      </c>
      <c r="AP1556">
        <v>120.93199920654297</v>
      </c>
      <c r="AQ1556">
        <v>16.461000442504883</v>
      </c>
      <c r="AR1556">
        <v>0</v>
      </c>
      <c r="AS1556">
        <v>20</v>
      </c>
      <c r="AT1556">
        <v>23</v>
      </c>
      <c r="AU1556" s="22" t="e">
        <v>#VALUE!</v>
      </c>
      <c r="AV1556" s="23">
        <v>-0.11914745671585925</v>
      </c>
      <c r="AW1556" s="23">
        <v>1</v>
      </c>
      <c r="AX1556" s="23">
        <v>1.4196116441857552E-2</v>
      </c>
      <c r="AY1556" s="23" t="e">
        <v>#VALUE!</v>
      </c>
      <c r="AZ1556" s="23" t="e">
        <v>#VALUE!</v>
      </c>
    </row>
    <row r="1557" spans="1:52" ht="13.7" customHeight="1" x14ac:dyDescent="0.2">
      <c r="A1557" t="str">
        <f t="shared" si="24"/>
        <v>2015^Pointon1^NPS_3321 B4_B</v>
      </c>
      <c r="B1557" t="s">
        <v>1147</v>
      </c>
      <c r="C1557" t="s">
        <v>2900</v>
      </c>
      <c r="D1557">
        <v>2015</v>
      </c>
      <c r="E1557" t="s">
        <v>3611</v>
      </c>
      <c r="F1557" t="s">
        <v>1005</v>
      </c>
      <c r="G1557" t="s">
        <v>987</v>
      </c>
      <c r="H1557" t="s">
        <v>992</v>
      </c>
      <c r="I1557">
        <v>3.6898525585429298</v>
      </c>
      <c r="J1557" t="s">
        <v>998</v>
      </c>
      <c r="K1557" t="s">
        <v>998</v>
      </c>
      <c r="L1557" t="s">
        <v>998</v>
      </c>
      <c r="M1557" t="s">
        <v>998</v>
      </c>
      <c r="N1557">
        <v>3321</v>
      </c>
      <c r="O1557" t="s">
        <v>3574</v>
      </c>
      <c r="P1557" t="s">
        <v>3628</v>
      </c>
      <c r="Q1557" t="s">
        <v>3702</v>
      </c>
      <c r="R1557" t="s">
        <v>3657</v>
      </c>
      <c r="S1557" t="s">
        <v>4020</v>
      </c>
      <c r="T1557" t="s">
        <v>4021</v>
      </c>
      <c r="U1557" t="s">
        <v>3623</v>
      </c>
      <c r="V1557" t="s">
        <v>3703</v>
      </c>
      <c r="W1557" t="s">
        <v>2976</v>
      </c>
      <c r="X1557" t="s">
        <v>1803</v>
      </c>
      <c r="Y1557" s="7" t="s">
        <v>2999</v>
      </c>
      <c r="Z1557" s="7"/>
      <c r="AA1557" s="7" t="s">
        <v>13</v>
      </c>
      <c r="AB1557" s="7" t="s">
        <v>469</v>
      </c>
      <c r="AC1557" s="7">
        <v>22009</v>
      </c>
      <c r="AD1557" s="7" t="s">
        <v>966</v>
      </c>
      <c r="AE1557" s="7" t="s">
        <v>786</v>
      </c>
      <c r="AF1557" s="7"/>
      <c r="AG1557" s="7" t="s">
        <v>13</v>
      </c>
      <c r="AH1557" s="7"/>
      <c r="AI1557">
        <v>3.1340000629425049</v>
      </c>
      <c r="AJ1557">
        <v>9.4790000915527344</v>
      </c>
      <c r="AK1557">
        <v>4.5799999237060547</v>
      </c>
      <c r="AL1557">
        <v>134.97300720214844</v>
      </c>
      <c r="AM1557">
        <v>105.66500091552734</v>
      </c>
      <c r="AN1557">
        <v>226.5</v>
      </c>
      <c r="AO1557">
        <v>0</v>
      </c>
      <c r="AP1557">
        <v>84.625999450683594</v>
      </c>
      <c r="AQ1557">
        <v>15.454000473022461</v>
      </c>
      <c r="AR1557">
        <v>0</v>
      </c>
      <c r="AS1557">
        <v>20</v>
      </c>
      <c r="AT1557">
        <v>23</v>
      </c>
      <c r="AU1557" s="22" t="e">
        <v>#VALUE!</v>
      </c>
      <c r="AV1557" s="23">
        <v>0.55585249560042493</v>
      </c>
      <c r="AW1557" s="23">
        <v>0</v>
      </c>
      <c r="AX1557" s="23">
        <v>0.30897199686522042</v>
      </c>
      <c r="AY1557" s="23" t="e">
        <v>#VALUE!</v>
      </c>
      <c r="AZ1557" s="23" t="e">
        <v>#VALUE!</v>
      </c>
    </row>
    <row r="1558" spans="1:52" ht="13.7" customHeight="1" x14ac:dyDescent="0.2">
      <c r="A1558" t="str">
        <f t="shared" si="24"/>
        <v>2015^Pointon1^NPS_3322 Kemps_A</v>
      </c>
      <c r="B1558" t="s">
        <v>1147</v>
      </c>
      <c r="C1558" t="s">
        <v>2901</v>
      </c>
      <c r="D1558">
        <v>2015</v>
      </c>
      <c r="E1558" t="s">
        <v>3611</v>
      </c>
      <c r="F1558" t="s">
        <v>1005</v>
      </c>
      <c r="G1558" t="s">
        <v>987</v>
      </c>
      <c r="H1558" t="s">
        <v>992</v>
      </c>
      <c r="I1558">
        <v>3.7422172452407598</v>
      </c>
      <c r="J1558" t="s">
        <v>998</v>
      </c>
      <c r="K1558" t="s">
        <v>998</v>
      </c>
      <c r="L1558" t="s">
        <v>998</v>
      </c>
      <c r="M1558" t="s">
        <v>998</v>
      </c>
      <c r="N1558">
        <v>3322</v>
      </c>
      <c r="O1558" t="s">
        <v>3669</v>
      </c>
      <c r="P1558" t="s">
        <v>3680</v>
      </c>
      <c r="Q1558" t="s">
        <v>3593</v>
      </c>
      <c r="R1558" t="s">
        <v>3657</v>
      </c>
      <c r="S1558" t="s">
        <v>4153</v>
      </c>
      <c r="T1558" t="s">
        <v>4154</v>
      </c>
      <c r="U1558" t="s">
        <v>3623</v>
      </c>
      <c r="V1558" t="s">
        <v>3703</v>
      </c>
      <c r="W1558" t="s">
        <v>3704</v>
      </c>
      <c r="X1558" t="s">
        <v>1821</v>
      </c>
      <c r="Y1558" s="7" t="s">
        <v>2999</v>
      </c>
      <c r="Z1558" s="7"/>
      <c r="AA1558" s="7" t="s">
        <v>13</v>
      </c>
      <c r="AB1558" s="7" t="s">
        <v>469</v>
      </c>
      <c r="AC1558" s="7">
        <v>22009</v>
      </c>
      <c r="AD1558" s="7" t="s">
        <v>966</v>
      </c>
      <c r="AE1558" s="7" t="s">
        <v>786</v>
      </c>
      <c r="AF1558" s="7"/>
      <c r="AG1558" s="7" t="s">
        <v>13</v>
      </c>
      <c r="AH1558" s="7"/>
      <c r="AI1558">
        <v>4.499000072479248</v>
      </c>
      <c r="AJ1558">
        <v>12.312999725341797</v>
      </c>
      <c r="AK1558">
        <v>8.5399999618530273</v>
      </c>
      <c r="AL1558">
        <v>102.74800109863281</v>
      </c>
      <c r="AM1558">
        <v>78.467002868652344</v>
      </c>
      <c r="AN1558">
        <v>226.39999389648438</v>
      </c>
      <c r="AO1558">
        <v>0</v>
      </c>
      <c r="AP1558">
        <v>105.26300048828125</v>
      </c>
      <c r="AQ1558">
        <v>32.152000427246094</v>
      </c>
      <c r="AR1558">
        <v>0</v>
      </c>
      <c r="AS1558">
        <v>20</v>
      </c>
      <c r="AT1558">
        <v>69</v>
      </c>
      <c r="AU1558" s="22" t="e">
        <v>#VALUE!</v>
      </c>
      <c r="AV1558" s="23">
        <v>-0.75678282723848822</v>
      </c>
      <c r="AW1558" s="23">
        <v>0</v>
      </c>
      <c r="AX1558" s="23">
        <v>0.57272024760307949</v>
      </c>
      <c r="AY1558" s="23" t="e">
        <v>#VALUE!</v>
      </c>
      <c r="AZ1558" s="23" t="e">
        <v>#VALUE!</v>
      </c>
    </row>
    <row r="1559" spans="1:52" ht="13.7" customHeight="1" x14ac:dyDescent="0.2">
      <c r="A1559" t="str">
        <f t="shared" si="24"/>
        <v>2015^Pointon1^NPS_3323 Kemps_B</v>
      </c>
      <c r="B1559" t="s">
        <v>1147</v>
      </c>
      <c r="C1559" t="s">
        <v>2902</v>
      </c>
      <c r="D1559">
        <v>2015</v>
      </c>
      <c r="E1559" t="s">
        <v>3611</v>
      </c>
      <c r="F1559" t="s">
        <v>1005</v>
      </c>
      <c r="G1559" t="s">
        <v>987</v>
      </c>
      <c r="H1559" t="s">
        <v>992</v>
      </c>
      <c r="I1559">
        <v>3.7422172452407598</v>
      </c>
      <c r="J1559" t="s">
        <v>998</v>
      </c>
      <c r="K1559" t="s">
        <v>998</v>
      </c>
      <c r="L1559" t="s">
        <v>998</v>
      </c>
      <c r="M1559" t="s">
        <v>998</v>
      </c>
      <c r="N1559">
        <v>3323</v>
      </c>
      <c r="O1559" t="s">
        <v>3574</v>
      </c>
      <c r="P1559" t="s">
        <v>3680</v>
      </c>
      <c r="Q1559" t="s">
        <v>3593</v>
      </c>
      <c r="R1559" t="s">
        <v>3657</v>
      </c>
      <c r="S1559" t="s">
        <v>4155</v>
      </c>
      <c r="T1559" t="s">
        <v>4156</v>
      </c>
      <c r="U1559" t="s">
        <v>3623</v>
      </c>
      <c r="V1559" t="s">
        <v>3703</v>
      </c>
      <c r="W1559" t="s">
        <v>3704</v>
      </c>
      <c r="X1559" t="s">
        <v>1803</v>
      </c>
      <c r="Y1559" s="7" t="s">
        <v>2999</v>
      </c>
      <c r="Z1559" s="7"/>
      <c r="AA1559" s="7" t="s">
        <v>13</v>
      </c>
      <c r="AB1559" s="7" t="s">
        <v>469</v>
      </c>
      <c r="AC1559" s="7">
        <v>22009</v>
      </c>
      <c r="AD1559" s="7" t="s">
        <v>966</v>
      </c>
      <c r="AE1559" s="7" t="s">
        <v>786</v>
      </c>
      <c r="AF1559" s="7"/>
      <c r="AG1559" s="7" t="s">
        <v>13</v>
      </c>
      <c r="AH1559" s="7"/>
      <c r="AI1559">
        <v>4.560999870300293</v>
      </c>
      <c r="AJ1559">
        <v>12.277999877929688</v>
      </c>
      <c r="AK1559">
        <v>8.630000114440918</v>
      </c>
      <c r="AL1559">
        <v>172.48899841308594</v>
      </c>
      <c r="AM1559">
        <v>87.468002319335938</v>
      </c>
      <c r="AN1559">
        <v>226.39999389648438</v>
      </c>
      <c r="AO1559">
        <v>0</v>
      </c>
      <c r="AP1559">
        <v>97.623001098632813</v>
      </c>
      <c r="AQ1559">
        <v>20.871999740600586</v>
      </c>
      <c r="AR1559">
        <v>0</v>
      </c>
      <c r="AS1559">
        <v>20</v>
      </c>
      <c r="AT1559">
        <v>69</v>
      </c>
      <c r="AU1559" s="22" t="e">
        <v>#VALUE!</v>
      </c>
      <c r="AV1559" s="23">
        <v>-0.81878262505953314</v>
      </c>
      <c r="AW1559" s="23">
        <v>0</v>
      </c>
      <c r="AX1559" s="23">
        <v>0.67040498709938001</v>
      </c>
      <c r="AY1559" s="23" t="e">
        <v>#VALUE!</v>
      </c>
      <c r="AZ1559" s="23" t="e">
        <v>#VALUE!</v>
      </c>
    </row>
    <row r="1560" spans="1:52" ht="13.7" customHeight="1" x14ac:dyDescent="0.2">
      <c r="A1560" t="str">
        <f t="shared" si="24"/>
        <v>2015^jmarrone^NPS_3304 1_A</v>
      </c>
      <c r="B1560" t="s">
        <v>3484</v>
      </c>
      <c r="C1560" t="s">
        <v>3485</v>
      </c>
      <c r="D1560">
        <v>2015</v>
      </c>
      <c r="E1560" t="s">
        <v>3573</v>
      </c>
      <c r="F1560" t="s">
        <v>1005</v>
      </c>
      <c r="G1560" t="s">
        <v>987</v>
      </c>
      <c r="H1560" t="s">
        <v>992</v>
      </c>
      <c r="I1560">
        <v>2.8</v>
      </c>
      <c r="J1560" t="s">
        <v>998</v>
      </c>
      <c r="K1560" t="s">
        <v>998</v>
      </c>
      <c r="L1560" t="s">
        <v>998</v>
      </c>
      <c r="M1560" t="s">
        <v>998</v>
      </c>
      <c r="N1560">
        <v>3304</v>
      </c>
      <c r="O1560" t="s">
        <v>3574</v>
      </c>
      <c r="P1560" t="s">
        <v>3581</v>
      </c>
      <c r="Q1560" t="s">
        <v>3588</v>
      </c>
      <c r="R1560" t="s">
        <v>3705</v>
      </c>
      <c r="S1560" t="s">
        <v>998</v>
      </c>
      <c r="T1560" t="s">
        <v>998</v>
      </c>
      <c r="U1560" t="s">
        <v>3578</v>
      </c>
      <c r="V1560" t="s">
        <v>3706</v>
      </c>
      <c r="W1560" t="s">
        <v>3707</v>
      </c>
      <c r="X1560" t="s">
        <v>1821</v>
      </c>
      <c r="Y1560" s="7" t="s">
        <v>2999</v>
      </c>
      <c r="Z1560" s="7"/>
      <c r="AA1560" s="7" t="s">
        <v>13</v>
      </c>
      <c r="AB1560" s="7" t="s">
        <v>469</v>
      </c>
      <c r="AC1560" s="7">
        <v>8017</v>
      </c>
      <c r="AD1560" s="7" t="s">
        <v>817</v>
      </c>
      <c r="AE1560" s="7" t="s">
        <v>786</v>
      </c>
      <c r="AF1560" s="7"/>
      <c r="AG1560" s="7" t="s">
        <v>13</v>
      </c>
      <c r="AH1560" s="7"/>
      <c r="AI1560">
        <v>1.8930000066757202</v>
      </c>
      <c r="AJ1560">
        <v>13.003000259399414</v>
      </c>
      <c r="AK1560">
        <v>3.7899999618530273</v>
      </c>
      <c r="AL1560">
        <v>54.075000762939453</v>
      </c>
      <c r="AM1560">
        <v>5.5329999923706055</v>
      </c>
      <c r="AN1560">
        <v>202.5</v>
      </c>
      <c r="AO1560">
        <v>0</v>
      </c>
      <c r="AP1560">
        <v>104.09600067138672</v>
      </c>
      <c r="AQ1560">
        <v>59.826999664306641</v>
      </c>
      <c r="AR1560">
        <v>0</v>
      </c>
      <c r="AS1560">
        <v>24</v>
      </c>
      <c r="AT1560">
        <v>17</v>
      </c>
      <c r="AU1560" s="22" t="e">
        <v>#VALUE!</v>
      </c>
      <c r="AV1560" s="23">
        <v>0.90699999332427961</v>
      </c>
      <c r="AW1560" s="23">
        <v>0</v>
      </c>
      <c r="AX1560" s="23">
        <v>0.82264898789024321</v>
      </c>
      <c r="AY1560" s="23" t="e">
        <v>#VALUE!</v>
      </c>
      <c r="AZ1560" s="23" t="e">
        <v>#VALUE!</v>
      </c>
    </row>
    <row r="1561" spans="1:52" ht="13.7" customHeight="1" x14ac:dyDescent="0.2">
      <c r="A1561" t="str">
        <f t="shared" si="24"/>
        <v>2015^jmarrone^NPS_3305 1_B</v>
      </c>
      <c r="B1561" t="s">
        <v>3484</v>
      </c>
      <c r="C1561" t="s">
        <v>3486</v>
      </c>
      <c r="D1561">
        <v>2015</v>
      </c>
      <c r="E1561" t="s">
        <v>3573</v>
      </c>
      <c r="F1561" t="s">
        <v>1005</v>
      </c>
      <c r="G1561" t="s">
        <v>987</v>
      </c>
      <c r="H1561" t="s">
        <v>992</v>
      </c>
      <c r="I1561">
        <v>2.8</v>
      </c>
      <c r="J1561" t="s">
        <v>998</v>
      </c>
      <c r="K1561" t="s">
        <v>998</v>
      </c>
      <c r="L1561" t="s">
        <v>998</v>
      </c>
      <c r="M1561" t="s">
        <v>998</v>
      </c>
      <c r="N1561">
        <v>3305</v>
      </c>
      <c r="O1561" t="s">
        <v>998</v>
      </c>
      <c r="P1561" t="s">
        <v>3581</v>
      </c>
      <c r="Q1561" t="s">
        <v>3588</v>
      </c>
      <c r="R1561" t="s">
        <v>3705</v>
      </c>
      <c r="S1561" t="s">
        <v>998</v>
      </c>
      <c r="T1561" t="s">
        <v>998</v>
      </c>
      <c r="U1561" t="s">
        <v>3578</v>
      </c>
      <c r="V1561" t="s">
        <v>3706</v>
      </c>
      <c r="W1561" t="s">
        <v>3707</v>
      </c>
      <c r="X1561" t="s">
        <v>1803</v>
      </c>
      <c r="Y1561" s="7" t="s">
        <v>2999</v>
      </c>
      <c r="Z1561" s="7"/>
      <c r="AA1561" s="7" t="s">
        <v>13</v>
      </c>
      <c r="AB1561" s="7" t="s">
        <v>469</v>
      </c>
      <c r="AC1561" s="7">
        <v>8017</v>
      </c>
      <c r="AD1561" s="7" t="s">
        <v>817</v>
      </c>
      <c r="AE1561" s="7" t="s">
        <v>786</v>
      </c>
      <c r="AF1561" s="7"/>
      <c r="AG1561" s="7" t="s">
        <v>13</v>
      </c>
      <c r="AH1561" s="7"/>
      <c r="AI1561">
        <v>1.4199999570846558</v>
      </c>
      <c r="AJ1561">
        <v>16.64900016784668</v>
      </c>
      <c r="AK1561">
        <v>3.6400001049041748</v>
      </c>
      <c r="AL1561">
        <v>64.638999938964844</v>
      </c>
      <c r="AM1561">
        <v>26.544000625610352</v>
      </c>
      <c r="AN1561">
        <v>202.5</v>
      </c>
      <c r="AO1561">
        <v>0</v>
      </c>
      <c r="AP1561">
        <v>115.87000274658203</v>
      </c>
      <c r="AQ1561">
        <v>57.313999176025391</v>
      </c>
      <c r="AR1561">
        <v>0</v>
      </c>
      <c r="AS1561">
        <v>24</v>
      </c>
      <c r="AT1561">
        <v>17</v>
      </c>
      <c r="AU1561" s="22" t="e">
        <v>#VALUE!</v>
      </c>
      <c r="AV1561" s="23">
        <v>1.3800000429153441</v>
      </c>
      <c r="AW1561" s="23">
        <v>0</v>
      </c>
      <c r="AX1561" s="23">
        <v>1.9044001184463515</v>
      </c>
      <c r="AY1561" s="23" t="e">
        <v>#VALUE!</v>
      </c>
      <c r="AZ1561" s="23" t="e">
        <v>#VALUE!</v>
      </c>
    </row>
    <row r="1562" spans="1:52" ht="13.7" customHeight="1" x14ac:dyDescent="0.2">
      <c r="A1562" t="str">
        <f t="shared" si="24"/>
        <v>2015^jmarrone^NPS_3306 2_A</v>
      </c>
      <c r="B1562" t="s">
        <v>3484</v>
      </c>
      <c r="C1562" t="s">
        <v>3487</v>
      </c>
      <c r="D1562">
        <v>2015</v>
      </c>
      <c r="E1562" t="s">
        <v>3573</v>
      </c>
      <c r="F1562" t="s">
        <v>1005</v>
      </c>
      <c r="G1562" t="s">
        <v>987</v>
      </c>
      <c r="H1562" t="s">
        <v>992</v>
      </c>
      <c r="I1562">
        <v>1.8</v>
      </c>
      <c r="J1562" t="s">
        <v>998</v>
      </c>
      <c r="K1562" t="s">
        <v>998</v>
      </c>
      <c r="L1562" t="s">
        <v>998</v>
      </c>
      <c r="M1562" t="s">
        <v>998</v>
      </c>
      <c r="N1562">
        <v>3306</v>
      </c>
      <c r="O1562" t="s">
        <v>3584</v>
      </c>
      <c r="P1562" t="s">
        <v>3708</v>
      </c>
      <c r="Q1562" t="s">
        <v>3585</v>
      </c>
      <c r="R1562" t="s">
        <v>3705</v>
      </c>
      <c r="S1562" t="s">
        <v>998</v>
      </c>
      <c r="T1562" t="s">
        <v>998</v>
      </c>
      <c r="U1562" t="s">
        <v>3578</v>
      </c>
      <c r="V1562" t="s">
        <v>3706</v>
      </c>
      <c r="W1562" t="s">
        <v>2771</v>
      </c>
      <c r="X1562" t="s">
        <v>1821</v>
      </c>
      <c r="Y1562" s="7" t="s">
        <v>2999</v>
      </c>
      <c r="Z1562" s="7"/>
      <c r="AA1562" s="7" t="s">
        <v>13</v>
      </c>
      <c r="AB1562" s="7" t="s">
        <v>469</v>
      </c>
      <c r="AC1562" s="7">
        <v>8017</v>
      </c>
      <c r="AD1562" s="7" t="s">
        <v>817</v>
      </c>
      <c r="AE1562" s="7" t="s">
        <v>786</v>
      </c>
      <c r="AF1562" s="7"/>
      <c r="AG1562" s="7" t="s">
        <v>13</v>
      </c>
      <c r="AH1562" s="7"/>
      <c r="AI1562">
        <v>2.4059998989105225</v>
      </c>
      <c r="AJ1562">
        <v>16.591999053955078</v>
      </c>
      <c r="AK1562">
        <v>6.1500000953674316</v>
      </c>
      <c r="AL1562">
        <v>67.213996887207031</v>
      </c>
      <c r="AM1562">
        <v>7.3550000190734863</v>
      </c>
      <c r="AN1562">
        <v>202.5</v>
      </c>
      <c r="AO1562">
        <v>0</v>
      </c>
      <c r="AP1562">
        <v>105.02999877929688</v>
      </c>
      <c r="AQ1562">
        <v>36.094001770019531</v>
      </c>
      <c r="AR1562">
        <v>0</v>
      </c>
      <c r="AS1562">
        <v>0</v>
      </c>
      <c r="AT1562">
        <v>36</v>
      </c>
      <c r="AU1562" s="22" t="e">
        <v>#VALUE!</v>
      </c>
      <c r="AV1562" s="23">
        <v>-0.60599989891052242</v>
      </c>
      <c r="AW1562" s="23">
        <v>0</v>
      </c>
      <c r="AX1562" s="23">
        <v>0.36723587747956338</v>
      </c>
      <c r="AY1562" s="23" t="e">
        <v>#VALUE!</v>
      </c>
      <c r="AZ1562" s="23" t="e">
        <v>#VALUE!</v>
      </c>
    </row>
    <row r="1563" spans="1:52" ht="13.7" customHeight="1" x14ac:dyDescent="0.2">
      <c r="A1563" t="str">
        <f t="shared" si="24"/>
        <v>2015^jmarrone^NPS_3307 2_B</v>
      </c>
      <c r="B1563" t="s">
        <v>3484</v>
      </c>
      <c r="C1563" t="s">
        <v>3488</v>
      </c>
      <c r="D1563">
        <v>2015</v>
      </c>
      <c r="E1563" t="s">
        <v>3573</v>
      </c>
      <c r="F1563" t="s">
        <v>1005</v>
      </c>
      <c r="G1563" t="s">
        <v>987</v>
      </c>
      <c r="H1563" t="s">
        <v>992</v>
      </c>
      <c r="I1563">
        <v>1.8</v>
      </c>
      <c r="J1563" t="s">
        <v>998</v>
      </c>
      <c r="K1563" t="s">
        <v>998</v>
      </c>
      <c r="L1563" t="s">
        <v>998</v>
      </c>
      <c r="M1563" t="s">
        <v>998</v>
      </c>
      <c r="N1563">
        <v>3307</v>
      </c>
      <c r="O1563" t="s">
        <v>2696</v>
      </c>
      <c r="P1563" t="s">
        <v>3708</v>
      </c>
      <c r="Q1563" t="s">
        <v>3588</v>
      </c>
      <c r="R1563" t="s">
        <v>3705</v>
      </c>
      <c r="S1563" t="s">
        <v>998</v>
      </c>
      <c r="T1563" t="s">
        <v>998</v>
      </c>
      <c r="U1563" t="s">
        <v>3578</v>
      </c>
      <c r="V1563" t="s">
        <v>3706</v>
      </c>
      <c r="W1563" t="s">
        <v>2771</v>
      </c>
      <c r="X1563" t="s">
        <v>1803</v>
      </c>
      <c r="Y1563" s="7" t="s">
        <v>2999</v>
      </c>
      <c r="Z1563" s="7"/>
      <c r="AA1563" s="7" t="s">
        <v>13</v>
      </c>
      <c r="AB1563" s="7" t="s">
        <v>469</v>
      </c>
      <c r="AC1563" s="7">
        <v>8017</v>
      </c>
      <c r="AD1563" s="7" t="s">
        <v>817</v>
      </c>
      <c r="AE1563" s="7" t="s">
        <v>786</v>
      </c>
      <c r="AF1563" s="7"/>
      <c r="AG1563" s="7" t="s">
        <v>13</v>
      </c>
      <c r="AH1563" s="7"/>
      <c r="AI1563">
        <v>1.9579999446868896</v>
      </c>
      <c r="AJ1563">
        <v>11.696000099182129</v>
      </c>
      <c r="AK1563">
        <v>3.5299999713897705</v>
      </c>
      <c r="AL1563">
        <v>51.715999603271484</v>
      </c>
      <c r="AM1563">
        <v>5.3769998550415039</v>
      </c>
      <c r="AN1563">
        <v>202.5</v>
      </c>
      <c r="AO1563">
        <v>0</v>
      </c>
      <c r="AP1563">
        <v>110.51399993896484</v>
      </c>
      <c r="AQ1563">
        <v>87.98699951171875</v>
      </c>
      <c r="AR1563">
        <v>0</v>
      </c>
      <c r="AS1563">
        <v>0</v>
      </c>
      <c r="AT1563">
        <v>36</v>
      </c>
      <c r="AU1563" s="22" t="e">
        <v>#VALUE!</v>
      </c>
      <c r="AV1563" s="23">
        <v>-0.1579999446868896</v>
      </c>
      <c r="AW1563" s="23">
        <v>1</v>
      </c>
      <c r="AX1563" s="23">
        <v>2.4963982521060173E-2</v>
      </c>
      <c r="AY1563" s="23" t="e">
        <v>#VALUE!</v>
      </c>
      <c r="AZ1563" s="23" t="e">
        <v>#VALUE!</v>
      </c>
    </row>
    <row r="1564" spans="1:52" ht="13.7" customHeight="1" x14ac:dyDescent="0.2">
      <c r="A1564" t="str">
        <f t="shared" si="24"/>
        <v>2015^jmarrone^NPS_3308 3_A</v>
      </c>
      <c r="B1564" t="s">
        <v>3484</v>
      </c>
      <c r="C1564" t="s">
        <v>3489</v>
      </c>
      <c r="D1564">
        <v>2015</v>
      </c>
      <c r="E1564" t="s">
        <v>3573</v>
      </c>
      <c r="F1564" t="s">
        <v>1005</v>
      </c>
      <c r="G1564" t="s">
        <v>987</v>
      </c>
      <c r="H1564" t="s">
        <v>992</v>
      </c>
      <c r="I1564">
        <v>1.79992807480221</v>
      </c>
      <c r="J1564" t="s">
        <v>998</v>
      </c>
      <c r="K1564" t="s">
        <v>998</v>
      </c>
      <c r="L1564" t="s">
        <v>998</v>
      </c>
      <c r="M1564" t="s">
        <v>998</v>
      </c>
      <c r="N1564">
        <v>3308</v>
      </c>
      <c r="O1564" t="s">
        <v>2636</v>
      </c>
      <c r="P1564" t="s">
        <v>3565</v>
      </c>
      <c r="Q1564" t="s">
        <v>3585</v>
      </c>
      <c r="R1564" t="s">
        <v>3705</v>
      </c>
      <c r="S1564" t="s">
        <v>998</v>
      </c>
      <c r="T1564" t="s">
        <v>998</v>
      </c>
      <c r="U1564" t="s">
        <v>3578</v>
      </c>
      <c r="V1564" t="s">
        <v>3706</v>
      </c>
      <c r="W1564" t="s">
        <v>3667</v>
      </c>
      <c r="X1564" t="s">
        <v>1821</v>
      </c>
      <c r="Y1564" s="7" t="s">
        <v>2999</v>
      </c>
      <c r="Z1564" s="7"/>
      <c r="AA1564" s="7" t="s">
        <v>13</v>
      </c>
      <c r="AB1564" s="7" t="s">
        <v>469</v>
      </c>
      <c r="AC1564" s="7">
        <v>8017</v>
      </c>
      <c r="AD1564" s="7" t="s">
        <v>817</v>
      </c>
      <c r="AE1564" s="7" t="s">
        <v>786</v>
      </c>
      <c r="AF1564" s="7"/>
      <c r="AG1564" s="7" t="s">
        <v>55</v>
      </c>
      <c r="AH1564" s="7"/>
      <c r="AI1564">
        <v>2.5829999446868896</v>
      </c>
      <c r="AJ1564">
        <v>16.409999847412109</v>
      </c>
      <c r="AK1564">
        <v>6.5300002098083496</v>
      </c>
      <c r="AL1564">
        <v>97.719001770019531</v>
      </c>
      <c r="AM1564">
        <v>18.274999618530273</v>
      </c>
      <c r="AN1564">
        <v>201.19999694824219</v>
      </c>
      <c r="AO1564">
        <v>0</v>
      </c>
      <c r="AP1564">
        <v>112.10099792480469</v>
      </c>
      <c r="AQ1564">
        <v>22.256000518798828</v>
      </c>
      <c r="AR1564">
        <v>0</v>
      </c>
      <c r="AS1564">
        <v>24</v>
      </c>
      <c r="AT1564">
        <v>21</v>
      </c>
      <c r="AU1564" s="22" t="e">
        <v>#VALUE!</v>
      </c>
      <c r="AV1564" s="23">
        <v>-0.78307186988467969</v>
      </c>
      <c r="AW1564" s="23">
        <v>0</v>
      </c>
      <c r="AX1564" s="23">
        <v>0.61320155340468874</v>
      </c>
      <c r="AY1564" s="23" t="e">
        <v>#VALUE!</v>
      </c>
      <c r="AZ1564" s="23" t="e">
        <v>#VALUE!</v>
      </c>
    </row>
    <row r="1565" spans="1:52" ht="13.7" customHeight="1" x14ac:dyDescent="0.2">
      <c r="A1565" t="str">
        <f t="shared" si="24"/>
        <v>2015^jmarrone^NPS_3309 3_B</v>
      </c>
      <c r="B1565" t="s">
        <v>3484</v>
      </c>
      <c r="C1565" t="s">
        <v>3490</v>
      </c>
      <c r="D1565">
        <v>2015</v>
      </c>
      <c r="E1565" t="s">
        <v>3573</v>
      </c>
      <c r="F1565" t="s">
        <v>1005</v>
      </c>
      <c r="G1565" t="s">
        <v>987</v>
      </c>
      <c r="H1565" t="s">
        <v>992</v>
      </c>
      <c r="I1565">
        <v>1.79992807480221</v>
      </c>
      <c r="J1565" t="s">
        <v>998</v>
      </c>
      <c r="K1565" t="s">
        <v>998</v>
      </c>
      <c r="L1565" t="s">
        <v>998</v>
      </c>
      <c r="M1565" t="s">
        <v>998</v>
      </c>
      <c r="N1565">
        <v>3309</v>
      </c>
      <c r="O1565" t="s">
        <v>2636</v>
      </c>
      <c r="P1565" t="s">
        <v>3565</v>
      </c>
      <c r="Q1565" t="s">
        <v>3585</v>
      </c>
      <c r="R1565" t="s">
        <v>3705</v>
      </c>
      <c r="S1565" t="s">
        <v>998</v>
      </c>
      <c r="T1565" t="s">
        <v>998</v>
      </c>
      <c r="U1565" t="s">
        <v>3578</v>
      </c>
      <c r="V1565" t="s">
        <v>3706</v>
      </c>
      <c r="W1565" t="s">
        <v>3667</v>
      </c>
      <c r="X1565" t="s">
        <v>1803</v>
      </c>
      <c r="Y1565" s="7" t="s">
        <v>2999</v>
      </c>
      <c r="Z1565" s="7"/>
      <c r="AA1565" s="7" t="s">
        <v>13</v>
      </c>
      <c r="AB1565" s="7" t="s">
        <v>469</v>
      </c>
      <c r="AC1565" s="7">
        <v>8017</v>
      </c>
      <c r="AD1565" s="7" t="s">
        <v>817</v>
      </c>
      <c r="AE1565" s="7" t="s">
        <v>786</v>
      </c>
      <c r="AF1565" s="7"/>
      <c r="AG1565" s="7" t="s">
        <v>55</v>
      </c>
      <c r="AH1565" s="7"/>
      <c r="AI1565">
        <v>1.5959999561309814</v>
      </c>
      <c r="AJ1565">
        <v>14.178999900817871</v>
      </c>
      <c r="AK1565">
        <v>3.4900000095367432</v>
      </c>
      <c r="AL1565">
        <v>44.622001647949219</v>
      </c>
      <c r="AM1565">
        <v>4.7329998016357422</v>
      </c>
      <c r="AN1565">
        <v>201.19999694824219</v>
      </c>
      <c r="AO1565">
        <v>0</v>
      </c>
      <c r="AP1565">
        <v>106.53099822998047</v>
      </c>
      <c r="AQ1565">
        <v>71.856002807617188</v>
      </c>
      <c r="AR1565">
        <v>0</v>
      </c>
      <c r="AS1565">
        <v>24</v>
      </c>
      <c r="AT1565">
        <v>21</v>
      </c>
      <c r="AU1565" s="22" t="e">
        <v>#VALUE!</v>
      </c>
      <c r="AV1565" s="23">
        <v>0.20392811867122851</v>
      </c>
      <c r="AW1565" s="23">
        <v>1</v>
      </c>
      <c r="AX1565" s="23">
        <v>4.1586677584786659E-2</v>
      </c>
      <c r="AY1565" s="23" t="e">
        <v>#VALUE!</v>
      </c>
      <c r="AZ1565" s="23" t="e">
        <v>#VALUE!</v>
      </c>
    </row>
    <row r="1566" spans="1:52" ht="13.7" customHeight="1" x14ac:dyDescent="0.2">
      <c r="A1566" t="str">
        <f t="shared" si="24"/>
        <v>2015^Verner1^NPS_3348 Farellys_A</v>
      </c>
      <c r="B1566" t="s">
        <v>2655</v>
      </c>
      <c r="C1566" t="s">
        <v>2656</v>
      </c>
      <c r="D1566">
        <v>2015</v>
      </c>
      <c r="E1566" t="s">
        <v>3611</v>
      </c>
      <c r="F1566" t="s">
        <v>1005</v>
      </c>
      <c r="G1566" t="s">
        <v>987</v>
      </c>
      <c r="H1566" t="s">
        <v>992</v>
      </c>
      <c r="I1566">
        <v>4</v>
      </c>
      <c r="J1566">
        <v>12</v>
      </c>
      <c r="K1566" t="s">
        <v>998</v>
      </c>
      <c r="L1566" t="s">
        <v>998</v>
      </c>
      <c r="M1566" t="s">
        <v>998</v>
      </c>
      <c r="N1566">
        <v>3348</v>
      </c>
      <c r="O1566" t="s">
        <v>3584</v>
      </c>
      <c r="P1566" t="s">
        <v>3686</v>
      </c>
      <c r="Q1566" t="s">
        <v>3593</v>
      </c>
      <c r="R1566" t="s">
        <v>3607</v>
      </c>
      <c r="S1566" t="s">
        <v>998</v>
      </c>
      <c r="T1566" t="s">
        <v>998</v>
      </c>
      <c r="U1566" t="s">
        <v>3623</v>
      </c>
      <c r="V1566" t="s">
        <v>3709</v>
      </c>
      <c r="W1566" t="s">
        <v>3710</v>
      </c>
      <c r="X1566" t="s">
        <v>1821</v>
      </c>
      <c r="Y1566" s="7" t="s">
        <v>2999</v>
      </c>
      <c r="Z1566" s="7"/>
      <c r="AA1566" s="7" t="s">
        <v>13</v>
      </c>
      <c r="AB1566" s="7" t="s">
        <v>2272</v>
      </c>
      <c r="AC1566" s="7">
        <v>23020</v>
      </c>
      <c r="AD1566" s="7" t="s">
        <v>922</v>
      </c>
      <c r="AE1566" s="7" t="s">
        <v>786</v>
      </c>
      <c r="AF1566" s="7"/>
      <c r="AG1566" s="7" t="s">
        <v>55</v>
      </c>
      <c r="AH1566" s="7"/>
      <c r="AI1566">
        <v>1.7230000495910645</v>
      </c>
      <c r="AJ1566">
        <v>16.41200065612793</v>
      </c>
      <c r="AK1566">
        <v>4.3600001335144043</v>
      </c>
      <c r="AL1566">
        <v>0.88300001621246338</v>
      </c>
      <c r="AM1566">
        <v>4.814000129699707</v>
      </c>
      <c r="AN1566">
        <v>190.80000305175781</v>
      </c>
      <c r="AO1566">
        <v>0</v>
      </c>
      <c r="AP1566">
        <v>88.125999450683594</v>
      </c>
      <c r="AQ1566">
        <v>68.380996704101563</v>
      </c>
      <c r="AR1566">
        <v>0</v>
      </c>
      <c r="AS1566">
        <v>0</v>
      </c>
      <c r="AT1566">
        <v>59</v>
      </c>
      <c r="AU1566" s="22">
        <v>7.3975481611208398</v>
      </c>
      <c r="AV1566" s="23">
        <v>2.2769999504089355</v>
      </c>
      <c r="AW1566" s="23">
        <v>0</v>
      </c>
      <c r="AX1566" s="23">
        <v>5.1847287741622949</v>
      </c>
      <c r="AY1566" s="23">
        <v>19.465749789673282</v>
      </c>
      <c r="AZ1566" s="23">
        <v>9.2266980200157462</v>
      </c>
    </row>
    <row r="1567" spans="1:52" ht="13.7" customHeight="1" x14ac:dyDescent="0.2">
      <c r="A1567" t="str">
        <f t="shared" si="24"/>
        <v>2015^Verner1^NPS_3349 Farellys_B</v>
      </c>
      <c r="B1567" t="s">
        <v>2655</v>
      </c>
      <c r="C1567" t="s">
        <v>2657</v>
      </c>
      <c r="D1567">
        <v>2015</v>
      </c>
      <c r="E1567" t="s">
        <v>3611</v>
      </c>
      <c r="F1567" t="s">
        <v>1005</v>
      </c>
      <c r="G1567" t="s">
        <v>987</v>
      </c>
      <c r="H1567" t="s">
        <v>992</v>
      </c>
      <c r="I1567">
        <v>4</v>
      </c>
      <c r="J1567">
        <v>12</v>
      </c>
      <c r="K1567" t="s">
        <v>998</v>
      </c>
      <c r="L1567" t="s">
        <v>998</v>
      </c>
      <c r="M1567" t="s">
        <v>998</v>
      </c>
      <c r="N1567">
        <v>3349</v>
      </c>
      <c r="O1567" t="s">
        <v>2696</v>
      </c>
      <c r="P1567" t="s">
        <v>3686</v>
      </c>
      <c r="Q1567" t="s">
        <v>3702</v>
      </c>
      <c r="R1567" t="s">
        <v>3607</v>
      </c>
      <c r="S1567" t="s">
        <v>998</v>
      </c>
      <c r="T1567" t="s">
        <v>998</v>
      </c>
      <c r="U1567" t="s">
        <v>3623</v>
      </c>
      <c r="V1567" t="s">
        <v>3709</v>
      </c>
      <c r="W1567" t="s">
        <v>3710</v>
      </c>
      <c r="X1567" t="s">
        <v>1803</v>
      </c>
      <c r="Y1567" s="7" t="s">
        <v>2999</v>
      </c>
      <c r="Z1567" s="7"/>
      <c r="AA1567" s="7" t="s">
        <v>13</v>
      </c>
      <c r="AB1567" s="7" t="s">
        <v>2272</v>
      </c>
      <c r="AC1567" s="7">
        <v>23020</v>
      </c>
      <c r="AD1567" s="7" t="s">
        <v>922</v>
      </c>
      <c r="AE1567" s="7" t="s">
        <v>786</v>
      </c>
      <c r="AF1567" s="7"/>
      <c r="AG1567" s="7" t="s">
        <v>55</v>
      </c>
      <c r="AH1567" s="7"/>
      <c r="AI1567">
        <v>0</v>
      </c>
      <c r="AJ1567">
        <v>0</v>
      </c>
      <c r="AK1567">
        <v>0</v>
      </c>
      <c r="AL1567">
        <v>5.0910000801086426</v>
      </c>
      <c r="AM1567">
        <v>4.9000000953674316</v>
      </c>
      <c r="AN1567">
        <v>29</v>
      </c>
      <c r="AO1567">
        <v>0</v>
      </c>
      <c r="AP1567">
        <v>122.46399688720703</v>
      </c>
      <c r="AQ1567">
        <v>118.69999694824219</v>
      </c>
      <c r="AR1567">
        <v>0</v>
      </c>
      <c r="AS1567">
        <v>0</v>
      </c>
      <c r="AU1567" s="22">
        <v>7.3975481611208398</v>
      </c>
      <c r="AV1567" s="23">
        <v>4</v>
      </c>
      <c r="AW1567" s="23">
        <v>0</v>
      </c>
      <c r="AX1567" s="23">
        <v>16</v>
      </c>
      <c r="AY1567" s="23">
        <v>144</v>
      </c>
      <c r="AZ1567" s="23">
        <v>54.723718796102318</v>
      </c>
    </row>
    <row r="1568" spans="1:52" ht="13.7" customHeight="1" x14ac:dyDescent="0.2">
      <c r="A1568" t="str">
        <f t="shared" si="24"/>
        <v>2015^jshadbolt^NPS_3208 6_A</v>
      </c>
      <c r="B1568" t="s">
        <v>3491</v>
      </c>
      <c r="C1568" t="s">
        <v>3492</v>
      </c>
      <c r="D1568">
        <v>2015</v>
      </c>
      <c r="E1568" t="s">
        <v>3573</v>
      </c>
      <c r="F1568" t="s">
        <v>1005</v>
      </c>
      <c r="G1568" t="s">
        <v>987</v>
      </c>
      <c r="H1568" t="s">
        <v>992</v>
      </c>
      <c r="I1568">
        <v>1.4776296296296301</v>
      </c>
      <c r="J1568" t="s">
        <v>998</v>
      </c>
      <c r="K1568" t="s">
        <v>998</v>
      </c>
      <c r="L1568" t="s">
        <v>998</v>
      </c>
      <c r="M1568" t="s">
        <v>998</v>
      </c>
      <c r="N1568">
        <v>3208</v>
      </c>
      <c r="O1568" t="s">
        <v>3564</v>
      </c>
      <c r="P1568" t="s">
        <v>3711</v>
      </c>
      <c r="Q1568" t="s">
        <v>3593</v>
      </c>
      <c r="R1568" t="s">
        <v>3622</v>
      </c>
      <c r="S1568" t="s">
        <v>998</v>
      </c>
      <c r="T1568" t="s">
        <v>998</v>
      </c>
      <c r="U1568" t="s">
        <v>3578</v>
      </c>
      <c r="V1568" t="s">
        <v>3712</v>
      </c>
      <c r="W1568" t="s">
        <v>3668</v>
      </c>
      <c r="X1568" t="s">
        <v>1821</v>
      </c>
      <c r="Y1568" s="7" t="s">
        <v>2999</v>
      </c>
      <c r="Z1568" s="7"/>
      <c r="AA1568" s="7" t="s">
        <v>13</v>
      </c>
      <c r="AB1568" s="7" t="s">
        <v>2232</v>
      </c>
      <c r="AC1568" s="7">
        <v>10082</v>
      </c>
      <c r="AD1568" s="7" t="s">
        <v>898</v>
      </c>
      <c r="AE1568" s="7" t="s">
        <v>786</v>
      </c>
      <c r="AF1568" s="7"/>
      <c r="AG1568" s="7" t="s">
        <v>13</v>
      </c>
      <c r="AH1568" s="7"/>
      <c r="AI1568">
        <v>1.2640000581741333</v>
      </c>
      <c r="AJ1568">
        <v>16.556999206542969</v>
      </c>
      <c r="AK1568">
        <v>3.2200000286102295</v>
      </c>
      <c r="AL1568">
        <v>16.288999557495117</v>
      </c>
      <c r="AM1568">
        <v>15.486000061035156</v>
      </c>
      <c r="AN1568">
        <v>189.19999694824219</v>
      </c>
      <c r="AO1568">
        <v>0</v>
      </c>
      <c r="AP1568">
        <v>164.57600402832031</v>
      </c>
      <c r="AQ1568">
        <v>55.919998168945313</v>
      </c>
      <c r="AR1568">
        <v>0</v>
      </c>
      <c r="AS1568">
        <v>4</v>
      </c>
      <c r="AT1568">
        <v>0</v>
      </c>
      <c r="AU1568" s="22" t="e">
        <v>#VALUE!</v>
      </c>
      <c r="AV1568" s="23">
        <v>0.21362957145549677</v>
      </c>
      <c r="AW1568" s="23">
        <v>1</v>
      </c>
      <c r="AX1568" s="23">
        <v>4.5637593800259203E-2</v>
      </c>
      <c r="AY1568" s="23" t="e">
        <v>#VALUE!</v>
      </c>
      <c r="AZ1568" s="23" t="e">
        <v>#VALUE!</v>
      </c>
    </row>
    <row r="1569" spans="1:52" ht="13.7" customHeight="1" x14ac:dyDescent="0.2">
      <c r="A1569" t="str">
        <f t="shared" si="24"/>
        <v>2015^jshadbolt^NPS_3209 6_B</v>
      </c>
      <c r="B1569" t="s">
        <v>3491</v>
      </c>
      <c r="C1569" t="s">
        <v>3493</v>
      </c>
      <c r="D1569">
        <v>2015</v>
      </c>
      <c r="E1569" t="s">
        <v>3573</v>
      </c>
      <c r="F1569" t="s">
        <v>1005</v>
      </c>
      <c r="G1569" t="s">
        <v>987</v>
      </c>
      <c r="H1569" t="s">
        <v>992</v>
      </c>
      <c r="I1569">
        <v>1.4776296296296301</v>
      </c>
      <c r="J1569" t="s">
        <v>998</v>
      </c>
      <c r="K1569" t="s">
        <v>998</v>
      </c>
      <c r="L1569" t="s">
        <v>998</v>
      </c>
      <c r="M1569" t="s">
        <v>998</v>
      </c>
      <c r="N1569">
        <v>3209</v>
      </c>
      <c r="O1569" t="s">
        <v>3564</v>
      </c>
      <c r="P1569" t="s">
        <v>3711</v>
      </c>
      <c r="Q1569" t="s">
        <v>3593</v>
      </c>
      <c r="R1569" t="s">
        <v>3622</v>
      </c>
      <c r="S1569" t="s">
        <v>998</v>
      </c>
      <c r="T1569" t="s">
        <v>998</v>
      </c>
      <c r="U1569" t="s">
        <v>3578</v>
      </c>
      <c r="V1569" t="s">
        <v>3712</v>
      </c>
      <c r="W1569" t="s">
        <v>3668</v>
      </c>
      <c r="X1569" t="s">
        <v>1803</v>
      </c>
      <c r="Y1569" s="7" t="s">
        <v>2999</v>
      </c>
      <c r="Z1569" s="7"/>
      <c r="AA1569" s="7" t="s">
        <v>13</v>
      </c>
      <c r="AB1569" s="7" t="s">
        <v>2232</v>
      </c>
      <c r="AC1569" s="7">
        <v>10082</v>
      </c>
      <c r="AD1569" s="7" t="s">
        <v>898</v>
      </c>
      <c r="AE1569" s="7" t="s">
        <v>786</v>
      </c>
      <c r="AF1569" s="7"/>
      <c r="AG1569" s="7" t="s">
        <v>13</v>
      </c>
      <c r="AH1569" s="7"/>
      <c r="AI1569">
        <v>1.2359999418258667</v>
      </c>
      <c r="AJ1569">
        <v>14.833999633789063</v>
      </c>
      <c r="AK1569">
        <v>2.8299999237060547</v>
      </c>
      <c r="AL1569">
        <v>5.440000057220459</v>
      </c>
      <c r="AM1569">
        <v>2.0000000949949026E-3</v>
      </c>
      <c r="AN1569">
        <v>189.19999694824219</v>
      </c>
      <c r="AO1569">
        <v>0</v>
      </c>
      <c r="AP1569">
        <v>93.313003540039063</v>
      </c>
      <c r="AQ1569">
        <v>53.291000366210938</v>
      </c>
      <c r="AR1569">
        <v>0</v>
      </c>
      <c r="AS1569">
        <v>4</v>
      </c>
      <c r="AT1569">
        <v>0</v>
      </c>
      <c r="AU1569" s="22" t="e">
        <v>#VALUE!</v>
      </c>
      <c r="AV1569" s="23">
        <v>0.24162968780376337</v>
      </c>
      <c r="AW1569" s="23">
        <v>1</v>
      </c>
      <c r="AX1569" s="23">
        <v>5.8384906028144154E-2</v>
      </c>
      <c r="AY1569" s="23" t="e">
        <v>#VALUE!</v>
      </c>
      <c r="AZ1569" s="23" t="e">
        <v>#VALUE!</v>
      </c>
    </row>
    <row r="1570" spans="1:52" ht="13.7" customHeight="1" x14ac:dyDescent="0.2">
      <c r="A1570" t="str">
        <f t="shared" si="24"/>
        <v>2015^jshadbolt^NPS_3210 22_A</v>
      </c>
      <c r="B1570" t="s">
        <v>3491</v>
      </c>
      <c r="C1570" t="s">
        <v>3494</v>
      </c>
      <c r="D1570">
        <v>2015</v>
      </c>
      <c r="E1570" t="s">
        <v>3573</v>
      </c>
      <c r="F1570" t="s">
        <v>1005</v>
      </c>
      <c r="G1570" t="s">
        <v>987</v>
      </c>
      <c r="H1570" t="s">
        <v>992</v>
      </c>
      <c r="I1570">
        <v>1.78458015267176</v>
      </c>
      <c r="J1570" t="s">
        <v>998</v>
      </c>
      <c r="K1570" t="s">
        <v>998</v>
      </c>
      <c r="L1570" t="s">
        <v>998</v>
      </c>
      <c r="M1570" t="s">
        <v>998</v>
      </c>
      <c r="N1570">
        <v>3210</v>
      </c>
      <c r="O1570" t="s">
        <v>2696</v>
      </c>
      <c r="P1570" t="s">
        <v>3711</v>
      </c>
      <c r="Q1570" t="s">
        <v>3593</v>
      </c>
      <c r="R1570" t="s">
        <v>3622</v>
      </c>
      <c r="S1570" t="s">
        <v>4022</v>
      </c>
      <c r="T1570" t="s">
        <v>4023</v>
      </c>
      <c r="U1570" t="s">
        <v>3578</v>
      </c>
      <c r="V1570" t="s">
        <v>3712</v>
      </c>
      <c r="W1570" t="s">
        <v>2802</v>
      </c>
      <c r="X1570" t="s">
        <v>1821</v>
      </c>
      <c r="Y1570" s="7" t="s">
        <v>2999</v>
      </c>
      <c r="Z1570" s="7"/>
      <c r="AA1570" s="7" t="s">
        <v>13</v>
      </c>
      <c r="AB1570" s="7" t="s">
        <v>469</v>
      </c>
      <c r="AC1570" s="7">
        <v>10082</v>
      </c>
      <c r="AD1570" s="7" t="s">
        <v>898</v>
      </c>
      <c r="AE1570" s="7" t="s">
        <v>786</v>
      </c>
      <c r="AF1570" s="7"/>
      <c r="AG1570" s="7" t="s">
        <v>13</v>
      </c>
      <c r="AH1570" s="7"/>
      <c r="AI1570">
        <v>2.0190000534057617</v>
      </c>
      <c r="AJ1570">
        <v>12.96399974822998</v>
      </c>
      <c r="AK1570">
        <v>4.0300002098083496</v>
      </c>
      <c r="AL1570">
        <v>16.916000366210938</v>
      </c>
      <c r="AM1570">
        <v>3.8480000495910645</v>
      </c>
      <c r="AN1570">
        <v>189.19999694824219</v>
      </c>
      <c r="AO1570">
        <v>0</v>
      </c>
      <c r="AP1570">
        <v>85.558998107910156</v>
      </c>
      <c r="AQ1570">
        <v>10.465000152587891</v>
      </c>
      <c r="AR1570">
        <v>0</v>
      </c>
      <c r="AS1570">
        <v>4</v>
      </c>
      <c r="AT1570">
        <v>0</v>
      </c>
      <c r="AU1570" s="22" t="e">
        <v>#VALUE!</v>
      </c>
      <c r="AV1570" s="23">
        <v>-0.23441990073400176</v>
      </c>
      <c r="AW1570" s="23">
        <v>1</v>
      </c>
      <c r="AX1570" s="23">
        <v>5.4952689860139244E-2</v>
      </c>
      <c r="AY1570" s="23" t="e">
        <v>#VALUE!</v>
      </c>
      <c r="AZ1570" s="23" t="e">
        <v>#VALUE!</v>
      </c>
    </row>
    <row r="1571" spans="1:52" ht="13.7" customHeight="1" x14ac:dyDescent="0.2">
      <c r="A1571" t="str">
        <f t="shared" si="24"/>
        <v>2015^jshadbolt^NPS_3211 22_B</v>
      </c>
      <c r="B1571" t="s">
        <v>3491</v>
      </c>
      <c r="C1571" t="s">
        <v>3495</v>
      </c>
      <c r="D1571">
        <v>2015</v>
      </c>
      <c r="E1571" t="s">
        <v>3573</v>
      </c>
      <c r="F1571" t="s">
        <v>1005</v>
      </c>
      <c r="G1571" t="s">
        <v>987</v>
      </c>
      <c r="H1571" t="s">
        <v>992</v>
      </c>
      <c r="I1571">
        <v>1.78458015267176</v>
      </c>
      <c r="J1571" t="s">
        <v>998</v>
      </c>
      <c r="K1571" t="s">
        <v>998</v>
      </c>
      <c r="L1571" t="s">
        <v>998</v>
      </c>
      <c r="M1571" t="s">
        <v>998</v>
      </c>
      <c r="N1571">
        <v>3211</v>
      </c>
      <c r="O1571" t="s">
        <v>2696</v>
      </c>
      <c r="P1571" t="s">
        <v>3711</v>
      </c>
      <c r="Q1571" t="s">
        <v>3593</v>
      </c>
      <c r="R1571" t="s">
        <v>3622</v>
      </c>
      <c r="S1571" t="s">
        <v>4024</v>
      </c>
      <c r="T1571" t="s">
        <v>4025</v>
      </c>
      <c r="U1571" t="s">
        <v>3578</v>
      </c>
      <c r="V1571" t="s">
        <v>3712</v>
      </c>
      <c r="W1571" t="s">
        <v>2802</v>
      </c>
      <c r="X1571" t="s">
        <v>1803</v>
      </c>
      <c r="Y1571" s="7" t="s">
        <v>2999</v>
      </c>
      <c r="Z1571" s="7"/>
      <c r="AA1571" s="7" t="s">
        <v>13</v>
      </c>
      <c r="AB1571" s="7" t="s">
        <v>469</v>
      </c>
      <c r="AC1571" s="7">
        <v>10082</v>
      </c>
      <c r="AD1571" s="7" t="s">
        <v>898</v>
      </c>
      <c r="AE1571" s="7" t="s">
        <v>786</v>
      </c>
      <c r="AF1571" s="7"/>
      <c r="AG1571" s="7" t="s">
        <v>13</v>
      </c>
      <c r="AH1571" s="7"/>
      <c r="AI1571">
        <v>0.82200002670288086</v>
      </c>
      <c r="AJ1571">
        <v>16.555999755859375</v>
      </c>
      <c r="AK1571">
        <v>2.0999999046325684</v>
      </c>
      <c r="AL1571">
        <v>4.4019999504089355</v>
      </c>
      <c r="AM1571">
        <v>0</v>
      </c>
      <c r="AN1571">
        <v>189.19999694824219</v>
      </c>
      <c r="AO1571">
        <v>0</v>
      </c>
      <c r="AP1571">
        <v>85.8280029296875</v>
      </c>
      <c r="AQ1571">
        <v>43.182998657226563</v>
      </c>
      <c r="AR1571">
        <v>0</v>
      </c>
      <c r="AS1571">
        <v>4</v>
      </c>
      <c r="AT1571">
        <v>0</v>
      </c>
      <c r="AU1571" s="22" t="e">
        <v>#VALUE!</v>
      </c>
      <c r="AV1571" s="23">
        <v>0.9625801259688791</v>
      </c>
      <c r="AW1571" s="23">
        <v>0</v>
      </c>
      <c r="AX1571" s="23">
        <v>0.92656049891026315</v>
      </c>
      <c r="AY1571" s="23" t="e">
        <v>#VALUE!</v>
      </c>
      <c r="AZ1571" s="23" t="e">
        <v>#VALUE!</v>
      </c>
    </row>
    <row r="1572" spans="1:52" ht="13.7" customHeight="1" x14ac:dyDescent="0.2">
      <c r="A1572" t="str">
        <f t="shared" si="24"/>
        <v>2015^jshadbolt^NPS_3212 18_A</v>
      </c>
      <c r="B1572" t="s">
        <v>3491</v>
      </c>
      <c r="C1572" t="s">
        <v>3496</v>
      </c>
      <c r="D1572">
        <v>2015</v>
      </c>
      <c r="E1572" t="s">
        <v>3573</v>
      </c>
      <c r="F1572" t="s">
        <v>1005</v>
      </c>
      <c r="G1572" t="s">
        <v>987</v>
      </c>
      <c r="H1572" t="s">
        <v>992</v>
      </c>
      <c r="I1572">
        <v>1.53465346534653</v>
      </c>
      <c r="J1572" t="s">
        <v>998</v>
      </c>
      <c r="K1572" t="s">
        <v>998</v>
      </c>
      <c r="L1572" t="s">
        <v>998</v>
      </c>
      <c r="M1572" t="s">
        <v>998</v>
      </c>
      <c r="N1572">
        <v>3212</v>
      </c>
      <c r="O1572" t="s">
        <v>2696</v>
      </c>
      <c r="P1572" t="s">
        <v>3711</v>
      </c>
      <c r="Q1572" t="s">
        <v>3576</v>
      </c>
      <c r="R1572" t="s">
        <v>3622</v>
      </c>
      <c r="S1572" t="s">
        <v>4026</v>
      </c>
      <c r="T1572" t="s">
        <v>4027</v>
      </c>
      <c r="U1572" t="s">
        <v>3578</v>
      </c>
      <c r="V1572" t="s">
        <v>3712</v>
      </c>
      <c r="W1572" t="s">
        <v>2782</v>
      </c>
      <c r="X1572" t="s">
        <v>1821</v>
      </c>
      <c r="Y1572" s="7" t="s">
        <v>2999</v>
      </c>
      <c r="Z1572" s="7"/>
      <c r="AA1572" s="7" t="s">
        <v>13</v>
      </c>
      <c r="AB1572" s="7" t="s">
        <v>2157</v>
      </c>
      <c r="AC1572" s="7">
        <v>10082</v>
      </c>
      <c r="AD1572" s="7" t="s">
        <v>898</v>
      </c>
      <c r="AE1572" s="7" t="s">
        <v>786</v>
      </c>
      <c r="AF1572" s="7"/>
      <c r="AG1572" s="7" t="s">
        <v>13</v>
      </c>
      <c r="AH1572" s="7"/>
      <c r="AI1572">
        <v>2.502000093460083</v>
      </c>
      <c r="AJ1572">
        <v>12.177000045776367</v>
      </c>
      <c r="AK1572">
        <v>4.6999998092651367</v>
      </c>
      <c r="AL1572">
        <v>14.015000343322754</v>
      </c>
      <c r="AM1572">
        <v>14.392999649047852</v>
      </c>
      <c r="AN1572">
        <v>199.60000610351563</v>
      </c>
      <c r="AO1572">
        <v>0</v>
      </c>
      <c r="AP1572">
        <v>91.06500244140625</v>
      </c>
      <c r="AQ1572">
        <v>18.222999572753906</v>
      </c>
      <c r="AR1572">
        <v>0</v>
      </c>
      <c r="AS1572">
        <v>4</v>
      </c>
      <c r="AT1572">
        <v>0</v>
      </c>
      <c r="AU1572" s="22" t="e">
        <v>#VALUE!</v>
      </c>
      <c r="AV1572" s="23">
        <v>-0.96734662811355299</v>
      </c>
      <c r="AW1572" s="23">
        <v>0</v>
      </c>
      <c r="AX1572" s="23">
        <v>0.93575949892266053</v>
      </c>
      <c r="AY1572" s="23" t="e">
        <v>#VALUE!</v>
      </c>
      <c r="AZ1572" s="23" t="e">
        <v>#VALUE!</v>
      </c>
    </row>
    <row r="1573" spans="1:52" ht="13.7" customHeight="1" x14ac:dyDescent="0.2">
      <c r="A1573" t="str">
        <f t="shared" si="24"/>
        <v>2015^jshadbolt^NPS_3213 18_B</v>
      </c>
      <c r="B1573" t="s">
        <v>3491</v>
      </c>
      <c r="C1573" t="s">
        <v>3497</v>
      </c>
      <c r="D1573">
        <v>2015</v>
      </c>
      <c r="E1573" t="s">
        <v>3573</v>
      </c>
      <c r="F1573" t="s">
        <v>1005</v>
      </c>
      <c r="G1573" t="s">
        <v>987</v>
      </c>
      <c r="H1573" t="s">
        <v>992</v>
      </c>
      <c r="I1573">
        <v>1.53465346534653</v>
      </c>
      <c r="J1573" t="s">
        <v>998</v>
      </c>
      <c r="K1573" t="s">
        <v>998</v>
      </c>
      <c r="L1573" t="s">
        <v>998</v>
      </c>
      <c r="M1573" t="s">
        <v>998</v>
      </c>
      <c r="N1573">
        <v>3213</v>
      </c>
      <c r="O1573" t="s">
        <v>2696</v>
      </c>
      <c r="P1573" t="s">
        <v>3711</v>
      </c>
      <c r="Q1573" t="s">
        <v>3576</v>
      </c>
      <c r="R1573" t="s">
        <v>3622</v>
      </c>
      <c r="S1573" t="s">
        <v>4028</v>
      </c>
      <c r="T1573" t="s">
        <v>4029</v>
      </c>
      <c r="U1573" t="s">
        <v>3578</v>
      </c>
      <c r="V1573" t="s">
        <v>3712</v>
      </c>
      <c r="W1573" t="s">
        <v>2782</v>
      </c>
      <c r="X1573" t="s">
        <v>1803</v>
      </c>
      <c r="Y1573" s="7" t="s">
        <v>2999</v>
      </c>
      <c r="Z1573" s="7"/>
      <c r="AA1573" s="7" t="s">
        <v>13</v>
      </c>
      <c r="AB1573" s="7" t="s">
        <v>2157</v>
      </c>
      <c r="AC1573" s="7">
        <v>10082</v>
      </c>
      <c r="AD1573" s="7" t="s">
        <v>898</v>
      </c>
      <c r="AE1573" s="7" t="s">
        <v>786</v>
      </c>
      <c r="AF1573" s="7"/>
      <c r="AG1573" s="7" t="s">
        <v>13</v>
      </c>
      <c r="AH1573" s="7"/>
      <c r="AI1573">
        <v>2.5380001068115234</v>
      </c>
      <c r="AJ1573">
        <v>10.076999664306641</v>
      </c>
      <c r="AK1573">
        <v>3.940000057220459</v>
      </c>
      <c r="AL1573">
        <v>27.056999206542969</v>
      </c>
      <c r="AM1573">
        <v>15.644000053405762</v>
      </c>
      <c r="AN1573">
        <v>199.60000610351563</v>
      </c>
      <c r="AO1573">
        <v>0</v>
      </c>
      <c r="AP1573">
        <v>79.608001708984375</v>
      </c>
      <c r="AQ1573">
        <v>17.163000106811523</v>
      </c>
      <c r="AR1573">
        <v>0</v>
      </c>
      <c r="AS1573">
        <v>4</v>
      </c>
      <c r="AT1573">
        <v>0</v>
      </c>
      <c r="AU1573" s="22" t="e">
        <v>#VALUE!</v>
      </c>
      <c r="AV1573" s="23">
        <v>-1.0033466414649934</v>
      </c>
      <c r="AW1573" s="23">
        <v>0</v>
      </c>
      <c r="AX1573" s="23">
        <v>1.0067044829390821</v>
      </c>
      <c r="AY1573" s="23" t="e">
        <v>#VALUE!</v>
      </c>
      <c r="AZ1573" s="23" t="e">
        <v>#VALUE!</v>
      </c>
    </row>
    <row r="1574" spans="1:52" ht="13.7" customHeight="1" x14ac:dyDescent="0.2">
      <c r="A1574" t="str">
        <f t="shared" si="24"/>
        <v>2015^Tillmarnock^NPS_3418 Raceway_A</v>
      </c>
      <c r="B1574" t="s">
        <v>2904</v>
      </c>
      <c r="C1574" t="s">
        <v>2905</v>
      </c>
      <c r="D1574">
        <v>2015</v>
      </c>
      <c r="E1574" t="s">
        <v>3611</v>
      </c>
      <c r="F1574" t="s">
        <v>1005</v>
      </c>
      <c r="G1574" t="s">
        <v>987</v>
      </c>
      <c r="H1574" t="s">
        <v>992</v>
      </c>
      <c r="I1574">
        <v>1</v>
      </c>
      <c r="J1574" t="s">
        <v>998</v>
      </c>
      <c r="K1574" t="s">
        <v>998</v>
      </c>
      <c r="L1574" t="s">
        <v>998</v>
      </c>
      <c r="M1574" t="s">
        <v>998</v>
      </c>
      <c r="N1574">
        <v>3418</v>
      </c>
      <c r="O1574" t="s">
        <v>3584</v>
      </c>
      <c r="P1574" t="s">
        <v>3686</v>
      </c>
      <c r="Q1574" t="s">
        <v>3593</v>
      </c>
      <c r="R1574" t="s">
        <v>3607</v>
      </c>
      <c r="S1574" t="s">
        <v>4157</v>
      </c>
      <c r="T1574" t="s">
        <v>4158</v>
      </c>
      <c r="U1574" t="s">
        <v>3623</v>
      </c>
      <c r="V1574" t="s">
        <v>3713</v>
      </c>
      <c r="W1574" t="s">
        <v>3714</v>
      </c>
      <c r="X1574" t="s">
        <v>1821</v>
      </c>
      <c r="Y1574" s="7" t="s">
        <v>2999</v>
      </c>
      <c r="Z1574" s="7"/>
      <c r="AA1574" s="7" t="s">
        <v>13</v>
      </c>
      <c r="AB1574" s="7" t="s">
        <v>989</v>
      </c>
      <c r="AC1574" s="7">
        <v>23009</v>
      </c>
      <c r="AD1574" s="7" t="s">
        <v>975</v>
      </c>
      <c r="AE1574" s="7" t="s">
        <v>786</v>
      </c>
      <c r="AF1574" s="7"/>
      <c r="AG1574" s="7" t="s">
        <v>13</v>
      </c>
      <c r="AH1574" s="7"/>
      <c r="AI1574">
        <v>5.0149998664855957</v>
      </c>
      <c r="AJ1574">
        <v>14.168999671936035</v>
      </c>
      <c r="AK1574">
        <v>10.949999809265137</v>
      </c>
      <c r="AL1574">
        <v>94.7760009765625</v>
      </c>
      <c r="AM1574">
        <v>16.246999740600586</v>
      </c>
      <c r="AN1574">
        <v>193.80000305175781</v>
      </c>
      <c r="AO1574">
        <v>0</v>
      </c>
      <c r="AP1574">
        <v>205.93800354003906</v>
      </c>
      <c r="AQ1574">
        <v>42.997001647949219</v>
      </c>
      <c r="AR1574">
        <v>0</v>
      </c>
      <c r="AS1574">
        <v>0</v>
      </c>
      <c r="AT1574">
        <v>0</v>
      </c>
      <c r="AU1574" s="22" t="e">
        <v>#VALUE!</v>
      </c>
      <c r="AV1574" s="23">
        <v>-4.0149998664855957</v>
      </c>
      <c r="AW1574" s="23">
        <v>0</v>
      </c>
      <c r="AX1574" s="23">
        <v>16.120223927879351</v>
      </c>
      <c r="AY1574" s="23" t="e">
        <v>#VALUE!</v>
      </c>
      <c r="AZ1574" s="23" t="e">
        <v>#VALUE!</v>
      </c>
    </row>
    <row r="1575" spans="1:52" ht="13.7" customHeight="1" x14ac:dyDescent="0.2">
      <c r="A1575" t="str">
        <f t="shared" si="24"/>
        <v>2015^Tillmarnock^NPS_3419 Raceway_B</v>
      </c>
      <c r="B1575" t="s">
        <v>2904</v>
      </c>
      <c r="C1575" t="s">
        <v>2906</v>
      </c>
      <c r="D1575">
        <v>2015</v>
      </c>
      <c r="E1575" t="s">
        <v>3611</v>
      </c>
      <c r="F1575" t="s">
        <v>1005</v>
      </c>
      <c r="G1575" t="s">
        <v>987</v>
      </c>
      <c r="H1575" t="s">
        <v>992</v>
      </c>
      <c r="I1575">
        <v>1</v>
      </c>
      <c r="J1575" t="s">
        <v>998</v>
      </c>
      <c r="K1575" t="s">
        <v>998</v>
      </c>
      <c r="L1575" t="s">
        <v>998</v>
      </c>
      <c r="M1575" t="s">
        <v>998</v>
      </c>
      <c r="N1575">
        <v>3419</v>
      </c>
      <c r="O1575" t="s">
        <v>2696</v>
      </c>
      <c r="P1575" t="s">
        <v>3686</v>
      </c>
      <c r="Q1575" t="s">
        <v>3678</v>
      </c>
      <c r="R1575" t="s">
        <v>3607</v>
      </c>
      <c r="S1575" t="s">
        <v>4159</v>
      </c>
      <c r="T1575" t="s">
        <v>4160</v>
      </c>
      <c r="U1575" t="s">
        <v>3623</v>
      </c>
      <c r="V1575" t="s">
        <v>3713</v>
      </c>
      <c r="W1575" t="s">
        <v>3714</v>
      </c>
      <c r="X1575" t="s">
        <v>1803</v>
      </c>
      <c r="Y1575" s="7" t="s">
        <v>2999</v>
      </c>
      <c r="Z1575" s="7"/>
      <c r="AA1575" s="7" t="s">
        <v>13</v>
      </c>
      <c r="AB1575" s="7" t="s">
        <v>989</v>
      </c>
      <c r="AC1575" s="7">
        <v>23009</v>
      </c>
      <c r="AD1575" s="7" t="s">
        <v>975</v>
      </c>
      <c r="AE1575" s="7" t="s">
        <v>786</v>
      </c>
      <c r="AF1575" s="7"/>
      <c r="AG1575" s="7" t="s">
        <v>13</v>
      </c>
      <c r="AH1575" s="7"/>
      <c r="AI1575">
        <v>4.4819998741149902</v>
      </c>
      <c r="AJ1575">
        <v>14.255999565124512</v>
      </c>
      <c r="AK1575">
        <v>9.8500003814697266</v>
      </c>
      <c r="AL1575">
        <v>40.426998138427734</v>
      </c>
      <c r="AM1575">
        <v>3.6289999485015869</v>
      </c>
      <c r="AN1575">
        <v>193.80000305175781</v>
      </c>
      <c r="AO1575">
        <v>0</v>
      </c>
      <c r="AP1575">
        <v>237.08299255371094</v>
      </c>
      <c r="AQ1575">
        <v>86.793998718261719</v>
      </c>
      <c r="AR1575">
        <v>0</v>
      </c>
      <c r="AS1575">
        <v>0</v>
      </c>
      <c r="AT1575">
        <v>0</v>
      </c>
      <c r="AU1575" s="22" t="e">
        <v>#VALUE!</v>
      </c>
      <c r="AV1575" s="23">
        <v>-3.4819998741149902</v>
      </c>
      <c r="AW1575" s="23">
        <v>0</v>
      </c>
      <c r="AX1575" s="23">
        <v>12.124323123336808</v>
      </c>
      <c r="AY1575" s="23" t="e">
        <v>#VALUE!</v>
      </c>
      <c r="AZ1575" s="23" t="e">
        <v>#VALUE!</v>
      </c>
    </row>
    <row r="1576" spans="1:52" ht="13.7" customHeight="1" x14ac:dyDescent="0.2">
      <c r="A1576" t="str">
        <f t="shared" si="24"/>
        <v>2015^gwilson^NPS_3272 Druggies_A</v>
      </c>
      <c r="B1576" t="s">
        <v>1422</v>
      </c>
      <c r="C1576" t="s">
        <v>2915</v>
      </c>
      <c r="D1576">
        <v>2015</v>
      </c>
      <c r="E1576" t="s">
        <v>3563</v>
      </c>
      <c r="F1576" t="s">
        <v>1005</v>
      </c>
      <c r="G1576" t="s">
        <v>987</v>
      </c>
      <c r="H1576" t="s">
        <v>992</v>
      </c>
      <c r="I1576">
        <v>2.2000000000000002</v>
      </c>
      <c r="J1576">
        <v>13</v>
      </c>
      <c r="K1576" t="s">
        <v>987</v>
      </c>
      <c r="L1576" t="s">
        <v>998</v>
      </c>
      <c r="M1576" t="s">
        <v>998</v>
      </c>
      <c r="N1576">
        <v>3272</v>
      </c>
      <c r="O1576" t="s">
        <v>2636</v>
      </c>
      <c r="P1576" t="s">
        <v>3569</v>
      </c>
      <c r="Q1576" t="s">
        <v>3621</v>
      </c>
      <c r="R1576" t="s">
        <v>3657</v>
      </c>
      <c r="S1576" t="s">
        <v>4030</v>
      </c>
      <c r="T1576" t="s">
        <v>4031</v>
      </c>
      <c r="U1576" t="s">
        <v>3634</v>
      </c>
      <c r="V1576" t="s">
        <v>3715</v>
      </c>
      <c r="W1576" t="s">
        <v>3716</v>
      </c>
      <c r="X1576" t="s">
        <v>1821</v>
      </c>
      <c r="Y1576" s="7" t="s">
        <v>2999</v>
      </c>
      <c r="Z1576" s="7"/>
      <c r="AA1576" s="7" t="s">
        <v>13</v>
      </c>
      <c r="AB1576" s="7" t="s">
        <v>14</v>
      </c>
      <c r="AC1576" s="7">
        <v>77018</v>
      </c>
      <c r="AD1576" s="7" t="s">
        <v>791</v>
      </c>
      <c r="AE1576" s="7" t="s">
        <v>786</v>
      </c>
      <c r="AF1576" s="7"/>
      <c r="AG1576" s="7" t="s">
        <v>934</v>
      </c>
      <c r="AH1576" s="7"/>
      <c r="AI1576">
        <v>1.531000018119812</v>
      </c>
      <c r="AJ1576">
        <v>16.635000228881836</v>
      </c>
      <c r="AK1576">
        <v>3.9200000762939453</v>
      </c>
      <c r="AL1576">
        <v>45.652999877929688</v>
      </c>
      <c r="AM1576">
        <v>8.9479999542236328</v>
      </c>
      <c r="AN1576">
        <v>111.30000305175781</v>
      </c>
      <c r="AO1576">
        <v>0</v>
      </c>
      <c r="AP1576">
        <v>142.90400695800781</v>
      </c>
      <c r="AQ1576">
        <v>58.986000061035156</v>
      </c>
      <c r="AR1576">
        <v>0</v>
      </c>
      <c r="AS1576">
        <v>6</v>
      </c>
      <c r="AT1576">
        <v>37</v>
      </c>
      <c r="AU1576" s="22">
        <v>4.4077057793345018</v>
      </c>
      <c r="AV1576" s="23">
        <v>0.66899998188018817</v>
      </c>
      <c r="AW1576" s="23">
        <v>0</v>
      </c>
      <c r="AX1576" s="23">
        <v>0.44756097575569209</v>
      </c>
      <c r="AY1576" s="23">
        <v>13.213226663971</v>
      </c>
      <c r="AZ1576" s="23">
        <v>0.23785685277828347</v>
      </c>
    </row>
    <row r="1577" spans="1:52" ht="13.7" customHeight="1" x14ac:dyDescent="0.2">
      <c r="A1577" t="str">
        <f t="shared" si="24"/>
        <v>2015^gwilson^NPS_3273 Druggies_B</v>
      </c>
      <c r="B1577" t="s">
        <v>1422</v>
      </c>
      <c r="C1577" t="s">
        <v>2916</v>
      </c>
      <c r="D1577">
        <v>2015</v>
      </c>
      <c r="E1577" t="s">
        <v>3563</v>
      </c>
      <c r="F1577" t="s">
        <v>1005</v>
      </c>
      <c r="G1577" t="s">
        <v>987</v>
      </c>
      <c r="H1577" t="s">
        <v>992</v>
      </c>
      <c r="I1577">
        <v>2.2000000000000002</v>
      </c>
      <c r="J1577">
        <v>13</v>
      </c>
      <c r="K1577" t="s">
        <v>987</v>
      </c>
      <c r="L1577" t="s">
        <v>998</v>
      </c>
      <c r="M1577" t="s">
        <v>987</v>
      </c>
      <c r="N1577">
        <v>3273</v>
      </c>
      <c r="O1577" t="s">
        <v>2696</v>
      </c>
      <c r="P1577" t="s">
        <v>3569</v>
      </c>
      <c r="Q1577" t="s">
        <v>3621</v>
      </c>
      <c r="R1577" t="s">
        <v>3657</v>
      </c>
      <c r="S1577" t="s">
        <v>4032</v>
      </c>
      <c r="T1577" t="s">
        <v>4033</v>
      </c>
      <c r="U1577" t="s">
        <v>3634</v>
      </c>
      <c r="V1577" t="s">
        <v>3715</v>
      </c>
      <c r="W1577" t="s">
        <v>3716</v>
      </c>
      <c r="X1577" t="s">
        <v>1803</v>
      </c>
      <c r="Y1577" s="7" t="s">
        <v>2999</v>
      </c>
      <c r="Z1577" s="7"/>
      <c r="AA1577" s="7" t="s">
        <v>13</v>
      </c>
      <c r="AB1577" s="7" t="s">
        <v>14</v>
      </c>
      <c r="AC1577" s="7">
        <v>77018</v>
      </c>
      <c r="AD1577" s="7" t="s">
        <v>791</v>
      </c>
      <c r="AE1577" s="7" t="s">
        <v>786</v>
      </c>
      <c r="AF1577" s="7"/>
      <c r="AG1577" s="7" t="s">
        <v>934</v>
      </c>
      <c r="AH1577" s="7"/>
      <c r="AI1577">
        <v>1.0989999771118164</v>
      </c>
      <c r="AJ1577">
        <v>16.634000778198242</v>
      </c>
      <c r="AK1577">
        <v>2.8199999332427979</v>
      </c>
      <c r="AL1577">
        <v>27.048000335693359</v>
      </c>
      <c r="AM1577">
        <v>5.6999998092651367</v>
      </c>
      <c r="AN1577">
        <v>111.30000305175781</v>
      </c>
      <c r="AO1577">
        <v>0</v>
      </c>
      <c r="AP1577">
        <v>173.90400695800781</v>
      </c>
      <c r="AQ1577">
        <v>107.75499725341797</v>
      </c>
      <c r="AR1577">
        <v>0</v>
      </c>
      <c r="AS1577">
        <v>6</v>
      </c>
      <c r="AT1577">
        <v>37</v>
      </c>
      <c r="AU1577" s="22">
        <v>4.4077057793345018</v>
      </c>
      <c r="AV1577" s="23">
        <v>1.1010000228881838</v>
      </c>
      <c r="AW1577" s="23">
        <v>0</v>
      </c>
      <c r="AX1577" s="23">
        <v>1.2122010503997811</v>
      </c>
      <c r="AY1577" s="23">
        <v>13.20596165594543</v>
      </c>
      <c r="AZ1577" s="23">
        <v>2.5208098537137733</v>
      </c>
    </row>
    <row r="1578" spans="1:52" ht="13.7" customHeight="1" x14ac:dyDescent="0.2">
      <c r="A1578" t="str">
        <f t="shared" si="24"/>
        <v>2015^mlillyman^NPS_3086 Front_A</v>
      </c>
      <c r="B1578" t="s">
        <v>2917</v>
      </c>
      <c r="C1578" t="s">
        <v>2918</v>
      </c>
      <c r="D1578">
        <v>2015</v>
      </c>
      <c r="E1578" t="s">
        <v>3591</v>
      </c>
      <c r="F1578" t="s">
        <v>1005</v>
      </c>
      <c r="G1578" t="s">
        <v>987</v>
      </c>
      <c r="H1578" t="s">
        <v>992</v>
      </c>
      <c r="I1578">
        <v>4.4778321678321698</v>
      </c>
      <c r="J1578">
        <v>11.7</v>
      </c>
      <c r="K1578" t="s">
        <v>987</v>
      </c>
      <c r="L1578" t="s">
        <v>998</v>
      </c>
      <c r="M1578" t="s">
        <v>993</v>
      </c>
      <c r="N1578">
        <v>3086</v>
      </c>
      <c r="O1578" t="s">
        <v>2696</v>
      </c>
      <c r="P1578" t="s">
        <v>3606</v>
      </c>
      <c r="Q1578" t="s">
        <v>3593</v>
      </c>
      <c r="R1578" t="s">
        <v>3618</v>
      </c>
      <c r="S1578" t="s">
        <v>998</v>
      </c>
      <c r="T1578" t="s">
        <v>998</v>
      </c>
      <c r="U1578" t="s">
        <v>3595</v>
      </c>
      <c r="V1578" t="s">
        <v>3717</v>
      </c>
      <c r="W1578" t="s">
        <v>1037</v>
      </c>
      <c r="X1578" t="s">
        <v>1821</v>
      </c>
      <c r="Y1578" s="7" t="s">
        <v>2999</v>
      </c>
      <c r="Z1578" s="7"/>
      <c r="AA1578" s="7" t="s">
        <v>13</v>
      </c>
      <c r="AB1578" s="7" t="s">
        <v>3890</v>
      </c>
      <c r="AC1578" s="7">
        <v>53018</v>
      </c>
      <c r="AD1578" s="7" t="s">
        <v>2224</v>
      </c>
      <c r="AE1578" s="7" t="s">
        <v>786</v>
      </c>
      <c r="AF1578" s="7"/>
      <c r="AG1578" s="7" t="s">
        <v>953</v>
      </c>
      <c r="AH1578" s="7"/>
      <c r="AI1578">
        <v>2.6700000762939453</v>
      </c>
      <c r="AJ1578">
        <v>15.003000259399414</v>
      </c>
      <c r="AK1578">
        <v>6.1700000762939453</v>
      </c>
      <c r="AL1578">
        <v>98.550003051757813</v>
      </c>
      <c r="AM1578">
        <v>3.940000057220459</v>
      </c>
      <c r="AN1578">
        <v>152.80000305175781</v>
      </c>
      <c r="AO1578">
        <v>0</v>
      </c>
      <c r="AP1578">
        <v>123.66200256347656</v>
      </c>
      <c r="AQ1578">
        <v>29.562999725341797</v>
      </c>
      <c r="AR1578">
        <v>0</v>
      </c>
      <c r="AS1578">
        <v>3</v>
      </c>
      <c r="AT1578">
        <v>0</v>
      </c>
      <c r="AU1578" s="22">
        <v>8.0742136602451868</v>
      </c>
      <c r="AV1578" s="23">
        <v>1.8078320915382244</v>
      </c>
      <c r="AW1578" s="23">
        <v>0</v>
      </c>
      <c r="AX1578" s="23">
        <v>3.2682568711954709</v>
      </c>
      <c r="AY1578" s="23">
        <v>10.909810713592602</v>
      </c>
      <c r="AZ1578" s="23">
        <v>3.6260293733044318</v>
      </c>
    </row>
    <row r="1579" spans="1:52" ht="13.7" customHeight="1" x14ac:dyDescent="0.2">
      <c r="A1579" t="str">
        <f t="shared" si="24"/>
        <v>2015^mlillyman^NPS_3087 Front_B</v>
      </c>
      <c r="B1579" t="s">
        <v>2917</v>
      </c>
      <c r="C1579" t="s">
        <v>2919</v>
      </c>
      <c r="D1579">
        <v>2015</v>
      </c>
      <c r="E1579" t="s">
        <v>3591</v>
      </c>
      <c r="F1579" t="s">
        <v>1005</v>
      </c>
      <c r="G1579" t="s">
        <v>987</v>
      </c>
      <c r="H1579" t="s">
        <v>992</v>
      </c>
      <c r="I1579">
        <v>4.4778321678321698</v>
      </c>
      <c r="J1579">
        <v>11.7</v>
      </c>
      <c r="K1579" t="s">
        <v>998</v>
      </c>
      <c r="L1579" t="s">
        <v>998</v>
      </c>
      <c r="M1579" t="s">
        <v>998</v>
      </c>
      <c r="N1579">
        <v>3087</v>
      </c>
      <c r="O1579" t="s">
        <v>2696</v>
      </c>
      <c r="P1579" t="s">
        <v>3606</v>
      </c>
      <c r="Q1579" t="s">
        <v>3574</v>
      </c>
      <c r="R1579" t="s">
        <v>3618</v>
      </c>
      <c r="S1579" t="s">
        <v>998</v>
      </c>
      <c r="T1579" t="s">
        <v>998</v>
      </c>
      <c r="U1579" t="s">
        <v>3595</v>
      </c>
      <c r="V1579" t="s">
        <v>3717</v>
      </c>
      <c r="W1579" t="s">
        <v>1037</v>
      </c>
      <c r="X1579" t="s">
        <v>1803</v>
      </c>
      <c r="Y1579" s="7" t="s">
        <v>2999</v>
      </c>
      <c r="Z1579" s="7"/>
      <c r="AA1579" s="7" t="s">
        <v>13</v>
      </c>
      <c r="AB1579" s="7" t="s">
        <v>3890</v>
      </c>
      <c r="AC1579" s="7">
        <v>53018</v>
      </c>
      <c r="AD1579" s="7" t="s">
        <v>2224</v>
      </c>
      <c r="AE1579" s="7" t="s">
        <v>786</v>
      </c>
      <c r="AF1579" s="7"/>
      <c r="AG1579" s="7" t="s">
        <v>953</v>
      </c>
      <c r="AH1579" s="7"/>
      <c r="AI1579">
        <v>3.2990000247955322</v>
      </c>
      <c r="AJ1579">
        <v>16.586000442504883</v>
      </c>
      <c r="AK1579">
        <v>8.4300003051757813</v>
      </c>
      <c r="AL1579">
        <v>172.35000610351563</v>
      </c>
      <c r="AM1579">
        <v>7.5920000076293945</v>
      </c>
      <c r="AN1579">
        <v>152.80000305175781</v>
      </c>
      <c r="AO1579">
        <v>0</v>
      </c>
      <c r="AP1579">
        <v>165.43499755859375</v>
      </c>
      <c r="AQ1579">
        <v>30.12299919128418</v>
      </c>
      <c r="AR1579">
        <v>0</v>
      </c>
      <c r="AS1579">
        <v>3</v>
      </c>
      <c r="AT1579">
        <v>0</v>
      </c>
      <c r="AU1579" s="22">
        <v>8.0742136602451868</v>
      </c>
      <c r="AV1579" s="23">
        <v>1.1788321430366375</v>
      </c>
      <c r="AW1579" s="23">
        <v>0</v>
      </c>
      <c r="AX1579" s="23">
        <v>1.3896452214563515</v>
      </c>
      <c r="AY1579" s="23">
        <v>23.873000324157918</v>
      </c>
      <c r="AZ1579" s="23">
        <v>0.12658413671096888</v>
      </c>
    </row>
    <row r="1580" spans="1:52" ht="13.7" customHeight="1" x14ac:dyDescent="0.2">
      <c r="A1580" t="str">
        <f t="shared" si="24"/>
        <v>2015^mnulty^NPS_3446 Nulty NPS_A</v>
      </c>
      <c r="B1580" t="s">
        <v>2920</v>
      </c>
      <c r="C1580" t="s">
        <v>2921</v>
      </c>
      <c r="D1580">
        <v>2015</v>
      </c>
      <c r="E1580" t="s">
        <v>3563</v>
      </c>
      <c r="F1580" t="s">
        <v>1005</v>
      </c>
      <c r="G1580" t="s">
        <v>987</v>
      </c>
      <c r="H1580" t="s">
        <v>992</v>
      </c>
      <c r="I1580">
        <v>1.3727933541017701</v>
      </c>
      <c r="J1580">
        <v>11.1</v>
      </c>
      <c r="K1580" t="s">
        <v>998</v>
      </c>
      <c r="L1580" t="s">
        <v>998</v>
      </c>
      <c r="M1580" t="s">
        <v>998</v>
      </c>
      <c r="N1580">
        <v>3446</v>
      </c>
      <c r="O1580" t="s">
        <v>2696</v>
      </c>
      <c r="P1580" t="s">
        <v>3632</v>
      </c>
      <c r="Q1580" t="s">
        <v>3588</v>
      </c>
      <c r="R1580" t="s">
        <v>3655</v>
      </c>
      <c r="S1580" t="s">
        <v>4161</v>
      </c>
      <c r="T1580" t="s">
        <v>4162</v>
      </c>
      <c r="U1580" t="s">
        <v>3614</v>
      </c>
      <c r="V1580" t="s">
        <v>3718</v>
      </c>
      <c r="W1580" t="s">
        <v>3719</v>
      </c>
      <c r="X1580" t="s">
        <v>1821</v>
      </c>
      <c r="Y1580" s="7" t="s">
        <v>2999</v>
      </c>
      <c r="Z1580" s="7"/>
      <c r="AA1580" s="7" t="s">
        <v>13</v>
      </c>
      <c r="AB1580" s="7" t="s">
        <v>2518</v>
      </c>
      <c r="AC1580" s="7">
        <v>76005</v>
      </c>
      <c r="AD1580" s="7" t="s">
        <v>3899</v>
      </c>
      <c r="AE1580" s="7" t="s">
        <v>786</v>
      </c>
      <c r="AF1580" s="7"/>
      <c r="AG1580" s="7" t="s">
        <v>55</v>
      </c>
      <c r="AH1580" s="7"/>
      <c r="AI1580">
        <v>1.1950000524520874</v>
      </c>
      <c r="AJ1580">
        <v>16.482000350952148</v>
      </c>
      <c r="AK1580">
        <v>3.0399999618530273</v>
      </c>
      <c r="AL1580">
        <v>55.235000610351563</v>
      </c>
      <c r="AM1580">
        <v>2.0339999198913574</v>
      </c>
      <c r="AN1580">
        <v>98</v>
      </c>
      <c r="AO1580">
        <v>0</v>
      </c>
      <c r="AP1580">
        <v>78.959999084472656</v>
      </c>
      <c r="AQ1580">
        <v>30.197000503540039</v>
      </c>
      <c r="AR1580">
        <v>0</v>
      </c>
      <c r="AS1580">
        <v>18</v>
      </c>
      <c r="AT1580">
        <v>23</v>
      </c>
      <c r="AU1580" s="22">
        <v>2.348414270204219</v>
      </c>
      <c r="AV1580" s="23">
        <v>0.17779330164968266</v>
      </c>
      <c r="AW1580" s="23">
        <v>1</v>
      </c>
      <c r="AX1580" s="23">
        <v>3.161045811149505E-2</v>
      </c>
      <c r="AY1580" s="23">
        <v>28.965927777649053</v>
      </c>
      <c r="AZ1580" s="23">
        <v>0.47829076889336064</v>
      </c>
    </row>
    <row r="1581" spans="1:52" ht="13.7" customHeight="1" x14ac:dyDescent="0.2">
      <c r="A1581" t="str">
        <f t="shared" si="24"/>
        <v>2015^mnulty^NPS_3447 Nulty NPS_B</v>
      </c>
      <c r="B1581" t="s">
        <v>2920</v>
      </c>
      <c r="C1581" t="s">
        <v>2922</v>
      </c>
      <c r="D1581">
        <v>2015</v>
      </c>
      <c r="E1581" t="s">
        <v>3563</v>
      </c>
      <c r="F1581" t="s">
        <v>1005</v>
      </c>
      <c r="G1581" t="s">
        <v>987</v>
      </c>
      <c r="H1581" t="s">
        <v>992</v>
      </c>
      <c r="I1581">
        <v>1.3727933541017701</v>
      </c>
      <c r="J1581">
        <v>11.1</v>
      </c>
      <c r="K1581" t="s">
        <v>998</v>
      </c>
      <c r="L1581" t="s">
        <v>998</v>
      </c>
      <c r="M1581" t="s">
        <v>998</v>
      </c>
      <c r="N1581">
        <v>3447</v>
      </c>
      <c r="O1581" t="s">
        <v>2696</v>
      </c>
      <c r="P1581" t="s">
        <v>3632</v>
      </c>
      <c r="Q1581" t="s">
        <v>3588</v>
      </c>
      <c r="R1581" t="s">
        <v>3655</v>
      </c>
      <c r="S1581" t="s">
        <v>4163</v>
      </c>
      <c r="T1581" t="s">
        <v>4164</v>
      </c>
      <c r="U1581" t="s">
        <v>3614</v>
      </c>
      <c r="V1581" t="s">
        <v>3718</v>
      </c>
      <c r="W1581" t="s">
        <v>3719</v>
      </c>
      <c r="X1581" t="s">
        <v>1803</v>
      </c>
      <c r="Y1581" s="7" t="s">
        <v>2999</v>
      </c>
      <c r="Z1581" s="7"/>
      <c r="AA1581" s="7" t="s">
        <v>13</v>
      </c>
      <c r="AB1581" s="7" t="s">
        <v>2518</v>
      </c>
      <c r="AC1581" s="7">
        <v>76005</v>
      </c>
      <c r="AD1581" s="7" t="s">
        <v>3899</v>
      </c>
      <c r="AE1581" s="7" t="s">
        <v>786</v>
      </c>
      <c r="AF1581" s="7"/>
      <c r="AG1581" s="7" t="s">
        <v>55</v>
      </c>
      <c r="AH1581" s="7"/>
      <c r="AI1581">
        <v>0.32600000500679016</v>
      </c>
      <c r="AJ1581">
        <v>16.465000152587891</v>
      </c>
      <c r="AK1581">
        <v>0.82999998331069946</v>
      </c>
      <c r="AL1581">
        <v>23.768999099731445</v>
      </c>
      <c r="AM1581">
        <v>6.1909999847412109</v>
      </c>
      <c r="AN1581">
        <v>98</v>
      </c>
      <c r="AO1581">
        <v>0</v>
      </c>
      <c r="AP1581">
        <v>149.76300048828125</v>
      </c>
      <c r="AQ1581">
        <v>124.38200378417969</v>
      </c>
      <c r="AR1581">
        <v>0</v>
      </c>
      <c r="AS1581">
        <v>18</v>
      </c>
      <c r="AT1581">
        <v>23</v>
      </c>
      <c r="AU1581" s="22">
        <v>2.348414270204219</v>
      </c>
      <c r="AV1581" s="23">
        <v>1.0467933490949799</v>
      </c>
      <c r="AW1581" s="23">
        <v>0</v>
      </c>
      <c r="AX1581" s="23">
        <v>1.0957763157094844</v>
      </c>
      <c r="AY1581" s="23">
        <v>28.783226637268093</v>
      </c>
      <c r="AZ1581" s="23">
        <v>2.3055819466423553</v>
      </c>
    </row>
    <row r="1582" spans="1:52" ht="13.7" customHeight="1" x14ac:dyDescent="0.2">
      <c r="A1582" t="str">
        <f t="shared" si="24"/>
        <v>2015^mday^NPS_3034 Front House_A</v>
      </c>
      <c r="B1582" t="s">
        <v>2923</v>
      </c>
      <c r="C1582" t="s">
        <v>2924</v>
      </c>
      <c r="D1582">
        <v>2015</v>
      </c>
      <c r="E1582" t="s">
        <v>3601</v>
      </c>
      <c r="F1582" t="s">
        <v>1005</v>
      </c>
      <c r="G1582" t="s">
        <v>987</v>
      </c>
      <c r="H1582" t="s">
        <v>992</v>
      </c>
      <c r="I1582">
        <v>4.0277777777777803</v>
      </c>
      <c r="J1582">
        <v>10.77</v>
      </c>
      <c r="K1582" t="s">
        <v>993</v>
      </c>
      <c r="L1582" t="s">
        <v>998</v>
      </c>
      <c r="M1582" t="s">
        <v>987</v>
      </c>
      <c r="N1582">
        <v>3034</v>
      </c>
      <c r="O1582" t="s">
        <v>3720</v>
      </c>
      <c r="P1582" t="s">
        <v>3607</v>
      </c>
      <c r="Q1582" t="s">
        <v>3588</v>
      </c>
      <c r="R1582" t="s">
        <v>3721</v>
      </c>
      <c r="S1582" t="s">
        <v>4165</v>
      </c>
      <c r="T1582" t="s">
        <v>4166</v>
      </c>
      <c r="U1582" t="s">
        <v>3603</v>
      </c>
      <c r="V1582" t="s">
        <v>3722</v>
      </c>
      <c r="W1582" t="s">
        <v>3723</v>
      </c>
      <c r="X1582" t="s">
        <v>1821</v>
      </c>
      <c r="Y1582" s="7" t="s">
        <v>2999</v>
      </c>
      <c r="Z1582" s="7"/>
      <c r="AA1582" s="7" t="s">
        <v>13</v>
      </c>
      <c r="AB1582" s="7" t="s">
        <v>145</v>
      </c>
      <c r="AC1582" s="7">
        <v>74064</v>
      </c>
      <c r="AD1582" s="7" t="s">
        <v>840</v>
      </c>
      <c r="AE1582" s="7" t="s">
        <v>786</v>
      </c>
      <c r="AF1582" s="7"/>
      <c r="AG1582" s="7" t="s">
        <v>55</v>
      </c>
      <c r="AH1582" s="7"/>
      <c r="AI1582">
        <v>4.0170001983642578</v>
      </c>
      <c r="AJ1582">
        <v>16.562999725341797</v>
      </c>
      <c r="AK1582">
        <v>10.25</v>
      </c>
      <c r="AL1582">
        <v>100.47699737548828</v>
      </c>
      <c r="AM1582">
        <v>86.446998596191406</v>
      </c>
      <c r="AN1582">
        <v>323.60000610351563</v>
      </c>
      <c r="AO1582">
        <v>0</v>
      </c>
      <c r="AP1582">
        <v>143.47300720214844</v>
      </c>
      <c r="AQ1582">
        <v>14.265000343322754</v>
      </c>
      <c r="AR1582">
        <v>0</v>
      </c>
      <c r="AS1582">
        <v>6</v>
      </c>
      <c r="AT1582">
        <v>69</v>
      </c>
      <c r="AU1582" s="22">
        <v>6.6854057209573892</v>
      </c>
      <c r="AV1582" s="23">
        <v>1.0777579413522531E-2</v>
      </c>
      <c r="AW1582" s="23">
        <v>1</v>
      </c>
      <c r="AX1582" s="23">
        <v>1.1615621801478467E-4</v>
      </c>
      <c r="AY1582" s="23">
        <v>33.558845817810138</v>
      </c>
      <c r="AZ1582" s="23">
        <v>12.70633237418331</v>
      </c>
    </row>
    <row r="1583" spans="1:52" ht="13.7" customHeight="1" x14ac:dyDescent="0.2">
      <c r="A1583" t="str">
        <f t="shared" si="24"/>
        <v>2015^mday^NPS_3035 Front House_B</v>
      </c>
      <c r="B1583" t="s">
        <v>2923</v>
      </c>
      <c r="C1583" t="s">
        <v>2925</v>
      </c>
      <c r="D1583">
        <v>2015</v>
      </c>
      <c r="E1583" t="s">
        <v>3601</v>
      </c>
      <c r="F1583" t="s">
        <v>1005</v>
      </c>
      <c r="G1583" t="s">
        <v>987</v>
      </c>
      <c r="H1583" t="s">
        <v>992</v>
      </c>
      <c r="I1583">
        <v>4.0277777777777803</v>
      </c>
      <c r="J1583">
        <v>10.77</v>
      </c>
      <c r="K1583" t="s">
        <v>993</v>
      </c>
      <c r="L1583" t="s">
        <v>998</v>
      </c>
      <c r="M1583" t="s">
        <v>987</v>
      </c>
      <c r="N1583">
        <v>3035</v>
      </c>
      <c r="O1583" t="s">
        <v>3720</v>
      </c>
      <c r="P1583" t="s">
        <v>3607</v>
      </c>
      <c r="Q1583" t="s">
        <v>3588</v>
      </c>
      <c r="R1583" t="s">
        <v>3721</v>
      </c>
      <c r="S1583" t="s">
        <v>4167</v>
      </c>
      <c r="T1583" t="s">
        <v>4168</v>
      </c>
      <c r="U1583" t="s">
        <v>3603</v>
      </c>
      <c r="V1583" t="s">
        <v>3722</v>
      </c>
      <c r="W1583" t="s">
        <v>3723</v>
      </c>
      <c r="X1583" t="s">
        <v>1803</v>
      </c>
      <c r="Y1583" s="7" t="s">
        <v>2999</v>
      </c>
      <c r="Z1583" s="7"/>
      <c r="AA1583" s="7" t="s">
        <v>13</v>
      </c>
      <c r="AB1583" s="7" t="s">
        <v>145</v>
      </c>
      <c r="AC1583" s="7">
        <v>74064</v>
      </c>
      <c r="AD1583" s="7" t="s">
        <v>840</v>
      </c>
      <c r="AE1583" s="7" t="s">
        <v>786</v>
      </c>
      <c r="AF1583" s="7"/>
      <c r="AG1583" s="7" t="s">
        <v>55</v>
      </c>
      <c r="AH1583" s="7"/>
      <c r="AI1583">
        <v>2.0480000972747803</v>
      </c>
      <c r="AJ1583">
        <v>16.683000564575195</v>
      </c>
      <c r="AK1583">
        <v>5.2600002288818359</v>
      </c>
      <c r="AL1583">
        <v>51.404998779296875</v>
      </c>
      <c r="AM1583">
        <v>70.010002136230469</v>
      </c>
      <c r="AN1583">
        <v>323.60000610351563</v>
      </c>
      <c r="AO1583">
        <v>0</v>
      </c>
      <c r="AP1583">
        <v>190.82000732421875</v>
      </c>
      <c r="AQ1583">
        <v>73.874000549316406</v>
      </c>
      <c r="AR1583">
        <v>0</v>
      </c>
      <c r="AS1583">
        <v>6</v>
      </c>
      <c r="AT1583">
        <v>69</v>
      </c>
      <c r="AU1583" s="22">
        <v>6.6854057209573892</v>
      </c>
      <c r="AV1583" s="23">
        <v>1.9797776805030001</v>
      </c>
      <c r="AW1583" s="23">
        <v>0</v>
      </c>
      <c r="AX1583" s="23">
        <v>3.9195196642178391</v>
      </c>
      <c r="AY1583" s="23">
        <v>34.963575676666586</v>
      </c>
      <c r="AZ1583" s="23">
        <v>2.03178081683915</v>
      </c>
    </row>
    <row r="1584" spans="1:52" ht="13.7" customHeight="1" x14ac:dyDescent="0.2">
      <c r="A1584" t="str">
        <f t="shared" si="24"/>
        <v>2015^msandow^NPS_3408 Arnolds_A</v>
      </c>
      <c r="B1584" t="s">
        <v>4107</v>
      </c>
      <c r="C1584" t="s">
        <v>4169</v>
      </c>
      <c r="D1584">
        <v>2015</v>
      </c>
      <c r="E1584" t="s">
        <v>3611</v>
      </c>
      <c r="F1584" t="s">
        <v>1005</v>
      </c>
      <c r="G1584" t="s">
        <v>987</v>
      </c>
      <c r="H1584" t="s">
        <v>992</v>
      </c>
      <c r="I1584">
        <v>0.8</v>
      </c>
      <c r="J1584" t="s">
        <v>998</v>
      </c>
      <c r="K1584" t="s">
        <v>998</v>
      </c>
      <c r="L1584" t="s">
        <v>998</v>
      </c>
      <c r="M1584" t="s">
        <v>998</v>
      </c>
      <c r="N1584">
        <v>3408</v>
      </c>
      <c r="O1584" t="s">
        <v>998</v>
      </c>
      <c r="P1584" t="s">
        <v>998</v>
      </c>
      <c r="Q1584" t="s">
        <v>998</v>
      </c>
      <c r="R1584" t="s">
        <v>998</v>
      </c>
      <c r="S1584" t="s">
        <v>4170</v>
      </c>
      <c r="T1584" t="s">
        <v>4171</v>
      </c>
      <c r="U1584" t="s">
        <v>3728</v>
      </c>
      <c r="V1584" t="s">
        <v>4172</v>
      </c>
      <c r="W1584" t="s">
        <v>2017</v>
      </c>
      <c r="X1584" t="s">
        <v>1821</v>
      </c>
      <c r="Y1584" s="7" t="s">
        <v>2999</v>
      </c>
      <c r="Z1584" s="7"/>
      <c r="AA1584" s="7" t="s">
        <v>13</v>
      </c>
      <c r="AB1584" s="7" t="s">
        <v>469</v>
      </c>
      <c r="AC1584" s="7">
        <v>21033</v>
      </c>
      <c r="AD1584" s="7" t="s">
        <v>832</v>
      </c>
      <c r="AE1584" s="7" t="s">
        <v>786</v>
      </c>
      <c r="AF1584" s="7"/>
      <c r="AG1584" s="7" t="s">
        <v>13</v>
      </c>
      <c r="AH1584" s="7"/>
      <c r="AI1584">
        <v>2.9230000972747803</v>
      </c>
      <c r="AJ1584">
        <v>8.9409999847412109</v>
      </c>
      <c r="AK1584">
        <v>4.0300002098083496</v>
      </c>
      <c r="AL1584">
        <v>69.900001525878906</v>
      </c>
      <c r="AM1584">
        <v>93.024002075195313</v>
      </c>
      <c r="AN1584">
        <v>303.5</v>
      </c>
      <c r="AO1584">
        <v>0</v>
      </c>
      <c r="AP1584">
        <v>111.427001953125</v>
      </c>
      <c r="AQ1584">
        <v>7.7430000305175781</v>
      </c>
      <c r="AR1584">
        <v>0</v>
      </c>
      <c r="AS1584">
        <v>0</v>
      </c>
      <c r="AT1584">
        <v>0</v>
      </c>
      <c r="AU1584" s="22" t="e">
        <v>#VALUE!</v>
      </c>
      <c r="AV1584" s="23">
        <v>-2.1230000972747805</v>
      </c>
      <c r="AW1584" s="23">
        <v>0</v>
      </c>
      <c r="AX1584" s="23">
        <v>4.5071294130287276</v>
      </c>
      <c r="AY1584" s="23" t="e">
        <v>#VALUE!</v>
      </c>
      <c r="AZ1584" s="23" t="e">
        <v>#VALUE!</v>
      </c>
    </row>
    <row r="1585" spans="1:52" ht="13.7" customHeight="1" x14ac:dyDescent="0.2">
      <c r="A1585" t="str">
        <f t="shared" si="24"/>
        <v>2015^msandow^NPS_3409 Arnolds_B</v>
      </c>
      <c r="B1585" t="s">
        <v>4107</v>
      </c>
      <c r="C1585" t="s">
        <v>4173</v>
      </c>
      <c r="D1585">
        <v>2015</v>
      </c>
      <c r="E1585" t="s">
        <v>3611</v>
      </c>
      <c r="F1585" t="s">
        <v>1005</v>
      </c>
      <c r="G1585" t="s">
        <v>987</v>
      </c>
      <c r="H1585" t="s">
        <v>992</v>
      </c>
      <c r="I1585">
        <v>0.8</v>
      </c>
      <c r="J1585" t="s">
        <v>998</v>
      </c>
      <c r="K1585" t="s">
        <v>998</v>
      </c>
      <c r="L1585" t="s">
        <v>998</v>
      </c>
      <c r="M1585" t="s">
        <v>998</v>
      </c>
      <c r="N1585">
        <v>3409</v>
      </c>
      <c r="O1585" t="s">
        <v>998</v>
      </c>
      <c r="P1585" t="s">
        <v>998</v>
      </c>
      <c r="Q1585" t="s">
        <v>998</v>
      </c>
      <c r="R1585" t="s">
        <v>998</v>
      </c>
      <c r="S1585" t="s">
        <v>4174</v>
      </c>
      <c r="T1585" t="s">
        <v>4175</v>
      </c>
      <c r="U1585" t="s">
        <v>3728</v>
      </c>
      <c r="V1585" t="s">
        <v>4172</v>
      </c>
      <c r="W1585" t="s">
        <v>2017</v>
      </c>
      <c r="X1585" t="s">
        <v>1803</v>
      </c>
      <c r="Y1585" s="7" t="s">
        <v>2999</v>
      </c>
      <c r="Z1585" s="7"/>
      <c r="AA1585" s="7" t="s">
        <v>13</v>
      </c>
      <c r="AB1585" s="7" t="s">
        <v>469</v>
      </c>
      <c r="AC1585" s="7">
        <v>21033</v>
      </c>
      <c r="AD1585" s="7" t="s">
        <v>832</v>
      </c>
      <c r="AE1585" s="7" t="s">
        <v>786</v>
      </c>
      <c r="AF1585" s="7"/>
      <c r="AG1585" s="7" t="s">
        <v>13</v>
      </c>
      <c r="AH1585" s="7"/>
      <c r="AI1585">
        <v>1.937000036239624</v>
      </c>
      <c r="AJ1585">
        <v>8.116999626159668</v>
      </c>
      <c r="AK1585">
        <v>2.4200000762939453</v>
      </c>
      <c r="AL1585">
        <v>6.3000001907348633</v>
      </c>
      <c r="AM1585">
        <v>57.187000274658203</v>
      </c>
      <c r="AN1585">
        <v>303.5</v>
      </c>
      <c r="AO1585">
        <v>0</v>
      </c>
      <c r="AP1585">
        <v>74.2030029296875</v>
      </c>
      <c r="AQ1585">
        <v>13.057000160217285</v>
      </c>
      <c r="AR1585">
        <v>0</v>
      </c>
      <c r="AS1585">
        <v>0</v>
      </c>
      <c r="AT1585">
        <v>0</v>
      </c>
      <c r="AU1585" s="22" t="e">
        <v>#VALUE!</v>
      </c>
      <c r="AV1585" s="23">
        <v>-1.137000036239624</v>
      </c>
      <c r="AW1585" s="23">
        <v>0</v>
      </c>
      <c r="AX1585" s="23">
        <v>1.2927690824089062</v>
      </c>
      <c r="AY1585" s="23" t="e">
        <v>#VALUE!</v>
      </c>
      <c r="AZ1585" s="23" t="e">
        <v>#VALUE!</v>
      </c>
    </row>
    <row r="1586" spans="1:52" ht="13.7" customHeight="1" x14ac:dyDescent="0.2">
      <c r="A1586" t="str">
        <f t="shared" si="24"/>
        <v>2015^mdodd^NPS_3584 1_A</v>
      </c>
      <c r="B1586" t="s">
        <v>3914</v>
      </c>
      <c r="C1586" t="s">
        <v>4034</v>
      </c>
      <c r="D1586">
        <v>2015</v>
      </c>
      <c r="E1586" t="s">
        <v>3573</v>
      </c>
      <c r="F1586" t="s">
        <v>1005</v>
      </c>
      <c r="G1586" t="s">
        <v>987</v>
      </c>
      <c r="H1586" t="s">
        <v>992</v>
      </c>
      <c r="I1586">
        <v>1.1577472527472501</v>
      </c>
      <c r="J1586" t="s">
        <v>998</v>
      </c>
      <c r="K1586" t="s">
        <v>998</v>
      </c>
      <c r="L1586" t="s">
        <v>998</v>
      </c>
      <c r="M1586" t="s">
        <v>998</v>
      </c>
      <c r="N1586">
        <v>3584</v>
      </c>
      <c r="O1586" t="s">
        <v>3584</v>
      </c>
      <c r="P1586" t="s">
        <v>4035</v>
      </c>
      <c r="Q1586" t="s">
        <v>3585</v>
      </c>
      <c r="R1586" t="s">
        <v>3602</v>
      </c>
      <c r="S1586" t="s">
        <v>4176</v>
      </c>
      <c r="T1586" t="s">
        <v>4036</v>
      </c>
      <c r="U1586" t="s">
        <v>3578</v>
      </c>
      <c r="V1586" t="s">
        <v>2390</v>
      </c>
      <c r="W1586" t="s">
        <v>3707</v>
      </c>
      <c r="X1586" t="s">
        <v>1821</v>
      </c>
      <c r="Y1586" s="7" t="s">
        <v>2999</v>
      </c>
      <c r="Z1586" s="7"/>
      <c r="AA1586" s="7" t="s">
        <v>13</v>
      </c>
      <c r="AB1586" s="7" t="s">
        <v>469</v>
      </c>
      <c r="AC1586" s="7">
        <v>8017</v>
      </c>
      <c r="AD1586" s="7" t="s">
        <v>817</v>
      </c>
      <c r="AE1586" s="7" t="s">
        <v>786</v>
      </c>
      <c r="AF1586" s="7"/>
      <c r="AG1586" s="7" t="s">
        <v>13</v>
      </c>
      <c r="AH1586" s="7"/>
      <c r="AI1586">
        <v>3.9630000591278076</v>
      </c>
      <c r="AJ1586">
        <v>11.960000038146973</v>
      </c>
      <c r="AK1586">
        <v>7.309999942779541</v>
      </c>
      <c r="AL1586">
        <v>64.775001525878906</v>
      </c>
      <c r="AM1586">
        <v>12.317000389099121</v>
      </c>
      <c r="AN1586">
        <v>214.69999694824219</v>
      </c>
      <c r="AO1586">
        <v>0</v>
      </c>
      <c r="AP1586">
        <v>110.62300109863281</v>
      </c>
      <c r="AQ1586">
        <v>11.777000427246094</v>
      </c>
      <c r="AR1586">
        <v>0</v>
      </c>
      <c r="AS1586">
        <v>18</v>
      </c>
      <c r="AT1586">
        <v>18</v>
      </c>
      <c r="AU1586" s="22" t="e">
        <v>#VALUE!</v>
      </c>
      <c r="AV1586" s="23">
        <v>-2.8052528063805573</v>
      </c>
      <c r="AW1586" s="23">
        <v>0</v>
      </c>
      <c r="AX1586" s="23">
        <v>7.8694433077059927</v>
      </c>
      <c r="AY1586" s="23" t="e">
        <v>#VALUE!</v>
      </c>
      <c r="AZ1586" s="23" t="e">
        <v>#VALUE!</v>
      </c>
    </row>
    <row r="1587" spans="1:52" ht="13.7" customHeight="1" x14ac:dyDescent="0.2">
      <c r="A1587" t="str">
        <f t="shared" si="24"/>
        <v>2015^mdodd^NPS_3585 1_B</v>
      </c>
      <c r="B1587" t="s">
        <v>3914</v>
      </c>
      <c r="C1587" t="s">
        <v>4037</v>
      </c>
      <c r="D1587">
        <v>2015</v>
      </c>
      <c r="E1587" t="s">
        <v>3573</v>
      </c>
      <c r="F1587" t="s">
        <v>1005</v>
      </c>
      <c r="G1587" t="s">
        <v>987</v>
      </c>
      <c r="H1587" t="s">
        <v>992</v>
      </c>
      <c r="I1587">
        <v>1.1577472527472501</v>
      </c>
      <c r="J1587" t="s">
        <v>998</v>
      </c>
      <c r="K1587" t="s">
        <v>998</v>
      </c>
      <c r="L1587" t="s">
        <v>998</v>
      </c>
      <c r="M1587" t="s">
        <v>998</v>
      </c>
      <c r="N1587">
        <v>3585</v>
      </c>
      <c r="O1587" t="s">
        <v>3584</v>
      </c>
      <c r="P1587" t="s">
        <v>4035</v>
      </c>
      <c r="Q1587" t="s">
        <v>3585</v>
      </c>
      <c r="R1587" t="s">
        <v>3602</v>
      </c>
      <c r="S1587" t="s">
        <v>4177</v>
      </c>
      <c r="T1587" t="s">
        <v>4038</v>
      </c>
      <c r="U1587" t="s">
        <v>3578</v>
      </c>
      <c r="V1587" t="s">
        <v>2390</v>
      </c>
      <c r="W1587" t="s">
        <v>3707</v>
      </c>
      <c r="X1587" t="s">
        <v>1803</v>
      </c>
      <c r="Y1587" s="7" t="s">
        <v>2999</v>
      </c>
      <c r="Z1587" s="7"/>
      <c r="AA1587" s="7" t="s">
        <v>13</v>
      </c>
      <c r="AB1587" s="7" t="s">
        <v>469</v>
      </c>
      <c r="AC1587" s="7">
        <v>8017</v>
      </c>
      <c r="AD1587" s="7" t="s">
        <v>817</v>
      </c>
      <c r="AE1587" s="7" t="s">
        <v>786</v>
      </c>
      <c r="AF1587" s="7"/>
      <c r="AG1587" s="7" t="s">
        <v>13</v>
      </c>
      <c r="AH1587" s="7"/>
      <c r="AI1587">
        <v>3.3469998836517334</v>
      </c>
      <c r="AJ1587">
        <v>14.529000282287598</v>
      </c>
      <c r="AK1587">
        <v>7.4899997711181641</v>
      </c>
      <c r="AL1587">
        <v>45.179000854492188</v>
      </c>
      <c r="AM1587">
        <v>5.3959999084472656</v>
      </c>
      <c r="AN1587">
        <v>214.69999694824219</v>
      </c>
      <c r="AO1587">
        <v>0</v>
      </c>
      <c r="AP1587">
        <v>237.04800415039063</v>
      </c>
      <c r="AQ1587">
        <v>139.89500427246094</v>
      </c>
      <c r="AR1587">
        <v>0</v>
      </c>
      <c r="AS1587">
        <v>18</v>
      </c>
      <c r="AT1587">
        <v>18</v>
      </c>
      <c r="AU1587" s="22" t="e">
        <v>#VALUE!</v>
      </c>
      <c r="AV1587" s="23">
        <v>-2.1892526309044831</v>
      </c>
      <c r="AW1587" s="23">
        <v>0</v>
      </c>
      <c r="AX1587" s="23">
        <v>4.7928270819222005</v>
      </c>
      <c r="AY1587" s="23" t="e">
        <v>#VALUE!</v>
      </c>
      <c r="AZ1587" s="23" t="e">
        <v>#VALUE!</v>
      </c>
    </row>
    <row r="1588" spans="1:52" ht="13.7" customHeight="1" x14ac:dyDescent="0.2">
      <c r="A1588" t="str">
        <f t="shared" si="24"/>
        <v>2015^mdodd^NPS_3586 2_A</v>
      </c>
      <c r="B1588" t="s">
        <v>3914</v>
      </c>
      <c r="C1588" t="s">
        <v>4039</v>
      </c>
      <c r="D1588">
        <v>2015</v>
      </c>
      <c r="E1588" t="s">
        <v>3573</v>
      </c>
      <c r="F1588" t="s">
        <v>1005</v>
      </c>
      <c r="G1588" t="s">
        <v>987</v>
      </c>
      <c r="H1588" t="s">
        <v>992</v>
      </c>
      <c r="I1588">
        <v>2.6834532374100699</v>
      </c>
      <c r="J1588">
        <v>11</v>
      </c>
      <c r="K1588" t="s">
        <v>998</v>
      </c>
      <c r="L1588" t="s">
        <v>998</v>
      </c>
      <c r="M1588" t="s">
        <v>998</v>
      </c>
      <c r="N1588">
        <v>3586</v>
      </c>
      <c r="O1588" t="s">
        <v>3564</v>
      </c>
      <c r="P1588" t="s">
        <v>4035</v>
      </c>
      <c r="Q1588" t="s">
        <v>3585</v>
      </c>
      <c r="R1588" t="s">
        <v>3602</v>
      </c>
      <c r="S1588" t="s">
        <v>4178</v>
      </c>
      <c r="T1588" t="s">
        <v>4040</v>
      </c>
      <c r="U1588" t="s">
        <v>3578</v>
      </c>
      <c r="V1588" t="s">
        <v>2390</v>
      </c>
      <c r="W1588" t="s">
        <v>2771</v>
      </c>
      <c r="X1588" t="s">
        <v>1821</v>
      </c>
      <c r="Y1588" s="7" t="s">
        <v>2999</v>
      </c>
      <c r="Z1588" s="7"/>
      <c r="AA1588" s="7" t="s">
        <v>13</v>
      </c>
      <c r="AB1588" s="7" t="s">
        <v>469</v>
      </c>
      <c r="AC1588" s="7">
        <v>8017</v>
      </c>
      <c r="AD1588" s="7" t="s">
        <v>817</v>
      </c>
      <c r="AE1588" s="7" t="s">
        <v>786</v>
      </c>
      <c r="AF1588" s="7"/>
      <c r="AG1588" s="7" t="s">
        <v>55</v>
      </c>
      <c r="AH1588" s="7"/>
      <c r="AI1588">
        <v>2.2939999103546143</v>
      </c>
      <c r="AJ1588">
        <v>12.826000213623047</v>
      </c>
      <c r="AK1588">
        <v>4.5300002098083496</v>
      </c>
      <c r="AL1588">
        <v>42.824001312255859</v>
      </c>
      <c r="AM1588">
        <v>9.3179998397827148</v>
      </c>
      <c r="AN1588">
        <v>201.19999694824219</v>
      </c>
      <c r="AO1588">
        <v>0</v>
      </c>
      <c r="AP1588">
        <v>60.349998474121094</v>
      </c>
      <c r="AQ1588">
        <v>11.765999794006348</v>
      </c>
      <c r="AR1588">
        <v>0</v>
      </c>
      <c r="AS1588">
        <v>17</v>
      </c>
      <c r="AT1588">
        <v>32</v>
      </c>
      <c r="AU1588" s="22">
        <v>4.5491816704254777</v>
      </c>
      <c r="AV1588" s="23">
        <v>0.38945332705545566</v>
      </c>
      <c r="AW1588" s="23">
        <v>1</v>
      </c>
      <c r="AX1588" s="23">
        <v>0.15167389395456371</v>
      </c>
      <c r="AY1588" s="23">
        <v>3.3342767801514128</v>
      </c>
      <c r="AZ1588" s="23">
        <v>3.6792843140643667E-4</v>
      </c>
    </row>
    <row r="1589" spans="1:52" ht="13.7" customHeight="1" x14ac:dyDescent="0.2">
      <c r="A1589" t="str">
        <f t="shared" si="24"/>
        <v>2015^mdodd^NPS_3587 2_B</v>
      </c>
      <c r="B1589" t="s">
        <v>3914</v>
      </c>
      <c r="C1589" t="s">
        <v>4041</v>
      </c>
      <c r="D1589">
        <v>2015</v>
      </c>
      <c r="E1589" t="s">
        <v>3573</v>
      </c>
      <c r="F1589" t="s">
        <v>1005</v>
      </c>
      <c r="G1589" t="s">
        <v>987</v>
      </c>
      <c r="H1589" t="s">
        <v>992</v>
      </c>
      <c r="I1589">
        <v>2.6834532374100699</v>
      </c>
      <c r="J1589">
        <v>11</v>
      </c>
      <c r="K1589" t="s">
        <v>998</v>
      </c>
      <c r="L1589" t="s">
        <v>998</v>
      </c>
      <c r="M1589" t="s">
        <v>998</v>
      </c>
      <c r="N1589">
        <v>3587</v>
      </c>
      <c r="O1589" t="s">
        <v>3564</v>
      </c>
      <c r="P1589" t="s">
        <v>4035</v>
      </c>
      <c r="Q1589" t="s">
        <v>3585</v>
      </c>
      <c r="R1589" t="s">
        <v>3602</v>
      </c>
      <c r="S1589" t="s">
        <v>4179</v>
      </c>
      <c r="T1589" t="s">
        <v>4042</v>
      </c>
      <c r="U1589" t="s">
        <v>3578</v>
      </c>
      <c r="V1589" t="s">
        <v>2390</v>
      </c>
      <c r="W1589" t="s">
        <v>2771</v>
      </c>
      <c r="X1589" t="s">
        <v>1803</v>
      </c>
      <c r="Y1589" s="7" t="s">
        <v>2999</v>
      </c>
      <c r="Z1589" s="7"/>
      <c r="AA1589" s="7" t="s">
        <v>13</v>
      </c>
      <c r="AB1589" s="7" t="s">
        <v>469</v>
      </c>
      <c r="AC1589" s="7">
        <v>8017</v>
      </c>
      <c r="AD1589" s="7" t="s">
        <v>817</v>
      </c>
      <c r="AE1589" s="7" t="s">
        <v>786</v>
      </c>
      <c r="AF1589" s="7"/>
      <c r="AG1589" s="7" t="s">
        <v>55</v>
      </c>
      <c r="AH1589" s="7"/>
      <c r="AI1589">
        <v>2.4409999847412109</v>
      </c>
      <c r="AJ1589">
        <v>11.842000007629395</v>
      </c>
      <c r="AK1589">
        <v>4.4499998092651367</v>
      </c>
      <c r="AL1589">
        <v>77.11199951171875</v>
      </c>
      <c r="AM1589">
        <v>5.6350002288818359</v>
      </c>
      <c r="AN1589">
        <v>201.19999694824219</v>
      </c>
      <c r="AO1589">
        <v>0</v>
      </c>
      <c r="AP1589">
        <v>76.394996643066406</v>
      </c>
      <c r="AQ1589">
        <v>21.28700065612793</v>
      </c>
      <c r="AR1589">
        <v>0</v>
      </c>
      <c r="AS1589">
        <v>17</v>
      </c>
      <c r="AT1589">
        <v>32</v>
      </c>
      <c r="AU1589" s="22">
        <v>4.5491816704254777</v>
      </c>
      <c r="AV1589" s="23">
        <v>0.24245325266885898</v>
      </c>
      <c r="AW1589" s="23">
        <v>1</v>
      </c>
      <c r="AX1589" s="23">
        <v>5.8783579729709573E-2</v>
      </c>
      <c r="AY1589" s="23">
        <v>0.70896401284790045</v>
      </c>
      <c r="AZ1589" s="23">
        <v>9.8370415832291589E-3</v>
      </c>
    </row>
    <row r="1590" spans="1:52" ht="13.7" customHeight="1" x14ac:dyDescent="0.2">
      <c r="A1590" t="str">
        <f t="shared" si="24"/>
        <v>2015^mdodd^NPS_3588 3_A</v>
      </c>
      <c r="B1590" t="s">
        <v>3914</v>
      </c>
      <c r="C1590" t="s">
        <v>4043</v>
      </c>
      <c r="D1590">
        <v>2015</v>
      </c>
      <c r="E1590" t="s">
        <v>3573</v>
      </c>
      <c r="F1590" t="s">
        <v>1005</v>
      </c>
      <c r="G1590" t="s">
        <v>987</v>
      </c>
      <c r="H1590" t="s">
        <v>992</v>
      </c>
      <c r="I1590">
        <v>2.4465753424657501</v>
      </c>
      <c r="J1590" t="s">
        <v>998</v>
      </c>
      <c r="K1590" t="s">
        <v>998</v>
      </c>
      <c r="L1590" t="s">
        <v>998</v>
      </c>
      <c r="M1590" t="s">
        <v>998</v>
      </c>
      <c r="N1590">
        <v>3588</v>
      </c>
      <c r="O1590" t="s">
        <v>2696</v>
      </c>
      <c r="P1590" t="s">
        <v>4035</v>
      </c>
      <c r="Q1590" t="s">
        <v>3585</v>
      </c>
      <c r="R1590" t="s">
        <v>3602</v>
      </c>
      <c r="S1590" t="s">
        <v>4180</v>
      </c>
      <c r="T1590" t="s">
        <v>4044</v>
      </c>
      <c r="U1590" t="s">
        <v>3578</v>
      </c>
      <c r="V1590" t="s">
        <v>2390</v>
      </c>
      <c r="W1590" t="s">
        <v>3667</v>
      </c>
      <c r="X1590" t="s">
        <v>1821</v>
      </c>
      <c r="Y1590" s="7" t="s">
        <v>2999</v>
      </c>
      <c r="Z1590" s="7"/>
      <c r="AA1590" s="7" t="s">
        <v>13</v>
      </c>
      <c r="AB1590" s="7" t="s">
        <v>469</v>
      </c>
      <c r="AC1590" s="7">
        <v>8017</v>
      </c>
      <c r="AD1590" s="7" t="s">
        <v>817</v>
      </c>
      <c r="AE1590" s="7" t="s">
        <v>786</v>
      </c>
      <c r="AF1590" s="7"/>
      <c r="AG1590" s="7" t="s">
        <v>13</v>
      </c>
      <c r="AH1590" s="7"/>
      <c r="AI1590">
        <v>2.1519999504089355</v>
      </c>
      <c r="AJ1590">
        <v>16.583999633789063</v>
      </c>
      <c r="AK1590">
        <v>5.5</v>
      </c>
      <c r="AL1590">
        <v>24.986000061035156</v>
      </c>
      <c r="AM1590">
        <v>3.5199999809265137</v>
      </c>
      <c r="AN1590">
        <v>201.30000305175781</v>
      </c>
      <c r="AO1590">
        <v>0</v>
      </c>
      <c r="AP1590">
        <v>143.3280029296875</v>
      </c>
      <c r="AQ1590">
        <v>39.199001312255859</v>
      </c>
      <c r="AR1590">
        <v>0</v>
      </c>
      <c r="AS1590">
        <v>17</v>
      </c>
      <c r="AT1590">
        <v>37</v>
      </c>
      <c r="AU1590" s="22" t="e">
        <v>#VALUE!</v>
      </c>
      <c r="AV1590" s="23">
        <v>0.2945753920568146</v>
      </c>
      <c r="AW1590" s="23">
        <v>1</v>
      </c>
      <c r="AX1590" s="23">
        <v>8.6774661605426032E-2</v>
      </c>
      <c r="AY1590" s="23" t="e">
        <v>#VALUE!</v>
      </c>
      <c r="AZ1590" s="23" t="e">
        <v>#VALUE!</v>
      </c>
    </row>
    <row r="1591" spans="1:52" ht="13.7" customHeight="1" x14ac:dyDescent="0.2">
      <c r="A1591" t="str">
        <f t="shared" si="24"/>
        <v>2015^mdodd^NPS_3589 3_B</v>
      </c>
      <c r="B1591" t="s">
        <v>3914</v>
      </c>
      <c r="C1591" t="s">
        <v>4045</v>
      </c>
      <c r="D1591">
        <v>2015</v>
      </c>
      <c r="E1591" t="s">
        <v>3573</v>
      </c>
      <c r="F1591" t="s">
        <v>1005</v>
      </c>
      <c r="G1591" t="s">
        <v>987</v>
      </c>
      <c r="H1591" t="s">
        <v>992</v>
      </c>
      <c r="I1591">
        <v>2.4465753424657501</v>
      </c>
      <c r="J1591" t="s">
        <v>998</v>
      </c>
      <c r="K1591" t="s">
        <v>998</v>
      </c>
      <c r="L1591" t="s">
        <v>998</v>
      </c>
      <c r="M1591" t="s">
        <v>998</v>
      </c>
      <c r="N1591">
        <v>3589</v>
      </c>
      <c r="O1591" t="s">
        <v>2696</v>
      </c>
      <c r="P1591" t="s">
        <v>4035</v>
      </c>
      <c r="Q1591" t="s">
        <v>3585</v>
      </c>
      <c r="R1591" t="s">
        <v>3602</v>
      </c>
      <c r="S1591" t="s">
        <v>4181</v>
      </c>
      <c r="T1591" t="s">
        <v>4046</v>
      </c>
      <c r="U1591" t="s">
        <v>3578</v>
      </c>
      <c r="V1591" t="s">
        <v>2390</v>
      </c>
      <c r="W1591" t="s">
        <v>3667</v>
      </c>
      <c r="X1591" t="s">
        <v>1803</v>
      </c>
      <c r="Y1591" s="7" t="s">
        <v>2999</v>
      </c>
      <c r="Z1591" s="7"/>
      <c r="AA1591" s="7" t="s">
        <v>13</v>
      </c>
      <c r="AB1591" s="7" t="s">
        <v>469</v>
      </c>
      <c r="AC1591" s="7">
        <v>8017</v>
      </c>
      <c r="AD1591" s="7" t="s">
        <v>817</v>
      </c>
      <c r="AE1591" s="7" t="s">
        <v>786</v>
      </c>
      <c r="AF1591" s="7"/>
      <c r="AG1591" s="7" t="s">
        <v>13</v>
      </c>
      <c r="AH1591" s="7"/>
      <c r="AI1591">
        <v>2.1979999542236328</v>
      </c>
      <c r="AJ1591">
        <v>11.951999664306641</v>
      </c>
      <c r="AK1591">
        <v>4.0500001907348633</v>
      </c>
      <c r="AL1591">
        <v>58.636001586914063</v>
      </c>
      <c r="AM1591">
        <v>10.942999839782715</v>
      </c>
      <c r="AN1591">
        <v>201.30000305175781</v>
      </c>
      <c r="AO1591">
        <v>0</v>
      </c>
      <c r="AP1591">
        <v>83.845001220703125</v>
      </c>
      <c r="AQ1591">
        <v>34.476001739501953</v>
      </c>
      <c r="AR1591">
        <v>0</v>
      </c>
      <c r="AS1591">
        <v>17</v>
      </c>
      <c r="AT1591">
        <v>37</v>
      </c>
      <c r="AU1591" s="22" t="e">
        <v>#VALUE!</v>
      </c>
      <c r="AV1591" s="23">
        <v>0.24857538824211733</v>
      </c>
      <c r="AW1591" s="23">
        <v>1</v>
      </c>
      <c r="AX1591" s="23">
        <v>6.1789723639719366E-2</v>
      </c>
      <c r="AY1591" s="23" t="e">
        <v>#VALUE!</v>
      </c>
      <c r="AZ1591" s="23" t="e">
        <v>#VALUE!</v>
      </c>
    </row>
    <row r="1592" spans="1:52" ht="13.7" customHeight="1" x14ac:dyDescent="0.2">
      <c r="A1592" t="str">
        <f t="shared" si="24"/>
        <v>2015^mscholz^NPS_3176 Crosbys_A</v>
      </c>
      <c r="B1592" t="s">
        <v>2677</v>
      </c>
      <c r="C1592" t="s">
        <v>2678</v>
      </c>
      <c r="D1592">
        <v>2015</v>
      </c>
      <c r="E1592" t="s">
        <v>3601</v>
      </c>
      <c r="F1592" t="s">
        <v>1005</v>
      </c>
      <c r="G1592" t="s">
        <v>987</v>
      </c>
      <c r="H1592" t="s">
        <v>992</v>
      </c>
      <c r="I1592">
        <v>4.6153846153846203</v>
      </c>
      <c r="J1592">
        <v>8.9</v>
      </c>
      <c r="K1592" t="s">
        <v>998</v>
      </c>
      <c r="L1592" t="s">
        <v>998</v>
      </c>
      <c r="M1592" t="s">
        <v>998</v>
      </c>
      <c r="N1592">
        <v>3176</v>
      </c>
      <c r="O1592" t="s">
        <v>2636</v>
      </c>
      <c r="P1592" t="s">
        <v>3647</v>
      </c>
      <c r="Q1592" t="s">
        <v>3641</v>
      </c>
      <c r="R1592" t="s">
        <v>3649</v>
      </c>
      <c r="S1592" t="s">
        <v>4182</v>
      </c>
      <c r="T1592" t="s">
        <v>4183</v>
      </c>
      <c r="U1592" t="s">
        <v>3603</v>
      </c>
      <c r="V1592" t="s">
        <v>3725</v>
      </c>
      <c r="W1592" t="s">
        <v>3726</v>
      </c>
      <c r="X1592" t="s">
        <v>1821</v>
      </c>
      <c r="Y1592" s="7" t="s">
        <v>2999</v>
      </c>
      <c r="Z1592" s="7"/>
      <c r="AA1592" s="7" t="s">
        <v>13</v>
      </c>
      <c r="AB1592" s="7" t="s">
        <v>133</v>
      </c>
      <c r="AC1592" s="7">
        <v>74053</v>
      </c>
      <c r="AD1592" s="7" t="s">
        <v>3877</v>
      </c>
      <c r="AE1592" s="7" t="s">
        <v>786</v>
      </c>
      <c r="AF1592" s="7"/>
      <c r="AG1592" s="7" t="s">
        <v>13</v>
      </c>
      <c r="AH1592" s="7"/>
      <c r="AI1592">
        <v>3.6530001163482666</v>
      </c>
      <c r="AJ1592">
        <v>16.584999084472656</v>
      </c>
      <c r="AK1592">
        <v>9.3400001525878906</v>
      </c>
      <c r="AL1592">
        <v>65.280998229980469</v>
      </c>
      <c r="AM1592">
        <v>86.279998779296875</v>
      </c>
      <c r="AN1592">
        <v>420</v>
      </c>
      <c r="AO1592">
        <v>0</v>
      </c>
      <c r="AP1592">
        <v>169.10099792480469</v>
      </c>
      <c r="AQ1592">
        <v>11.196999549865723</v>
      </c>
      <c r="AR1592">
        <v>0</v>
      </c>
      <c r="AS1592">
        <v>22</v>
      </c>
      <c r="AT1592">
        <v>46</v>
      </c>
      <c r="AU1592" s="22">
        <v>6.3305940994207273</v>
      </c>
      <c r="AV1592" s="23">
        <v>0.9623844990363537</v>
      </c>
      <c r="AW1592" s="23">
        <v>0</v>
      </c>
      <c r="AX1592" s="23">
        <v>0.92618392398545346</v>
      </c>
      <c r="AY1592" s="23">
        <v>59.059210928345557</v>
      </c>
      <c r="AZ1592" s="23">
        <v>9.0565247928391646</v>
      </c>
    </row>
    <row r="1593" spans="1:52" ht="13.7" customHeight="1" x14ac:dyDescent="0.2">
      <c r="A1593" t="str">
        <f t="shared" si="24"/>
        <v>2015^mscholz^NPS_3177 Crosbys_B</v>
      </c>
      <c r="B1593" t="s">
        <v>2677</v>
      </c>
      <c r="C1593" t="s">
        <v>2679</v>
      </c>
      <c r="D1593">
        <v>2015</v>
      </c>
      <c r="E1593" t="s">
        <v>3601</v>
      </c>
      <c r="F1593" t="s">
        <v>1005</v>
      </c>
      <c r="G1593" t="s">
        <v>987</v>
      </c>
      <c r="H1593" t="s">
        <v>992</v>
      </c>
      <c r="I1593">
        <v>4.6153846153846203</v>
      </c>
      <c r="J1593">
        <v>8.9</v>
      </c>
      <c r="K1593" t="s">
        <v>998</v>
      </c>
      <c r="L1593" t="s">
        <v>998</v>
      </c>
      <c r="M1593" t="s">
        <v>998</v>
      </c>
      <c r="N1593">
        <v>3177</v>
      </c>
      <c r="O1593" t="s">
        <v>2636</v>
      </c>
      <c r="P1593" t="s">
        <v>3647</v>
      </c>
      <c r="Q1593" t="s">
        <v>3641</v>
      </c>
      <c r="R1593" t="s">
        <v>3649</v>
      </c>
      <c r="S1593" t="s">
        <v>4184</v>
      </c>
      <c r="T1593" t="s">
        <v>4185</v>
      </c>
      <c r="U1593" t="s">
        <v>3603</v>
      </c>
      <c r="V1593" t="s">
        <v>3725</v>
      </c>
      <c r="W1593" t="s">
        <v>3726</v>
      </c>
      <c r="X1593" t="s">
        <v>1803</v>
      </c>
      <c r="Y1593" s="7" t="s">
        <v>2999</v>
      </c>
      <c r="Z1593" s="7"/>
      <c r="AA1593" s="7" t="s">
        <v>13</v>
      </c>
      <c r="AB1593" s="7" t="s">
        <v>133</v>
      </c>
      <c r="AC1593" s="7">
        <v>74053</v>
      </c>
      <c r="AD1593" s="7" t="s">
        <v>3877</v>
      </c>
      <c r="AE1593" s="7" t="s">
        <v>786</v>
      </c>
      <c r="AF1593" s="7"/>
      <c r="AG1593" s="7" t="s">
        <v>13</v>
      </c>
      <c r="AH1593" s="7"/>
      <c r="AI1593">
        <v>3.5150001049041748</v>
      </c>
      <c r="AJ1593">
        <v>15.871999740600586</v>
      </c>
      <c r="AK1593">
        <v>8.6000003814697266</v>
      </c>
      <c r="AL1593">
        <v>117.91699981689453</v>
      </c>
      <c r="AM1593">
        <v>89.180999755859375</v>
      </c>
      <c r="AN1593">
        <v>420</v>
      </c>
      <c r="AO1593">
        <v>0</v>
      </c>
      <c r="AP1593">
        <v>166.38499450683594</v>
      </c>
      <c r="AQ1593">
        <v>10.751999855041504</v>
      </c>
      <c r="AR1593">
        <v>0</v>
      </c>
      <c r="AS1593">
        <v>22</v>
      </c>
      <c r="AT1593">
        <v>46</v>
      </c>
      <c r="AU1593" s="22">
        <v>6.3305940994207273</v>
      </c>
      <c r="AV1593" s="23">
        <v>1.1003845104804455</v>
      </c>
      <c r="AW1593" s="23">
        <v>0</v>
      </c>
      <c r="AX1593" s="23">
        <v>1.2108460709052897</v>
      </c>
      <c r="AY1593" s="23">
        <v>48.608780382934633</v>
      </c>
      <c r="AZ1593" s="23">
        <v>5.150204873003462</v>
      </c>
    </row>
    <row r="1594" spans="1:52" ht="13.7" customHeight="1" x14ac:dyDescent="0.2">
      <c r="A1594" t="str">
        <f t="shared" si="24"/>
        <v>2015^ncampion^NPS_3092 Plain_A</v>
      </c>
      <c r="B1594" t="s">
        <v>2929</v>
      </c>
      <c r="C1594" t="s">
        <v>2930</v>
      </c>
      <c r="D1594">
        <v>2015</v>
      </c>
      <c r="E1594" t="s">
        <v>3591</v>
      </c>
      <c r="F1594" t="s">
        <v>1005</v>
      </c>
      <c r="G1594" t="s">
        <v>987</v>
      </c>
      <c r="H1594" t="s">
        <v>992</v>
      </c>
      <c r="I1594">
        <v>4</v>
      </c>
      <c r="J1594">
        <v>12.5</v>
      </c>
      <c r="K1594" t="s">
        <v>998</v>
      </c>
      <c r="L1594" t="s">
        <v>998</v>
      </c>
      <c r="M1594" t="s">
        <v>998</v>
      </c>
      <c r="N1594">
        <v>3092</v>
      </c>
      <c r="O1594" t="s">
        <v>2696</v>
      </c>
      <c r="P1594" t="s">
        <v>3730</v>
      </c>
      <c r="Q1594" t="s">
        <v>3576</v>
      </c>
      <c r="R1594" t="s">
        <v>3724</v>
      </c>
      <c r="S1594" t="s">
        <v>998</v>
      </c>
      <c r="T1594" t="s">
        <v>998</v>
      </c>
      <c r="U1594" t="s">
        <v>3595</v>
      </c>
      <c r="V1594" t="s">
        <v>3731</v>
      </c>
      <c r="W1594" t="s">
        <v>3732</v>
      </c>
      <c r="X1594" t="s">
        <v>1821</v>
      </c>
      <c r="Y1594" s="7" t="s">
        <v>2999</v>
      </c>
      <c r="Z1594" s="7"/>
      <c r="AA1594" s="7" t="s">
        <v>13</v>
      </c>
      <c r="AB1594" s="7" t="s">
        <v>2574</v>
      </c>
      <c r="AC1594" s="7">
        <v>53041</v>
      </c>
      <c r="AD1594" s="7" t="s">
        <v>3900</v>
      </c>
      <c r="AE1594" s="7" t="s">
        <v>786</v>
      </c>
      <c r="AF1594" s="7"/>
      <c r="AG1594" s="7" t="s">
        <v>13</v>
      </c>
      <c r="AH1594" s="7"/>
      <c r="AI1594">
        <v>0.67000001668930054</v>
      </c>
      <c r="AJ1594">
        <v>16.702999114990234</v>
      </c>
      <c r="AK1594">
        <v>1.7300000190734863</v>
      </c>
      <c r="AL1594">
        <v>0.18199999630451202</v>
      </c>
      <c r="AM1594">
        <v>3.8849999904632568</v>
      </c>
      <c r="AN1594">
        <v>150.19999694824219</v>
      </c>
      <c r="AO1594">
        <v>0</v>
      </c>
      <c r="AP1594">
        <v>182.39399719238281</v>
      </c>
      <c r="AQ1594">
        <v>113.50800323486328</v>
      </c>
      <c r="AR1594">
        <v>0</v>
      </c>
      <c r="AS1594">
        <v>0</v>
      </c>
      <c r="AT1594">
        <v>0</v>
      </c>
      <c r="AU1594" s="22">
        <v>7.7057793345008756</v>
      </c>
      <c r="AV1594" s="23">
        <v>3.3299999833106995</v>
      </c>
      <c r="AW1594" s="23">
        <v>0</v>
      </c>
      <c r="AX1594" s="23">
        <v>11.088899888849259</v>
      </c>
      <c r="AY1594" s="23">
        <v>17.665201560608693</v>
      </c>
      <c r="AZ1594" s="23">
        <v>35.709938426689838</v>
      </c>
    </row>
    <row r="1595" spans="1:52" ht="13.7" customHeight="1" x14ac:dyDescent="0.2">
      <c r="A1595" t="str">
        <f t="shared" si="24"/>
        <v>2015^ncampion^NPS_3093 Plain_B</v>
      </c>
      <c r="B1595" t="s">
        <v>2929</v>
      </c>
      <c r="C1595" t="s">
        <v>2931</v>
      </c>
      <c r="D1595">
        <v>2015</v>
      </c>
      <c r="E1595" t="s">
        <v>3591</v>
      </c>
      <c r="F1595" t="s">
        <v>1005</v>
      </c>
      <c r="G1595" t="s">
        <v>987</v>
      </c>
      <c r="H1595" t="s">
        <v>992</v>
      </c>
      <c r="I1595">
        <v>4</v>
      </c>
      <c r="J1595">
        <v>12.5</v>
      </c>
      <c r="K1595" t="s">
        <v>998</v>
      </c>
      <c r="L1595" t="s">
        <v>998</v>
      </c>
      <c r="M1595" t="s">
        <v>998</v>
      </c>
      <c r="N1595">
        <v>3093</v>
      </c>
      <c r="O1595" t="s">
        <v>2696</v>
      </c>
      <c r="P1595" t="s">
        <v>3730</v>
      </c>
      <c r="Q1595" t="s">
        <v>3574</v>
      </c>
      <c r="R1595" t="s">
        <v>3724</v>
      </c>
      <c r="S1595" t="s">
        <v>998</v>
      </c>
      <c r="T1595" t="s">
        <v>998</v>
      </c>
      <c r="U1595" t="s">
        <v>3595</v>
      </c>
      <c r="V1595" t="s">
        <v>3731</v>
      </c>
      <c r="W1595" t="s">
        <v>3732</v>
      </c>
      <c r="X1595" t="s">
        <v>1803</v>
      </c>
      <c r="Y1595" s="7" t="s">
        <v>2999</v>
      </c>
      <c r="Z1595" s="7"/>
      <c r="AA1595" s="7" t="s">
        <v>13</v>
      </c>
      <c r="AB1595" s="7" t="s">
        <v>2574</v>
      </c>
      <c r="AC1595" s="7">
        <v>53041</v>
      </c>
      <c r="AD1595" s="7" t="s">
        <v>3900</v>
      </c>
      <c r="AE1595" s="7" t="s">
        <v>786</v>
      </c>
      <c r="AF1595" s="7"/>
      <c r="AG1595" s="7" t="s">
        <v>13</v>
      </c>
      <c r="AH1595" s="7"/>
      <c r="AI1595">
        <v>0.93800002336502075</v>
      </c>
      <c r="AJ1595">
        <v>16.698999404907227</v>
      </c>
      <c r="AK1595">
        <v>2.4100000858306885</v>
      </c>
      <c r="AL1595">
        <v>23.181999206542969</v>
      </c>
      <c r="AM1595">
        <v>10.163000106811523</v>
      </c>
      <c r="AN1595">
        <v>150.19999694824219</v>
      </c>
      <c r="AO1595">
        <v>0</v>
      </c>
      <c r="AP1595">
        <v>396.55300903320313</v>
      </c>
      <c r="AQ1595">
        <v>254.02799987792969</v>
      </c>
      <c r="AR1595">
        <v>0</v>
      </c>
      <c r="AS1595">
        <v>0</v>
      </c>
      <c r="AT1595">
        <v>0</v>
      </c>
      <c r="AU1595" s="22">
        <v>7.7057793345008756</v>
      </c>
      <c r="AV1595" s="23">
        <v>3.0619999766349792</v>
      </c>
      <c r="AW1595" s="23">
        <v>0</v>
      </c>
      <c r="AX1595" s="23">
        <v>9.3758438569126135</v>
      </c>
      <c r="AY1595" s="23">
        <v>17.631596002411243</v>
      </c>
      <c r="AZ1595" s="23">
        <v>28.045277850645771</v>
      </c>
    </row>
    <row r="1596" spans="1:52" ht="13.7" customHeight="1" x14ac:dyDescent="0.2">
      <c r="A1596" t="str">
        <f t="shared" si="24"/>
        <v>2015^nfowler^NPS_3232 F6_RAP_A</v>
      </c>
      <c r="B1596" t="s">
        <v>2934</v>
      </c>
      <c r="C1596" t="s">
        <v>2935</v>
      </c>
      <c r="D1596">
        <v>2015</v>
      </c>
      <c r="E1596" t="s">
        <v>3573</v>
      </c>
      <c r="F1596" t="s">
        <v>1005</v>
      </c>
      <c r="G1596" t="s">
        <v>987</v>
      </c>
      <c r="H1596" t="s">
        <v>992</v>
      </c>
      <c r="I1596">
        <v>2.0826865671641799</v>
      </c>
      <c r="J1596" t="s">
        <v>998</v>
      </c>
      <c r="K1596" t="s">
        <v>998</v>
      </c>
      <c r="L1596" t="s">
        <v>998</v>
      </c>
      <c r="M1596" t="s">
        <v>998</v>
      </c>
      <c r="N1596">
        <v>3232</v>
      </c>
      <c r="O1596" t="s">
        <v>3574</v>
      </c>
      <c r="P1596" t="s">
        <v>3586</v>
      </c>
      <c r="Q1596" t="s">
        <v>3678</v>
      </c>
      <c r="R1596" t="s">
        <v>3631</v>
      </c>
      <c r="S1596" t="s">
        <v>4047</v>
      </c>
      <c r="T1596" t="s">
        <v>4048</v>
      </c>
      <c r="U1596" t="s">
        <v>3795</v>
      </c>
      <c r="V1596" t="s">
        <v>3733</v>
      </c>
      <c r="W1596" t="s">
        <v>3734</v>
      </c>
      <c r="X1596" t="s">
        <v>1821</v>
      </c>
      <c r="Y1596" s="7" t="s">
        <v>2999</v>
      </c>
      <c r="Z1596" s="7"/>
      <c r="AA1596" s="7" t="s">
        <v>13</v>
      </c>
      <c r="AB1596" s="7" t="s">
        <v>472</v>
      </c>
      <c r="AC1596" s="7">
        <v>10655</v>
      </c>
      <c r="AD1596" s="7" t="s">
        <v>3550</v>
      </c>
      <c r="AE1596" s="7" t="s">
        <v>786</v>
      </c>
      <c r="AF1596" s="7"/>
      <c r="AG1596" s="7" t="s">
        <v>13</v>
      </c>
      <c r="AH1596" s="7"/>
      <c r="AI1596">
        <v>3.5</v>
      </c>
      <c r="AJ1596">
        <v>11.795000076293945</v>
      </c>
      <c r="AK1596">
        <v>6.3600001335144043</v>
      </c>
      <c r="AL1596">
        <v>101.10600280761719</v>
      </c>
      <c r="AM1596">
        <v>15.625</v>
      </c>
      <c r="AN1596">
        <v>199.39999389648438</v>
      </c>
      <c r="AO1596">
        <v>0</v>
      </c>
      <c r="AP1596">
        <v>124.52400207519531</v>
      </c>
      <c r="AQ1596">
        <v>33.055999755859375</v>
      </c>
      <c r="AR1596">
        <v>0</v>
      </c>
      <c r="AS1596">
        <v>0</v>
      </c>
      <c r="AT1596">
        <v>0</v>
      </c>
      <c r="AU1596" s="22" t="e">
        <v>#VALUE!</v>
      </c>
      <c r="AV1596" s="23">
        <v>-1.4173134328358201</v>
      </c>
      <c r="AW1596" s="23">
        <v>0</v>
      </c>
      <c r="AX1596" s="23">
        <v>2.0087773668968567</v>
      </c>
      <c r="AY1596" s="23" t="e">
        <v>#VALUE!</v>
      </c>
      <c r="AZ1596" s="23" t="e">
        <v>#VALUE!</v>
      </c>
    </row>
    <row r="1597" spans="1:52" ht="13.7" customHeight="1" x14ac:dyDescent="0.2">
      <c r="A1597" t="str">
        <f t="shared" si="24"/>
        <v>2015^nfowler^NPS_3233 F6_RAP_B</v>
      </c>
      <c r="B1597" t="s">
        <v>2934</v>
      </c>
      <c r="C1597" t="s">
        <v>2936</v>
      </c>
      <c r="D1597">
        <v>2015</v>
      </c>
      <c r="E1597" t="s">
        <v>3573</v>
      </c>
      <c r="F1597" t="s">
        <v>1005</v>
      </c>
      <c r="G1597" t="s">
        <v>987</v>
      </c>
      <c r="H1597" t="s">
        <v>992</v>
      </c>
      <c r="I1597">
        <v>2.0826865671641799</v>
      </c>
      <c r="J1597" t="s">
        <v>998</v>
      </c>
      <c r="K1597" t="s">
        <v>998</v>
      </c>
      <c r="L1597" t="s">
        <v>998</v>
      </c>
      <c r="M1597" t="s">
        <v>998</v>
      </c>
      <c r="N1597">
        <v>3233</v>
      </c>
      <c r="O1597" t="s">
        <v>3574</v>
      </c>
      <c r="P1597" t="s">
        <v>3586</v>
      </c>
      <c r="Q1597" t="s">
        <v>3593</v>
      </c>
      <c r="R1597" t="s">
        <v>3631</v>
      </c>
      <c r="S1597" t="s">
        <v>4049</v>
      </c>
      <c r="T1597" t="s">
        <v>4050</v>
      </c>
      <c r="U1597" t="s">
        <v>3795</v>
      </c>
      <c r="V1597" t="s">
        <v>3733</v>
      </c>
      <c r="W1597" t="s">
        <v>3734</v>
      </c>
      <c r="X1597" t="s">
        <v>1803</v>
      </c>
      <c r="Y1597" s="7" t="s">
        <v>2999</v>
      </c>
      <c r="Z1597" s="7"/>
      <c r="AA1597" s="7" t="s">
        <v>13</v>
      </c>
      <c r="AB1597" s="7" t="s">
        <v>472</v>
      </c>
      <c r="AC1597" s="7">
        <v>10655</v>
      </c>
      <c r="AD1597" s="7" t="s">
        <v>3550</v>
      </c>
      <c r="AE1597" s="7" t="s">
        <v>786</v>
      </c>
      <c r="AF1597" s="7"/>
      <c r="AG1597" s="7" t="s">
        <v>13</v>
      </c>
      <c r="AH1597" s="7"/>
      <c r="AI1597">
        <v>2.619999885559082</v>
      </c>
      <c r="AJ1597">
        <v>16.656000137329102</v>
      </c>
      <c r="AK1597">
        <v>6.7300000190734863</v>
      </c>
      <c r="AL1597">
        <v>44.8489990234375</v>
      </c>
      <c r="AM1597">
        <v>6.2529997825622559</v>
      </c>
      <c r="AN1597">
        <v>199.39999389648438</v>
      </c>
      <c r="AO1597">
        <v>0</v>
      </c>
      <c r="AP1597">
        <v>174.9010009765625</v>
      </c>
      <c r="AQ1597">
        <v>55.060001373291016</v>
      </c>
      <c r="AR1597">
        <v>0</v>
      </c>
      <c r="AS1597">
        <v>0</v>
      </c>
      <c r="AT1597">
        <v>0</v>
      </c>
      <c r="AU1597" s="22" t="e">
        <v>#VALUE!</v>
      </c>
      <c r="AV1597" s="23">
        <v>-0.53731331839490215</v>
      </c>
      <c r="AW1597" s="23">
        <v>0</v>
      </c>
      <c r="AX1597" s="23">
        <v>0.28870560212454149</v>
      </c>
      <c r="AY1597" s="23" t="e">
        <v>#VALUE!</v>
      </c>
      <c r="AZ1597" s="23" t="e">
        <v>#VALUE!</v>
      </c>
    </row>
    <row r="1598" spans="1:52" ht="13.7" customHeight="1" x14ac:dyDescent="0.2">
      <c r="A1598" t="str">
        <f t="shared" si="24"/>
        <v>2015^nfowler^NPS_3234 F2_RAP_A</v>
      </c>
      <c r="B1598" t="s">
        <v>2934</v>
      </c>
      <c r="C1598" t="s">
        <v>4051</v>
      </c>
      <c r="D1598">
        <v>2015</v>
      </c>
      <c r="E1598" t="s">
        <v>3573</v>
      </c>
      <c r="F1598" t="s">
        <v>1005</v>
      </c>
      <c r="G1598" t="s">
        <v>987</v>
      </c>
      <c r="H1598" t="s">
        <v>992</v>
      </c>
      <c r="I1598">
        <v>3.2792452830188701</v>
      </c>
      <c r="J1598" t="s">
        <v>998</v>
      </c>
      <c r="K1598" t="s">
        <v>998</v>
      </c>
      <c r="L1598" t="s">
        <v>998</v>
      </c>
      <c r="M1598" t="s">
        <v>998</v>
      </c>
      <c r="N1598">
        <v>3234</v>
      </c>
      <c r="O1598" t="s">
        <v>3574</v>
      </c>
      <c r="P1598" t="s">
        <v>3823</v>
      </c>
      <c r="Q1598" t="s">
        <v>3593</v>
      </c>
      <c r="R1598" t="s">
        <v>3631</v>
      </c>
      <c r="S1598" t="s">
        <v>998</v>
      </c>
      <c r="T1598" t="s">
        <v>998</v>
      </c>
      <c r="U1598" t="s">
        <v>3795</v>
      </c>
      <c r="V1598" t="s">
        <v>3733</v>
      </c>
      <c r="W1598" t="s">
        <v>4052</v>
      </c>
      <c r="X1598" t="s">
        <v>1821</v>
      </c>
      <c r="Y1598" s="7" t="s">
        <v>2999</v>
      </c>
      <c r="Z1598" s="7"/>
      <c r="AA1598" s="7" t="s">
        <v>13</v>
      </c>
      <c r="AB1598" s="7" t="s">
        <v>472</v>
      </c>
      <c r="AC1598" s="7">
        <v>10655</v>
      </c>
      <c r="AD1598" s="7" t="s">
        <v>3550</v>
      </c>
      <c r="AE1598" s="7" t="s">
        <v>786</v>
      </c>
      <c r="AF1598" s="7"/>
      <c r="AG1598" s="7" t="s">
        <v>13</v>
      </c>
      <c r="AH1598" s="7"/>
      <c r="AI1598">
        <v>2.4879999160766602</v>
      </c>
      <c r="AJ1598">
        <v>16.631999969482422</v>
      </c>
      <c r="AK1598">
        <v>6.380000114440918</v>
      </c>
      <c r="AL1598">
        <v>60.715000152587891</v>
      </c>
      <c r="AM1598">
        <v>6.1149997711181641</v>
      </c>
      <c r="AN1598">
        <v>199.89999389648438</v>
      </c>
      <c r="AO1598">
        <v>0</v>
      </c>
      <c r="AP1598">
        <v>221.302001953125</v>
      </c>
      <c r="AQ1598">
        <v>148.58799743652344</v>
      </c>
      <c r="AR1598">
        <v>0</v>
      </c>
      <c r="AS1598">
        <v>30</v>
      </c>
      <c r="AT1598">
        <v>0</v>
      </c>
      <c r="AU1598" s="22" t="e">
        <v>#VALUE!</v>
      </c>
      <c r="AV1598" s="23">
        <v>0.79124536694220993</v>
      </c>
      <c r="AW1598" s="23">
        <v>0</v>
      </c>
      <c r="AX1598" s="23">
        <v>0.62606923070751241</v>
      </c>
      <c r="AY1598" s="23" t="e">
        <v>#VALUE!</v>
      </c>
      <c r="AZ1598" s="23" t="e">
        <v>#VALUE!</v>
      </c>
    </row>
    <row r="1599" spans="1:52" ht="13.7" customHeight="1" x14ac:dyDescent="0.2">
      <c r="A1599" t="str">
        <f t="shared" si="24"/>
        <v>2015^nfowler^NPS_3235 F2_RAP_B</v>
      </c>
      <c r="B1599" t="s">
        <v>2934</v>
      </c>
      <c r="C1599" t="s">
        <v>4053</v>
      </c>
      <c r="D1599">
        <v>2015</v>
      </c>
      <c r="E1599" t="s">
        <v>3573</v>
      </c>
      <c r="F1599" t="s">
        <v>1005</v>
      </c>
      <c r="G1599" t="s">
        <v>987</v>
      </c>
      <c r="H1599" t="s">
        <v>992</v>
      </c>
      <c r="I1599">
        <v>3.2792452830188701</v>
      </c>
      <c r="J1599" t="s">
        <v>998</v>
      </c>
      <c r="K1599" t="s">
        <v>998</v>
      </c>
      <c r="L1599" t="s">
        <v>998</v>
      </c>
      <c r="M1599" t="s">
        <v>998</v>
      </c>
      <c r="N1599">
        <v>3235</v>
      </c>
      <c r="O1599" t="s">
        <v>3574</v>
      </c>
      <c r="P1599" t="s">
        <v>3823</v>
      </c>
      <c r="Q1599" t="s">
        <v>3678</v>
      </c>
      <c r="R1599" t="s">
        <v>3631</v>
      </c>
      <c r="S1599" t="s">
        <v>998</v>
      </c>
      <c r="T1599" t="s">
        <v>998</v>
      </c>
      <c r="U1599" t="s">
        <v>3795</v>
      </c>
      <c r="V1599" t="s">
        <v>3733</v>
      </c>
      <c r="W1599" t="s">
        <v>4052</v>
      </c>
      <c r="X1599" t="s">
        <v>1803</v>
      </c>
      <c r="Y1599" s="7" t="s">
        <v>2999</v>
      </c>
      <c r="Z1599" s="7"/>
      <c r="AA1599" s="7" t="s">
        <v>13</v>
      </c>
      <c r="AB1599" s="7" t="s">
        <v>472</v>
      </c>
      <c r="AC1599" s="7">
        <v>10655</v>
      </c>
      <c r="AD1599" s="7" t="s">
        <v>3550</v>
      </c>
      <c r="AE1599" s="7" t="s">
        <v>786</v>
      </c>
      <c r="AF1599" s="7"/>
      <c r="AG1599" s="7" t="s">
        <v>13</v>
      </c>
      <c r="AH1599" s="7"/>
      <c r="AI1599">
        <v>3.6559998989105225</v>
      </c>
      <c r="AJ1599">
        <v>14.678999900817871</v>
      </c>
      <c r="AK1599">
        <v>8.2700004577636719</v>
      </c>
      <c r="AL1599">
        <v>108.83699798583984</v>
      </c>
      <c r="AM1599">
        <v>15.484999656677246</v>
      </c>
      <c r="AN1599">
        <v>199.89999389648438</v>
      </c>
      <c r="AO1599">
        <v>0</v>
      </c>
      <c r="AP1599">
        <v>114.08799743652344</v>
      </c>
      <c r="AQ1599">
        <v>27.184000015258789</v>
      </c>
      <c r="AR1599">
        <v>0</v>
      </c>
      <c r="AS1599">
        <v>30</v>
      </c>
      <c r="AT1599">
        <v>0</v>
      </c>
      <c r="AU1599" s="22" t="e">
        <v>#VALUE!</v>
      </c>
      <c r="AV1599" s="23">
        <v>-0.37675461589165238</v>
      </c>
      <c r="AW1599" s="23">
        <v>1</v>
      </c>
      <c r="AX1599" s="23">
        <v>0.14194404059566651</v>
      </c>
      <c r="AY1599" s="23" t="e">
        <v>#VALUE!</v>
      </c>
      <c r="AZ1599" s="23" t="e">
        <v>#VALUE!</v>
      </c>
    </row>
    <row r="1600" spans="1:52" ht="13.7" customHeight="1" x14ac:dyDescent="0.2">
      <c r="A1600" t="str">
        <f t="shared" si="24"/>
        <v>2015^nfowler^NPS_3236 B3_CROS_A</v>
      </c>
      <c r="B1600" t="s">
        <v>2934</v>
      </c>
      <c r="C1600" t="s">
        <v>2937</v>
      </c>
      <c r="D1600">
        <v>2015</v>
      </c>
      <c r="E1600" t="s">
        <v>3573</v>
      </c>
      <c r="F1600" t="s">
        <v>1005</v>
      </c>
      <c r="G1600" t="s">
        <v>987</v>
      </c>
      <c r="H1600" t="s">
        <v>992</v>
      </c>
      <c r="I1600">
        <v>2.83928571428571</v>
      </c>
      <c r="J1600" t="s">
        <v>998</v>
      </c>
      <c r="K1600" t="s">
        <v>998</v>
      </c>
      <c r="L1600" t="s">
        <v>998</v>
      </c>
      <c r="M1600" t="s">
        <v>998</v>
      </c>
      <c r="N1600">
        <v>3236</v>
      </c>
      <c r="O1600" t="s">
        <v>2693</v>
      </c>
      <c r="P1600" t="s">
        <v>3632</v>
      </c>
      <c r="Q1600" t="s">
        <v>3576</v>
      </c>
      <c r="R1600" t="s">
        <v>3631</v>
      </c>
      <c r="S1600" t="s">
        <v>4186</v>
      </c>
      <c r="T1600" t="s">
        <v>4054</v>
      </c>
      <c r="U1600" t="s">
        <v>3795</v>
      </c>
      <c r="V1600" t="s">
        <v>3733</v>
      </c>
      <c r="W1600" t="s">
        <v>3735</v>
      </c>
      <c r="X1600" t="s">
        <v>1821</v>
      </c>
      <c r="Y1600" s="7" t="s">
        <v>2999</v>
      </c>
      <c r="Z1600" s="7"/>
      <c r="AA1600" s="7" t="s">
        <v>13</v>
      </c>
      <c r="AB1600" s="7" t="s">
        <v>469</v>
      </c>
      <c r="AC1600" s="7">
        <v>10655</v>
      </c>
      <c r="AD1600" s="7" t="s">
        <v>3550</v>
      </c>
      <c r="AE1600" s="7" t="s">
        <v>786</v>
      </c>
      <c r="AF1600" s="7"/>
      <c r="AG1600" s="7" t="s">
        <v>13</v>
      </c>
      <c r="AH1600" s="7"/>
      <c r="AI1600">
        <v>4.929999828338623</v>
      </c>
      <c r="AJ1600">
        <v>16.597000122070313</v>
      </c>
      <c r="AK1600">
        <v>12.609999656677246</v>
      </c>
      <c r="AL1600">
        <v>127.68399810791016</v>
      </c>
      <c r="AM1600">
        <v>20.950000762939453</v>
      </c>
      <c r="AN1600">
        <v>199.69999694824219</v>
      </c>
      <c r="AO1600">
        <v>0</v>
      </c>
      <c r="AP1600">
        <v>156.37399291992188</v>
      </c>
      <c r="AQ1600">
        <v>87.999000549316406</v>
      </c>
      <c r="AR1600">
        <v>0</v>
      </c>
      <c r="AS1600">
        <v>30</v>
      </c>
      <c r="AT1600">
        <v>120</v>
      </c>
      <c r="AU1600" s="22" t="e">
        <v>#VALUE!</v>
      </c>
      <c r="AV1600" s="23">
        <v>-2.0907141140529131</v>
      </c>
      <c r="AW1600" s="23">
        <v>0</v>
      </c>
      <c r="AX1600" s="23">
        <v>4.3710855067000569</v>
      </c>
      <c r="AY1600" s="23" t="e">
        <v>#VALUE!</v>
      </c>
      <c r="AZ1600" s="23" t="e">
        <v>#VALUE!</v>
      </c>
    </row>
    <row r="1601" spans="1:52" ht="13.7" customHeight="1" x14ac:dyDescent="0.2">
      <c r="A1601" t="str">
        <f t="shared" si="24"/>
        <v>2015^nfowler^NPS_3237 B3_CROS_B</v>
      </c>
      <c r="B1601" t="s">
        <v>2934</v>
      </c>
      <c r="C1601" t="s">
        <v>2938</v>
      </c>
      <c r="D1601">
        <v>2015</v>
      </c>
      <c r="E1601" t="s">
        <v>3573</v>
      </c>
      <c r="F1601" t="s">
        <v>1005</v>
      </c>
      <c r="G1601" t="s">
        <v>987</v>
      </c>
      <c r="H1601" t="s">
        <v>992</v>
      </c>
      <c r="I1601">
        <v>2.83928571428571</v>
      </c>
      <c r="J1601" t="s">
        <v>998</v>
      </c>
      <c r="K1601" t="s">
        <v>998</v>
      </c>
      <c r="L1601" t="s">
        <v>998</v>
      </c>
      <c r="M1601" t="s">
        <v>998</v>
      </c>
      <c r="N1601">
        <v>3237</v>
      </c>
      <c r="O1601" t="s">
        <v>2693</v>
      </c>
      <c r="P1601" t="s">
        <v>3632</v>
      </c>
      <c r="Q1601" t="s">
        <v>3576</v>
      </c>
      <c r="R1601" t="s">
        <v>3631</v>
      </c>
      <c r="S1601" t="s">
        <v>4187</v>
      </c>
      <c r="T1601" t="s">
        <v>4055</v>
      </c>
      <c r="U1601" t="s">
        <v>3795</v>
      </c>
      <c r="V1601" t="s">
        <v>3733</v>
      </c>
      <c r="W1601" t="s">
        <v>3735</v>
      </c>
      <c r="X1601" t="s">
        <v>1803</v>
      </c>
      <c r="Y1601" s="7" t="s">
        <v>2999</v>
      </c>
      <c r="Z1601" s="7"/>
      <c r="AA1601" s="7" t="s">
        <v>13</v>
      </c>
      <c r="AB1601" s="7" t="s">
        <v>469</v>
      </c>
      <c r="AC1601" s="7">
        <v>10655</v>
      </c>
      <c r="AD1601" s="7" t="s">
        <v>3550</v>
      </c>
      <c r="AE1601" s="7" t="s">
        <v>786</v>
      </c>
      <c r="AF1601" s="7"/>
      <c r="AG1601" s="7" t="s">
        <v>13</v>
      </c>
      <c r="AH1601" s="7"/>
      <c r="AI1601">
        <v>2.5</v>
      </c>
      <c r="AJ1601">
        <v>16.683000564575195</v>
      </c>
      <c r="AK1601">
        <v>6.429999828338623</v>
      </c>
      <c r="AL1601">
        <v>42.591999053955078</v>
      </c>
      <c r="AM1601">
        <v>14.156000137329102</v>
      </c>
      <c r="AN1601">
        <v>199.69999694824219</v>
      </c>
      <c r="AO1601">
        <v>0</v>
      </c>
      <c r="AP1601">
        <v>181.94099426269531</v>
      </c>
      <c r="AQ1601">
        <v>169.14599609375</v>
      </c>
      <c r="AR1601">
        <v>0</v>
      </c>
      <c r="AS1601">
        <v>30</v>
      </c>
      <c r="AT1601">
        <v>120</v>
      </c>
      <c r="AU1601" s="22" t="e">
        <v>#VALUE!</v>
      </c>
      <c r="AV1601" s="23">
        <v>0.33928571428570997</v>
      </c>
      <c r="AW1601" s="23">
        <v>1</v>
      </c>
      <c r="AX1601" s="23">
        <v>0.11511479591836442</v>
      </c>
      <c r="AY1601" s="23" t="e">
        <v>#VALUE!</v>
      </c>
      <c r="AZ1601" s="23" t="e">
        <v>#VALUE!</v>
      </c>
    </row>
    <row r="1602" spans="1:52" ht="13.7" customHeight="1" x14ac:dyDescent="0.2">
      <c r="A1602" t="str">
        <f t="shared" si="24"/>
        <v>2015^connell^NPS_3158 R5_A</v>
      </c>
      <c r="B1602" t="s">
        <v>586</v>
      </c>
      <c r="C1602" t="s">
        <v>2946</v>
      </c>
      <c r="D1602">
        <v>2015</v>
      </c>
      <c r="E1602" t="s">
        <v>3611</v>
      </c>
      <c r="F1602" t="s">
        <v>1005</v>
      </c>
      <c r="G1602" t="s">
        <v>987</v>
      </c>
      <c r="H1602" t="s">
        <v>992</v>
      </c>
      <c r="I1602">
        <v>3.98484848484848</v>
      </c>
      <c r="J1602">
        <v>12</v>
      </c>
      <c r="K1602" t="s">
        <v>998</v>
      </c>
      <c r="L1602" t="s">
        <v>998</v>
      </c>
      <c r="M1602" t="s">
        <v>998</v>
      </c>
      <c r="N1602">
        <v>3158</v>
      </c>
      <c r="O1602" t="s">
        <v>3736</v>
      </c>
      <c r="P1602" t="s">
        <v>3647</v>
      </c>
      <c r="Q1602" t="s">
        <v>3626</v>
      </c>
      <c r="R1602" t="s">
        <v>3657</v>
      </c>
      <c r="S1602" t="s">
        <v>4056</v>
      </c>
      <c r="T1602" t="s">
        <v>4057</v>
      </c>
      <c r="U1602" t="s">
        <v>3728</v>
      </c>
      <c r="V1602" t="s">
        <v>3737</v>
      </c>
      <c r="W1602" t="s">
        <v>3738</v>
      </c>
      <c r="X1602" t="s">
        <v>1821</v>
      </c>
      <c r="Y1602" s="7" t="s">
        <v>2999</v>
      </c>
      <c r="Z1602" s="25"/>
      <c r="AA1602" s="7" t="s">
        <v>13</v>
      </c>
      <c r="AB1602" s="7" t="s">
        <v>469</v>
      </c>
      <c r="AC1602" s="7">
        <v>23314</v>
      </c>
      <c r="AD1602" s="7" t="s">
        <v>3155</v>
      </c>
      <c r="AE1602" s="7" t="s">
        <v>3901</v>
      </c>
      <c r="AF1602" s="7"/>
      <c r="AG1602" s="7" t="s">
        <v>13</v>
      </c>
      <c r="AH1602" s="7"/>
      <c r="AI1602">
        <v>3.4140000343322754</v>
      </c>
      <c r="AJ1602">
        <v>16.541000366210938</v>
      </c>
      <c r="AK1602">
        <v>8.6999998092651367</v>
      </c>
      <c r="AL1602">
        <v>13.604999542236328</v>
      </c>
      <c r="AM1602">
        <v>1.5709999799728394</v>
      </c>
      <c r="AN1602">
        <v>248.69999694824219</v>
      </c>
      <c r="AO1602">
        <v>0</v>
      </c>
      <c r="AP1602">
        <v>191.97200012207031</v>
      </c>
      <c r="AQ1602">
        <v>96.892997741699219</v>
      </c>
      <c r="AR1602">
        <v>0</v>
      </c>
      <c r="AS1602">
        <v>8</v>
      </c>
      <c r="AT1602">
        <v>81</v>
      </c>
      <c r="AU1602" s="22">
        <v>7.3695271453590099</v>
      </c>
      <c r="AV1602" s="23">
        <v>0.57084845051620459</v>
      </c>
      <c r="AW1602" s="23">
        <v>0</v>
      </c>
      <c r="AX1602" s="23">
        <v>0.32586795345675168</v>
      </c>
      <c r="AY1602" s="23">
        <v>20.620684325927868</v>
      </c>
      <c r="AZ1602" s="23">
        <v>1.7701575094014657</v>
      </c>
    </row>
    <row r="1603" spans="1:52" ht="13.7" customHeight="1" x14ac:dyDescent="0.2">
      <c r="A1603" t="str">
        <f t="shared" ref="A1603:A1657" si="25">_xlfn.CONCAT(D1603,"^",B1603,"^",C1603)</f>
        <v>2015^connell^NPS_3159 R5_B</v>
      </c>
      <c r="B1603" t="s">
        <v>586</v>
      </c>
      <c r="C1603" t="s">
        <v>2947</v>
      </c>
      <c r="D1603">
        <v>2015</v>
      </c>
      <c r="E1603" t="s">
        <v>3611</v>
      </c>
      <c r="F1603" t="s">
        <v>1005</v>
      </c>
      <c r="G1603" t="s">
        <v>987</v>
      </c>
      <c r="H1603" t="s">
        <v>992</v>
      </c>
      <c r="I1603">
        <v>3.98484848484848</v>
      </c>
      <c r="J1603">
        <v>12</v>
      </c>
      <c r="K1603" t="s">
        <v>998</v>
      </c>
      <c r="L1603" t="s">
        <v>998</v>
      </c>
      <c r="M1603" t="s">
        <v>998</v>
      </c>
      <c r="N1603">
        <v>3159</v>
      </c>
      <c r="O1603" t="s">
        <v>3659</v>
      </c>
      <c r="P1603" t="s">
        <v>3647</v>
      </c>
      <c r="Q1603" t="s">
        <v>3699</v>
      </c>
      <c r="R1603" t="s">
        <v>3657</v>
      </c>
      <c r="S1603" t="s">
        <v>4058</v>
      </c>
      <c r="T1603" t="s">
        <v>4059</v>
      </c>
      <c r="U1603" t="s">
        <v>3728</v>
      </c>
      <c r="V1603" t="s">
        <v>3737</v>
      </c>
      <c r="W1603" t="s">
        <v>3738</v>
      </c>
      <c r="X1603" t="s">
        <v>1803</v>
      </c>
      <c r="Y1603" s="7" t="s">
        <v>2999</v>
      </c>
      <c r="Z1603" s="25"/>
      <c r="AA1603" s="7" t="s">
        <v>13</v>
      </c>
      <c r="AB1603" s="7" t="s">
        <v>469</v>
      </c>
      <c r="AC1603" s="7">
        <v>23314</v>
      </c>
      <c r="AD1603" s="7" t="s">
        <v>3155</v>
      </c>
      <c r="AE1603" s="7" t="s">
        <v>3901</v>
      </c>
      <c r="AF1603" s="7"/>
      <c r="AG1603" s="7" t="s">
        <v>13</v>
      </c>
      <c r="AH1603" s="7"/>
      <c r="AI1603">
        <v>6.1500000953674316</v>
      </c>
      <c r="AJ1603">
        <v>12.927000045776367</v>
      </c>
      <c r="AK1603">
        <v>12.25</v>
      </c>
      <c r="AL1603">
        <v>120.97499847412109</v>
      </c>
      <c r="AM1603">
        <v>43.563999176025391</v>
      </c>
      <c r="AN1603">
        <v>248.69999694824219</v>
      </c>
      <c r="AO1603">
        <v>0</v>
      </c>
      <c r="AP1603">
        <v>139.92500305175781</v>
      </c>
      <c r="AQ1603">
        <v>33.228000640869141</v>
      </c>
      <c r="AR1603">
        <v>0</v>
      </c>
      <c r="AS1603">
        <v>8</v>
      </c>
      <c r="AT1603">
        <v>81</v>
      </c>
      <c r="AU1603" s="22">
        <v>7.3695271453590099</v>
      </c>
      <c r="AV1603" s="23">
        <v>-2.1651516105189517</v>
      </c>
      <c r="AW1603" s="23">
        <v>0</v>
      </c>
      <c r="AX1603" s="23">
        <v>4.6878814965328104</v>
      </c>
      <c r="AY1603" s="23">
        <v>0.85932908486938686</v>
      </c>
      <c r="AZ1603" s="23">
        <v>23.819015284887573</v>
      </c>
    </row>
    <row r="1604" spans="1:52" ht="13.7" customHeight="1" x14ac:dyDescent="0.2">
      <c r="A1604" t="str">
        <f t="shared" si="25"/>
        <v>2015^connell^NPS_3296 R3_A</v>
      </c>
      <c r="B1604" t="s">
        <v>586</v>
      </c>
      <c r="C1604" t="s">
        <v>4188</v>
      </c>
      <c r="D1604">
        <v>2015</v>
      </c>
      <c r="E1604" t="s">
        <v>3611</v>
      </c>
      <c r="F1604" t="s">
        <v>1005</v>
      </c>
      <c r="G1604" t="s">
        <v>987</v>
      </c>
      <c r="H1604" t="s">
        <v>992</v>
      </c>
      <c r="I1604">
        <v>4.4341216216216202</v>
      </c>
      <c r="J1604">
        <v>12</v>
      </c>
      <c r="K1604" t="s">
        <v>998</v>
      </c>
      <c r="L1604" t="s">
        <v>998</v>
      </c>
      <c r="M1604" t="s">
        <v>998</v>
      </c>
      <c r="N1604">
        <v>3296</v>
      </c>
      <c r="O1604" t="s">
        <v>3659</v>
      </c>
      <c r="P1604" t="s">
        <v>3647</v>
      </c>
      <c r="Q1604" t="s">
        <v>3626</v>
      </c>
      <c r="R1604" t="s">
        <v>3657</v>
      </c>
      <c r="S1604" t="s">
        <v>998</v>
      </c>
      <c r="T1604" t="s">
        <v>998</v>
      </c>
      <c r="U1604" t="s">
        <v>3728</v>
      </c>
      <c r="V1604" t="s">
        <v>3737</v>
      </c>
      <c r="W1604" t="s">
        <v>4189</v>
      </c>
      <c r="X1604" t="s">
        <v>1821</v>
      </c>
      <c r="Y1604" s="7" t="s">
        <v>2999</v>
      </c>
      <c r="Z1604" s="7"/>
      <c r="AA1604" s="7" t="s">
        <v>13</v>
      </c>
      <c r="AB1604" s="7" t="s">
        <v>2734</v>
      </c>
      <c r="AC1604" s="7">
        <v>23314</v>
      </c>
      <c r="AD1604" s="7" t="s">
        <v>3155</v>
      </c>
      <c r="AE1604" s="7" t="s">
        <v>3901</v>
      </c>
      <c r="AF1604" s="7"/>
      <c r="AG1604" s="7" t="s">
        <v>13</v>
      </c>
      <c r="AH1604" s="7"/>
      <c r="AI1604">
        <v>5.4660000801086426</v>
      </c>
      <c r="AJ1604">
        <v>15.848999977111816</v>
      </c>
      <c r="AK1604">
        <v>13.350000381469727</v>
      </c>
      <c r="AL1604">
        <v>45.547000885009766</v>
      </c>
      <c r="AM1604">
        <v>11.23900032043457</v>
      </c>
      <c r="AN1604">
        <v>258.10000610351563</v>
      </c>
      <c r="AO1604">
        <v>0</v>
      </c>
      <c r="AP1604">
        <v>173.61700439453125</v>
      </c>
      <c r="AQ1604">
        <v>50.051998138427734</v>
      </c>
      <c r="AR1604">
        <v>0</v>
      </c>
      <c r="AS1604">
        <v>8</v>
      </c>
      <c r="AT1604">
        <v>61</v>
      </c>
      <c r="AU1604" s="22">
        <v>8.2004070620532943</v>
      </c>
      <c r="AV1604" s="23">
        <v>-1.0318784584870224</v>
      </c>
      <c r="AW1604" s="23">
        <v>0</v>
      </c>
      <c r="AX1604" s="23">
        <v>1.0647731530895537</v>
      </c>
      <c r="AY1604" s="23">
        <v>14.814800823806763</v>
      </c>
      <c r="AZ1604" s="23">
        <v>26.518311355378348</v>
      </c>
    </row>
    <row r="1605" spans="1:52" ht="13.7" customHeight="1" x14ac:dyDescent="0.2">
      <c r="A1605" t="str">
        <f t="shared" si="25"/>
        <v>2015^connell^NPS_3297 R3_B</v>
      </c>
      <c r="B1605" t="s">
        <v>586</v>
      </c>
      <c r="C1605" t="s">
        <v>4190</v>
      </c>
      <c r="D1605">
        <v>2015</v>
      </c>
      <c r="E1605" t="s">
        <v>3611</v>
      </c>
      <c r="F1605" t="s">
        <v>1005</v>
      </c>
      <c r="G1605" t="s">
        <v>987</v>
      </c>
      <c r="H1605" t="s">
        <v>992</v>
      </c>
      <c r="I1605">
        <v>4.4341216216216202</v>
      </c>
      <c r="J1605">
        <v>12</v>
      </c>
      <c r="K1605" t="s">
        <v>998</v>
      </c>
      <c r="L1605" t="s">
        <v>998</v>
      </c>
      <c r="M1605" t="s">
        <v>998</v>
      </c>
      <c r="N1605">
        <v>3297</v>
      </c>
      <c r="O1605" t="s">
        <v>3659</v>
      </c>
      <c r="P1605" t="s">
        <v>3647</v>
      </c>
      <c r="Q1605" t="s">
        <v>3699</v>
      </c>
      <c r="R1605" t="s">
        <v>3657</v>
      </c>
      <c r="S1605" t="s">
        <v>998</v>
      </c>
      <c r="T1605" t="s">
        <v>998</v>
      </c>
      <c r="U1605" t="s">
        <v>3728</v>
      </c>
      <c r="V1605" t="s">
        <v>3737</v>
      </c>
      <c r="W1605" t="s">
        <v>4189</v>
      </c>
      <c r="X1605" t="s">
        <v>1803</v>
      </c>
      <c r="Y1605" s="7" t="s">
        <v>2999</v>
      </c>
      <c r="Z1605" s="7"/>
      <c r="AA1605" s="7" t="s">
        <v>13</v>
      </c>
      <c r="AB1605" s="7" t="s">
        <v>2734</v>
      </c>
      <c r="AC1605" s="7">
        <v>23314</v>
      </c>
      <c r="AD1605" s="7" t="s">
        <v>3155</v>
      </c>
      <c r="AE1605" s="7" t="s">
        <v>3901</v>
      </c>
      <c r="AF1605" s="7"/>
      <c r="AG1605" s="7" t="s">
        <v>13</v>
      </c>
      <c r="AH1605" s="7"/>
      <c r="AI1605">
        <v>5.125</v>
      </c>
      <c r="AJ1605">
        <v>13.961999893188477</v>
      </c>
      <c r="AK1605">
        <v>11.029999732971191</v>
      </c>
      <c r="AL1605">
        <v>53.637001037597656</v>
      </c>
      <c r="AM1605">
        <v>10.630999565124512</v>
      </c>
      <c r="AN1605">
        <v>258.10000610351563</v>
      </c>
      <c r="AO1605">
        <v>0</v>
      </c>
      <c r="AP1605">
        <v>155.91400146484375</v>
      </c>
      <c r="AQ1605">
        <v>44.502998352050781</v>
      </c>
      <c r="AR1605">
        <v>0</v>
      </c>
      <c r="AS1605">
        <v>8</v>
      </c>
      <c r="AT1605">
        <v>61</v>
      </c>
      <c r="AU1605" s="22">
        <v>8.2004070620532943</v>
      </c>
      <c r="AV1605" s="23">
        <v>-0.69087837837837984</v>
      </c>
      <c r="AW1605" s="23">
        <v>0</v>
      </c>
      <c r="AX1605" s="23">
        <v>0.4773129337107398</v>
      </c>
      <c r="AY1605" s="23">
        <v>3.8494435808715934</v>
      </c>
      <c r="AZ1605" s="23">
        <v>8.0065946833122794</v>
      </c>
    </row>
    <row r="1606" spans="1:52" ht="13.7" customHeight="1" x14ac:dyDescent="0.2">
      <c r="A1606" t="str">
        <f t="shared" si="25"/>
        <v>2015^pfoulds^NPS_3490 Rushes_A</v>
      </c>
      <c r="B1606" t="s">
        <v>3498</v>
      </c>
      <c r="C1606" t="s">
        <v>3499</v>
      </c>
      <c r="D1606">
        <v>2015</v>
      </c>
      <c r="E1606" t="s">
        <v>3563</v>
      </c>
      <c r="F1606" t="s">
        <v>1005</v>
      </c>
      <c r="G1606" t="s">
        <v>987</v>
      </c>
      <c r="H1606" t="s">
        <v>992</v>
      </c>
      <c r="I1606">
        <v>4</v>
      </c>
      <c r="J1606" t="s">
        <v>998</v>
      </c>
      <c r="K1606" t="s">
        <v>998</v>
      </c>
      <c r="L1606" t="s">
        <v>998</v>
      </c>
      <c r="M1606" t="s">
        <v>998</v>
      </c>
      <c r="N1606">
        <v>3490</v>
      </c>
      <c r="O1606" t="s">
        <v>2696</v>
      </c>
      <c r="P1606" t="s">
        <v>3686</v>
      </c>
      <c r="Q1606" t="s">
        <v>3593</v>
      </c>
      <c r="R1606" t="s">
        <v>3687</v>
      </c>
      <c r="S1606" t="s">
        <v>4191</v>
      </c>
      <c r="T1606" t="s">
        <v>4192</v>
      </c>
      <c r="U1606" t="s">
        <v>3671</v>
      </c>
      <c r="V1606" t="s">
        <v>3739</v>
      </c>
      <c r="W1606" t="s">
        <v>3740</v>
      </c>
      <c r="X1606" t="s">
        <v>1821</v>
      </c>
      <c r="Y1606" s="7" t="s">
        <v>2999</v>
      </c>
      <c r="Z1606" s="7"/>
      <c r="AA1606" s="7" t="s">
        <v>13</v>
      </c>
      <c r="AB1606" s="7" t="s">
        <v>469</v>
      </c>
      <c r="AC1606" s="7">
        <v>77018</v>
      </c>
      <c r="AD1606" s="7" t="s">
        <v>791</v>
      </c>
      <c r="AE1606" s="7" t="s">
        <v>786</v>
      </c>
      <c r="AF1606" s="7"/>
      <c r="AG1606" s="7" t="s">
        <v>13</v>
      </c>
      <c r="AH1606" s="7"/>
      <c r="AI1606">
        <v>0.69499999284744263</v>
      </c>
      <c r="AJ1606">
        <v>16.731000900268555</v>
      </c>
      <c r="AK1606">
        <v>1.7899999618530273</v>
      </c>
      <c r="AL1606">
        <v>22.75200080871582</v>
      </c>
      <c r="AM1606">
        <v>7.4250001907348633</v>
      </c>
      <c r="AN1606">
        <v>126.80000305175781</v>
      </c>
      <c r="AO1606">
        <v>0</v>
      </c>
      <c r="AP1606">
        <v>152.23800659179688</v>
      </c>
      <c r="AQ1606">
        <v>112.74900054931641</v>
      </c>
      <c r="AR1606">
        <v>0</v>
      </c>
      <c r="AS1606">
        <v>28</v>
      </c>
      <c r="AT1606">
        <v>34</v>
      </c>
      <c r="AU1606" s="22" t="e">
        <v>#VALUE!</v>
      </c>
      <c r="AV1606" s="23">
        <v>3.3050000071525574</v>
      </c>
      <c r="AW1606" s="23">
        <v>0</v>
      </c>
      <c r="AX1606" s="23">
        <v>10.923025047278404</v>
      </c>
      <c r="AY1606" s="23" t="e">
        <v>#VALUE!</v>
      </c>
      <c r="AZ1606" s="23" t="e">
        <v>#VALUE!</v>
      </c>
    </row>
    <row r="1607" spans="1:52" ht="13.7" customHeight="1" x14ac:dyDescent="0.2">
      <c r="A1607" t="str">
        <f t="shared" si="25"/>
        <v>2015^pfoulds^NPS_3491 Rushes_B</v>
      </c>
      <c r="B1607" t="s">
        <v>3498</v>
      </c>
      <c r="C1607" t="s">
        <v>3500</v>
      </c>
      <c r="D1607">
        <v>2015</v>
      </c>
      <c r="E1607" t="s">
        <v>3563</v>
      </c>
      <c r="F1607" t="s">
        <v>1005</v>
      </c>
      <c r="G1607" t="s">
        <v>987</v>
      </c>
      <c r="H1607" t="s">
        <v>992</v>
      </c>
      <c r="I1607">
        <v>4</v>
      </c>
      <c r="J1607" t="s">
        <v>998</v>
      </c>
      <c r="K1607" t="s">
        <v>998</v>
      </c>
      <c r="L1607" t="s">
        <v>998</v>
      </c>
      <c r="M1607" t="s">
        <v>998</v>
      </c>
      <c r="N1607">
        <v>3491</v>
      </c>
      <c r="O1607" t="s">
        <v>2696</v>
      </c>
      <c r="P1607" t="s">
        <v>3686</v>
      </c>
      <c r="Q1607" t="s">
        <v>3593</v>
      </c>
      <c r="R1607" t="s">
        <v>3687</v>
      </c>
      <c r="S1607" t="s">
        <v>4193</v>
      </c>
      <c r="T1607" t="s">
        <v>4194</v>
      </c>
      <c r="U1607" t="s">
        <v>3671</v>
      </c>
      <c r="V1607" t="s">
        <v>3739</v>
      </c>
      <c r="W1607" t="s">
        <v>3740</v>
      </c>
      <c r="X1607" t="s">
        <v>1803</v>
      </c>
      <c r="Y1607" s="7" t="s">
        <v>2999</v>
      </c>
      <c r="Z1607" s="25"/>
      <c r="AA1607" s="7" t="s">
        <v>13</v>
      </c>
      <c r="AB1607" s="7" t="s">
        <v>469</v>
      </c>
      <c r="AC1607" s="7">
        <v>77018</v>
      </c>
      <c r="AD1607" s="7" t="s">
        <v>791</v>
      </c>
      <c r="AE1607" s="7" t="s">
        <v>786</v>
      </c>
      <c r="AF1607" s="7"/>
      <c r="AG1607" s="7" t="s">
        <v>13</v>
      </c>
      <c r="AH1607" s="7"/>
      <c r="AI1607">
        <v>0.93699997663497925</v>
      </c>
      <c r="AJ1607">
        <v>16.719999313354492</v>
      </c>
      <c r="AK1607">
        <v>2.4100000858306885</v>
      </c>
      <c r="AL1607">
        <v>70.037002563476563</v>
      </c>
      <c r="AM1607">
        <v>41.720001220703125</v>
      </c>
      <c r="AN1607">
        <v>126.80000305175781</v>
      </c>
      <c r="AO1607">
        <v>0</v>
      </c>
      <c r="AP1607">
        <v>170.00999450683594</v>
      </c>
      <c r="AQ1607">
        <v>146.95799255371094</v>
      </c>
      <c r="AR1607">
        <v>0</v>
      </c>
      <c r="AS1607">
        <v>28</v>
      </c>
      <c r="AT1607">
        <v>34</v>
      </c>
      <c r="AU1607" s="22" t="e">
        <v>#VALUE!</v>
      </c>
      <c r="AV1607" s="23">
        <v>3.0630000233650208</v>
      </c>
      <c r="AW1607" s="23">
        <v>0</v>
      </c>
      <c r="AX1607" s="23">
        <v>9.3819691431341177</v>
      </c>
      <c r="AY1607" s="23" t="e">
        <v>#VALUE!</v>
      </c>
      <c r="AZ1607" s="23" t="e">
        <v>#VALUE!</v>
      </c>
    </row>
    <row r="1608" spans="1:52" ht="13.7" customHeight="1" x14ac:dyDescent="0.2">
      <c r="A1608" t="str">
        <f t="shared" si="25"/>
        <v>2015^pfoulds^NPS_3492 Yippee Downs_A</v>
      </c>
      <c r="B1608" t="s">
        <v>3498</v>
      </c>
      <c r="C1608" t="s">
        <v>3501</v>
      </c>
      <c r="D1608">
        <v>2015</v>
      </c>
      <c r="E1608" t="s">
        <v>3563</v>
      </c>
      <c r="F1608" t="s">
        <v>1005</v>
      </c>
      <c r="G1608" t="s">
        <v>987</v>
      </c>
      <c r="H1608" t="s">
        <v>992</v>
      </c>
      <c r="I1608">
        <v>2</v>
      </c>
      <c r="J1608" t="s">
        <v>998</v>
      </c>
      <c r="K1608" t="s">
        <v>998</v>
      </c>
      <c r="L1608" t="s">
        <v>998</v>
      </c>
      <c r="M1608" t="s">
        <v>998</v>
      </c>
      <c r="N1608">
        <v>3492</v>
      </c>
      <c r="O1608" t="s">
        <v>3564</v>
      </c>
      <c r="P1608" t="s">
        <v>3686</v>
      </c>
      <c r="Q1608" t="s">
        <v>3593</v>
      </c>
      <c r="R1608" t="s">
        <v>3618</v>
      </c>
      <c r="S1608" t="s">
        <v>998</v>
      </c>
      <c r="T1608" t="s">
        <v>998</v>
      </c>
      <c r="U1608" t="s">
        <v>3671</v>
      </c>
      <c r="V1608" t="s">
        <v>3739</v>
      </c>
      <c r="W1608" t="s">
        <v>3741</v>
      </c>
      <c r="X1608" t="s">
        <v>1821</v>
      </c>
      <c r="Y1608" s="7" t="s">
        <v>2999</v>
      </c>
      <c r="Z1608" s="25"/>
      <c r="AA1608" s="7" t="s">
        <v>13</v>
      </c>
      <c r="AB1608" s="7" t="s">
        <v>469</v>
      </c>
      <c r="AC1608" s="7">
        <v>77018</v>
      </c>
      <c r="AD1608" s="7" t="s">
        <v>791</v>
      </c>
      <c r="AE1608" s="7" t="s">
        <v>786</v>
      </c>
      <c r="AF1608" s="7"/>
      <c r="AG1608" s="7" t="s">
        <v>55</v>
      </c>
      <c r="AH1608" s="7"/>
      <c r="AI1608">
        <v>0.69199997186660767</v>
      </c>
      <c r="AJ1608">
        <v>16.721000671386719</v>
      </c>
      <c r="AK1608">
        <v>1.7799999713897705</v>
      </c>
      <c r="AL1608">
        <v>43.472000122070313</v>
      </c>
      <c r="AM1608">
        <v>10.02400016784668</v>
      </c>
      <c r="AN1608">
        <v>105.90000152587891</v>
      </c>
      <c r="AO1608">
        <v>0</v>
      </c>
      <c r="AP1608">
        <v>112.00900268554688</v>
      </c>
      <c r="AQ1608">
        <v>67.667999267578125</v>
      </c>
      <c r="AR1608">
        <v>0</v>
      </c>
      <c r="AS1608">
        <v>26</v>
      </c>
      <c r="AT1608">
        <v>34</v>
      </c>
      <c r="AU1608" s="22" t="e">
        <v>#VALUE!</v>
      </c>
      <c r="AV1608" s="23">
        <v>1.3080000281333923</v>
      </c>
      <c r="AW1608" s="23">
        <v>0</v>
      </c>
      <c r="AX1608" s="23">
        <v>1.7108640735969551</v>
      </c>
      <c r="AY1608" s="23" t="e">
        <v>#VALUE!</v>
      </c>
      <c r="AZ1608" s="23" t="e">
        <v>#VALUE!</v>
      </c>
    </row>
    <row r="1609" spans="1:52" ht="13.7" customHeight="1" x14ac:dyDescent="0.2">
      <c r="A1609" t="str">
        <f t="shared" si="25"/>
        <v>2015^pfoulds^NPS_3493 Yippee Downs_B</v>
      </c>
      <c r="B1609" t="s">
        <v>3498</v>
      </c>
      <c r="C1609" t="s">
        <v>3502</v>
      </c>
      <c r="D1609">
        <v>2015</v>
      </c>
      <c r="E1609" t="s">
        <v>3563</v>
      </c>
      <c r="F1609" t="s">
        <v>1005</v>
      </c>
      <c r="G1609" t="s">
        <v>987</v>
      </c>
      <c r="H1609" t="s">
        <v>992</v>
      </c>
      <c r="I1609">
        <v>2</v>
      </c>
      <c r="J1609" t="s">
        <v>998</v>
      </c>
      <c r="K1609" t="s">
        <v>998</v>
      </c>
      <c r="L1609" t="s">
        <v>998</v>
      </c>
      <c r="M1609" t="s">
        <v>998</v>
      </c>
      <c r="N1609">
        <v>3493</v>
      </c>
      <c r="O1609" t="s">
        <v>3564</v>
      </c>
      <c r="P1609" t="s">
        <v>3686</v>
      </c>
      <c r="Q1609" t="s">
        <v>3593</v>
      </c>
      <c r="R1609" t="s">
        <v>3618</v>
      </c>
      <c r="S1609" t="s">
        <v>998</v>
      </c>
      <c r="T1609" t="s">
        <v>998</v>
      </c>
      <c r="U1609" t="s">
        <v>3671</v>
      </c>
      <c r="V1609" t="s">
        <v>3739</v>
      </c>
      <c r="W1609" t="s">
        <v>3741</v>
      </c>
      <c r="X1609" t="s">
        <v>1803</v>
      </c>
      <c r="Y1609" s="7" t="s">
        <v>2999</v>
      </c>
      <c r="Z1609" s="7"/>
      <c r="AA1609" s="7" t="s">
        <v>13</v>
      </c>
      <c r="AB1609" s="7" t="s">
        <v>469</v>
      </c>
      <c r="AC1609" s="7">
        <v>77018</v>
      </c>
      <c r="AD1609" s="7" t="s">
        <v>791</v>
      </c>
      <c r="AE1609" s="7" t="s">
        <v>786</v>
      </c>
      <c r="AF1609" s="7"/>
      <c r="AG1609" s="7" t="s">
        <v>55</v>
      </c>
      <c r="AH1609" s="7"/>
      <c r="AI1609">
        <v>0.41999998688697815</v>
      </c>
      <c r="AJ1609">
        <v>16.672000885009766</v>
      </c>
      <c r="AK1609">
        <v>1.0800000429153442</v>
      </c>
      <c r="AL1609">
        <v>35.047000885009766</v>
      </c>
      <c r="AM1609">
        <v>7.5460000038146973</v>
      </c>
      <c r="AN1609">
        <v>105.90000152587891</v>
      </c>
      <c r="AO1609">
        <v>0</v>
      </c>
      <c r="AP1609">
        <v>116.17500305175781</v>
      </c>
      <c r="AQ1609">
        <v>92.166999816894531</v>
      </c>
      <c r="AR1609">
        <v>0</v>
      </c>
      <c r="AS1609">
        <v>26</v>
      </c>
      <c r="AT1609">
        <v>34</v>
      </c>
      <c r="AU1609" s="22" t="e">
        <v>#VALUE!</v>
      </c>
      <c r="AV1609" s="23">
        <v>1.5800000131130219</v>
      </c>
      <c r="AW1609" s="23">
        <v>0</v>
      </c>
      <c r="AX1609" s="23">
        <v>2.4964000414371492</v>
      </c>
      <c r="AY1609" s="23" t="e">
        <v>#VALUE!</v>
      </c>
      <c r="AZ1609" s="23" t="e">
        <v>#VALUE!</v>
      </c>
    </row>
    <row r="1610" spans="1:52" ht="13.7" customHeight="1" x14ac:dyDescent="0.2">
      <c r="A1610" t="str">
        <f t="shared" si="25"/>
        <v>2015^pandrews^NPS_3556 Home 4_A</v>
      </c>
      <c r="B1610" t="s">
        <v>3503</v>
      </c>
      <c r="C1610" t="s">
        <v>3504</v>
      </c>
      <c r="D1610">
        <v>2015</v>
      </c>
      <c r="E1610" t="s">
        <v>3573</v>
      </c>
      <c r="F1610" t="s">
        <v>1005</v>
      </c>
      <c r="G1610" t="s">
        <v>987</v>
      </c>
      <c r="H1610" t="s">
        <v>992</v>
      </c>
      <c r="I1610">
        <v>2.9965156794425098</v>
      </c>
      <c r="J1610" t="s">
        <v>998</v>
      </c>
      <c r="K1610" t="s">
        <v>998</v>
      </c>
      <c r="L1610" t="s">
        <v>998</v>
      </c>
      <c r="M1610" t="s">
        <v>998</v>
      </c>
      <c r="N1610">
        <v>3556</v>
      </c>
      <c r="O1610" t="s">
        <v>3678</v>
      </c>
      <c r="P1610" t="s">
        <v>3637</v>
      </c>
      <c r="Q1610" t="s">
        <v>3570</v>
      </c>
      <c r="R1610" t="s">
        <v>3638</v>
      </c>
      <c r="S1610" t="s">
        <v>998</v>
      </c>
      <c r="T1610" t="s">
        <v>998</v>
      </c>
      <c r="U1610" t="s">
        <v>3798</v>
      </c>
      <c r="V1610" t="s">
        <v>3742</v>
      </c>
      <c r="W1610" t="s">
        <v>1231</v>
      </c>
      <c r="X1610" t="s">
        <v>1821</v>
      </c>
      <c r="Y1610" s="7" t="s">
        <v>2999</v>
      </c>
      <c r="Z1610" s="7"/>
      <c r="AA1610" s="7" t="s">
        <v>13</v>
      </c>
      <c r="AB1610" s="7" t="s">
        <v>469</v>
      </c>
      <c r="AC1610" s="7">
        <v>8093</v>
      </c>
      <c r="AD1610" s="7" t="s">
        <v>3213</v>
      </c>
      <c r="AE1610" s="7" t="s">
        <v>786</v>
      </c>
      <c r="AF1610" s="7"/>
      <c r="AG1610" s="7" t="s">
        <v>13</v>
      </c>
      <c r="AH1610" s="7"/>
      <c r="AI1610">
        <v>3.9210000038146973</v>
      </c>
      <c r="AJ1610">
        <v>13.47599983215332</v>
      </c>
      <c r="AK1610">
        <v>8.1400003433227539</v>
      </c>
      <c r="AL1610">
        <v>88.305999755859375</v>
      </c>
      <c r="AM1610">
        <v>34.254001617431641</v>
      </c>
      <c r="AN1610">
        <v>160.10000610351563</v>
      </c>
      <c r="AO1610">
        <v>0</v>
      </c>
      <c r="AP1610">
        <v>131.26499938964844</v>
      </c>
      <c r="AQ1610">
        <v>44.213001251220703</v>
      </c>
      <c r="AR1610">
        <v>0</v>
      </c>
      <c r="AS1610">
        <v>21</v>
      </c>
      <c r="AT1610">
        <v>16</v>
      </c>
      <c r="AU1610" s="22" t="e">
        <v>#VALUE!</v>
      </c>
      <c r="AV1610" s="23">
        <v>-0.92448432437218742</v>
      </c>
      <c r="AW1610" s="23">
        <v>0</v>
      </c>
      <c r="AX1610" s="23">
        <v>0.85467126600989984</v>
      </c>
      <c r="AY1610" s="23" t="e">
        <v>#VALUE!</v>
      </c>
      <c r="AZ1610" s="23" t="e">
        <v>#VALUE!</v>
      </c>
    </row>
    <row r="1611" spans="1:52" ht="13.7" customHeight="1" x14ac:dyDescent="0.2">
      <c r="A1611" t="str">
        <f t="shared" si="25"/>
        <v>2015^pandrews^NPS_3557 Home 4_B</v>
      </c>
      <c r="B1611" t="s">
        <v>3503</v>
      </c>
      <c r="C1611" t="s">
        <v>3505</v>
      </c>
      <c r="D1611">
        <v>2015</v>
      </c>
      <c r="E1611" t="s">
        <v>3573</v>
      </c>
      <c r="F1611" t="s">
        <v>1005</v>
      </c>
      <c r="G1611" t="s">
        <v>987</v>
      </c>
      <c r="H1611" t="s">
        <v>992</v>
      </c>
      <c r="I1611">
        <v>2.9965156794425098</v>
      </c>
      <c r="J1611" t="s">
        <v>998</v>
      </c>
      <c r="K1611" t="s">
        <v>998</v>
      </c>
      <c r="L1611" t="s">
        <v>998</v>
      </c>
      <c r="M1611" t="s">
        <v>998</v>
      </c>
      <c r="N1611">
        <v>3557</v>
      </c>
      <c r="O1611" t="s">
        <v>3678</v>
      </c>
      <c r="P1611" t="s">
        <v>3637</v>
      </c>
      <c r="Q1611" t="s">
        <v>3743</v>
      </c>
      <c r="R1611" t="s">
        <v>3638</v>
      </c>
      <c r="S1611" t="s">
        <v>998</v>
      </c>
      <c r="T1611" t="s">
        <v>998</v>
      </c>
      <c r="U1611" t="s">
        <v>3798</v>
      </c>
      <c r="V1611" t="s">
        <v>3742</v>
      </c>
      <c r="W1611" t="s">
        <v>1231</v>
      </c>
      <c r="X1611" t="s">
        <v>1803</v>
      </c>
      <c r="Y1611" s="7" t="s">
        <v>2999</v>
      </c>
      <c r="Z1611" s="7"/>
      <c r="AA1611" s="7" t="s">
        <v>13</v>
      </c>
      <c r="AB1611" s="7" t="s">
        <v>469</v>
      </c>
      <c r="AC1611" s="7">
        <v>8093</v>
      </c>
      <c r="AD1611" s="7" t="s">
        <v>3213</v>
      </c>
      <c r="AE1611" s="7" t="s">
        <v>786</v>
      </c>
      <c r="AF1611" s="7"/>
      <c r="AG1611" s="7" t="s">
        <v>13</v>
      </c>
      <c r="AH1611" s="7"/>
      <c r="AI1611">
        <v>4.5739998817443848</v>
      </c>
      <c r="AJ1611">
        <v>10.711999893188477</v>
      </c>
      <c r="AK1611">
        <v>7.5500001907348633</v>
      </c>
      <c r="AL1611">
        <v>187.31500244140625</v>
      </c>
      <c r="AM1611">
        <v>80.458999633789063</v>
      </c>
      <c r="AN1611">
        <v>160.10000610351563</v>
      </c>
      <c r="AO1611">
        <v>0</v>
      </c>
      <c r="AP1611">
        <v>103.28600311279297</v>
      </c>
      <c r="AQ1611">
        <v>28.319000244140625</v>
      </c>
      <c r="AR1611">
        <v>0</v>
      </c>
      <c r="AS1611">
        <v>21</v>
      </c>
      <c r="AT1611">
        <v>16</v>
      </c>
      <c r="AU1611" s="22" t="e">
        <v>#VALUE!</v>
      </c>
      <c r="AV1611" s="23">
        <v>-1.5774842023018749</v>
      </c>
      <c r="AW1611" s="23">
        <v>0</v>
      </c>
      <c r="AX1611" s="23">
        <v>2.4884564085119827</v>
      </c>
      <c r="AY1611" s="23" t="e">
        <v>#VALUE!</v>
      </c>
      <c r="AZ1611" s="23" t="e">
        <v>#VALUE!</v>
      </c>
    </row>
    <row r="1612" spans="1:52" ht="13.7" customHeight="1" x14ac:dyDescent="0.2">
      <c r="A1612" t="str">
        <f t="shared" si="25"/>
        <v>2015^pandrews^NPS_3560 Oldens 1_A</v>
      </c>
      <c r="B1612" t="s">
        <v>3503</v>
      </c>
      <c r="C1612" t="s">
        <v>3506</v>
      </c>
      <c r="D1612">
        <v>2015</v>
      </c>
      <c r="E1612" t="s">
        <v>3573</v>
      </c>
      <c r="F1612" t="s">
        <v>1005</v>
      </c>
      <c r="G1612" t="s">
        <v>987</v>
      </c>
      <c r="H1612" t="s">
        <v>992</v>
      </c>
      <c r="I1612">
        <v>9.6692607003891098</v>
      </c>
      <c r="J1612" t="s">
        <v>998</v>
      </c>
      <c r="K1612" t="s">
        <v>998</v>
      </c>
      <c r="L1612" t="s">
        <v>998</v>
      </c>
      <c r="M1612" t="s">
        <v>998</v>
      </c>
      <c r="N1612">
        <v>3560</v>
      </c>
      <c r="O1612" t="s">
        <v>3678</v>
      </c>
      <c r="P1612" t="s">
        <v>3642</v>
      </c>
      <c r="Q1612" t="s">
        <v>3743</v>
      </c>
      <c r="R1612" t="s">
        <v>3638</v>
      </c>
      <c r="S1612" t="s">
        <v>998</v>
      </c>
      <c r="T1612" t="s">
        <v>998</v>
      </c>
      <c r="U1612" t="s">
        <v>3798</v>
      </c>
      <c r="V1612" t="s">
        <v>3742</v>
      </c>
      <c r="W1612" t="s">
        <v>3744</v>
      </c>
      <c r="X1612" t="s">
        <v>1821</v>
      </c>
      <c r="Y1612" s="7" t="s">
        <v>2999</v>
      </c>
      <c r="Z1612" s="7"/>
      <c r="AA1612" s="7" t="s">
        <v>13</v>
      </c>
      <c r="AB1612" s="7" t="s">
        <v>469</v>
      </c>
      <c r="AC1612" s="7">
        <v>8093</v>
      </c>
      <c r="AD1612" s="7" t="s">
        <v>3213</v>
      </c>
      <c r="AE1612" s="7" t="s">
        <v>786</v>
      </c>
      <c r="AF1612" s="7"/>
      <c r="AG1612" s="7" t="s">
        <v>13</v>
      </c>
      <c r="AH1612" s="7"/>
      <c r="AI1612">
        <v>4.7950000762939453</v>
      </c>
      <c r="AJ1612">
        <v>10.937999725341797</v>
      </c>
      <c r="AK1612">
        <v>8.0799999237060547</v>
      </c>
      <c r="AL1612">
        <v>187.68099975585938</v>
      </c>
      <c r="AM1612">
        <v>80.752998352050781</v>
      </c>
      <c r="AN1612">
        <v>160.10000610351563</v>
      </c>
      <c r="AO1612">
        <v>0</v>
      </c>
      <c r="AP1612">
        <v>121.87400054931641</v>
      </c>
      <c r="AQ1612">
        <v>35.513999938964844</v>
      </c>
      <c r="AR1612">
        <v>0</v>
      </c>
      <c r="AS1612">
        <v>21</v>
      </c>
      <c r="AT1612">
        <v>16</v>
      </c>
      <c r="AU1612" s="22" t="e">
        <v>#VALUE!</v>
      </c>
      <c r="AV1612" s="23">
        <v>4.8742606240951645</v>
      </c>
      <c r="AW1612" s="23">
        <v>0</v>
      </c>
      <c r="AX1612" s="23">
        <v>23.758416631604582</v>
      </c>
      <c r="AY1612" s="23" t="e">
        <v>#VALUE!</v>
      </c>
      <c r="AZ1612" s="23" t="e">
        <v>#VALUE!</v>
      </c>
    </row>
    <row r="1613" spans="1:52" ht="13.7" customHeight="1" x14ac:dyDescent="0.2">
      <c r="A1613" t="str">
        <f t="shared" si="25"/>
        <v>2015^pandrews^NPS_3561 Oldens 1_B</v>
      </c>
      <c r="B1613" t="s">
        <v>3503</v>
      </c>
      <c r="C1613" t="s">
        <v>3507</v>
      </c>
      <c r="D1613">
        <v>2015</v>
      </c>
      <c r="E1613" t="s">
        <v>3573</v>
      </c>
      <c r="F1613" t="s">
        <v>1005</v>
      </c>
      <c r="G1613" t="s">
        <v>987</v>
      </c>
      <c r="H1613" t="s">
        <v>992</v>
      </c>
      <c r="I1613">
        <v>9.6692607003891098</v>
      </c>
      <c r="J1613" t="s">
        <v>998</v>
      </c>
      <c r="K1613" t="s">
        <v>998</v>
      </c>
      <c r="L1613" t="s">
        <v>998</v>
      </c>
      <c r="M1613" t="s">
        <v>998</v>
      </c>
      <c r="N1613">
        <v>3561</v>
      </c>
      <c r="O1613" t="s">
        <v>3678</v>
      </c>
      <c r="P1613" t="s">
        <v>3642</v>
      </c>
      <c r="Q1613" t="s">
        <v>3654</v>
      </c>
      <c r="R1613" t="s">
        <v>3638</v>
      </c>
      <c r="S1613" t="s">
        <v>998</v>
      </c>
      <c r="T1613" t="s">
        <v>998</v>
      </c>
      <c r="U1613" t="s">
        <v>3798</v>
      </c>
      <c r="V1613" t="s">
        <v>3742</v>
      </c>
      <c r="W1613" t="s">
        <v>3744</v>
      </c>
      <c r="X1613" t="s">
        <v>1803</v>
      </c>
      <c r="Y1613" s="7" t="s">
        <v>2999</v>
      </c>
      <c r="Z1613" s="7"/>
      <c r="AA1613" s="7" t="s">
        <v>13</v>
      </c>
      <c r="AB1613" s="7" t="s">
        <v>469</v>
      </c>
      <c r="AC1613" s="7">
        <v>8093</v>
      </c>
      <c r="AD1613" s="7" t="s">
        <v>3213</v>
      </c>
      <c r="AE1613" s="7" t="s">
        <v>786</v>
      </c>
      <c r="AF1613" s="7"/>
      <c r="AG1613" s="7" t="s">
        <v>13</v>
      </c>
      <c r="AH1613" s="7"/>
      <c r="AI1613">
        <v>3.8139998912811279</v>
      </c>
      <c r="AJ1613">
        <v>13.413999557495117</v>
      </c>
      <c r="AK1613">
        <v>7.8899998664855957</v>
      </c>
      <c r="AL1613">
        <v>83.76300048828125</v>
      </c>
      <c r="AM1613">
        <v>33.659999847412109</v>
      </c>
      <c r="AN1613">
        <v>160.10000610351563</v>
      </c>
      <c r="AO1613">
        <v>0</v>
      </c>
      <c r="AP1613">
        <v>156.32200622558594</v>
      </c>
      <c r="AQ1613">
        <v>72.797996520996094</v>
      </c>
      <c r="AR1613">
        <v>0</v>
      </c>
      <c r="AS1613">
        <v>21</v>
      </c>
      <c r="AT1613">
        <v>16</v>
      </c>
      <c r="AU1613" s="22" t="e">
        <v>#VALUE!</v>
      </c>
      <c r="AV1613" s="23">
        <v>5.8552608091079819</v>
      </c>
      <c r="AW1613" s="23">
        <v>0</v>
      </c>
      <c r="AX1613" s="23">
        <v>34.284079142675857</v>
      </c>
      <c r="AY1613" s="23" t="e">
        <v>#VALUE!</v>
      </c>
      <c r="AZ1613" s="23" t="e">
        <v>#VALUE!</v>
      </c>
    </row>
    <row r="1614" spans="1:52" ht="13.7" customHeight="1" x14ac:dyDescent="0.2">
      <c r="A1614" t="str">
        <f t="shared" si="25"/>
        <v>2015^pmcnulty^NPS_3134 Waverly_A</v>
      </c>
      <c r="B1614" t="s">
        <v>2692</v>
      </c>
      <c r="C1614" t="s">
        <v>2684</v>
      </c>
      <c r="D1614">
        <v>2015</v>
      </c>
      <c r="E1614" t="s">
        <v>3591</v>
      </c>
      <c r="F1614" t="s">
        <v>1005</v>
      </c>
      <c r="G1614" t="s">
        <v>987</v>
      </c>
      <c r="H1614" t="s">
        <v>992</v>
      </c>
      <c r="I1614">
        <v>3.1171924290220798</v>
      </c>
      <c r="J1614">
        <v>12</v>
      </c>
      <c r="K1614" t="s">
        <v>987</v>
      </c>
      <c r="L1614" t="s">
        <v>998</v>
      </c>
      <c r="M1614" t="s">
        <v>987</v>
      </c>
      <c r="N1614">
        <v>3134</v>
      </c>
      <c r="O1614" t="s">
        <v>3564</v>
      </c>
      <c r="P1614" t="s">
        <v>3632</v>
      </c>
      <c r="Q1614" t="s">
        <v>3593</v>
      </c>
      <c r="R1614" t="s">
        <v>3649</v>
      </c>
      <c r="S1614" t="s">
        <v>4060</v>
      </c>
      <c r="T1614" t="s">
        <v>4061</v>
      </c>
      <c r="U1614" t="s">
        <v>3595</v>
      </c>
      <c r="V1614" t="s">
        <v>3745</v>
      </c>
      <c r="W1614" t="s">
        <v>3746</v>
      </c>
      <c r="X1614" t="s">
        <v>1821</v>
      </c>
      <c r="Y1614" s="7" t="s">
        <v>2999</v>
      </c>
      <c r="Z1614" s="7"/>
      <c r="AA1614" s="7" t="s">
        <v>13</v>
      </c>
      <c r="AB1614" s="7" t="s">
        <v>22</v>
      </c>
      <c r="AC1614" s="7">
        <v>41521</v>
      </c>
      <c r="AD1614" s="7" t="s">
        <v>3876</v>
      </c>
      <c r="AE1614" s="7" t="s">
        <v>786</v>
      </c>
      <c r="AF1614" s="7"/>
      <c r="AG1614" s="7" t="s">
        <v>13</v>
      </c>
      <c r="AH1614" s="7"/>
      <c r="AI1614">
        <v>3.0190000534057617</v>
      </c>
      <c r="AJ1614">
        <v>16.652999877929688</v>
      </c>
      <c r="AK1614">
        <v>7.75</v>
      </c>
      <c r="AL1614">
        <v>219.89999389648438</v>
      </c>
      <c r="AM1614">
        <v>46.779998779296875</v>
      </c>
      <c r="AN1614">
        <v>174.10000610351563</v>
      </c>
      <c r="AO1614">
        <v>0</v>
      </c>
      <c r="AP1614">
        <v>275.739013671875</v>
      </c>
      <c r="AQ1614">
        <v>29.194000244140625</v>
      </c>
      <c r="AR1614">
        <v>0</v>
      </c>
      <c r="AS1614">
        <v>46</v>
      </c>
      <c r="AT1614">
        <v>0</v>
      </c>
      <c r="AU1614" s="22">
        <v>5.7648952802930244</v>
      </c>
      <c r="AV1614" s="23">
        <v>9.8192375616318106E-2</v>
      </c>
      <c r="AW1614" s="23">
        <v>1</v>
      </c>
      <c r="AX1614" s="23">
        <v>9.6417426291761019E-3</v>
      </c>
      <c r="AY1614" s="23">
        <v>21.650407864013687</v>
      </c>
      <c r="AZ1614" s="23">
        <v>3.94064074820291</v>
      </c>
    </row>
    <row r="1615" spans="1:52" ht="13.7" customHeight="1" x14ac:dyDescent="0.2">
      <c r="A1615" t="str">
        <f t="shared" si="25"/>
        <v>2015^pmcnulty^NPS_3135 Waverly_B</v>
      </c>
      <c r="B1615" t="s">
        <v>2692</v>
      </c>
      <c r="C1615" t="s">
        <v>2945</v>
      </c>
      <c r="D1615">
        <v>2015</v>
      </c>
      <c r="E1615" t="s">
        <v>3591</v>
      </c>
      <c r="F1615" t="s">
        <v>1005</v>
      </c>
      <c r="G1615" t="s">
        <v>987</v>
      </c>
      <c r="H1615" t="s">
        <v>992</v>
      </c>
      <c r="I1615">
        <v>3.1171924290220798</v>
      </c>
      <c r="J1615">
        <v>12</v>
      </c>
      <c r="K1615" t="s">
        <v>998</v>
      </c>
      <c r="L1615" t="s">
        <v>998</v>
      </c>
      <c r="M1615" t="s">
        <v>998</v>
      </c>
      <c r="N1615">
        <v>3135</v>
      </c>
      <c r="O1615" t="s">
        <v>3564</v>
      </c>
      <c r="P1615" t="s">
        <v>3632</v>
      </c>
      <c r="Q1615" t="s">
        <v>3593</v>
      </c>
      <c r="R1615" t="s">
        <v>3649</v>
      </c>
      <c r="S1615" t="s">
        <v>4062</v>
      </c>
      <c r="T1615" t="s">
        <v>4063</v>
      </c>
      <c r="U1615" t="s">
        <v>3595</v>
      </c>
      <c r="V1615" t="s">
        <v>3745</v>
      </c>
      <c r="W1615" t="s">
        <v>3746</v>
      </c>
      <c r="X1615" t="s">
        <v>1803</v>
      </c>
      <c r="Y1615" s="7" t="s">
        <v>2999</v>
      </c>
      <c r="Z1615" s="25"/>
      <c r="AA1615" s="7" t="s">
        <v>13</v>
      </c>
      <c r="AB1615" s="7" t="s">
        <v>22</v>
      </c>
      <c r="AC1615" s="7">
        <v>41521</v>
      </c>
      <c r="AD1615" s="7" t="s">
        <v>3876</v>
      </c>
      <c r="AE1615" s="7" t="s">
        <v>786</v>
      </c>
      <c r="AF1615" s="7"/>
      <c r="AG1615" s="7" t="s">
        <v>13</v>
      </c>
      <c r="AH1615" s="7"/>
      <c r="AI1615">
        <v>2.8190000057220459</v>
      </c>
      <c r="AJ1615">
        <v>16.361000061035156</v>
      </c>
      <c r="AK1615">
        <v>7.1100001335144043</v>
      </c>
      <c r="AL1615">
        <v>182.85000610351563</v>
      </c>
      <c r="AM1615">
        <v>54.730998992919922</v>
      </c>
      <c r="AN1615">
        <v>174.10000610351563</v>
      </c>
      <c r="AO1615">
        <v>0</v>
      </c>
      <c r="AP1615">
        <v>226.33000183105469</v>
      </c>
      <c r="AQ1615">
        <v>23.788999557495117</v>
      </c>
      <c r="AR1615">
        <v>0</v>
      </c>
      <c r="AS1615">
        <v>46</v>
      </c>
      <c r="AT1615">
        <v>0</v>
      </c>
      <c r="AU1615" s="22">
        <v>5.7648952802930244</v>
      </c>
      <c r="AV1615" s="23">
        <v>0.29819242330003393</v>
      </c>
      <c r="AW1615" s="23">
        <v>1</v>
      </c>
      <c r="AX1615" s="23">
        <v>8.8918721313546611E-2</v>
      </c>
      <c r="AY1615" s="23">
        <v>19.018321532348637</v>
      </c>
      <c r="AZ1615" s="23">
        <v>1.8093070661597099</v>
      </c>
    </row>
    <row r="1616" spans="1:52" ht="13.7" customHeight="1" x14ac:dyDescent="0.2">
      <c r="A1616" t="str">
        <f t="shared" si="25"/>
        <v>2015^oxbrow^NPS_3570 Paddock 12 _ Cootes_A</v>
      </c>
      <c r="B1616" t="s">
        <v>301</v>
      </c>
      <c r="C1616" t="s">
        <v>3508</v>
      </c>
      <c r="D1616">
        <v>2015</v>
      </c>
      <c r="E1616" t="s">
        <v>3563</v>
      </c>
      <c r="F1616" t="s">
        <v>1005</v>
      </c>
      <c r="G1616" t="s">
        <v>987</v>
      </c>
      <c r="H1616" t="s">
        <v>992</v>
      </c>
      <c r="I1616">
        <v>1.17073170731707</v>
      </c>
      <c r="J1616" t="s">
        <v>998</v>
      </c>
      <c r="K1616" t="s">
        <v>998</v>
      </c>
      <c r="L1616" t="s">
        <v>998</v>
      </c>
      <c r="M1616" t="s">
        <v>998</v>
      </c>
      <c r="N1616">
        <v>3570</v>
      </c>
      <c r="O1616" t="s">
        <v>3584</v>
      </c>
      <c r="P1616" t="s">
        <v>3565</v>
      </c>
      <c r="Q1616" t="s">
        <v>3702</v>
      </c>
      <c r="R1616" t="s">
        <v>3567</v>
      </c>
      <c r="S1616" t="s">
        <v>4195</v>
      </c>
      <c r="T1616" t="s">
        <v>4196</v>
      </c>
      <c r="U1616" t="s">
        <v>3568</v>
      </c>
      <c r="V1616" t="s">
        <v>3747</v>
      </c>
      <c r="W1616" t="s">
        <v>3748</v>
      </c>
      <c r="X1616" t="s">
        <v>1821</v>
      </c>
      <c r="Y1616" s="7" t="s">
        <v>2999</v>
      </c>
      <c r="Z1616" s="25"/>
      <c r="AA1616" s="7" t="s">
        <v>13</v>
      </c>
      <c r="AB1616" s="7" t="s">
        <v>140</v>
      </c>
      <c r="AC1616" s="7">
        <v>79075</v>
      </c>
      <c r="AD1616" s="7" t="s">
        <v>785</v>
      </c>
      <c r="AE1616" s="7" t="s">
        <v>786</v>
      </c>
      <c r="AF1616" s="7"/>
      <c r="AG1616" s="7" t="s">
        <v>13</v>
      </c>
      <c r="AH1616" s="7"/>
      <c r="AI1616">
        <v>1.9739999771118164</v>
      </c>
      <c r="AJ1616">
        <v>16.363000869750977</v>
      </c>
      <c r="AK1616">
        <v>4.9800000190734863</v>
      </c>
      <c r="AL1616">
        <v>36.805000305175781</v>
      </c>
      <c r="AM1616">
        <v>31.985000610351563</v>
      </c>
      <c r="AN1616">
        <v>198.10000610351563</v>
      </c>
      <c r="AO1616">
        <v>0</v>
      </c>
      <c r="AP1616">
        <v>117.04499816894531</v>
      </c>
      <c r="AQ1616">
        <v>27.797000885009766</v>
      </c>
      <c r="AR1616">
        <v>0</v>
      </c>
      <c r="AS1616">
        <v>5</v>
      </c>
      <c r="AT1616">
        <v>0</v>
      </c>
      <c r="AU1616" s="22" t="e">
        <v>#VALUE!</v>
      </c>
      <c r="AV1616" s="23">
        <v>-0.80326826979474641</v>
      </c>
      <c r="AW1616" s="23">
        <v>0</v>
      </c>
      <c r="AX1616" s="23">
        <v>0.64523991325904551</v>
      </c>
      <c r="AY1616" s="23" t="e">
        <v>#VALUE!</v>
      </c>
      <c r="AZ1616" s="23" t="e">
        <v>#VALUE!</v>
      </c>
    </row>
    <row r="1617" spans="1:52" ht="13.7" customHeight="1" x14ac:dyDescent="0.2">
      <c r="A1617" t="str">
        <f t="shared" si="25"/>
        <v>2015^oxbrow^NPS_3571 Paddock 12 _ Cootes_B</v>
      </c>
      <c r="B1617" t="s">
        <v>301</v>
      </c>
      <c r="C1617" t="s">
        <v>3509</v>
      </c>
      <c r="D1617">
        <v>2015</v>
      </c>
      <c r="E1617" t="s">
        <v>3563</v>
      </c>
      <c r="F1617" t="s">
        <v>1005</v>
      </c>
      <c r="G1617" t="s">
        <v>987</v>
      </c>
      <c r="H1617" t="s">
        <v>992</v>
      </c>
      <c r="I1617">
        <v>1.17073170731707</v>
      </c>
      <c r="J1617" t="s">
        <v>998</v>
      </c>
      <c r="K1617" t="s">
        <v>998</v>
      </c>
      <c r="L1617" t="s">
        <v>998</v>
      </c>
      <c r="M1617" t="s">
        <v>998</v>
      </c>
      <c r="N1617">
        <v>3571</v>
      </c>
      <c r="O1617" t="s">
        <v>3584</v>
      </c>
      <c r="P1617" t="s">
        <v>3565</v>
      </c>
      <c r="Q1617" t="s">
        <v>3702</v>
      </c>
      <c r="R1617" t="s">
        <v>3567</v>
      </c>
      <c r="S1617" t="s">
        <v>4197</v>
      </c>
      <c r="T1617" t="s">
        <v>4198</v>
      </c>
      <c r="U1617" t="s">
        <v>3568</v>
      </c>
      <c r="V1617" t="s">
        <v>3747</v>
      </c>
      <c r="W1617" t="s">
        <v>3748</v>
      </c>
      <c r="X1617" t="s">
        <v>1803</v>
      </c>
      <c r="Y1617" s="7" t="s">
        <v>2999</v>
      </c>
      <c r="Z1617" s="7"/>
      <c r="AA1617" s="7" t="s">
        <v>13</v>
      </c>
      <c r="AB1617" s="7" t="s">
        <v>140</v>
      </c>
      <c r="AC1617" s="7">
        <v>79075</v>
      </c>
      <c r="AD1617" s="7" t="s">
        <v>785</v>
      </c>
      <c r="AE1617" s="7" t="s">
        <v>786</v>
      </c>
      <c r="AF1617" s="7"/>
      <c r="AG1617" s="7" t="s">
        <v>13</v>
      </c>
      <c r="AH1617" s="7"/>
      <c r="AI1617">
        <v>1.2430000305175781</v>
      </c>
      <c r="AJ1617">
        <v>9.0159997940063477</v>
      </c>
      <c r="AK1617">
        <v>1.7300000190734863</v>
      </c>
      <c r="AL1617">
        <v>26.545999526977539</v>
      </c>
      <c r="AM1617">
        <v>33.005001068115234</v>
      </c>
      <c r="AN1617">
        <v>198.10000610351563</v>
      </c>
      <c r="AO1617">
        <v>0</v>
      </c>
      <c r="AP1617">
        <v>73.947998046875</v>
      </c>
      <c r="AQ1617">
        <v>32.523998260498047</v>
      </c>
      <c r="AR1617">
        <v>0</v>
      </c>
      <c r="AS1617">
        <v>5</v>
      </c>
      <c r="AT1617">
        <v>0</v>
      </c>
      <c r="AU1617" s="22" t="e">
        <v>#VALUE!</v>
      </c>
      <c r="AV1617" s="23">
        <v>-7.2268323200508133E-2</v>
      </c>
      <c r="AW1617" s="23">
        <v>1</v>
      </c>
      <c r="AX1617" s="23">
        <v>5.2227105382131019E-3</v>
      </c>
      <c r="AY1617" s="23" t="e">
        <v>#VALUE!</v>
      </c>
      <c r="AZ1617" s="23" t="e">
        <v>#VALUE!</v>
      </c>
    </row>
    <row r="1618" spans="1:52" ht="13.7" customHeight="1" x14ac:dyDescent="0.2">
      <c r="A1618" t="str">
        <f t="shared" si="25"/>
        <v>2015^peter quick^NPS_3324 PQ 12_A</v>
      </c>
      <c r="B1618" t="s">
        <v>2325</v>
      </c>
      <c r="C1618" t="s">
        <v>3510</v>
      </c>
      <c r="D1618">
        <v>2015</v>
      </c>
      <c r="E1618" t="s">
        <v>3563</v>
      </c>
      <c r="F1618" t="s">
        <v>1005</v>
      </c>
      <c r="G1618" t="s">
        <v>987</v>
      </c>
      <c r="H1618" t="s">
        <v>992</v>
      </c>
      <c r="I1618">
        <v>0.7</v>
      </c>
      <c r="J1618" t="s">
        <v>998</v>
      </c>
      <c r="K1618" t="s">
        <v>998</v>
      </c>
      <c r="L1618" t="s">
        <v>998</v>
      </c>
      <c r="M1618" t="s">
        <v>998</v>
      </c>
      <c r="N1618">
        <v>3324</v>
      </c>
      <c r="O1618" t="s">
        <v>3564</v>
      </c>
      <c r="P1618" t="s">
        <v>3569</v>
      </c>
      <c r="Q1618" t="s">
        <v>3664</v>
      </c>
      <c r="R1618" t="s">
        <v>3749</v>
      </c>
      <c r="S1618" t="s">
        <v>4199</v>
      </c>
      <c r="T1618" t="s">
        <v>4200</v>
      </c>
      <c r="U1618" t="s">
        <v>3568</v>
      </c>
      <c r="V1618" t="s">
        <v>1214</v>
      </c>
      <c r="W1618" t="s">
        <v>3750</v>
      </c>
      <c r="X1618" t="s">
        <v>1821</v>
      </c>
      <c r="Y1618" s="7" t="s">
        <v>2999</v>
      </c>
      <c r="Z1618" s="7"/>
      <c r="AA1618" s="7" t="s">
        <v>13</v>
      </c>
      <c r="AB1618" s="7" t="s">
        <v>685</v>
      </c>
      <c r="AC1618" s="7">
        <v>78005</v>
      </c>
      <c r="AD1618" s="7" t="s">
        <v>2145</v>
      </c>
      <c r="AE1618" s="7" t="s">
        <v>786</v>
      </c>
      <c r="AF1618" s="7"/>
      <c r="AG1618" s="7" t="s">
        <v>934</v>
      </c>
      <c r="AH1618" s="7"/>
      <c r="AI1618">
        <v>0.31200000643730164</v>
      </c>
      <c r="AJ1618">
        <v>16.670999526977539</v>
      </c>
      <c r="AK1618">
        <v>0.80000001192092896</v>
      </c>
      <c r="AL1618">
        <v>16.552000045776367</v>
      </c>
      <c r="AM1618">
        <v>1.9859999418258667</v>
      </c>
      <c r="AN1618">
        <v>145.89999389648438</v>
      </c>
      <c r="AO1618">
        <v>0</v>
      </c>
      <c r="AP1618">
        <v>61.479000091552734</v>
      </c>
      <c r="AQ1618">
        <v>43.706001281738281</v>
      </c>
      <c r="AR1618">
        <v>0</v>
      </c>
      <c r="AS1618">
        <v>2</v>
      </c>
      <c r="AT1618">
        <v>0</v>
      </c>
      <c r="AU1618" s="22" t="e">
        <v>#VALUE!</v>
      </c>
      <c r="AV1618" s="23">
        <v>0.38799999356269832</v>
      </c>
      <c r="AW1618" s="23">
        <v>1</v>
      </c>
      <c r="AX1618" s="23">
        <v>0.15054399500465393</v>
      </c>
      <c r="AY1618" s="23" t="e">
        <v>#VALUE!</v>
      </c>
      <c r="AZ1618" s="23" t="e">
        <v>#VALUE!</v>
      </c>
    </row>
    <row r="1619" spans="1:52" ht="13.7" customHeight="1" x14ac:dyDescent="0.2">
      <c r="A1619" t="str">
        <f t="shared" si="25"/>
        <v>2015^peter quick^NPS_3325 PQ 12_B</v>
      </c>
      <c r="B1619" t="s">
        <v>2325</v>
      </c>
      <c r="C1619" t="s">
        <v>3511</v>
      </c>
      <c r="D1619">
        <v>2015</v>
      </c>
      <c r="E1619" t="s">
        <v>3563</v>
      </c>
      <c r="F1619" t="s">
        <v>1005</v>
      </c>
      <c r="G1619" t="s">
        <v>987</v>
      </c>
      <c r="H1619" t="s">
        <v>992</v>
      </c>
      <c r="I1619">
        <v>0.7</v>
      </c>
      <c r="J1619" t="s">
        <v>998</v>
      </c>
      <c r="K1619" t="s">
        <v>998</v>
      </c>
      <c r="L1619" t="s">
        <v>998</v>
      </c>
      <c r="M1619" t="s">
        <v>998</v>
      </c>
      <c r="N1619">
        <v>3325</v>
      </c>
      <c r="O1619" t="s">
        <v>3564</v>
      </c>
      <c r="P1619" t="s">
        <v>3569</v>
      </c>
      <c r="Q1619" t="s">
        <v>3664</v>
      </c>
      <c r="R1619" t="s">
        <v>3749</v>
      </c>
      <c r="S1619" t="s">
        <v>4201</v>
      </c>
      <c r="T1619" t="s">
        <v>4202</v>
      </c>
      <c r="U1619" t="s">
        <v>3568</v>
      </c>
      <c r="V1619" t="s">
        <v>1214</v>
      </c>
      <c r="W1619" t="s">
        <v>3750</v>
      </c>
      <c r="X1619" t="s">
        <v>1803</v>
      </c>
      <c r="Y1619" s="7" t="s">
        <v>2999</v>
      </c>
      <c r="Z1619" s="7"/>
      <c r="AA1619" s="7" t="s">
        <v>13</v>
      </c>
      <c r="AB1619" s="7" t="s">
        <v>685</v>
      </c>
      <c r="AC1619" s="7">
        <v>78005</v>
      </c>
      <c r="AD1619" s="7" t="s">
        <v>2145</v>
      </c>
      <c r="AE1619" s="7" t="s">
        <v>786</v>
      </c>
      <c r="AF1619" s="7"/>
      <c r="AG1619" s="7" t="s">
        <v>934</v>
      </c>
      <c r="AH1619" s="7"/>
      <c r="AI1619">
        <v>0.71899998188018799</v>
      </c>
      <c r="AJ1619">
        <v>16.718999862670898</v>
      </c>
      <c r="AK1619">
        <v>1.8500000238418579</v>
      </c>
      <c r="AL1619">
        <v>12.350000381469727</v>
      </c>
      <c r="AM1619">
        <v>2.755000114440918</v>
      </c>
      <c r="AN1619">
        <v>145.89999389648438</v>
      </c>
      <c r="AO1619">
        <v>0</v>
      </c>
      <c r="AP1619">
        <v>83.208000183105469</v>
      </c>
      <c r="AQ1619">
        <v>28.541999816894531</v>
      </c>
      <c r="AR1619">
        <v>0</v>
      </c>
      <c r="AS1619">
        <v>2</v>
      </c>
      <c r="AT1619">
        <v>0</v>
      </c>
      <c r="AU1619" s="22" t="e">
        <v>#VALUE!</v>
      </c>
      <c r="AV1619" s="23">
        <v>-1.8999981880188033E-2</v>
      </c>
      <c r="AW1619" s="23">
        <v>1</v>
      </c>
      <c r="AX1619" s="23">
        <v>3.6099931144747358E-4</v>
      </c>
      <c r="AY1619" s="23" t="e">
        <v>#VALUE!</v>
      </c>
      <c r="AZ1619" s="23" t="e">
        <v>#VALUE!</v>
      </c>
    </row>
    <row r="1620" spans="1:52" ht="13.7" customHeight="1" x14ac:dyDescent="0.2">
      <c r="A1620" t="str">
        <f t="shared" si="25"/>
        <v>2015^prussell^NPS_3078 No_ 2_A</v>
      </c>
      <c r="B1620" t="s">
        <v>2958</v>
      </c>
      <c r="C1620" t="s">
        <v>2943</v>
      </c>
      <c r="D1620">
        <v>2015</v>
      </c>
      <c r="E1620" t="s">
        <v>3591</v>
      </c>
      <c r="F1620" t="s">
        <v>1005</v>
      </c>
      <c r="G1620" t="s">
        <v>987</v>
      </c>
      <c r="H1620" t="s">
        <v>992</v>
      </c>
      <c r="I1620">
        <v>2.8080808080808102</v>
      </c>
      <c r="J1620">
        <v>12</v>
      </c>
      <c r="K1620" t="s">
        <v>998</v>
      </c>
      <c r="L1620" t="s">
        <v>998</v>
      </c>
      <c r="M1620" t="s">
        <v>998</v>
      </c>
      <c r="N1620">
        <v>3078</v>
      </c>
      <c r="O1620" t="s">
        <v>2696</v>
      </c>
      <c r="P1620" t="s">
        <v>3751</v>
      </c>
      <c r="Q1620" t="s">
        <v>3576</v>
      </c>
      <c r="R1620" t="s">
        <v>3607</v>
      </c>
      <c r="S1620" t="s">
        <v>4064</v>
      </c>
      <c r="T1620" t="s">
        <v>4065</v>
      </c>
      <c r="U1620" t="s">
        <v>3595</v>
      </c>
      <c r="V1620" t="s">
        <v>3752</v>
      </c>
      <c r="W1620" t="s">
        <v>3753</v>
      </c>
      <c r="X1620" t="s">
        <v>1821</v>
      </c>
      <c r="Y1620" s="7" t="s">
        <v>2999</v>
      </c>
      <c r="Z1620" s="7"/>
      <c r="AA1620" s="7" t="s">
        <v>13</v>
      </c>
      <c r="AB1620" s="7" t="s">
        <v>2299</v>
      </c>
      <c r="AC1620" s="7">
        <v>41521</v>
      </c>
      <c r="AD1620" s="7" t="s">
        <v>3876</v>
      </c>
      <c r="AE1620" s="7" t="s">
        <v>786</v>
      </c>
      <c r="AF1620" s="7"/>
      <c r="AG1620" s="7" t="s">
        <v>2111</v>
      </c>
      <c r="AH1620" s="7"/>
      <c r="AI1620">
        <v>2.0729999542236328</v>
      </c>
      <c r="AJ1620">
        <v>8.8210000991821289</v>
      </c>
      <c r="AK1620">
        <v>2.8199999332427979</v>
      </c>
      <c r="AL1620">
        <v>64.308998107910156</v>
      </c>
      <c r="AM1620">
        <v>9.744999885559082</v>
      </c>
      <c r="AN1620">
        <v>152.80000305175781</v>
      </c>
      <c r="AO1620">
        <v>0</v>
      </c>
      <c r="AP1620">
        <v>68.416000366210938</v>
      </c>
      <c r="AQ1620">
        <v>36.500999450683594</v>
      </c>
      <c r="AR1620">
        <v>0</v>
      </c>
      <c r="AS1620">
        <v>7</v>
      </c>
      <c r="AT1620">
        <v>0</v>
      </c>
      <c r="AU1620" s="22">
        <v>5.1932282545242305</v>
      </c>
      <c r="AV1620" s="23">
        <v>0.73508085385717736</v>
      </c>
      <c r="AW1620" s="23">
        <v>0</v>
      </c>
      <c r="AX1620" s="23">
        <v>0.5403438617073969</v>
      </c>
      <c r="AY1620" s="23">
        <v>10.106040369400034</v>
      </c>
      <c r="AZ1620" s="23">
        <v>5.632212664932287</v>
      </c>
    </row>
    <row r="1621" spans="1:52" ht="13.7" customHeight="1" x14ac:dyDescent="0.2">
      <c r="A1621" t="str">
        <f t="shared" si="25"/>
        <v>2015^prussell^NPS_3079 No_ 2_B</v>
      </c>
      <c r="B1621" t="s">
        <v>2958</v>
      </c>
      <c r="C1621" t="s">
        <v>2944</v>
      </c>
      <c r="D1621">
        <v>2015</v>
      </c>
      <c r="E1621" t="s">
        <v>3591</v>
      </c>
      <c r="F1621" t="s">
        <v>1005</v>
      </c>
      <c r="G1621" t="s">
        <v>987</v>
      </c>
      <c r="H1621" t="s">
        <v>992</v>
      </c>
      <c r="I1621">
        <v>2.8080808080808102</v>
      </c>
      <c r="J1621">
        <v>12</v>
      </c>
      <c r="K1621" t="s">
        <v>998</v>
      </c>
      <c r="L1621" t="s">
        <v>998</v>
      </c>
      <c r="M1621" t="s">
        <v>998</v>
      </c>
      <c r="N1621">
        <v>3079</v>
      </c>
      <c r="O1621" t="s">
        <v>2696</v>
      </c>
      <c r="P1621" t="s">
        <v>3751</v>
      </c>
      <c r="Q1621" t="s">
        <v>3576</v>
      </c>
      <c r="R1621" t="s">
        <v>3607</v>
      </c>
      <c r="S1621" t="s">
        <v>4066</v>
      </c>
      <c r="T1621" t="s">
        <v>4067</v>
      </c>
      <c r="U1621" t="s">
        <v>3595</v>
      </c>
      <c r="V1621" t="s">
        <v>3752</v>
      </c>
      <c r="W1621" t="s">
        <v>3753</v>
      </c>
      <c r="X1621" t="s">
        <v>1803</v>
      </c>
      <c r="Y1621" s="7" t="s">
        <v>2999</v>
      </c>
      <c r="Z1621" s="7"/>
      <c r="AA1621" s="7" t="s">
        <v>13</v>
      </c>
      <c r="AB1621" s="7" t="s">
        <v>2299</v>
      </c>
      <c r="AC1621" s="7">
        <v>41521</v>
      </c>
      <c r="AD1621" s="7" t="s">
        <v>3876</v>
      </c>
      <c r="AE1621" s="7" t="s">
        <v>786</v>
      </c>
      <c r="AF1621" s="7"/>
      <c r="AG1621" s="7" t="s">
        <v>2111</v>
      </c>
      <c r="AH1621" s="7"/>
      <c r="AI1621">
        <v>1.7699999809265137</v>
      </c>
      <c r="AJ1621">
        <v>10.223999977111816</v>
      </c>
      <c r="AK1621">
        <v>2.7899999618530273</v>
      </c>
      <c r="AL1621">
        <v>55.055999755859375</v>
      </c>
      <c r="AM1621">
        <v>4.6929998397827148</v>
      </c>
      <c r="AN1621">
        <v>152.80000305175781</v>
      </c>
      <c r="AO1621">
        <v>0</v>
      </c>
      <c r="AP1621">
        <v>94.075996398925781</v>
      </c>
      <c r="AQ1621">
        <v>50.425998687744141</v>
      </c>
      <c r="AR1621">
        <v>0</v>
      </c>
      <c r="AS1621">
        <v>7</v>
      </c>
      <c r="AT1621">
        <v>0</v>
      </c>
      <c r="AU1621" s="22">
        <v>5.1932282545242305</v>
      </c>
      <c r="AV1621" s="23">
        <v>1.0380808271542965</v>
      </c>
      <c r="AW1621" s="23">
        <v>0</v>
      </c>
      <c r="AX1621" s="23">
        <v>1.0776118037053484</v>
      </c>
      <c r="AY1621" s="23">
        <v>3.1541760812988286</v>
      </c>
      <c r="AZ1621" s="23">
        <v>5.7755062266953461</v>
      </c>
    </row>
    <row r="1622" spans="1:52" ht="13.7" customHeight="1" x14ac:dyDescent="0.2">
      <c r="A1622" t="str">
        <f t="shared" si="25"/>
        <v>2015^pschramm^NPS_3082 RS_A</v>
      </c>
      <c r="B1622" t="s">
        <v>3512</v>
      </c>
      <c r="C1622" t="s">
        <v>3513</v>
      </c>
      <c r="D1622">
        <v>2015</v>
      </c>
      <c r="E1622" t="s">
        <v>3591</v>
      </c>
      <c r="F1622" t="s">
        <v>1005</v>
      </c>
      <c r="G1622" t="s">
        <v>987</v>
      </c>
      <c r="H1622" t="s">
        <v>992</v>
      </c>
      <c r="I1622">
        <v>3.8974358974359</v>
      </c>
      <c r="J1622" t="s">
        <v>998</v>
      </c>
      <c r="K1622" t="s">
        <v>998</v>
      </c>
      <c r="L1622" t="s">
        <v>998</v>
      </c>
      <c r="M1622" t="s">
        <v>998</v>
      </c>
      <c r="N1622">
        <v>3082</v>
      </c>
      <c r="O1622" t="s">
        <v>3564</v>
      </c>
      <c r="P1622" t="s">
        <v>3606</v>
      </c>
      <c r="Q1622" t="s">
        <v>3593</v>
      </c>
      <c r="R1622" t="s">
        <v>3594</v>
      </c>
      <c r="S1622" t="s">
        <v>4068</v>
      </c>
      <c r="T1622" t="s">
        <v>4069</v>
      </c>
      <c r="U1622" t="s">
        <v>3595</v>
      </c>
      <c r="V1622" t="s">
        <v>3754</v>
      </c>
      <c r="W1622" t="s">
        <v>3755</v>
      </c>
      <c r="X1622" t="s">
        <v>1821</v>
      </c>
      <c r="Y1622" s="7" t="s">
        <v>2999</v>
      </c>
      <c r="Z1622" s="7"/>
      <c r="AA1622" s="7" t="s">
        <v>13</v>
      </c>
      <c r="AB1622" s="7" t="s">
        <v>3890</v>
      </c>
      <c r="AC1622" s="7">
        <v>41521</v>
      </c>
      <c r="AD1622" s="7" t="s">
        <v>3876</v>
      </c>
      <c r="AE1622" s="7" t="s">
        <v>786</v>
      </c>
      <c r="AF1622" s="7"/>
      <c r="AG1622" s="7" t="s">
        <v>13</v>
      </c>
      <c r="AH1622" s="7"/>
      <c r="AI1622">
        <v>2.8329999446868896</v>
      </c>
      <c r="AJ1622">
        <v>11.244000434875488</v>
      </c>
      <c r="AK1622">
        <v>4.9099998474121094</v>
      </c>
      <c r="AL1622">
        <v>64.992996215820313</v>
      </c>
      <c r="AM1622">
        <v>6.0149998664855957</v>
      </c>
      <c r="AN1622">
        <v>195.19999694824219</v>
      </c>
      <c r="AO1622">
        <v>0</v>
      </c>
      <c r="AP1622">
        <v>113.14600372314453</v>
      </c>
      <c r="AQ1622">
        <v>30.87700080871582</v>
      </c>
      <c r="AR1622">
        <v>0</v>
      </c>
      <c r="AS1622">
        <v>4</v>
      </c>
      <c r="AT1622">
        <v>0</v>
      </c>
      <c r="AU1622" s="22" t="e">
        <v>#VALUE!</v>
      </c>
      <c r="AV1622" s="23">
        <v>1.0644359527490104</v>
      </c>
      <c r="AW1622" s="23">
        <v>0</v>
      </c>
      <c r="AX1622" s="23">
        <v>1.1330238975046933</v>
      </c>
      <c r="AY1622" s="23" t="e">
        <v>#VALUE!</v>
      </c>
      <c r="AZ1622" s="23" t="e">
        <v>#VALUE!</v>
      </c>
    </row>
    <row r="1623" spans="1:52" ht="13.7" customHeight="1" x14ac:dyDescent="0.2">
      <c r="A1623" t="str">
        <f t="shared" si="25"/>
        <v>2015^pschramm^NPS_3083 RS_B</v>
      </c>
      <c r="B1623" t="s">
        <v>3512</v>
      </c>
      <c r="C1623" t="s">
        <v>3514</v>
      </c>
      <c r="D1623">
        <v>2015</v>
      </c>
      <c r="E1623" t="s">
        <v>3591</v>
      </c>
      <c r="F1623" t="s">
        <v>1005</v>
      </c>
      <c r="G1623" t="s">
        <v>987</v>
      </c>
      <c r="H1623" t="s">
        <v>992</v>
      </c>
      <c r="I1623">
        <v>3.8974358974359</v>
      </c>
      <c r="J1623" t="s">
        <v>998</v>
      </c>
      <c r="K1623" t="s">
        <v>998</v>
      </c>
      <c r="L1623" t="s">
        <v>998</v>
      </c>
      <c r="M1623" t="s">
        <v>998</v>
      </c>
      <c r="N1623">
        <v>3083</v>
      </c>
      <c r="O1623" t="s">
        <v>3564</v>
      </c>
      <c r="P1623" t="s">
        <v>3606</v>
      </c>
      <c r="Q1623" t="s">
        <v>3593</v>
      </c>
      <c r="R1623" t="s">
        <v>3594</v>
      </c>
      <c r="S1623" t="s">
        <v>4070</v>
      </c>
      <c r="T1623" t="s">
        <v>4071</v>
      </c>
      <c r="U1623" t="s">
        <v>3595</v>
      </c>
      <c r="V1623" t="s">
        <v>3754</v>
      </c>
      <c r="W1623" t="s">
        <v>3755</v>
      </c>
      <c r="X1623" t="s">
        <v>1803</v>
      </c>
      <c r="Y1623" s="7" t="s">
        <v>2999</v>
      </c>
      <c r="Z1623" s="7"/>
      <c r="AA1623" s="7" t="s">
        <v>13</v>
      </c>
      <c r="AB1623" s="7" t="s">
        <v>3890</v>
      </c>
      <c r="AC1623" s="7">
        <v>41521</v>
      </c>
      <c r="AD1623" s="7" t="s">
        <v>3876</v>
      </c>
      <c r="AE1623" s="7" t="s">
        <v>786</v>
      </c>
      <c r="AF1623" s="7"/>
      <c r="AG1623" s="7" t="s">
        <v>13</v>
      </c>
      <c r="AH1623" s="7"/>
      <c r="AI1623">
        <v>2.7049999237060547</v>
      </c>
      <c r="AJ1623">
        <v>14.875</v>
      </c>
      <c r="AK1623">
        <v>6.1999998092651367</v>
      </c>
      <c r="AL1623">
        <v>65.344001770019531</v>
      </c>
      <c r="AM1623">
        <v>2.934999942779541</v>
      </c>
      <c r="AN1623">
        <v>195.19999694824219</v>
      </c>
      <c r="AO1623">
        <v>0</v>
      </c>
      <c r="AP1623">
        <v>140.71000671386719</v>
      </c>
      <c r="AQ1623">
        <v>32.694999694824219</v>
      </c>
      <c r="AR1623">
        <v>0</v>
      </c>
      <c r="AS1623">
        <v>4</v>
      </c>
      <c r="AT1623">
        <v>0</v>
      </c>
      <c r="AU1623" s="22" t="e">
        <v>#VALUE!</v>
      </c>
      <c r="AV1623" s="23">
        <v>1.1924359737298453</v>
      </c>
      <c r="AW1623" s="23">
        <v>0</v>
      </c>
      <c r="AX1623" s="23">
        <v>1.4219035514450444</v>
      </c>
      <c r="AY1623" s="23" t="e">
        <v>#VALUE!</v>
      </c>
      <c r="AZ1623" s="23" t="e">
        <v>#VALUE!</v>
      </c>
    </row>
    <row r="1624" spans="1:52" ht="13.7" customHeight="1" x14ac:dyDescent="0.2">
      <c r="A1624" t="str">
        <f t="shared" si="25"/>
        <v>2015^rhart^NPS_3290 Tip_A</v>
      </c>
      <c r="B1624" t="s">
        <v>599</v>
      </c>
      <c r="C1624" t="s">
        <v>2687</v>
      </c>
      <c r="D1624">
        <v>2015</v>
      </c>
      <c r="E1624" t="s">
        <v>3601</v>
      </c>
      <c r="F1624" t="s">
        <v>1005</v>
      </c>
      <c r="G1624" t="s">
        <v>987</v>
      </c>
      <c r="H1624" t="s">
        <v>992</v>
      </c>
      <c r="I1624">
        <v>4</v>
      </c>
      <c r="J1624">
        <v>11.5</v>
      </c>
      <c r="K1624" t="s">
        <v>998</v>
      </c>
      <c r="L1624" t="s">
        <v>998</v>
      </c>
      <c r="M1624" t="s">
        <v>998</v>
      </c>
      <c r="N1624">
        <v>3290</v>
      </c>
      <c r="O1624" t="s">
        <v>3564</v>
      </c>
      <c r="P1624" t="s">
        <v>3727</v>
      </c>
      <c r="Q1624" t="s">
        <v>3588</v>
      </c>
      <c r="R1624" t="s">
        <v>3756</v>
      </c>
      <c r="S1624" t="s">
        <v>4203</v>
      </c>
      <c r="T1624" t="s">
        <v>4204</v>
      </c>
      <c r="U1624" t="s">
        <v>3603</v>
      </c>
      <c r="V1624" t="s">
        <v>3757</v>
      </c>
      <c r="W1624" t="s">
        <v>3758</v>
      </c>
      <c r="X1624" t="s">
        <v>1821</v>
      </c>
      <c r="Y1624" s="7" t="s">
        <v>2999</v>
      </c>
      <c r="Z1624" s="7"/>
      <c r="AA1624" s="7" t="s">
        <v>13</v>
      </c>
      <c r="AB1624" s="7" t="s">
        <v>2232</v>
      </c>
      <c r="AC1624" s="7">
        <v>73114</v>
      </c>
      <c r="AD1624" s="7" t="s">
        <v>3902</v>
      </c>
      <c r="AE1624" s="7" t="s">
        <v>786</v>
      </c>
      <c r="AF1624" s="7"/>
      <c r="AG1624" s="7" t="s">
        <v>13</v>
      </c>
      <c r="AH1624" s="7"/>
      <c r="AI1624">
        <v>4.0720000267028809</v>
      </c>
      <c r="AJ1624">
        <v>16.561000823974609</v>
      </c>
      <c r="AK1624">
        <v>10.390000343322754</v>
      </c>
      <c r="AL1624">
        <v>186.85000610351563</v>
      </c>
      <c r="AM1624">
        <v>97.564002990722656</v>
      </c>
      <c r="AN1624">
        <v>316.89999389648438</v>
      </c>
      <c r="AO1624">
        <v>0</v>
      </c>
      <c r="AP1624">
        <v>194.06900024414063</v>
      </c>
      <c r="AQ1624">
        <v>35.479000091552734</v>
      </c>
      <c r="AR1624">
        <v>0</v>
      </c>
      <c r="AS1624">
        <v>22</v>
      </c>
      <c r="AT1624">
        <v>32</v>
      </c>
      <c r="AU1624" s="22">
        <v>7.0893169877408067</v>
      </c>
      <c r="AV1624" s="23">
        <v>-7.2000026702880859E-2</v>
      </c>
      <c r="AW1624" s="23">
        <v>1</v>
      </c>
      <c r="AX1624" s="23">
        <v>5.1840038452155568E-3</v>
      </c>
      <c r="AY1624" s="23">
        <v>25.613729340271675</v>
      </c>
      <c r="AZ1624" s="23">
        <v>10.894510613815703</v>
      </c>
    </row>
    <row r="1625" spans="1:52" ht="13.7" customHeight="1" x14ac:dyDescent="0.2">
      <c r="A1625" t="str">
        <f t="shared" si="25"/>
        <v>2015^rhart^NPS_3291 Tip_B</v>
      </c>
      <c r="B1625" t="s">
        <v>599</v>
      </c>
      <c r="C1625" t="s">
        <v>2688</v>
      </c>
      <c r="D1625">
        <v>2015</v>
      </c>
      <c r="E1625" t="s">
        <v>3601</v>
      </c>
      <c r="F1625" t="s">
        <v>1005</v>
      </c>
      <c r="G1625" t="s">
        <v>987</v>
      </c>
      <c r="H1625" t="s">
        <v>992</v>
      </c>
      <c r="I1625">
        <v>4</v>
      </c>
      <c r="J1625">
        <v>11.5</v>
      </c>
      <c r="K1625" t="s">
        <v>998</v>
      </c>
      <c r="L1625" t="s">
        <v>998</v>
      </c>
      <c r="M1625" t="s">
        <v>998</v>
      </c>
      <c r="N1625">
        <v>3291</v>
      </c>
      <c r="O1625" t="s">
        <v>3564</v>
      </c>
      <c r="P1625" t="s">
        <v>3727</v>
      </c>
      <c r="Q1625" t="s">
        <v>3588</v>
      </c>
      <c r="R1625" t="s">
        <v>3756</v>
      </c>
      <c r="S1625" t="s">
        <v>4205</v>
      </c>
      <c r="T1625" t="s">
        <v>4206</v>
      </c>
      <c r="U1625" t="s">
        <v>3603</v>
      </c>
      <c r="V1625" t="s">
        <v>3757</v>
      </c>
      <c r="W1625" t="s">
        <v>3758</v>
      </c>
      <c r="X1625" t="s">
        <v>1803</v>
      </c>
      <c r="Y1625" s="7" t="s">
        <v>2999</v>
      </c>
      <c r="Z1625" s="7"/>
      <c r="AA1625" s="7" t="s">
        <v>13</v>
      </c>
      <c r="AB1625" s="7" t="s">
        <v>2232</v>
      </c>
      <c r="AC1625" s="7">
        <v>73114</v>
      </c>
      <c r="AD1625" s="7" t="s">
        <v>3902</v>
      </c>
      <c r="AE1625" s="7" t="s">
        <v>786</v>
      </c>
      <c r="AF1625" s="7"/>
      <c r="AG1625" s="7" t="s">
        <v>13</v>
      </c>
      <c r="AH1625" s="7"/>
      <c r="AI1625">
        <v>4.0229997634887695</v>
      </c>
      <c r="AJ1625">
        <v>16.312999725341797</v>
      </c>
      <c r="AK1625">
        <v>10.109999656677246</v>
      </c>
      <c r="AL1625">
        <v>165.31100463867188</v>
      </c>
      <c r="AM1625">
        <v>98.494003295898438</v>
      </c>
      <c r="AN1625">
        <v>316.89999389648438</v>
      </c>
      <c r="AO1625">
        <v>0</v>
      </c>
      <c r="AP1625">
        <v>181.74200439453125</v>
      </c>
      <c r="AQ1625">
        <v>29.983999252319336</v>
      </c>
      <c r="AR1625">
        <v>0</v>
      </c>
      <c r="AS1625">
        <v>22</v>
      </c>
      <c r="AT1625">
        <v>32</v>
      </c>
      <c r="AU1625" s="22">
        <v>7.0893169877408067</v>
      </c>
      <c r="AV1625" s="23">
        <v>-2.2999763488769531E-2</v>
      </c>
      <c r="AW1625" s="23">
        <v>1</v>
      </c>
      <c r="AX1625" s="23">
        <v>5.28989120539336E-4</v>
      </c>
      <c r="AY1625" s="23">
        <v>23.164966356140212</v>
      </c>
      <c r="AZ1625" s="23">
        <v>9.1245237864129702</v>
      </c>
    </row>
    <row r="1626" spans="1:52" ht="13.7" customHeight="1" x14ac:dyDescent="0.2">
      <c r="A1626" t="str">
        <f t="shared" si="25"/>
        <v>2015^rtaylor^NPS_3196 Allambie Cattle_A</v>
      </c>
      <c r="B1626" t="s">
        <v>2706</v>
      </c>
      <c r="C1626" t="s">
        <v>2685</v>
      </c>
      <c r="D1626">
        <v>2015</v>
      </c>
      <c r="E1626" t="s">
        <v>3601</v>
      </c>
      <c r="F1626" t="s">
        <v>1005</v>
      </c>
      <c r="G1626" t="s">
        <v>987</v>
      </c>
      <c r="H1626" t="s">
        <v>992</v>
      </c>
      <c r="I1626">
        <v>4.6109756097560997</v>
      </c>
      <c r="J1626">
        <v>12</v>
      </c>
      <c r="K1626" t="s">
        <v>987</v>
      </c>
      <c r="L1626" t="s">
        <v>998</v>
      </c>
      <c r="M1626" t="s">
        <v>987</v>
      </c>
      <c r="N1626">
        <v>3196</v>
      </c>
      <c r="O1626" t="s">
        <v>2636</v>
      </c>
      <c r="P1626" t="s">
        <v>3759</v>
      </c>
      <c r="Q1626" t="s">
        <v>3588</v>
      </c>
      <c r="R1626" t="s">
        <v>3760</v>
      </c>
      <c r="S1626" t="s">
        <v>4072</v>
      </c>
      <c r="T1626" t="s">
        <v>4073</v>
      </c>
      <c r="U1626" t="s">
        <v>3603</v>
      </c>
      <c r="V1626" t="s">
        <v>3761</v>
      </c>
      <c r="W1626" t="s">
        <v>3762</v>
      </c>
      <c r="X1626" t="s">
        <v>1821</v>
      </c>
      <c r="Y1626" s="7" t="s">
        <v>2999</v>
      </c>
      <c r="Z1626" s="7"/>
      <c r="AA1626" s="7" t="s">
        <v>13</v>
      </c>
      <c r="AB1626" s="7" t="s">
        <v>2299</v>
      </c>
      <c r="AC1626" s="7">
        <v>73017</v>
      </c>
      <c r="AD1626" s="7" t="s">
        <v>839</v>
      </c>
      <c r="AE1626" s="7" t="s">
        <v>786</v>
      </c>
      <c r="AF1626" s="7"/>
      <c r="AG1626" s="7" t="s">
        <v>55</v>
      </c>
      <c r="AH1626" s="7"/>
      <c r="AI1626">
        <v>4.5890002250671387</v>
      </c>
      <c r="AJ1626">
        <v>16.738000869750977</v>
      </c>
      <c r="AK1626">
        <v>11.840000152587891</v>
      </c>
      <c r="AL1626">
        <v>62.237998962402344</v>
      </c>
      <c r="AM1626">
        <v>45.032001495361328</v>
      </c>
      <c r="AN1626">
        <v>340.20001220703125</v>
      </c>
      <c r="AO1626">
        <v>0</v>
      </c>
      <c r="AP1626">
        <v>219.45799255371094</v>
      </c>
      <c r="AQ1626">
        <v>32.361000061035156</v>
      </c>
      <c r="AR1626">
        <v>0</v>
      </c>
      <c r="AS1626">
        <v>26</v>
      </c>
      <c r="AT1626">
        <v>23</v>
      </c>
      <c r="AU1626" s="22">
        <v>8.5274785357310705</v>
      </c>
      <c r="AV1626" s="23">
        <v>2.1975384688960986E-2</v>
      </c>
      <c r="AW1626" s="23">
        <v>1</v>
      </c>
      <c r="AX1626" s="23">
        <v>4.8291753222782092E-4</v>
      </c>
      <c r="AY1626" s="23">
        <v>22.44865224176101</v>
      </c>
      <c r="AZ1626" s="23">
        <v>10.972799462143723</v>
      </c>
    </row>
    <row r="1627" spans="1:52" ht="13.7" customHeight="1" x14ac:dyDescent="0.2">
      <c r="A1627" t="str">
        <f t="shared" si="25"/>
        <v>2015^rtaylor^NPS_3197 Allambie Cattle_B</v>
      </c>
      <c r="B1627" t="s">
        <v>2706</v>
      </c>
      <c r="C1627" t="s">
        <v>2686</v>
      </c>
      <c r="D1627">
        <v>2015</v>
      </c>
      <c r="E1627" t="s">
        <v>3601</v>
      </c>
      <c r="F1627" t="s">
        <v>1005</v>
      </c>
      <c r="G1627" t="s">
        <v>987</v>
      </c>
      <c r="H1627" t="s">
        <v>992</v>
      </c>
      <c r="I1627">
        <v>4.6109756097560997</v>
      </c>
      <c r="J1627">
        <v>12</v>
      </c>
      <c r="K1627" t="s">
        <v>987</v>
      </c>
      <c r="L1627" t="s">
        <v>998</v>
      </c>
      <c r="M1627" t="s">
        <v>987</v>
      </c>
      <c r="N1627">
        <v>3197</v>
      </c>
      <c r="O1627" t="s">
        <v>2636</v>
      </c>
      <c r="P1627" t="s">
        <v>3759</v>
      </c>
      <c r="Q1627" t="s">
        <v>3588</v>
      </c>
      <c r="R1627" t="s">
        <v>3760</v>
      </c>
      <c r="S1627" t="s">
        <v>4074</v>
      </c>
      <c r="T1627" t="s">
        <v>4075</v>
      </c>
      <c r="U1627" t="s">
        <v>3603</v>
      </c>
      <c r="V1627" t="s">
        <v>3761</v>
      </c>
      <c r="W1627" t="s">
        <v>3762</v>
      </c>
      <c r="X1627" t="s">
        <v>1803</v>
      </c>
      <c r="Y1627" s="7" t="s">
        <v>2999</v>
      </c>
      <c r="Z1627" s="7"/>
      <c r="AA1627" s="7" t="s">
        <v>13</v>
      </c>
      <c r="AB1627" s="7" t="s">
        <v>2299</v>
      </c>
      <c r="AC1627" s="7">
        <v>73017</v>
      </c>
      <c r="AD1627" s="7" t="s">
        <v>839</v>
      </c>
      <c r="AE1627" s="7" t="s">
        <v>786</v>
      </c>
      <c r="AF1627" s="7"/>
      <c r="AG1627" s="7" t="s">
        <v>55</v>
      </c>
      <c r="AH1627" s="7"/>
      <c r="AI1627">
        <v>3.4330000877380371</v>
      </c>
      <c r="AJ1627">
        <v>16.813999176025391</v>
      </c>
      <c r="AK1627">
        <v>8.8999996185302734</v>
      </c>
      <c r="AL1627">
        <v>38.395000457763672</v>
      </c>
      <c r="AM1627">
        <v>43.296001434326172</v>
      </c>
      <c r="AN1627">
        <v>340.20001220703125</v>
      </c>
      <c r="AO1627">
        <v>0</v>
      </c>
      <c r="AP1627">
        <v>338.24600219726563</v>
      </c>
      <c r="AQ1627">
        <v>84.486000061035156</v>
      </c>
      <c r="AR1627">
        <v>0</v>
      </c>
      <c r="AS1627">
        <v>26</v>
      </c>
      <c r="AT1627">
        <v>23</v>
      </c>
      <c r="AU1627" s="22">
        <v>8.5274785357310705</v>
      </c>
      <c r="AV1627" s="23">
        <v>1.1779755220180625</v>
      </c>
      <c r="AW1627" s="23">
        <v>0</v>
      </c>
      <c r="AX1627" s="23">
        <v>1.3876263304737269</v>
      </c>
      <c r="AY1627" s="23">
        <v>23.17458806677314</v>
      </c>
      <c r="AZ1627" s="23">
        <v>0.1387719571298906</v>
      </c>
    </row>
    <row r="1628" spans="1:52" ht="13.7" customHeight="1" x14ac:dyDescent="0.2">
      <c r="A1628" t="str">
        <f t="shared" si="25"/>
        <v>2015^rsanderson^NPS_3336 Paddock_A</v>
      </c>
      <c r="B1628" t="s">
        <v>3515</v>
      </c>
      <c r="C1628" t="s">
        <v>3516</v>
      </c>
      <c r="D1628">
        <v>2015</v>
      </c>
      <c r="E1628" t="s">
        <v>3601</v>
      </c>
      <c r="F1628" t="s">
        <v>1005</v>
      </c>
      <c r="G1628" t="s">
        <v>987</v>
      </c>
      <c r="H1628" t="s">
        <v>992</v>
      </c>
      <c r="I1628">
        <v>1.3157777777777799</v>
      </c>
      <c r="J1628">
        <v>11.2</v>
      </c>
      <c r="K1628" t="s">
        <v>998</v>
      </c>
      <c r="L1628" t="s">
        <v>998</v>
      </c>
      <c r="M1628" t="s">
        <v>998</v>
      </c>
      <c r="N1628">
        <v>3336</v>
      </c>
      <c r="O1628" t="s">
        <v>3763</v>
      </c>
      <c r="P1628" t="s">
        <v>3662</v>
      </c>
      <c r="Q1628" t="s">
        <v>3626</v>
      </c>
      <c r="R1628" t="s">
        <v>3705</v>
      </c>
      <c r="S1628" t="s">
        <v>4076</v>
      </c>
      <c r="T1628" t="s">
        <v>4077</v>
      </c>
      <c r="U1628" t="s">
        <v>3797</v>
      </c>
      <c r="V1628" t="s">
        <v>3764</v>
      </c>
      <c r="W1628" t="s">
        <v>1495</v>
      </c>
      <c r="X1628" t="s">
        <v>1821</v>
      </c>
      <c r="Y1628" s="7" t="s">
        <v>2999</v>
      </c>
      <c r="Z1628" s="7"/>
      <c r="AA1628" s="7" t="s">
        <v>13</v>
      </c>
      <c r="AB1628" s="7" t="s">
        <v>145</v>
      </c>
      <c r="AC1628" s="7">
        <v>50014</v>
      </c>
      <c r="AD1628" s="7" t="s">
        <v>3897</v>
      </c>
      <c r="AE1628" s="7" t="s">
        <v>786</v>
      </c>
      <c r="AF1628" s="7"/>
      <c r="AG1628" s="7" t="s">
        <v>13</v>
      </c>
      <c r="AH1628" s="7"/>
      <c r="AI1628">
        <v>3.6040000915527344</v>
      </c>
      <c r="AJ1628">
        <v>16.544000625610352</v>
      </c>
      <c r="AK1628">
        <v>9.1899995803833008</v>
      </c>
      <c r="AL1628">
        <v>132.02400207519531</v>
      </c>
      <c r="AM1628">
        <v>14.86400032043457</v>
      </c>
      <c r="AN1628">
        <v>174.80000305175781</v>
      </c>
      <c r="AO1628">
        <v>0</v>
      </c>
      <c r="AP1628">
        <v>180.22200012207031</v>
      </c>
      <c r="AQ1628">
        <v>23.690000534057617</v>
      </c>
      <c r="AR1628">
        <v>0</v>
      </c>
      <c r="AS1628">
        <v>5</v>
      </c>
      <c r="AT1628">
        <v>0</v>
      </c>
      <c r="AU1628" s="22">
        <v>2.2711568787701921</v>
      </c>
      <c r="AV1628" s="23">
        <v>-2.2882223137749547</v>
      </c>
      <c r="AW1628" s="23">
        <v>0</v>
      </c>
      <c r="AX1628" s="23">
        <v>5.2359613572576071</v>
      </c>
      <c r="AY1628" s="23">
        <v>28.558342686523837</v>
      </c>
      <c r="AZ1628" s="23">
        <v>47.870384329664979</v>
      </c>
    </row>
    <row r="1629" spans="1:52" ht="13.7" customHeight="1" x14ac:dyDescent="0.2">
      <c r="A1629" t="str">
        <f t="shared" si="25"/>
        <v>2015^rsanderson^NPS_3337 Paddock_B</v>
      </c>
      <c r="B1629" t="s">
        <v>3515</v>
      </c>
      <c r="C1629" t="s">
        <v>3517</v>
      </c>
      <c r="D1629">
        <v>2015</v>
      </c>
      <c r="E1629" t="s">
        <v>3601</v>
      </c>
      <c r="F1629" t="s">
        <v>1005</v>
      </c>
      <c r="G1629" t="s">
        <v>987</v>
      </c>
      <c r="H1629" t="s">
        <v>992</v>
      </c>
      <c r="I1629">
        <v>1.3157777777777799</v>
      </c>
      <c r="J1629">
        <v>11.2</v>
      </c>
      <c r="K1629" t="s">
        <v>998</v>
      </c>
      <c r="L1629" t="s">
        <v>998</v>
      </c>
      <c r="M1629" t="s">
        <v>998</v>
      </c>
      <c r="N1629">
        <v>3337</v>
      </c>
      <c r="O1629" t="s">
        <v>3564</v>
      </c>
      <c r="P1629" t="s">
        <v>3662</v>
      </c>
      <c r="Q1629" t="s">
        <v>3626</v>
      </c>
      <c r="R1629" t="s">
        <v>3705</v>
      </c>
      <c r="S1629" t="s">
        <v>4078</v>
      </c>
      <c r="T1629" t="s">
        <v>4079</v>
      </c>
      <c r="U1629" t="s">
        <v>3797</v>
      </c>
      <c r="V1629" t="s">
        <v>3764</v>
      </c>
      <c r="W1629" t="s">
        <v>1495</v>
      </c>
      <c r="X1629" t="s">
        <v>1803</v>
      </c>
      <c r="Y1629" s="7" t="s">
        <v>2999</v>
      </c>
      <c r="Z1629" s="7"/>
      <c r="AA1629" s="7" t="s">
        <v>13</v>
      </c>
      <c r="AB1629" s="7" t="s">
        <v>145</v>
      </c>
      <c r="AC1629" s="7">
        <v>50014</v>
      </c>
      <c r="AD1629" s="7" t="s">
        <v>3897</v>
      </c>
      <c r="AE1629" s="7" t="s">
        <v>786</v>
      </c>
      <c r="AF1629" s="7"/>
      <c r="AG1629" s="7" t="s">
        <v>13</v>
      </c>
      <c r="AH1629" s="7"/>
      <c r="AI1629">
        <v>3.6140000820159912</v>
      </c>
      <c r="AJ1629">
        <v>16.545999526977539</v>
      </c>
      <c r="AK1629">
        <v>9.2200002670288086</v>
      </c>
      <c r="AL1629">
        <v>115.11699676513672</v>
      </c>
      <c r="AM1629">
        <v>14.866999626159668</v>
      </c>
      <c r="AN1629">
        <v>174.80000305175781</v>
      </c>
      <c r="AO1629">
        <v>0</v>
      </c>
      <c r="AP1629">
        <v>232.875</v>
      </c>
      <c r="AQ1629">
        <v>36.224998474121094</v>
      </c>
      <c r="AR1629">
        <v>0</v>
      </c>
      <c r="AS1629">
        <v>5</v>
      </c>
      <c r="AT1629">
        <v>0</v>
      </c>
      <c r="AU1629" s="22">
        <v>2.2711568787701921</v>
      </c>
      <c r="AV1629" s="23">
        <v>-2.2982223042382115</v>
      </c>
      <c r="AW1629" s="23">
        <v>0</v>
      </c>
      <c r="AX1629" s="23">
        <v>5.2818257596979947</v>
      </c>
      <c r="AY1629" s="23">
        <v>28.579710942444081</v>
      </c>
      <c r="AZ1629" s="23">
        <v>48.286424434545488</v>
      </c>
    </row>
    <row r="1630" spans="1:52" ht="13.7" customHeight="1" x14ac:dyDescent="0.2">
      <c r="A1630" t="str">
        <f t="shared" si="25"/>
        <v>2015^rschaffer^NPS_3444 Bulla Burra NPS_A</v>
      </c>
      <c r="B1630" t="s">
        <v>3791</v>
      </c>
      <c r="C1630" t="s">
        <v>3792</v>
      </c>
      <c r="D1630">
        <v>2015</v>
      </c>
      <c r="E1630" t="s">
        <v>3611</v>
      </c>
      <c r="F1630" t="s">
        <v>1005</v>
      </c>
      <c r="G1630" t="s">
        <v>987</v>
      </c>
      <c r="H1630" t="s">
        <v>992</v>
      </c>
      <c r="I1630">
        <v>1.02051282051282</v>
      </c>
      <c r="J1630" t="s">
        <v>998</v>
      </c>
      <c r="K1630" t="s">
        <v>998</v>
      </c>
      <c r="L1630" t="s">
        <v>998</v>
      </c>
      <c r="M1630" t="s">
        <v>998</v>
      </c>
      <c r="N1630">
        <v>3444</v>
      </c>
      <c r="O1630" t="s">
        <v>3564</v>
      </c>
      <c r="P1630" t="s">
        <v>3632</v>
      </c>
      <c r="Q1630" t="s">
        <v>3664</v>
      </c>
      <c r="R1630" t="s">
        <v>3567</v>
      </c>
      <c r="S1630" t="s">
        <v>4207</v>
      </c>
      <c r="T1630" t="s">
        <v>4208</v>
      </c>
      <c r="U1630" t="s">
        <v>3614</v>
      </c>
      <c r="V1630" t="s">
        <v>3802</v>
      </c>
      <c r="W1630" t="s">
        <v>3803</v>
      </c>
      <c r="X1630" t="s">
        <v>1821</v>
      </c>
      <c r="Y1630" s="7" t="s">
        <v>2999</v>
      </c>
      <c r="Z1630" s="7"/>
      <c r="AA1630" s="7" t="s">
        <v>13</v>
      </c>
      <c r="AB1630" s="7" t="s">
        <v>2172</v>
      </c>
      <c r="AC1630" s="7">
        <v>24007</v>
      </c>
      <c r="AD1630" s="7" t="s">
        <v>2561</v>
      </c>
      <c r="AE1630" s="7" t="s">
        <v>786</v>
      </c>
      <c r="AF1630" s="7"/>
      <c r="AG1630" s="7" t="s">
        <v>55</v>
      </c>
      <c r="AH1630" s="7"/>
      <c r="AI1630">
        <v>0.34900000691413879</v>
      </c>
      <c r="AJ1630">
        <v>16.690999984741211</v>
      </c>
      <c r="AK1630">
        <v>0.89999997615814209</v>
      </c>
      <c r="AL1630">
        <v>6.804999828338623</v>
      </c>
      <c r="AM1630">
        <v>17.184000015258789</v>
      </c>
      <c r="AN1630">
        <v>116.19999694824219</v>
      </c>
      <c r="AO1630">
        <v>0</v>
      </c>
      <c r="AP1630">
        <v>64.595001220703125</v>
      </c>
      <c r="AQ1630">
        <v>41.213001251220703</v>
      </c>
      <c r="AR1630">
        <v>0</v>
      </c>
      <c r="AS1630">
        <v>12</v>
      </c>
      <c r="AT1630">
        <v>12</v>
      </c>
      <c r="AU1630" s="22" t="e">
        <v>#VALUE!</v>
      </c>
      <c r="AV1630" s="23">
        <v>0.6715128135986812</v>
      </c>
      <c r="AW1630" s="23">
        <v>0</v>
      </c>
      <c r="AX1630" s="23">
        <v>0.45092945882721719</v>
      </c>
      <c r="AY1630" s="23" t="e">
        <v>#VALUE!</v>
      </c>
      <c r="AZ1630" s="23" t="e">
        <v>#VALUE!</v>
      </c>
    </row>
    <row r="1631" spans="1:52" ht="13.7" customHeight="1" x14ac:dyDescent="0.2">
      <c r="A1631" t="str">
        <f t="shared" si="25"/>
        <v>2015^rschaffer^NPS_3445 Bulla Burra NPS_B</v>
      </c>
      <c r="B1631" t="s">
        <v>3791</v>
      </c>
      <c r="C1631" t="s">
        <v>3793</v>
      </c>
      <c r="D1631">
        <v>2015</v>
      </c>
      <c r="E1631" t="s">
        <v>3611</v>
      </c>
      <c r="F1631" t="s">
        <v>1005</v>
      </c>
      <c r="G1631" t="s">
        <v>987</v>
      </c>
      <c r="H1631" t="s">
        <v>992</v>
      </c>
      <c r="I1631">
        <v>1.02051282051282</v>
      </c>
      <c r="J1631" t="s">
        <v>998</v>
      </c>
      <c r="K1631" t="s">
        <v>998</v>
      </c>
      <c r="L1631" t="s">
        <v>998</v>
      </c>
      <c r="M1631" t="s">
        <v>998</v>
      </c>
      <c r="N1631">
        <v>3445</v>
      </c>
      <c r="O1631" t="s">
        <v>3564</v>
      </c>
      <c r="P1631" t="s">
        <v>3632</v>
      </c>
      <c r="Q1631" t="s">
        <v>3664</v>
      </c>
      <c r="R1631" t="s">
        <v>3567</v>
      </c>
      <c r="S1631" t="s">
        <v>4209</v>
      </c>
      <c r="T1631" t="s">
        <v>4210</v>
      </c>
      <c r="U1631" t="s">
        <v>3614</v>
      </c>
      <c r="V1631" t="s">
        <v>3802</v>
      </c>
      <c r="W1631" t="s">
        <v>3803</v>
      </c>
      <c r="X1631" t="s">
        <v>1803</v>
      </c>
      <c r="Y1631" s="7" t="s">
        <v>2999</v>
      </c>
      <c r="Z1631" s="25"/>
      <c r="AA1631" s="7" t="s">
        <v>13</v>
      </c>
      <c r="AB1631" s="7" t="s">
        <v>2172</v>
      </c>
      <c r="AC1631" s="7">
        <v>24007</v>
      </c>
      <c r="AD1631" s="7" t="s">
        <v>2561</v>
      </c>
      <c r="AE1631" s="7" t="s">
        <v>786</v>
      </c>
      <c r="AF1631" s="7"/>
      <c r="AG1631" s="7" t="s">
        <v>55</v>
      </c>
      <c r="AH1631" s="7"/>
      <c r="AI1631">
        <v>1.2269999980926514</v>
      </c>
      <c r="AJ1631">
        <v>16.649999618530273</v>
      </c>
      <c r="AK1631">
        <v>3.1500000953674316</v>
      </c>
      <c r="AL1631">
        <v>117.30699920654297</v>
      </c>
      <c r="AM1631">
        <v>55.911998748779297</v>
      </c>
      <c r="AN1631">
        <v>116.19999694824219</v>
      </c>
      <c r="AO1631">
        <v>0</v>
      </c>
      <c r="AP1631">
        <v>86.336997985839844</v>
      </c>
      <c r="AQ1631">
        <v>30.673000335693359</v>
      </c>
      <c r="AR1631">
        <v>0</v>
      </c>
      <c r="AS1631">
        <v>12</v>
      </c>
      <c r="AT1631">
        <v>12</v>
      </c>
      <c r="AU1631" s="22" t="e">
        <v>#VALUE!</v>
      </c>
      <c r="AV1631" s="23">
        <v>-0.20648717757983137</v>
      </c>
      <c r="AW1631" s="23">
        <v>1</v>
      </c>
      <c r="AX1631" s="23">
        <v>4.2636954504884812E-2</v>
      </c>
      <c r="AY1631" s="23" t="e">
        <v>#VALUE!</v>
      </c>
      <c r="AZ1631" s="23" t="e">
        <v>#VALUE!</v>
      </c>
    </row>
    <row r="1632" spans="1:52" ht="13.7" customHeight="1" x14ac:dyDescent="0.2">
      <c r="A1632" t="str">
        <f t="shared" si="25"/>
        <v>2015^lamond^NPS_3214 Jefferies_A</v>
      </c>
      <c r="B1632" t="s">
        <v>1697</v>
      </c>
      <c r="C1632" t="s">
        <v>3518</v>
      </c>
      <c r="D1632">
        <v>2015</v>
      </c>
      <c r="E1632" t="s">
        <v>3573</v>
      </c>
      <c r="F1632" t="s">
        <v>1005</v>
      </c>
      <c r="G1632" t="s">
        <v>987</v>
      </c>
      <c r="H1632" t="s">
        <v>992</v>
      </c>
      <c r="I1632">
        <v>1.6</v>
      </c>
      <c r="J1632" t="s">
        <v>998</v>
      </c>
      <c r="K1632" t="s">
        <v>998</v>
      </c>
      <c r="L1632" t="s">
        <v>998</v>
      </c>
      <c r="M1632" t="s">
        <v>998</v>
      </c>
      <c r="N1632">
        <v>3214</v>
      </c>
      <c r="O1632" t="s">
        <v>4080</v>
      </c>
      <c r="P1632" t="s">
        <v>4081</v>
      </c>
      <c r="Q1632" t="s">
        <v>3588</v>
      </c>
      <c r="R1632" t="s">
        <v>3622</v>
      </c>
      <c r="S1632" t="s">
        <v>998</v>
      </c>
      <c r="T1632" t="s">
        <v>998</v>
      </c>
      <c r="U1632" t="s">
        <v>3578</v>
      </c>
      <c r="V1632" t="s">
        <v>3765</v>
      </c>
      <c r="W1632" t="s">
        <v>3766</v>
      </c>
      <c r="X1632" t="s">
        <v>1821</v>
      </c>
      <c r="Y1632" s="7" t="s">
        <v>2999</v>
      </c>
      <c r="Z1632" s="25"/>
      <c r="AA1632" s="7" t="s">
        <v>13</v>
      </c>
      <c r="AB1632" s="7" t="s">
        <v>469</v>
      </c>
      <c r="AC1632" s="7">
        <v>10082</v>
      </c>
      <c r="AD1632" s="7" t="s">
        <v>898</v>
      </c>
      <c r="AE1632" s="7" t="s">
        <v>786</v>
      </c>
      <c r="AF1632" s="7"/>
      <c r="AG1632" s="7" t="s">
        <v>13</v>
      </c>
      <c r="AH1632" s="7"/>
      <c r="AI1632">
        <v>1.7690000534057617</v>
      </c>
      <c r="AJ1632">
        <v>13.661999702453613</v>
      </c>
      <c r="AK1632">
        <v>3.7300000190734863</v>
      </c>
      <c r="AL1632">
        <v>22.201000213623047</v>
      </c>
      <c r="AM1632">
        <v>2.1349999904632568</v>
      </c>
      <c r="AN1632">
        <v>193.60000610351563</v>
      </c>
      <c r="AO1632">
        <v>0</v>
      </c>
      <c r="AP1632">
        <v>86.773002624511719</v>
      </c>
      <c r="AQ1632">
        <v>11.817000389099121</v>
      </c>
      <c r="AR1632">
        <v>0</v>
      </c>
      <c r="AS1632">
        <v>12</v>
      </c>
      <c r="AT1632">
        <v>0</v>
      </c>
      <c r="AU1632" s="22" t="e">
        <v>#VALUE!</v>
      </c>
      <c r="AV1632" s="23">
        <v>-0.16900005340576163</v>
      </c>
      <c r="AW1632" s="23">
        <v>1</v>
      </c>
      <c r="AX1632" s="23">
        <v>2.8561018051150282E-2</v>
      </c>
      <c r="AY1632" s="23" t="e">
        <v>#VALUE!</v>
      </c>
      <c r="AZ1632" s="23" t="e">
        <v>#VALUE!</v>
      </c>
    </row>
    <row r="1633" spans="1:52" ht="13.7" customHeight="1" x14ac:dyDescent="0.2">
      <c r="A1633" t="str">
        <f t="shared" si="25"/>
        <v>2015^lamond^NPS_3215 Jefferies_B</v>
      </c>
      <c r="B1633" t="s">
        <v>1697</v>
      </c>
      <c r="C1633" t="s">
        <v>3519</v>
      </c>
      <c r="D1633">
        <v>2015</v>
      </c>
      <c r="E1633" t="s">
        <v>3573</v>
      </c>
      <c r="F1633" t="s">
        <v>1005</v>
      </c>
      <c r="G1633" t="s">
        <v>987</v>
      </c>
      <c r="H1633" t="s">
        <v>992</v>
      </c>
      <c r="I1633">
        <v>1.6</v>
      </c>
      <c r="J1633" t="s">
        <v>998</v>
      </c>
      <c r="K1633" t="s">
        <v>998</v>
      </c>
      <c r="L1633" t="s">
        <v>998</v>
      </c>
      <c r="M1633" t="s">
        <v>998</v>
      </c>
      <c r="N1633">
        <v>3215</v>
      </c>
      <c r="O1633" t="s">
        <v>4080</v>
      </c>
      <c r="P1633" t="s">
        <v>4081</v>
      </c>
      <c r="Q1633" t="s">
        <v>3588</v>
      </c>
      <c r="R1633" t="s">
        <v>3622</v>
      </c>
      <c r="S1633" t="s">
        <v>998</v>
      </c>
      <c r="T1633" t="s">
        <v>998</v>
      </c>
      <c r="U1633" t="s">
        <v>3578</v>
      </c>
      <c r="V1633" t="s">
        <v>3765</v>
      </c>
      <c r="W1633" t="s">
        <v>3766</v>
      </c>
      <c r="X1633" t="s">
        <v>1803</v>
      </c>
      <c r="Y1633" s="7" t="s">
        <v>2999</v>
      </c>
      <c r="Z1633" s="25"/>
      <c r="AA1633" s="7" t="s">
        <v>13</v>
      </c>
      <c r="AB1633" s="7" t="s">
        <v>469</v>
      </c>
      <c r="AC1633" s="7">
        <v>10082</v>
      </c>
      <c r="AD1633" s="7" t="s">
        <v>898</v>
      </c>
      <c r="AE1633" s="7" t="s">
        <v>786</v>
      </c>
      <c r="AF1633" s="7"/>
      <c r="AG1633" s="7" t="s">
        <v>13</v>
      </c>
      <c r="AH1633" s="7"/>
      <c r="AI1633">
        <v>1.6690000295639038</v>
      </c>
      <c r="AJ1633">
        <v>9.9219999313354492</v>
      </c>
      <c r="AK1633">
        <v>2.5499999523162842</v>
      </c>
      <c r="AL1633">
        <v>17.48900032043457</v>
      </c>
      <c r="AM1633">
        <v>5.6180000305175781</v>
      </c>
      <c r="AN1633">
        <v>193.60000610351563</v>
      </c>
      <c r="AO1633">
        <v>0</v>
      </c>
      <c r="AP1633">
        <v>69.134002685546875</v>
      </c>
      <c r="AQ1633">
        <v>27.819999694824219</v>
      </c>
      <c r="AR1633">
        <v>0</v>
      </c>
      <c r="AS1633">
        <v>12</v>
      </c>
      <c r="AT1633">
        <v>0</v>
      </c>
      <c r="AU1633" s="22" t="e">
        <v>#VALUE!</v>
      </c>
      <c r="AV1633" s="23">
        <v>-6.900002956390372E-2</v>
      </c>
      <c r="AW1633" s="23">
        <v>1</v>
      </c>
      <c r="AX1633" s="23">
        <v>4.7610040798195877E-3</v>
      </c>
      <c r="AY1633" s="23" t="e">
        <v>#VALUE!</v>
      </c>
      <c r="AZ1633" s="23" t="e">
        <v>#VALUE!</v>
      </c>
    </row>
    <row r="1634" spans="1:52" ht="13.7" customHeight="1" x14ac:dyDescent="0.2">
      <c r="A1634" t="str">
        <f t="shared" si="25"/>
        <v>2015^lamond^NPS_3216 Bills Sth_A</v>
      </c>
      <c r="B1634" t="s">
        <v>1697</v>
      </c>
      <c r="C1634" t="s">
        <v>3520</v>
      </c>
      <c r="D1634">
        <v>2015</v>
      </c>
      <c r="E1634" t="s">
        <v>3573</v>
      </c>
      <c r="F1634" t="s">
        <v>1005</v>
      </c>
      <c r="G1634" t="s">
        <v>987</v>
      </c>
      <c r="H1634" t="s">
        <v>992</v>
      </c>
      <c r="I1634">
        <v>1.6</v>
      </c>
      <c r="J1634" t="s">
        <v>998</v>
      </c>
      <c r="K1634" t="s">
        <v>998</v>
      </c>
      <c r="L1634" t="s">
        <v>998</v>
      </c>
      <c r="M1634" t="s">
        <v>998</v>
      </c>
      <c r="N1634">
        <v>3216</v>
      </c>
      <c r="O1634" t="s">
        <v>3574</v>
      </c>
      <c r="P1634" t="s">
        <v>3581</v>
      </c>
      <c r="Q1634" t="s">
        <v>3588</v>
      </c>
      <c r="R1634" t="s">
        <v>3622</v>
      </c>
      <c r="S1634" t="s">
        <v>998</v>
      </c>
      <c r="T1634" t="s">
        <v>998</v>
      </c>
      <c r="U1634" t="s">
        <v>3578</v>
      </c>
      <c r="V1634" t="s">
        <v>3765</v>
      </c>
      <c r="W1634" t="s">
        <v>3767</v>
      </c>
      <c r="X1634" t="s">
        <v>1821</v>
      </c>
      <c r="Y1634" s="7" t="s">
        <v>2999</v>
      </c>
      <c r="Z1634" s="7"/>
      <c r="AA1634" s="7" t="s">
        <v>13</v>
      </c>
      <c r="AB1634" s="7" t="s">
        <v>469</v>
      </c>
      <c r="AC1634" s="7">
        <v>10082</v>
      </c>
      <c r="AD1634" s="7" t="s">
        <v>898</v>
      </c>
      <c r="AE1634" s="7" t="s">
        <v>786</v>
      </c>
      <c r="AF1634" s="7"/>
      <c r="AG1634" s="7" t="s">
        <v>55</v>
      </c>
      <c r="AH1634" s="7"/>
      <c r="AI1634">
        <v>2.0439999103546143</v>
      </c>
      <c r="AJ1634">
        <v>9.8999996185302734</v>
      </c>
      <c r="AK1634">
        <v>3.119999885559082</v>
      </c>
      <c r="AL1634">
        <v>54.384998321533203</v>
      </c>
      <c r="AM1634">
        <v>12.920999526977539</v>
      </c>
      <c r="AN1634">
        <v>199.60000610351563</v>
      </c>
      <c r="AO1634">
        <v>0</v>
      </c>
      <c r="AP1634">
        <v>76.896003723144531</v>
      </c>
      <c r="AQ1634">
        <v>12.24899959564209</v>
      </c>
      <c r="AR1634">
        <v>0</v>
      </c>
      <c r="AS1634">
        <v>12</v>
      </c>
      <c r="AT1634">
        <v>0</v>
      </c>
      <c r="AU1634" s="22" t="e">
        <v>#VALUE!</v>
      </c>
      <c r="AV1634" s="23">
        <v>-0.44399991035461417</v>
      </c>
      <c r="AW1634" s="23">
        <v>1</v>
      </c>
      <c r="AX1634" s="23">
        <v>0.19713592039490541</v>
      </c>
      <c r="AY1634" s="23" t="e">
        <v>#VALUE!</v>
      </c>
      <c r="AZ1634" s="23" t="e">
        <v>#VALUE!</v>
      </c>
    </row>
    <row r="1635" spans="1:52" ht="13.7" customHeight="1" x14ac:dyDescent="0.2">
      <c r="A1635" t="str">
        <f t="shared" si="25"/>
        <v>2015^lamond^NPS_3217 Bills Sth_B</v>
      </c>
      <c r="B1635" t="s">
        <v>1697</v>
      </c>
      <c r="C1635" t="s">
        <v>3521</v>
      </c>
      <c r="D1635">
        <v>2015</v>
      </c>
      <c r="E1635" t="s">
        <v>3573</v>
      </c>
      <c r="F1635" t="s">
        <v>1005</v>
      </c>
      <c r="G1635" t="s">
        <v>987</v>
      </c>
      <c r="H1635" t="s">
        <v>992</v>
      </c>
      <c r="I1635">
        <v>1.6</v>
      </c>
      <c r="J1635" t="s">
        <v>998</v>
      </c>
      <c r="K1635" t="s">
        <v>998</v>
      </c>
      <c r="L1635" t="s">
        <v>998</v>
      </c>
      <c r="M1635" t="s">
        <v>998</v>
      </c>
      <c r="N1635">
        <v>3217</v>
      </c>
      <c r="O1635" t="s">
        <v>998</v>
      </c>
      <c r="P1635" t="s">
        <v>3581</v>
      </c>
      <c r="Q1635" t="s">
        <v>3588</v>
      </c>
      <c r="R1635" t="s">
        <v>3622</v>
      </c>
      <c r="S1635" t="s">
        <v>998</v>
      </c>
      <c r="T1635" t="s">
        <v>998</v>
      </c>
      <c r="U1635" t="s">
        <v>3578</v>
      </c>
      <c r="V1635" t="s">
        <v>3765</v>
      </c>
      <c r="W1635" t="s">
        <v>3767</v>
      </c>
      <c r="X1635" t="s">
        <v>1803</v>
      </c>
      <c r="Y1635" s="7" t="s">
        <v>2999</v>
      </c>
      <c r="Z1635" s="7"/>
      <c r="AA1635" s="7" t="s">
        <v>13</v>
      </c>
      <c r="AB1635" s="7" t="s">
        <v>469</v>
      </c>
      <c r="AC1635" s="7">
        <v>10082</v>
      </c>
      <c r="AD1635" s="7" t="s">
        <v>898</v>
      </c>
      <c r="AE1635" s="7" t="s">
        <v>786</v>
      </c>
      <c r="AF1635" s="7"/>
      <c r="AG1635" s="7" t="s">
        <v>55</v>
      </c>
      <c r="AH1635" s="7"/>
      <c r="AI1635">
        <v>2.1310000419616699</v>
      </c>
      <c r="AJ1635">
        <v>10.230999946594238</v>
      </c>
      <c r="AK1635">
        <v>3.3599998950958252</v>
      </c>
      <c r="AL1635">
        <v>18.222000122070313</v>
      </c>
      <c r="AM1635">
        <v>13.729000091552734</v>
      </c>
      <c r="AN1635">
        <v>199.60000610351563</v>
      </c>
      <c r="AO1635">
        <v>0</v>
      </c>
      <c r="AP1635">
        <v>74.832000732421875</v>
      </c>
      <c r="AQ1635">
        <v>13.166000366210938</v>
      </c>
      <c r="AR1635">
        <v>0</v>
      </c>
      <c r="AS1635">
        <v>12</v>
      </c>
      <c r="AT1635">
        <v>0</v>
      </c>
      <c r="AU1635" s="22" t="e">
        <v>#VALUE!</v>
      </c>
      <c r="AV1635" s="23">
        <v>-0.53100004196166983</v>
      </c>
      <c r="AW1635" s="23">
        <v>0</v>
      </c>
      <c r="AX1635" s="23">
        <v>0.28196104456329513</v>
      </c>
      <c r="AY1635" s="23" t="e">
        <v>#VALUE!</v>
      </c>
      <c r="AZ1635" s="23" t="e">
        <v>#VALUE!</v>
      </c>
    </row>
    <row r="1636" spans="1:52" ht="13.7" customHeight="1" x14ac:dyDescent="0.2">
      <c r="A1636" t="str">
        <f t="shared" si="25"/>
        <v>2015^spickering^NPS_3504 P1_A</v>
      </c>
      <c r="B1636" t="s">
        <v>3794</v>
      </c>
      <c r="C1636" t="s">
        <v>3804</v>
      </c>
      <c r="D1636">
        <v>2015</v>
      </c>
      <c r="E1636" t="s">
        <v>3573</v>
      </c>
      <c r="F1636" t="s">
        <v>1005</v>
      </c>
      <c r="G1636" t="s">
        <v>987</v>
      </c>
      <c r="H1636" t="s">
        <v>992</v>
      </c>
      <c r="I1636">
        <v>2.11</v>
      </c>
      <c r="J1636" t="s">
        <v>998</v>
      </c>
      <c r="K1636" t="s">
        <v>998</v>
      </c>
      <c r="L1636" t="s">
        <v>998</v>
      </c>
      <c r="M1636" t="s">
        <v>998</v>
      </c>
      <c r="N1636">
        <v>3504</v>
      </c>
      <c r="O1636" t="s">
        <v>2696</v>
      </c>
      <c r="P1636" t="s">
        <v>3670</v>
      </c>
      <c r="Q1636" t="s">
        <v>3574</v>
      </c>
      <c r="R1636" t="s">
        <v>3729</v>
      </c>
      <c r="S1636" t="s">
        <v>4211</v>
      </c>
      <c r="T1636" t="s">
        <v>4082</v>
      </c>
      <c r="U1636" t="s">
        <v>3671</v>
      </c>
      <c r="V1636" t="s">
        <v>3805</v>
      </c>
      <c r="W1636" t="s">
        <v>3806</v>
      </c>
      <c r="X1636" t="s">
        <v>1821</v>
      </c>
      <c r="Y1636" s="7" t="s">
        <v>2999</v>
      </c>
      <c r="Z1636" s="25"/>
      <c r="AA1636" s="7" t="s">
        <v>13</v>
      </c>
      <c r="AB1636" s="7" t="s">
        <v>469</v>
      </c>
      <c r="AC1636" s="7">
        <v>12281</v>
      </c>
      <c r="AD1636" s="7" t="s">
        <v>3903</v>
      </c>
      <c r="AE1636" s="7" t="s">
        <v>786</v>
      </c>
      <c r="AF1636" s="7"/>
      <c r="AG1636" s="7" t="s">
        <v>13</v>
      </c>
      <c r="AH1636" s="7"/>
      <c r="AI1636">
        <v>1.8940000534057617</v>
      </c>
      <c r="AJ1636">
        <v>16.586000442504883</v>
      </c>
      <c r="AK1636">
        <v>4.8400001525878906</v>
      </c>
      <c r="AL1636">
        <v>89.665000915527344</v>
      </c>
      <c r="AM1636">
        <v>74.11199951171875</v>
      </c>
      <c r="AN1636">
        <v>242.39999389648438</v>
      </c>
      <c r="AO1636">
        <v>0</v>
      </c>
      <c r="AP1636">
        <v>177.19700622558594</v>
      </c>
      <c r="AQ1636">
        <v>57.88800048828125</v>
      </c>
      <c r="AR1636">
        <v>0</v>
      </c>
      <c r="AS1636">
        <v>26</v>
      </c>
      <c r="AT1636">
        <v>0</v>
      </c>
      <c r="AU1636" s="22" t="e">
        <v>#VALUE!</v>
      </c>
      <c r="AV1636" s="23">
        <v>0.21599994659423816</v>
      </c>
      <c r="AW1636" s="23">
        <v>1</v>
      </c>
      <c r="AX1636" s="23">
        <v>4.6655976928713733E-2</v>
      </c>
      <c r="AY1636" s="23" t="e">
        <v>#VALUE!</v>
      </c>
      <c r="AZ1636" s="23" t="e">
        <v>#VALUE!</v>
      </c>
    </row>
    <row r="1637" spans="1:52" ht="13.7" customHeight="1" x14ac:dyDescent="0.2">
      <c r="A1637" t="str">
        <f t="shared" si="25"/>
        <v>2015^spickering^NPS_3505 P1_B</v>
      </c>
      <c r="B1637" t="s">
        <v>3794</v>
      </c>
      <c r="C1637" t="s">
        <v>3807</v>
      </c>
      <c r="D1637">
        <v>2015</v>
      </c>
      <c r="E1637" t="s">
        <v>3573</v>
      </c>
      <c r="F1637" t="s">
        <v>1005</v>
      </c>
      <c r="G1637" t="s">
        <v>987</v>
      </c>
      <c r="H1637" t="s">
        <v>992</v>
      </c>
      <c r="I1637">
        <v>2.11</v>
      </c>
      <c r="J1637" t="s">
        <v>998</v>
      </c>
      <c r="K1637" t="s">
        <v>998</v>
      </c>
      <c r="L1637" t="s">
        <v>998</v>
      </c>
      <c r="M1637" t="s">
        <v>998</v>
      </c>
      <c r="N1637">
        <v>3505</v>
      </c>
      <c r="O1637" t="s">
        <v>2696</v>
      </c>
      <c r="P1637" t="s">
        <v>3670</v>
      </c>
      <c r="Q1637" t="s">
        <v>3574</v>
      </c>
      <c r="R1637" t="s">
        <v>3729</v>
      </c>
      <c r="S1637" t="s">
        <v>4212</v>
      </c>
      <c r="T1637" t="s">
        <v>4083</v>
      </c>
      <c r="U1637" t="s">
        <v>3671</v>
      </c>
      <c r="V1637" t="s">
        <v>3805</v>
      </c>
      <c r="W1637" t="s">
        <v>3806</v>
      </c>
      <c r="X1637" t="s">
        <v>1803</v>
      </c>
      <c r="Y1637" s="7" t="s">
        <v>2999</v>
      </c>
      <c r="Z1637" s="25"/>
      <c r="AA1637" s="7" t="s">
        <v>13</v>
      </c>
      <c r="AB1637" s="7" t="s">
        <v>469</v>
      </c>
      <c r="AC1637" s="7">
        <v>12281</v>
      </c>
      <c r="AD1637" s="7" t="s">
        <v>3903</v>
      </c>
      <c r="AE1637" s="7" t="s">
        <v>786</v>
      </c>
      <c r="AF1637" s="7"/>
      <c r="AG1637" s="7" t="s">
        <v>13</v>
      </c>
      <c r="AH1637" s="7"/>
      <c r="AI1637">
        <v>3.6129999160766602</v>
      </c>
      <c r="AJ1637">
        <v>16.489999771118164</v>
      </c>
      <c r="AK1637">
        <v>9.1800003051757813</v>
      </c>
      <c r="AL1637">
        <v>53.549999237060547</v>
      </c>
      <c r="AM1637">
        <v>12.918999671936035</v>
      </c>
      <c r="AN1637">
        <v>242.39999389648438</v>
      </c>
      <c r="AO1637">
        <v>0</v>
      </c>
      <c r="AP1637">
        <v>238.61000061035156</v>
      </c>
      <c r="AQ1637">
        <v>79.277000427246094</v>
      </c>
      <c r="AR1637">
        <v>0</v>
      </c>
      <c r="AS1637">
        <v>26</v>
      </c>
      <c r="AT1637">
        <v>0</v>
      </c>
      <c r="AU1637" s="22" t="e">
        <v>#VALUE!</v>
      </c>
      <c r="AV1637" s="23">
        <v>-1.5029999160766603</v>
      </c>
      <c r="AW1637" s="23">
        <v>0</v>
      </c>
      <c r="AX1637" s="23">
        <v>2.259008747726448</v>
      </c>
      <c r="AY1637" s="23" t="e">
        <v>#VALUE!</v>
      </c>
      <c r="AZ1637" s="23" t="e">
        <v>#VALUE!</v>
      </c>
    </row>
    <row r="1638" spans="1:52" ht="13.7" customHeight="1" x14ac:dyDescent="0.2">
      <c r="A1638" t="str">
        <f t="shared" si="25"/>
        <v>2015^spickering^NPS_3506 P4B_A</v>
      </c>
      <c r="B1638" t="s">
        <v>3794</v>
      </c>
      <c r="C1638" t="s">
        <v>3808</v>
      </c>
      <c r="D1638">
        <v>2015</v>
      </c>
      <c r="E1638" t="s">
        <v>3573</v>
      </c>
      <c r="F1638" t="s">
        <v>1005</v>
      </c>
      <c r="G1638" t="s">
        <v>987</v>
      </c>
      <c r="H1638" t="s">
        <v>992</v>
      </c>
      <c r="I1638">
        <v>3.27</v>
      </c>
      <c r="J1638" t="s">
        <v>998</v>
      </c>
      <c r="K1638" t="s">
        <v>998</v>
      </c>
      <c r="L1638" t="s">
        <v>998</v>
      </c>
      <c r="M1638" t="s">
        <v>998</v>
      </c>
      <c r="N1638">
        <v>3506</v>
      </c>
      <c r="O1638" t="s">
        <v>3564</v>
      </c>
      <c r="P1638" t="s">
        <v>3670</v>
      </c>
      <c r="Q1638" t="s">
        <v>3593</v>
      </c>
      <c r="R1638" t="s">
        <v>3729</v>
      </c>
      <c r="S1638" t="s">
        <v>4213</v>
      </c>
      <c r="T1638" t="s">
        <v>4084</v>
      </c>
      <c r="U1638" t="s">
        <v>3671</v>
      </c>
      <c r="V1638" t="s">
        <v>3805</v>
      </c>
      <c r="W1638" t="s">
        <v>3809</v>
      </c>
      <c r="X1638" t="s">
        <v>1821</v>
      </c>
      <c r="Y1638" s="7" t="s">
        <v>2999</v>
      </c>
      <c r="Z1638" s="7"/>
      <c r="AA1638" s="7" t="s">
        <v>13</v>
      </c>
      <c r="AB1638" s="7" t="s">
        <v>469</v>
      </c>
      <c r="AC1638" s="7">
        <v>12281</v>
      </c>
      <c r="AD1638" s="7" t="s">
        <v>3903</v>
      </c>
      <c r="AE1638" s="7" t="s">
        <v>786</v>
      </c>
      <c r="AF1638" s="7"/>
      <c r="AG1638" s="7" t="s">
        <v>13</v>
      </c>
      <c r="AH1638" s="7"/>
      <c r="AI1638">
        <v>4.2969999313354492</v>
      </c>
      <c r="AJ1638">
        <v>12.060999870300293</v>
      </c>
      <c r="AK1638">
        <v>7.9899997711181641</v>
      </c>
      <c r="AL1638">
        <v>70.08599853515625</v>
      </c>
      <c r="AM1638">
        <v>55.518001556396484</v>
      </c>
      <c r="AN1638">
        <v>246.60000610351563</v>
      </c>
      <c r="AO1638">
        <v>0</v>
      </c>
      <c r="AP1638">
        <v>119.51899719238281</v>
      </c>
      <c r="AQ1638">
        <v>17.941999435424805</v>
      </c>
      <c r="AR1638">
        <v>0</v>
      </c>
      <c r="AS1638">
        <v>26</v>
      </c>
      <c r="AT1638">
        <v>16</v>
      </c>
      <c r="AU1638" s="22" t="e">
        <v>#VALUE!</v>
      </c>
      <c r="AV1638" s="23">
        <v>-1.0269999313354492</v>
      </c>
      <c r="AW1638" s="23">
        <v>0</v>
      </c>
      <c r="AX1638" s="23">
        <v>1.0547288589630173</v>
      </c>
      <c r="AY1638" s="23" t="e">
        <v>#VALUE!</v>
      </c>
      <c r="AZ1638" s="23" t="e">
        <v>#VALUE!</v>
      </c>
    </row>
    <row r="1639" spans="1:52" ht="13.7" customHeight="1" x14ac:dyDescent="0.2">
      <c r="A1639" t="str">
        <f t="shared" si="25"/>
        <v>2015^spickering^NPS_3507 P4B_B</v>
      </c>
      <c r="B1639" t="s">
        <v>3794</v>
      </c>
      <c r="C1639" t="s">
        <v>3810</v>
      </c>
      <c r="D1639">
        <v>2015</v>
      </c>
      <c r="E1639" t="s">
        <v>3573</v>
      </c>
      <c r="F1639" t="s">
        <v>1005</v>
      </c>
      <c r="G1639" t="s">
        <v>987</v>
      </c>
      <c r="H1639" t="s">
        <v>992</v>
      </c>
      <c r="I1639">
        <v>3.27</v>
      </c>
      <c r="J1639" t="s">
        <v>998</v>
      </c>
      <c r="K1639" t="s">
        <v>998</v>
      </c>
      <c r="L1639" t="s">
        <v>998</v>
      </c>
      <c r="M1639" t="s">
        <v>998</v>
      </c>
      <c r="N1639">
        <v>3507</v>
      </c>
      <c r="O1639" t="s">
        <v>3564</v>
      </c>
      <c r="P1639" t="s">
        <v>3670</v>
      </c>
      <c r="Q1639" t="s">
        <v>3593</v>
      </c>
      <c r="R1639" t="s">
        <v>3729</v>
      </c>
      <c r="S1639" t="s">
        <v>4214</v>
      </c>
      <c r="T1639" t="s">
        <v>4085</v>
      </c>
      <c r="U1639" t="s">
        <v>3671</v>
      </c>
      <c r="V1639" t="s">
        <v>3805</v>
      </c>
      <c r="W1639" t="s">
        <v>3809</v>
      </c>
      <c r="X1639" t="s">
        <v>1803</v>
      </c>
      <c r="Y1639" s="7" t="s">
        <v>2999</v>
      </c>
      <c r="Z1639" s="7"/>
      <c r="AA1639" s="7" t="s">
        <v>13</v>
      </c>
      <c r="AB1639" s="7" t="s">
        <v>469</v>
      </c>
      <c r="AC1639" s="7">
        <v>12281</v>
      </c>
      <c r="AD1639" s="7" t="s">
        <v>3903</v>
      </c>
      <c r="AE1639" s="7" t="s">
        <v>786</v>
      </c>
      <c r="AF1639" s="7"/>
      <c r="AG1639" s="7" t="s">
        <v>13</v>
      </c>
      <c r="AH1639" s="7"/>
      <c r="AI1639">
        <v>2.6679999828338623</v>
      </c>
      <c r="AJ1639">
        <v>16.36199951171875</v>
      </c>
      <c r="AK1639">
        <v>6.7300000190734863</v>
      </c>
      <c r="AL1639">
        <v>89.448997497558594</v>
      </c>
      <c r="AM1639">
        <v>79.170997619628906</v>
      </c>
      <c r="AN1639">
        <v>246.60000610351563</v>
      </c>
      <c r="AO1639">
        <v>0</v>
      </c>
      <c r="AP1639">
        <v>104.45800018310547</v>
      </c>
      <c r="AQ1639">
        <v>23.847999572753906</v>
      </c>
      <c r="AR1639">
        <v>0</v>
      </c>
      <c r="AS1639">
        <v>26</v>
      </c>
      <c r="AT1639">
        <v>16</v>
      </c>
      <c r="AU1639" s="22" t="e">
        <v>#VALUE!</v>
      </c>
      <c r="AV1639" s="23">
        <v>0.60200001716613771</v>
      </c>
      <c r="AW1639" s="23">
        <v>0</v>
      </c>
      <c r="AX1639" s="23">
        <v>0.36240402066803012</v>
      </c>
      <c r="AY1639" s="23" t="e">
        <v>#VALUE!</v>
      </c>
      <c r="AZ1639" s="23" t="e">
        <v>#VALUE!</v>
      </c>
    </row>
    <row r="1640" spans="1:52" ht="13.7" customHeight="1" x14ac:dyDescent="0.2">
      <c r="A1640" t="str">
        <f t="shared" si="25"/>
        <v>2015^sclark^NPS_3372 Myall Park 1_A</v>
      </c>
      <c r="B1640" t="s">
        <v>3522</v>
      </c>
      <c r="C1640" t="s">
        <v>3523</v>
      </c>
      <c r="D1640">
        <v>2015</v>
      </c>
      <c r="E1640" t="s">
        <v>3604</v>
      </c>
      <c r="F1640" t="s">
        <v>1005</v>
      </c>
      <c r="G1640" t="s">
        <v>987</v>
      </c>
      <c r="H1640" t="s">
        <v>992</v>
      </c>
      <c r="I1640">
        <v>3.9502487562189099</v>
      </c>
      <c r="J1640" t="s">
        <v>998</v>
      </c>
      <c r="K1640" t="s">
        <v>998</v>
      </c>
      <c r="L1640" t="s">
        <v>998</v>
      </c>
      <c r="M1640" t="s">
        <v>998</v>
      </c>
      <c r="N1640">
        <v>3372</v>
      </c>
      <c r="O1640" t="s">
        <v>3564</v>
      </c>
      <c r="P1640" t="s">
        <v>3665</v>
      </c>
      <c r="Q1640" t="s">
        <v>3593</v>
      </c>
      <c r="R1640" t="s">
        <v>3769</v>
      </c>
      <c r="S1640" t="s">
        <v>4086</v>
      </c>
      <c r="T1640" t="s">
        <v>4087</v>
      </c>
      <c r="U1640" t="s">
        <v>3595</v>
      </c>
      <c r="V1640" t="s">
        <v>3770</v>
      </c>
      <c r="W1640" t="s">
        <v>3771</v>
      </c>
      <c r="X1640" t="s">
        <v>1821</v>
      </c>
      <c r="Y1640" s="7" t="s">
        <v>2999</v>
      </c>
      <c r="Z1640" s="7"/>
      <c r="AA1640" s="7" t="s">
        <v>13</v>
      </c>
      <c r="AB1640" s="7" t="s">
        <v>2135</v>
      </c>
      <c r="AC1640" s="7">
        <v>41117</v>
      </c>
      <c r="AD1640" s="7" t="s">
        <v>3904</v>
      </c>
      <c r="AE1640" s="7" t="s">
        <v>786</v>
      </c>
      <c r="AF1640" s="7"/>
      <c r="AG1640" s="7" t="s">
        <v>953</v>
      </c>
      <c r="AH1640" s="7"/>
      <c r="AI1640">
        <v>0</v>
      </c>
      <c r="AJ1640">
        <v>0</v>
      </c>
      <c r="AK1640">
        <v>0</v>
      </c>
      <c r="AL1640">
        <v>42.687999725341797</v>
      </c>
      <c r="AM1640">
        <v>43.372001647949219</v>
      </c>
      <c r="AN1640">
        <v>21</v>
      </c>
      <c r="AO1640">
        <v>0</v>
      </c>
      <c r="AP1640">
        <v>137.66499328613281</v>
      </c>
      <c r="AQ1640">
        <v>137.44599914550781</v>
      </c>
      <c r="AR1640">
        <v>0</v>
      </c>
      <c r="AS1640">
        <v>1</v>
      </c>
      <c r="AU1640" s="22" t="e">
        <v>#VALUE!</v>
      </c>
      <c r="AV1640" s="23">
        <v>3.9502487562189099</v>
      </c>
      <c r="AW1640" s="23">
        <v>0</v>
      </c>
      <c r="AX1640" s="23">
        <v>15.604465236009045</v>
      </c>
      <c r="AY1640" s="23" t="e">
        <v>#VALUE!</v>
      </c>
      <c r="AZ1640" s="23" t="e">
        <v>#VALUE!</v>
      </c>
    </row>
    <row r="1641" spans="1:52" ht="13.7" customHeight="1" x14ac:dyDescent="0.2">
      <c r="A1641" t="str">
        <f t="shared" si="25"/>
        <v>2015^sclark^NPS_3373 Myall Park 1_B</v>
      </c>
      <c r="B1641" t="s">
        <v>3522</v>
      </c>
      <c r="C1641" t="s">
        <v>3524</v>
      </c>
      <c r="D1641">
        <v>2015</v>
      </c>
      <c r="E1641" t="s">
        <v>3604</v>
      </c>
      <c r="F1641" t="s">
        <v>1005</v>
      </c>
      <c r="G1641" t="s">
        <v>987</v>
      </c>
      <c r="H1641" t="s">
        <v>992</v>
      </c>
      <c r="I1641">
        <v>3.9502487562189099</v>
      </c>
      <c r="J1641" t="s">
        <v>998</v>
      </c>
      <c r="K1641" t="s">
        <v>998</v>
      </c>
      <c r="L1641" t="s">
        <v>998</v>
      </c>
      <c r="M1641" t="s">
        <v>998</v>
      </c>
      <c r="N1641">
        <v>3373</v>
      </c>
      <c r="O1641" t="s">
        <v>3564</v>
      </c>
      <c r="P1641" t="s">
        <v>3665</v>
      </c>
      <c r="Q1641" t="s">
        <v>3699</v>
      </c>
      <c r="R1641" t="s">
        <v>3769</v>
      </c>
      <c r="S1641" t="s">
        <v>4088</v>
      </c>
      <c r="T1641" t="s">
        <v>4089</v>
      </c>
      <c r="U1641" t="s">
        <v>3595</v>
      </c>
      <c r="V1641" t="s">
        <v>3770</v>
      </c>
      <c r="W1641" t="s">
        <v>3771</v>
      </c>
      <c r="X1641" t="s">
        <v>1803</v>
      </c>
      <c r="Y1641" s="7" t="s">
        <v>2999</v>
      </c>
      <c r="Z1641" s="7"/>
      <c r="AA1641" s="7" t="s">
        <v>13</v>
      </c>
      <c r="AB1641" s="7" t="s">
        <v>2135</v>
      </c>
      <c r="AC1641" s="7">
        <v>41117</v>
      </c>
      <c r="AD1641" s="7" t="s">
        <v>3904</v>
      </c>
      <c r="AE1641" s="7" t="s">
        <v>786</v>
      </c>
      <c r="AF1641" s="7"/>
      <c r="AG1641" s="7" t="s">
        <v>953</v>
      </c>
      <c r="AH1641" s="7"/>
      <c r="AI1641">
        <v>0.87800002098083496</v>
      </c>
      <c r="AJ1641">
        <v>16.709999084472656</v>
      </c>
      <c r="AK1641">
        <v>2.2599999904632568</v>
      </c>
      <c r="AL1641">
        <v>58.852001190185547</v>
      </c>
      <c r="AM1641">
        <v>37.088001251220703</v>
      </c>
      <c r="AN1641">
        <v>160.39999389648438</v>
      </c>
      <c r="AO1641">
        <v>0</v>
      </c>
      <c r="AP1641">
        <v>120.4010009765625</v>
      </c>
      <c r="AQ1641">
        <v>46.540000915527344</v>
      </c>
      <c r="AR1641">
        <v>0</v>
      </c>
      <c r="AS1641">
        <v>1</v>
      </c>
      <c r="AT1641">
        <v>0</v>
      </c>
      <c r="AU1641" s="22" t="e">
        <v>#VALUE!</v>
      </c>
      <c r="AV1641" s="23">
        <v>3.072248735238075</v>
      </c>
      <c r="AW1641" s="23">
        <v>0</v>
      </c>
      <c r="AX1641" s="23">
        <v>9.4387122911719512</v>
      </c>
      <c r="AY1641" s="23" t="e">
        <v>#VALUE!</v>
      </c>
      <c r="AZ1641" s="23" t="e">
        <v>#VALUE!</v>
      </c>
    </row>
    <row r="1642" spans="1:52" ht="13.7" customHeight="1" x14ac:dyDescent="0.2">
      <c r="A1642" t="str">
        <f t="shared" si="25"/>
        <v>2015^sgolding^NPS_3328 Scrubby Hill_A</v>
      </c>
      <c r="B1642" t="s">
        <v>2961</v>
      </c>
      <c r="C1642" t="s">
        <v>2948</v>
      </c>
      <c r="D1642">
        <v>2015</v>
      </c>
      <c r="E1642" t="s">
        <v>3601</v>
      </c>
      <c r="F1642" t="s">
        <v>1005</v>
      </c>
      <c r="G1642" t="s">
        <v>987</v>
      </c>
      <c r="H1642" t="s">
        <v>992</v>
      </c>
      <c r="I1642">
        <v>0.88738368910782695</v>
      </c>
      <c r="J1642" t="s">
        <v>998</v>
      </c>
      <c r="K1642" t="s">
        <v>998</v>
      </c>
      <c r="L1642" t="s">
        <v>998</v>
      </c>
      <c r="M1642" t="s">
        <v>998</v>
      </c>
      <c r="N1642">
        <v>3328</v>
      </c>
      <c r="O1642" t="s">
        <v>3564</v>
      </c>
      <c r="P1642" t="s">
        <v>3642</v>
      </c>
      <c r="Q1642" t="s">
        <v>3593</v>
      </c>
      <c r="R1642" t="s">
        <v>3582</v>
      </c>
      <c r="S1642" t="s">
        <v>998</v>
      </c>
      <c r="T1642" t="s">
        <v>998</v>
      </c>
      <c r="U1642" t="s">
        <v>3797</v>
      </c>
      <c r="V1642" t="s">
        <v>3772</v>
      </c>
      <c r="W1642" t="s">
        <v>3773</v>
      </c>
      <c r="X1642" t="s">
        <v>1821</v>
      </c>
      <c r="Y1642" s="7" t="s">
        <v>2999</v>
      </c>
      <c r="Z1642" s="7"/>
      <c r="AA1642" s="7" t="s">
        <v>13</v>
      </c>
      <c r="AB1642" s="7" t="s">
        <v>783</v>
      </c>
      <c r="AC1642" s="7">
        <v>75039</v>
      </c>
      <c r="AD1642" s="7" t="s">
        <v>894</v>
      </c>
      <c r="AE1642" s="7" t="s">
        <v>786</v>
      </c>
      <c r="AF1642" s="7"/>
      <c r="AG1642" s="7" t="s">
        <v>13</v>
      </c>
      <c r="AH1642" s="7"/>
      <c r="AI1642">
        <v>0.62999999523162842</v>
      </c>
      <c r="AJ1642">
        <v>16.687999725341797</v>
      </c>
      <c r="AK1642">
        <v>1.6200000047683716</v>
      </c>
      <c r="AL1642">
        <v>0</v>
      </c>
      <c r="AM1642">
        <v>33.464000701904297</v>
      </c>
      <c r="AN1642">
        <v>276.79998779296875</v>
      </c>
      <c r="AO1642">
        <v>0</v>
      </c>
      <c r="AP1642">
        <v>101.59400177001953</v>
      </c>
      <c r="AQ1642">
        <v>55.544998168945313</v>
      </c>
      <c r="AR1642">
        <v>0</v>
      </c>
      <c r="AS1642">
        <v>5</v>
      </c>
      <c r="AT1642">
        <v>0</v>
      </c>
      <c r="AU1642" s="22" t="e">
        <v>#VALUE!</v>
      </c>
      <c r="AV1642" s="23">
        <v>0.25738369387619853</v>
      </c>
      <c r="AW1642" s="23">
        <v>1</v>
      </c>
      <c r="AX1642" s="23">
        <v>6.624636587335668E-2</v>
      </c>
      <c r="AY1642" s="23" t="e">
        <v>#VALUE!</v>
      </c>
      <c r="AZ1642" s="23" t="e">
        <v>#VALUE!</v>
      </c>
    </row>
    <row r="1643" spans="1:52" ht="13.7" customHeight="1" x14ac:dyDescent="0.2">
      <c r="A1643" t="str">
        <f t="shared" si="25"/>
        <v>2015^sgolding^NPS_3329 Scrubby Hill_B</v>
      </c>
      <c r="B1643" t="s">
        <v>2961</v>
      </c>
      <c r="C1643" t="s">
        <v>2949</v>
      </c>
      <c r="D1643">
        <v>2015</v>
      </c>
      <c r="E1643" t="s">
        <v>3601</v>
      </c>
      <c r="F1643" t="s">
        <v>1005</v>
      </c>
      <c r="G1643" t="s">
        <v>987</v>
      </c>
      <c r="H1643" t="s">
        <v>992</v>
      </c>
      <c r="I1643">
        <v>0.88738368910782695</v>
      </c>
      <c r="J1643" t="s">
        <v>998</v>
      </c>
      <c r="K1643" t="s">
        <v>998</v>
      </c>
      <c r="L1643" t="s">
        <v>998</v>
      </c>
      <c r="M1643" t="s">
        <v>998</v>
      </c>
      <c r="N1643">
        <v>3329</v>
      </c>
      <c r="O1643" t="s">
        <v>3564</v>
      </c>
      <c r="P1643" t="s">
        <v>3642</v>
      </c>
      <c r="Q1643" t="s">
        <v>3626</v>
      </c>
      <c r="R1643" t="s">
        <v>3582</v>
      </c>
      <c r="S1643" t="s">
        <v>998</v>
      </c>
      <c r="T1643" t="s">
        <v>998</v>
      </c>
      <c r="U1643" t="s">
        <v>3797</v>
      </c>
      <c r="V1643" t="s">
        <v>3772</v>
      </c>
      <c r="W1643" t="s">
        <v>3773</v>
      </c>
      <c r="X1643" t="s">
        <v>1803</v>
      </c>
      <c r="Y1643" s="7" t="s">
        <v>2999</v>
      </c>
      <c r="Z1643" s="7"/>
      <c r="AA1643" s="7" t="s">
        <v>13</v>
      </c>
      <c r="AB1643" s="7" t="s">
        <v>783</v>
      </c>
      <c r="AC1643" s="7">
        <v>75039</v>
      </c>
      <c r="AD1643" s="7" t="s">
        <v>894</v>
      </c>
      <c r="AE1643" s="7" t="s">
        <v>786</v>
      </c>
      <c r="AF1643" s="7"/>
      <c r="AG1643" s="7" t="s">
        <v>13</v>
      </c>
      <c r="AH1643" s="7"/>
      <c r="AI1643">
        <v>1.0149999856948853</v>
      </c>
      <c r="AJ1643">
        <v>9.3839998245239258</v>
      </c>
      <c r="AK1643">
        <v>1.4700000286102295</v>
      </c>
      <c r="AL1643">
        <v>0</v>
      </c>
      <c r="AM1643">
        <v>54.666999816894531</v>
      </c>
      <c r="AN1643">
        <v>252.19999694824219</v>
      </c>
      <c r="AO1643">
        <v>0</v>
      </c>
      <c r="AP1643">
        <v>72.648002624511719</v>
      </c>
      <c r="AQ1643">
        <v>43.942001342773438</v>
      </c>
      <c r="AR1643">
        <v>0</v>
      </c>
      <c r="AS1643">
        <v>5</v>
      </c>
      <c r="AT1643">
        <v>0</v>
      </c>
      <c r="AU1643" s="22" t="e">
        <v>#VALUE!</v>
      </c>
      <c r="AV1643" s="23">
        <v>-0.12761629658705831</v>
      </c>
      <c r="AW1643" s="23">
        <v>1</v>
      </c>
      <c r="AX1643" s="23">
        <v>1.628591915459603E-2</v>
      </c>
      <c r="AY1643" s="23" t="e">
        <v>#VALUE!</v>
      </c>
      <c r="AZ1643" s="23" t="e">
        <v>#VALUE!</v>
      </c>
    </row>
    <row r="1644" spans="1:52" ht="13.7" customHeight="1" x14ac:dyDescent="0.2">
      <c r="A1644" t="str">
        <f t="shared" si="25"/>
        <v>2015^smickan^NPS_3246 3_A</v>
      </c>
      <c r="B1644" t="s">
        <v>3525</v>
      </c>
      <c r="C1644" t="s">
        <v>3526</v>
      </c>
      <c r="D1644">
        <v>2015</v>
      </c>
      <c r="E1644" t="s">
        <v>3611</v>
      </c>
      <c r="F1644" t="s">
        <v>1005</v>
      </c>
      <c r="G1644" t="s">
        <v>987</v>
      </c>
      <c r="H1644" t="s">
        <v>992</v>
      </c>
      <c r="I1644">
        <v>5.15</v>
      </c>
      <c r="J1644">
        <v>10.3</v>
      </c>
      <c r="K1644" t="s">
        <v>998</v>
      </c>
      <c r="L1644" t="s">
        <v>998</v>
      </c>
      <c r="M1644" t="s">
        <v>998</v>
      </c>
      <c r="N1644">
        <v>3246</v>
      </c>
      <c r="O1644" t="s">
        <v>3564</v>
      </c>
      <c r="P1644" t="s">
        <v>3774</v>
      </c>
      <c r="Q1644" t="s">
        <v>998</v>
      </c>
      <c r="R1644" t="s">
        <v>998</v>
      </c>
      <c r="S1644" t="s">
        <v>4090</v>
      </c>
      <c r="T1644" t="s">
        <v>4091</v>
      </c>
      <c r="U1644" t="s">
        <v>3800</v>
      </c>
      <c r="V1644" t="s">
        <v>3811</v>
      </c>
      <c r="W1644" t="s">
        <v>3667</v>
      </c>
      <c r="X1644" t="s">
        <v>1821</v>
      </c>
      <c r="Y1644" s="7" t="s">
        <v>2999</v>
      </c>
      <c r="Z1644" s="7"/>
      <c r="AA1644" s="7" t="s">
        <v>13</v>
      </c>
      <c r="AB1644" s="7" t="s">
        <v>469</v>
      </c>
      <c r="AC1644" s="7">
        <v>18023</v>
      </c>
      <c r="AD1644" s="7" t="s">
        <v>813</v>
      </c>
      <c r="AE1644" s="7" t="s">
        <v>786</v>
      </c>
      <c r="AF1644" s="7"/>
      <c r="AG1644" s="7" t="s">
        <v>13</v>
      </c>
      <c r="AH1644" s="7"/>
      <c r="AI1644">
        <v>3.0950000286102295</v>
      </c>
      <c r="AJ1644">
        <v>16.625</v>
      </c>
      <c r="AK1644">
        <v>7.929999828338623</v>
      </c>
      <c r="AL1644">
        <v>49.143001556396484</v>
      </c>
      <c r="AM1644">
        <v>33.423000335693359</v>
      </c>
      <c r="AN1644">
        <v>228.39999389648438</v>
      </c>
      <c r="AO1644">
        <v>0</v>
      </c>
      <c r="AP1644">
        <v>98.707000732421875</v>
      </c>
      <c r="AQ1644">
        <v>17.777000427246094</v>
      </c>
      <c r="AR1644">
        <v>0</v>
      </c>
      <c r="AS1644">
        <v>24</v>
      </c>
      <c r="AT1644">
        <v>64</v>
      </c>
      <c r="AU1644" s="22">
        <v>8.1750612959719788</v>
      </c>
      <c r="AV1644" s="23">
        <v>2.0549999713897709</v>
      </c>
      <c r="AW1644" s="23">
        <v>0</v>
      </c>
      <c r="AX1644" s="23">
        <v>4.2230248824119592</v>
      </c>
      <c r="AY1644" s="23">
        <v>40.005624999999988</v>
      </c>
      <c r="AZ1644" s="23">
        <v>6.0055122918614284E-2</v>
      </c>
    </row>
    <row r="1645" spans="1:52" ht="13.7" customHeight="1" x14ac:dyDescent="0.2">
      <c r="A1645" t="str">
        <f t="shared" si="25"/>
        <v>2015^smickan^NPS_3247 3_B</v>
      </c>
      <c r="B1645" t="s">
        <v>3525</v>
      </c>
      <c r="C1645" t="s">
        <v>3527</v>
      </c>
      <c r="D1645">
        <v>2015</v>
      </c>
      <c r="E1645" t="s">
        <v>3611</v>
      </c>
      <c r="F1645" t="s">
        <v>1005</v>
      </c>
      <c r="G1645" t="s">
        <v>987</v>
      </c>
      <c r="H1645" t="s">
        <v>992</v>
      </c>
      <c r="I1645">
        <v>5.15</v>
      </c>
      <c r="J1645">
        <v>10.3</v>
      </c>
      <c r="K1645" t="s">
        <v>998</v>
      </c>
      <c r="L1645" t="s">
        <v>998</v>
      </c>
      <c r="M1645" t="s">
        <v>998</v>
      </c>
      <c r="N1645">
        <v>3247</v>
      </c>
      <c r="O1645" t="s">
        <v>3564</v>
      </c>
      <c r="P1645" t="s">
        <v>3774</v>
      </c>
      <c r="Q1645" t="s">
        <v>998</v>
      </c>
      <c r="R1645" t="s">
        <v>998</v>
      </c>
      <c r="S1645" t="s">
        <v>4092</v>
      </c>
      <c r="T1645" t="s">
        <v>4093</v>
      </c>
      <c r="U1645" t="s">
        <v>3800</v>
      </c>
      <c r="V1645" t="s">
        <v>3811</v>
      </c>
      <c r="W1645" t="s">
        <v>3667</v>
      </c>
      <c r="X1645" t="s">
        <v>1803</v>
      </c>
      <c r="Y1645" s="7" t="s">
        <v>2999</v>
      </c>
      <c r="Z1645" s="7"/>
      <c r="AA1645" s="7" t="s">
        <v>13</v>
      </c>
      <c r="AB1645" s="7" t="s">
        <v>469</v>
      </c>
      <c r="AC1645" s="7">
        <v>18023</v>
      </c>
      <c r="AD1645" s="7" t="s">
        <v>813</v>
      </c>
      <c r="AE1645" s="7" t="s">
        <v>786</v>
      </c>
      <c r="AF1645" s="7"/>
      <c r="AG1645" s="7" t="s">
        <v>13</v>
      </c>
      <c r="AH1645" s="7"/>
      <c r="AI1645">
        <v>2.999000072479248</v>
      </c>
      <c r="AJ1645">
        <v>16.608999252319336</v>
      </c>
      <c r="AK1645">
        <v>7.679999828338623</v>
      </c>
      <c r="AL1645">
        <v>67.1510009765625</v>
      </c>
      <c r="AM1645">
        <v>36.169998168945313</v>
      </c>
      <c r="AN1645">
        <v>228.39999389648438</v>
      </c>
      <c r="AO1645">
        <v>0</v>
      </c>
      <c r="AP1645">
        <v>83.679000854492188</v>
      </c>
      <c r="AQ1645">
        <v>12.41100025177002</v>
      </c>
      <c r="AR1645">
        <v>0</v>
      </c>
      <c r="AS1645">
        <v>24</v>
      </c>
      <c r="AT1645">
        <v>64</v>
      </c>
      <c r="AU1645" s="22">
        <v>8.1750612959719788</v>
      </c>
      <c r="AV1645" s="23">
        <v>2.1509999275207523</v>
      </c>
      <c r="AW1645" s="23">
        <v>0</v>
      </c>
      <c r="AX1645" s="23">
        <v>4.6268006881942814</v>
      </c>
      <c r="AY1645" s="23">
        <v>39.803471565765932</v>
      </c>
      <c r="AZ1645" s="23">
        <v>0.24508585673529218</v>
      </c>
    </row>
    <row r="1646" spans="1:52" ht="13.7" customHeight="1" x14ac:dyDescent="0.2">
      <c r="A1646" t="str">
        <f t="shared" si="25"/>
        <v>2015^sjolly^NPS_3218 Substation_A</v>
      </c>
      <c r="B1646" t="s">
        <v>3528</v>
      </c>
      <c r="C1646" t="s">
        <v>3529</v>
      </c>
      <c r="D1646">
        <v>2015</v>
      </c>
      <c r="E1646" t="s">
        <v>3573</v>
      </c>
      <c r="F1646" t="s">
        <v>1005</v>
      </c>
      <c r="G1646" t="s">
        <v>987</v>
      </c>
      <c r="H1646" t="s">
        <v>992</v>
      </c>
      <c r="I1646">
        <v>2.6209090909090902</v>
      </c>
      <c r="J1646" t="s">
        <v>998</v>
      </c>
      <c r="K1646" t="s">
        <v>998</v>
      </c>
      <c r="L1646" t="s">
        <v>998</v>
      </c>
      <c r="M1646" t="s">
        <v>998</v>
      </c>
      <c r="N1646">
        <v>3218</v>
      </c>
      <c r="O1646" t="s">
        <v>3574</v>
      </c>
      <c r="P1646" t="s">
        <v>3775</v>
      </c>
      <c r="Q1646" t="s">
        <v>3593</v>
      </c>
      <c r="R1646" t="s">
        <v>3582</v>
      </c>
      <c r="S1646" t="s">
        <v>4094</v>
      </c>
      <c r="T1646" t="s">
        <v>4095</v>
      </c>
      <c r="U1646" t="s">
        <v>3578</v>
      </c>
      <c r="V1646" t="s">
        <v>3776</v>
      </c>
      <c r="W1646" t="s">
        <v>3777</v>
      </c>
      <c r="X1646" t="s">
        <v>1821</v>
      </c>
      <c r="Y1646" s="7" t="s">
        <v>2999</v>
      </c>
      <c r="Z1646" s="25" t="s">
        <v>3905</v>
      </c>
      <c r="AA1646" s="7" t="s">
        <v>13</v>
      </c>
      <c r="AB1646" s="7" t="s">
        <v>2157</v>
      </c>
      <c r="AC1646" s="7">
        <v>10082</v>
      </c>
      <c r="AD1646" s="7" t="s">
        <v>898</v>
      </c>
      <c r="AE1646" s="7" t="s">
        <v>786</v>
      </c>
      <c r="AF1646" s="7"/>
      <c r="AG1646" s="7" t="s">
        <v>13</v>
      </c>
      <c r="AH1646" s="7"/>
      <c r="AU1646" s="22" t="e">
        <v>#VALUE!</v>
      </c>
      <c r="AV1646" s="23">
        <v>2.6209090909090902</v>
      </c>
      <c r="AW1646" s="23">
        <v>0</v>
      </c>
      <c r="AX1646" s="23">
        <v>6.8691644628099136</v>
      </c>
      <c r="AY1646" s="23" t="e">
        <v>#VALUE!</v>
      </c>
      <c r="AZ1646" s="23" t="e">
        <v>#VALUE!</v>
      </c>
    </row>
    <row r="1647" spans="1:52" ht="13.7" customHeight="1" x14ac:dyDescent="0.2">
      <c r="A1647" t="str">
        <f t="shared" si="25"/>
        <v>2015^sjolly^NPS_3219 Substation_B</v>
      </c>
      <c r="B1647" t="s">
        <v>3528</v>
      </c>
      <c r="C1647" t="s">
        <v>3530</v>
      </c>
      <c r="D1647">
        <v>2015</v>
      </c>
      <c r="E1647" t="s">
        <v>3573</v>
      </c>
      <c r="F1647" t="s">
        <v>1005</v>
      </c>
      <c r="G1647" t="s">
        <v>987</v>
      </c>
      <c r="H1647" t="s">
        <v>992</v>
      </c>
      <c r="I1647">
        <v>2.6209090909090902</v>
      </c>
      <c r="J1647" t="s">
        <v>998</v>
      </c>
      <c r="K1647" t="s">
        <v>998</v>
      </c>
      <c r="L1647" t="s">
        <v>998</v>
      </c>
      <c r="M1647" t="s">
        <v>998</v>
      </c>
      <c r="N1647">
        <v>3219</v>
      </c>
      <c r="O1647" t="s">
        <v>998</v>
      </c>
      <c r="P1647" t="s">
        <v>3775</v>
      </c>
      <c r="Q1647" t="s">
        <v>3576</v>
      </c>
      <c r="R1647" t="s">
        <v>3582</v>
      </c>
      <c r="S1647" t="s">
        <v>4096</v>
      </c>
      <c r="T1647" t="s">
        <v>4097</v>
      </c>
      <c r="U1647" t="s">
        <v>3578</v>
      </c>
      <c r="V1647" t="s">
        <v>3776</v>
      </c>
      <c r="W1647" t="s">
        <v>3777</v>
      </c>
      <c r="X1647" t="s">
        <v>1803</v>
      </c>
      <c r="Y1647" s="7" t="s">
        <v>2999</v>
      </c>
      <c r="Z1647" s="7"/>
      <c r="AA1647" s="7" t="s">
        <v>13</v>
      </c>
      <c r="AB1647" s="7" t="s">
        <v>2157</v>
      </c>
      <c r="AC1647" s="7">
        <v>10082</v>
      </c>
      <c r="AD1647" s="7" t="s">
        <v>898</v>
      </c>
      <c r="AE1647" s="7" t="s">
        <v>786</v>
      </c>
      <c r="AF1647" s="7"/>
      <c r="AG1647" s="7" t="s">
        <v>13</v>
      </c>
      <c r="AH1647" s="7"/>
      <c r="AI1647">
        <v>2.4040000438690186</v>
      </c>
      <c r="AJ1647">
        <v>13.784999847412109</v>
      </c>
      <c r="AK1647">
        <v>5.1100001335144043</v>
      </c>
      <c r="AL1647">
        <v>18.034000396728516</v>
      </c>
      <c r="AM1647">
        <v>6.2259998321533203</v>
      </c>
      <c r="AN1647">
        <v>199.19999694824219</v>
      </c>
      <c r="AO1647">
        <v>0</v>
      </c>
      <c r="AP1647">
        <v>100.21399688720703</v>
      </c>
      <c r="AQ1647">
        <v>37.050998687744141</v>
      </c>
      <c r="AR1647">
        <v>0</v>
      </c>
      <c r="AS1647">
        <v>23</v>
      </c>
      <c r="AT1647">
        <v>0</v>
      </c>
      <c r="AU1647" s="22" t="e">
        <v>#VALUE!</v>
      </c>
      <c r="AV1647" s="23">
        <v>0.21690904704007163</v>
      </c>
      <c r="AW1647" s="23">
        <v>1</v>
      </c>
      <c r="AX1647" s="23">
        <v>4.7049534687832011E-2</v>
      </c>
      <c r="AY1647" s="23" t="e">
        <v>#VALUE!</v>
      </c>
      <c r="AZ1647" s="23" t="e">
        <v>#VALUE!</v>
      </c>
    </row>
    <row r="1648" spans="1:52" ht="13.7" customHeight="1" x14ac:dyDescent="0.2">
      <c r="A1648" t="str">
        <f t="shared" si="25"/>
        <v>2015^sjolly^NPS_3220 Williams_A</v>
      </c>
      <c r="B1648" t="s">
        <v>3528</v>
      </c>
      <c r="C1648" t="s">
        <v>3531</v>
      </c>
      <c r="D1648">
        <v>2015</v>
      </c>
      <c r="E1648" t="s">
        <v>3573</v>
      </c>
      <c r="F1648" t="s">
        <v>1005</v>
      </c>
      <c r="G1648" t="s">
        <v>987</v>
      </c>
      <c r="H1648" t="s">
        <v>992</v>
      </c>
      <c r="I1648">
        <v>0.97899999999999998</v>
      </c>
      <c r="J1648" t="s">
        <v>998</v>
      </c>
      <c r="K1648" t="s">
        <v>998</v>
      </c>
      <c r="L1648" t="s">
        <v>998</v>
      </c>
      <c r="M1648" t="s">
        <v>998</v>
      </c>
      <c r="N1648">
        <v>3220</v>
      </c>
      <c r="O1648" t="s">
        <v>998</v>
      </c>
      <c r="P1648" t="s">
        <v>998</v>
      </c>
      <c r="Q1648" t="s">
        <v>3576</v>
      </c>
      <c r="R1648" t="s">
        <v>3582</v>
      </c>
      <c r="S1648" t="s">
        <v>4098</v>
      </c>
      <c r="T1648" t="s">
        <v>4099</v>
      </c>
      <c r="U1648" t="s">
        <v>3578</v>
      </c>
      <c r="V1648" t="s">
        <v>3776</v>
      </c>
      <c r="W1648" t="s">
        <v>3550</v>
      </c>
      <c r="X1648" t="s">
        <v>1821</v>
      </c>
      <c r="Y1648" s="7" t="s">
        <v>2999</v>
      </c>
      <c r="Z1648" s="7"/>
      <c r="AA1648" s="7" t="s">
        <v>13</v>
      </c>
      <c r="AB1648" s="7" t="s">
        <v>79</v>
      </c>
      <c r="AC1648" s="7">
        <v>10082</v>
      </c>
      <c r="AD1648" s="7" t="s">
        <v>898</v>
      </c>
      <c r="AE1648" s="7" t="s">
        <v>786</v>
      </c>
      <c r="AF1648" s="7"/>
      <c r="AG1648" s="7" t="s">
        <v>13</v>
      </c>
      <c r="AH1648" s="7"/>
      <c r="AI1648">
        <v>1.6929999589920044</v>
      </c>
      <c r="AJ1648">
        <v>15.241000175476074</v>
      </c>
      <c r="AK1648">
        <v>3.9800000190734863</v>
      </c>
      <c r="AL1648">
        <v>15.892999649047852</v>
      </c>
      <c r="AM1648">
        <v>1.9170000553131104</v>
      </c>
      <c r="AN1648">
        <v>199.60000610351563</v>
      </c>
      <c r="AO1648">
        <v>0</v>
      </c>
      <c r="AP1648">
        <v>91.392997741699219</v>
      </c>
      <c r="AQ1648">
        <v>26.349000930786133</v>
      </c>
      <c r="AR1648">
        <v>0</v>
      </c>
      <c r="AS1648">
        <v>23</v>
      </c>
      <c r="AT1648">
        <v>0</v>
      </c>
      <c r="AU1648" s="22" t="e">
        <v>#VALUE!</v>
      </c>
      <c r="AV1648" s="23">
        <v>-0.71399995899200441</v>
      </c>
      <c r="AW1648" s="23">
        <v>0</v>
      </c>
      <c r="AX1648" s="23">
        <v>0.50979594144058393</v>
      </c>
      <c r="AY1648" s="23" t="e">
        <v>#VALUE!</v>
      </c>
      <c r="AZ1648" s="23" t="e">
        <v>#VALUE!</v>
      </c>
    </row>
    <row r="1649" spans="1:52" ht="13.7" customHeight="1" x14ac:dyDescent="0.2">
      <c r="A1649" t="str">
        <f t="shared" si="25"/>
        <v>2015^sjolly^NPS_3221 Williams_B</v>
      </c>
      <c r="B1649" t="s">
        <v>3528</v>
      </c>
      <c r="C1649" t="s">
        <v>3532</v>
      </c>
      <c r="D1649">
        <v>2015</v>
      </c>
      <c r="E1649" t="s">
        <v>3573</v>
      </c>
      <c r="F1649" t="s">
        <v>1005</v>
      </c>
      <c r="G1649" t="s">
        <v>987</v>
      </c>
      <c r="H1649" t="s">
        <v>992</v>
      </c>
      <c r="I1649">
        <v>0.97899999999999998</v>
      </c>
      <c r="J1649" t="s">
        <v>998</v>
      </c>
      <c r="K1649" t="s">
        <v>998</v>
      </c>
      <c r="L1649" t="s">
        <v>998</v>
      </c>
      <c r="M1649" t="s">
        <v>998</v>
      </c>
      <c r="N1649">
        <v>3221</v>
      </c>
      <c r="O1649" t="s">
        <v>998</v>
      </c>
      <c r="P1649" t="s">
        <v>998</v>
      </c>
      <c r="Q1649" t="s">
        <v>3576</v>
      </c>
      <c r="R1649" t="s">
        <v>3582</v>
      </c>
      <c r="S1649" t="s">
        <v>4100</v>
      </c>
      <c r="T1649" t="s">
        <v>4101</v>
      </c>
      <c r="U1649" t="s">
        <v>3578</v>
      </c>
      <c r="V1649" t="s">
        <v>3776</v>
      </c>
      <c r="W1649" t="s">
        <v>3550</v>
      </c>
      <c r="X1649" t="s">
        <v>1803</v>
      </c>
      <c r="Y1649" s="7" t="s">
        <v>2999</v>
      </c>
      <c r="Z1649" s="7"/>
      <c r="AA1649" s="7" t="s">
        <v>13</v>
      </c>
      <c r="AB1649" s="7" t="s">
        <v>79</v>
      </c>
      <c r="AC1649" s="7">
        <v>10082</v>
      </c>
      <c r="AD1649" s="7" t="s">
        <v>898</v>
      </c>
      <c r="AE1649" s="7" t="s">
        <v>786</v>
      </c>
      <c r="AF1649" s="7"/>
      <c r="AG1649" s="7" t="s">
        <v>13</v>
      </c>
      <c r="AH1649" s="7"/>
      <c r="AI1649">
        <v>1.6529999971389771</v>
      </c>
      <c r="AJ1649">
        <v>15.38700008392334</v>
      </c>
      <c r="AK1649">
        <v>3.9200000762939453</v>
      </c>
      <c r="AL1649">
        <v>13.208000183105469</v>
      </c>
      <c r="AM1649">
        <v>1.5980000495910645</v>
      </c>
      <c r="AN1649">
        <v>199.60000610351563</v>
      </c>
      <c r="AO1649">
        <v>0</v>
      </c>
      <c r="AP1649">
        <v>91.264999389648438</v>
      </c>
      <c r="AQ1649">
        <v>23.969999313354492</v>
      </c>
      <c r="AR1649">
        <v>0</v>
      </c>
      <c r="AS1649">
        <v>23</v>
      </c>
      <c r="AT1649">
        <v>0</v>
      </c>
      <c r="AU1649" s="22" t="e">
        <v>#VALUE!</v>
      </c>
      <c r="AV1649" s="23">
        <v>-0.67399999713897707</v>
      </c>
      <c r="AW1649" s="23">
        <v>0</v>
      </c>
      <c r="AX1649" s="23">
        <v>0.45427599614334108</v>
      </c>
      <c r="AY1649" s="23" t="e">
        <v>#VALUE!</v>
      </c>
      <c r="AZ1649" s="23" t="e">
        <v>#VALUE!</v>
      </c>
    </row>
    <row r="1650" spans="1:52" ht="13.7" customHeight="1" x14ac:dyDescent="0.2">
      <c r="A1650" t="str">
        <f t="shared" si="25"/>
        <v>2015^sstead^NPS_3496 48AB_A</v>
      </c>
      <c r="B1650" t="s">
        <v>3533</v>
      </c>
      <c r="C1650" t="s">
        <v>3534</v>
      </c>
      <c r="D1650">
        <v>2015</v>
      </c>
      <c r="E1650" t="s">
        <v>3573</v>
      </c>
      <c r="F1650" t="s">
        <v>1005</v>
      </c>
      <c r="G1650" t="s">
        <v>987</v>
      </c>
      <c r="H1650" t="s">
        <v>992</v>
      </c>
      <c r="I1650">
        <v>3.8</v>
      </c>
      <c r="J1650" t="s">
        <v>998</v>
      </c>
      <c r="K1650" t="s">
        <v>998</v>
      </c>
      <c r="L1650" t="s">
        <v>998</v>
      </c>
      <c r="M1650" t="s">
        <v>998</v>
      </c>
      <c r="N1650">
        <v>3496</v>
      </c>
      <c r="O1650" t="s">
        <v>2696</v>
      </c>
      <c r="P1650" t="s">
        <v>3778</v>
      </c>
      <c r="Q1650" t="s">
        <v>3593</v>
      </c>
      <c r="R1650" t="s">
        <v>3618</v>
      </c>
      <c r="S1650" t="s">
        <v>4215</v>
      </c>
      <c r="T1650" t="s">
        <v>4102</v>
      </c>
      <c r="U1650" t="s">
        <v>3671</v>
      </c>
      <c r="V1650" t="s">
        <v>3779</v>
      </c>
      <c r="W1650" t="s">
        <v>3780</v>
      </c>
      <c r="X1650" t="s">
        <v>1821</v>
      </c>
      <c r="Y1650" s="7" t="s">
        <v>2999</v>
      </c>
      <c r="Z1650" s="7"/>
      <c r="AA1650" s="7" t="s">
        <v>13</v>
      </c>
      <c r="AB1650" s="7" t="s">
        <v>469</v>
      </c>
      <c r="AC1650" s="7">
        <v>12281</v>
      </c>
      <c r="AD1650" s="7" t="s">
        <v>3903</v>
      </c>
      <c r="AE1650" s="7" t="s">
        <v>786</v>
      </c>
      <c r="AF1650" s="7"/>
      <c r="AG1650" s="7" t="s">
        <v>13</v>
      </c>
      <c r="AH1650" s="7"/>
      <c r="AI1650">
        <v>4.0279998779296875</v>
      </c>
      <c r="AJ1650">
        <v>14.361000061035156</v>
      </c>
      <c r="AK1650">
        <v>8.9200000762939453</v>
      </c>
      <c r="AL1650">
        <v>11.847999572753906</v>
      </c>
      <c r="AM1650">
        <v>3.9820001125335693</v>
      </c>
      <c r="AN1650">
        <v>239.89999389648438</v>
      </c>
      <c r="AO1650">
        <v>0</v>
      </c>
      <c r="AP1650">
        <v>126.90399932861328</v>
      </c>
      <c r="AQ1650">
        <v>29.589000701904297</v>
      </c>
      <c r="AR1650">
        <v>0</v>
      </c>
      <c r="AS1650">
        <v>30</v>
      </c>
      <c r="AT1650">
        <v>28</v>
      </c>
      <c r="AU1650" s="22" t="e">
        <v>#VALUE!</v>
      </c>
      <c r="AV1650" s="23">
        <v>-0.22799987792968768</v>
      </c>
      <c r="AW1650" s="23">
        <v>1</v>
      </c>
      <c r="AX1650" s="23">
        <v>5.1983944335952485E-2</v>
      </c>
      <c r="AY1650" s="23" t="e">
        <v>#VALUE!</v>
      </c>
      <c r="AZ1650" s="23" t="e">
        <v>#VALUE!</v>
      </c>
    </row>
    <row r="1651" spans="1:52" ht="13.7" customHeight="1" x14ac:dyDescent="0.2">
      <c r="A1651" t="str">
        <f t="shared" si="25"/>
        <v>2015^sstead^NPS_3497 48AB_B</v>
      </c>
      <c r="B1651" t="s">
        <v>3533</v>
      </c>
      <c r="C1651" t="s">
        <v>3535</v>
      </c>
      <c r="D1651">
        <v>2015</v>
      </c>
      <c r="E1651" t="s">
        <v>3573</v>
      </c>
      <c r="F1651" t="s">
        <v>1005</v>
      </c>
      <c r="G1651" t="s">
        <v>987</v>
      </c>
      <c r="H1651" t="s">
        <v>992</v>
      </c>
      <c r="I1651">
        <v>3.8</v>
      </c>
      <c r="J1651" t="s">
        <v>998</v>
      </c>
      <c r="K1651" t="s">
        <v>998</v>
      </c>
      <c r="L1651" t="s">
        <v>998</v>
      </c>
      <c r="M1651" t="s">
        <v>998</v>
      </c>
      <c r="N1651">
        <v>3497</v>
      </c>
      <c r="O1651" t="s">
        <v>2696</v>
      </c>
      <c r="P1651" t="s">
        <v>3778</v>
      </c>
      <c r="Q1651" t="s">
        <v>3593</v>
      </c>
      <c r="R1651" t="s">
        <v>3618</v>
      </c>
      <c r="S1651" t="s">
        <v>4216</v>
      </c>
      <c r="T1651" t="s">
        <v>4103</v>
      </c>
      <c r="U1651" t="s">
        <v>3671</v>
      </c>
      <c r="V1651" t="s">
        <v>3779</v>
      </c>
      <c r="W1651" t="s">
        <v>3780</v>
      </c>
      <c r="X1651" t="s">
        <v>1803</v>
      </c>
      <c r="Y1651" s="7" t="s">
        <v>2999</v>
      </c>
      <c r="Z1651" s="7"/>
      <c r="AA1651" s="7" t="s">
        <v>13</v>
      </c>
      <c r="AB1651" s="7" t="s">
        <v>469</v>
      </c>
      <c r="AC1651" s="7">
        <v>12281</v>
      </c>
      <c r="AD1651" s="7" t="s">
        <v>3903</v>
      </c>
      <c r="AE1651" s="7" t="s">
        <v>786</v>
      </c>
      <c r="AF1651" s="7"/>
      <c r="AG1651" s="7" t="s">
        <v>13</v>
      </c>
      <c r="AH1651" s="7"/>
      <c r="AI1651">
        <v>4.4840002059936523</v>
      </c>
      <c r="AJ1651">
        <v>16.427999496459961</v>
      </c>
      <c r="AK1651">
        <v>11.350000381469727</v>
      </c>
      <c r="AL1651">
        <v>41.937999725341797</v>
      </c>
      <c r="AM1651">
        <v>35.061000823974609</v>
      </c>
      <c r="AN1651">
        <v>239.89999389648438</v>
      </c>
      <c r="AO1651">
        <v>0</v>
      </c>
      <c r="AP1651">
        <v>204.85899353027344</v>
      </c>
      <c r="AQ1651">
        <v>50.408000946044922</v>
      </c>
      <c r="AR1651">
        <v>0</v>
      </c>
      <c r="AS1651">
        <v>30</v>
      </c>
      <c r="AT1651">
        <v>28</v>
      </c>
      <c r="AU1651" s="22" t="e">
        <v>#VALUE!</v>
      </c>
      <c r="AV1651" s="23">
        <v>-0.68400020599365252</v>
      </c>
      <c r="AW1651" s="23">
        <v>0</v>
      </c>
      <c r="AX1651" s="23">
        <v>0.46785628179935906</v>
      </c>
      <c r="AY1651" s="23" t="e">
        <v>#VALUE!</v>
      </c>
      <c r="AZ1651" s="23" t="e">
        <v>#VALUE!</v>
      </c>
    </row>
    <row r="1652" spans="1:52" ht="13.7" customHeight="1" x14ac:dyDescent="0.2">
      <c r="A1652" t="str">
        <f t="shared" si="25"/>
        <v>2015^tpaschke^NPS_3442 Paschke NPS_A</v>
      </c>
      <c r="B1652" t="s">
        <v>3562</v>
      </c>
      <c r="C1652" t="s">
        <v>3781</v>
      </c>
      <c r="D1652">
        <v>2015</v>
      </c>
      <c r="E1652" t="s">
        <v>3611</v>
      </c>
      <c r="F1652" t="s">
        <v>1005</v>
      </c>
      <c r="G1652" t="s">
        <v>987</v>
      </c>
      <c r="H1652" t="s">
        <v>992</v>
      </c>
      <c r="I1652">
        <v>1.1000000000000001</v>
      </c>
      <c r="J1652">
        <v>12.7</v>
      </c>
      <c r="K1652" t="s">
        <v>998</v>
      </c>
      <c r="L1652" t="s">
        <v>998</v>
      </c>
      <c r="M1652" t="s">
        <v>998</v>
      </c>
      <c r="N1652">
        <v>3442</v>
      </c>
      <c r="O1652" t="s">
        <v>3584</v>
      </c>
      <c r="P1652" t="s">
        <v>3612</v>
      </c>
      <c r="Q1652" t="s">
        <v>3588</v>
      </c>
      <c r="R1652" t="s">
        <v>3613</v>
      </c>
      <c r="S1652" t="s">
        <v>4217</v>
      </c>
      <c r="T1652" t="s">
        <v>4218</v>
      </c>
      <c r="U1652" t="s">
        <v>3614</v>
      </c>
      <c r="V1652" t="s">
        <v>3782</v>
      </c>
      <c r="W1652" t="s">
        <v>3783</v>
      </c>
      <c r="X1652" t="s">
        <v>1821</v>
      </c>
      <c r="Y1652" s="7" t="s">
        <v>2999</v>
      </c>
      <c r="Z1652" s="7"/>
      <c r="AA1652" s="7" t="s">
        <v>13</v>
      </c>
      <c r="AB1652" s="7" t="s">
        <v>2518</v>
      </c>
      <c r="AC1652" s="7">
        <v>24018</v>
      </c>
      <c r="AD1652" s="7" t="s">
        <v>3874</v>
      </c>
      <c r="AE1652" s="7" t="s">
        <v>786</v>
      </c>
      <c r="AF1652" s="7"/>
      <c r="AG1652" s="7" t="s">
        <v>55</v>
      </c>
      <c r="AH1652" s="7"/>
      <c r="AI1652">
        <v>0.81800001859664917</v>
      </c>
      <c r="AJ1652">
        <v>16.381000518798828</v>
      </c>
      <c r="AK1652">
        <v>2.0699999332427979</v>
      </c>
      <c r="AL1652">
        <v>5.8639998435974121</v>
      </c>
      <c r="AM1652">
        <v>17.155000686645508</v>
      </c>
      <c r="AN1652">
        <v>109.5</v>
      </c>
      <c r="AO1652">
        <v>0</v>
      </c>
      <c r="AP1652">
        <v>76.851997375488281</v>
      </c>
      <c r="AQ1652">
        <v>34.083999633789063</v>
      </c>
      <c r="AR1652">
        <v>0</v>
      </c>
      <c r="AS1652">
        <v>19</v>
      </c>
      <c r="AT1652">
        <v>0</v>
      </c>
      <c r="AU1652" s="22">
        <v>2.1529947460595449</v>
      </c>
      <c r="AV1652" s="23">
        <v>0.28199998140335092</v>
      </c>
      <c r="AW1652" s="23">
        <v>1</v>
      </c>
      <c r="AX1652" s="23">
        <v>7.952398951149027E-2</v>
      </c>
      <c r="AY1652" s="23">
        <v>13.549764819397247</v>
      </c>
      <c r="AZ1652" s="23">
        <v>6.8881389544868778E-3</v>
      </c>
    </row>
    <row r="1653" spans="1:52" ht="13.7" customHeight="1" x14ac:dyDescent="0.2">
      <c r="A1653" t="str">
        <f t="shared" si="25"/>
        <v>2015^tpaschke^NPS_3443 Paschke NPS_B</v>
      </c>
      <c r="B1653" t="s">
        <v>3562</v>
      </c>
      <c r="C1653" t="s">
        <v>3784</v>
      </c>
      <c r="D1653">
        <v>2015</v>
      </c>
      <c r="E1653" t="s">
        <v>3611</v>
      </c>
      <c r="F1653" t="s">
        <v>1005</v>
      </c>
      <c r="G1653" t="s">
        <v>987</v>
      </c>
      <c r="H1653" t="s">
        <v>992</v>
      </c>
      <c r="I1653">
        <v>1.1000000000000001</v>
      </c>
      <c r="J1653">
        <v>12.7</v>
      </c>
      <c r="K1653" t="s">
        <v>998</v>
      </c>
      <c r="L1653" t="s">
        <v>998</v>
      </c>
      <c r="M1653" t="s">
        <v>998</v>
      </c>
      <c r="N1653">
        <v>3443</v>
      </c>
      <c r="O1653" t="s">
        <v>3584</v>
      </c>
      <c r="P1653" t="s">
        <v>3612</v>
      </c>
      <c r="Q1653" t="s">
        <v>3588</v>
      </c>
      <c r="R1653" t="s">
        <v>3613</v>
      </c>
      <c r="S1653" t="s">
        <v>4219</v>
      </c>
      <c r="T1653" t="s">
        <v>4220</v>
      </c>
      <c r="U1653" t="s">
        <v>3614</v>
      </c>
      <c r="V1653" t="s">
        <v>3782</v>
      </c>
      <c r="W1653" t="s">
        <v>3783</v>
      </c>
      <c r="X1653" t="s">
        <v>1803</v>
      </c>
      <c r="Y1653" s="7" t="s">
        <v>2999</v>
      </c>
      <c r="Z1653" s="7"/>
      <c r="AA1653" s="7" t="s">
        <v>13</v>
      </c>
      <c r="AB1653" s="7" t="s">
        <v>2518</v>
      </c>
      <c r="AC1653" s="7">
        <v>24018</v>
      </c>
      <c r="AD1653" s="7" t="s">
        <v>3874</v>
      </c>
      <c r="AE1653" s="7" t="s">
        <v>786</v>
      </c>
      <c r="AF1653" s="7"/>
      <c r="AG1653" s="7" t="s">
        <v>55</v>
      </c>
      <c r="AH1653" s="7"/>
      <c r="AI1653">
        <v>0.62699997425079346</v>
      </c>
      <c r="AJ1653">
        <v>16.554000854492188</v>
      </c>
      <c r="AK1653">
        <v>1.6000000238418579</v>
      </c>
      <c r="AL1653">
        <v>17.490999221801758</v>
      </c>
      <c r="AM1653">
        <v>19.056999206542969</v>
      </c>
      <c r="AN1653">
        <v>109.5</v>
      </c>
      <c r="AO1653">
        <v>0</v>
      </c>
      <c r="AP1653">
        <v>144.552001953125</v>
      </c>
      <c r="AQ1653">
        <v>93.929000854492188</v>
      </c>
      <c r="AR1653">
        <v>0</v>
      </c>
      <c r="AS1653">
        <v>19</v>
      </c>
      <c r="AT1653">
        <v>0</v>
      </c>
      <c r="AU1653" s="22">
        <v>2.1529947460595449</v>
      </c>
      <c r="AV1653" s="23">
        <v>0.47300002574920663</v>
      </c>
      <c r="AW1653" s="23">
        <v>1</v>
      </c>
      <c r="AX1653" s="23">
        <v>0.22372902435875014</v>
      </c>
      <c r="AY1653" s="23">
        <v>14.853322586426517</v>
      </c>
      <c r="AZ1653" s="23">
        <v>0.30580316280061676</v>
      </c>
    </row>
    <row r="1654" spans="1:52" ht="13.7" customHeight="1" x14ac:dyDescent="0.2">
      <c r="A1654" t="str">
        <f t="shared" si="25"/>
        <v>2015^tclarke^NPS_3410 Cabin _ Corner_A</v>
      </c>
      <c r="B1654" t="s">
        <v>1263</v>
      </c>
      <c r="C1654" t="s">
        <v>2950</v>
      </c>
      <c r="D1654">
        <v>2015</v>
      </c>
      <c r="E1654" t="s">
        <v>3611</v>
      </c>
      <c r="F1654" t="s">
        <v>1005</v>
      </c>
      <c r="G1654" t="s">
        <v>987</v>
      </c>
      <c r="H1654" t="s">
        <v>992</v>
      </c>
      <c r="I1654">
        <v>1.6055555555555601</v>
      </c>
      <c r="J1654">
        <v>13.5</v>
      </c>
      <c r="K1654" t="s">
        <v>998</v>
      </c>
      <c r="L1654" t="s">
        <v>998</v>
      </c>
      <c r="M1654" t="s">
        <v>998</v>
      </c>
      <c r="N1654">
        <v>3410</v>
      </c>
      <c r="O1654" t="s">
        <v>2636</v>
      </c>
      <c r="P1654" t="s">
        <v>3647</v>
      </c>
      <c r="Q1654" t="s">
        <v>3585</v>
      </c>
      <c r="R1654" t="s">
        <v>3567</v>
      </c>
      <c r="S1654" t="s">
        <v>4221</v>
      </c>
      <c r="T1654" t="s">
        <v>4222</v>
      </c>
      <c r="U1654" t="s">
        <v>3728</v>
      </c>
      <c r="V1654" t="s">
        <v>3785</v>
      </c>
      <c r="W1654" t="s">
        <v>3786</v>
      </c>
      <c r="X1654" t="s">
        <v>1821</v>
      </c>
      <c r="Y1654" s="7" t="s">
        <v>2999</v>
      </c>
      <c r="Z1654" s="7"/>
      <c r="AA1654" s="7" t="s">
        <v>13</v>
      </c>
      <c r="AB1654" s="7" t="s">
        <v>469</v>
      </c>
      <c r="AC1654" s="7">
        <v>23319</v>
      </c>
      <c r="AD1654" s="7" t="s">
        <v>964</v>
      </c>
      <c r="AE1654" s="7" t="s">
        <v>786</v>
      </c>
      <c r="AF1654" s="7"/>
      <c r="AG1654" s="7" t="s">
        <v>13</v>
      </c>
      <c r="AH1654" s="7"/>
      <c r="AI1654">
        <v>3.8190000057220459</v>
      </c>
      <c r="AJ1654">
        <v>16.531000137329102</v>
      </c>
      <c r="AK1654">
        <v>9.7299995422363281</v>
      </c>
      <c r="AL1654">
        <v>28.097000122070313</v>
      </c>
      <c r="AM1654">
        <v>1.9440000057220459</v>
      </c>
      <c r="AN1654">
        <v>235.39999389648438</v>
      </c>
      <c r="AO1654">
        <v>0</v>
      </c>
      <c r="AP1654">
        <v>189.41200256347656</v>
      </c>
      <c r="AQ1654">
        <v>72.504997253417969</v>
      </c>
      <c r="AR1654">
        <v>0</v>
      </c>
      <c r="AS1654">
        <v>48</v>
      </c>
      <c r="AT1654">
        <v>57</v>
      </c>
      <c r="AU1654" s="22">
        <v>3.3404553415061393</v>
      </c>
      <c r="AV1654" s="23">
        <v>-2.2134444501664858</v>
      </c>
      <c r="AW1654" s="23">
        <v>0</v>
      </c>
      <c r="AX1654" s="23">
        <v>4.8993363339728164</v>
      </c>
      <c r="AY1654" s="23">
        <v>9.1869618324890325</v>
      </c>
      <c r="AZ1654" s="23">
        <v>40.826275093084789</v>
      </c>
    </row>
    <row r="1655" spans="1:52" ht="13.7" customHeight="1" x14ac:dyDescent="0.2">
      <c r="A1655" t="str">
        <f t="shared" si="25"/>
        <v>2015^tclarke^NPS_3411 Cabin _ Corner_B</v>
      </c>
      <c r="B1655" t="s">
        <v>1263</v>
      </c>
      <c r="C1655" t="s">
        <v>2951</v>
      </c>
      <c r="D1655">
        <v>2015</v>
      </c>
      <c r="E1655" t="s">
        <v>3611</v>
      </c>
      <c r="F1655" t="s">
        <v>1005</v>
      </c>
      <c r="G1655" t="s">
        <v>987</v>
      </c>
      <c r="H1655" t="s">
        <v>992</v>
      </c>
      <c r="I1655">
        <v>1.6055555555555601</v>
      </c>
      <c r="J1655">
        <v>13.5</v>
      </c>
      <c r="K1655" t="s">
        <v>998</v>
      </c>
      <c r="L1655" t="s">
        <v>998</v>
      </c>
      <c r="M1655" t="s">
        <v>998</v>
      </c>
      <c r="N1655">
        <v>3411</v>
      </c>
      <c r="O1655" t="s">
        <v>2636</v>
      </c>
      <c r="P1655" t="s">
        <v>3647</v>
      </c>
      <c r="Q1655" t="s">
        <v>3585</v>
      </c>
      <c r="R1655" t="s">
        <v>3567</v>
      </c>
      <c r="S1655" t="s">
        <v>4223</v>
      </c>
      <c r="T1655" t="s">
        <v>4224</v>
      </c>
      <c r="U1655" t="s">
        <v>3728</v>
      </c>
      <c r="V1655" t="s">
        <v>3785</v>
      </c>
      <c r="W1655" t="s">
        <v>3786</v>
      </c>
      <c r="X1655" t="s">
        <v>1803</v>
      </c>
      <c r="Y1655" s="7" t="s">
        <v>2999</v>
      </c>
      <c r="Z1655" s="7"/>
      <c r="AA1655" s="7" t="s">
        <v>13</v>
      </c>
      <c r="AB1655" s="7" t="s">
        <v>469</v>
      </c>
      <c r="AC1655" s="7">
        <v>23319</v>
      </c>
      <c r="AD1655" s="7" t="s">
        <v>964</v>
      </c>
      <c r="AE1655" s="7" t="s">
        <v>786</v>
      </c>
      <c r="AF1655" s="7"/>
      <c r="AG1655" s="7" t="s">
        <v>13</v>
      </c>
      <c r="AH1655" s="7"/>
      <c r="AI1655">
        <v>4.254000186920166</v>
      </c>
      <c r="AJ1655">
        <v>16.413999557495117</v>
      </c>
      <c r="AK1655">
        <v>10.760000228881836</v>
      </c>
      <c r="AL1655">
        <v>34.188999176025391</v>
      </c>
      <c r="AM1655">
        <v>5.9710001945495605</v>
      </c>
      <c r="AN1655">
        <v>235.39999389648438</v>
      </c>
      <c r="AO1655">
        <v>0</v>
      </c>
      <c r="AP1655">
        <v>176.79600524902344</v>
      </c>
      <c r="AQ1655">
        <v>62.506000518798828</v>
      </c>
      <c r="AR1655">
        <v>0</v>
      </c>
      <c r="AS1655">
        <v>48</v>
      </c>
      <c r="AT1655">
        <v>57</v>
      </c>
      <c r="AU1655" s="22">
        <v>3.3404553415061393</v>
      </c>
      <c r="AV1655" s="23">
        <v>-2.648444631364606</v>
      </c>
      <c r="AW1655" s="23">
        <v>0</v>
      </c>
      <c r="AX1655" s="23">
        <v>7.0142589654040037</v>
      </c>
      <c r="AY1655" s="23">
        <v>8.4913934210817388</v>
      </c>
      <c r="AZ1655" s="23">
        <v>55.049646335782839</v>
      </c>
    </row>
    <row r="1656" spans="1:52" ht="13.7" customHeight="1" x14ac:dyDescent="0.2">
      <c r="A1656" t="str">
        <f t="shared" si="25"/>
        <v>2015^tlehmann^NPS_3310 Disc vs Tyne Comparison_A</v>
      </c>
      <c r="B1656" t="s">
        <v>2715</v>
      </c>
      <c r="C1656" t="s">
        <v>2689</v>
      </c>
      <c r="D1656">
        <v>2015</v>
      </c>
      <c r="E1656" t="s">
        <v>3601</v>
      </c>
      <c r="F1656" t="s">
        <v>1005</v>
      </c>
      <c r="G1656" t="s">
        <v>987</v>
      </c>
      <c r="H1656" t="s">
        <v>992</v>
      </c>
      <c r="I1656">
        <v>4.9913333333333298</v>
      </c>
      <c r="J1656">
        <v>11.5</v>
      </c>
      <c r="K1656" t="s">
        <v>998</v>
      </c>
      <c r="L1656" t="s">
        <v>998</v>
      </c>
      <c r="M1656" t="s">
        <v>998</v>
      </c>
      <c r="N1656">
        <v>3310</v>
      </c>
      <c r="O1656" t="s">
        <v>2636</v>
      </c>
      <c r="P1656" t="s">
        <v>3787</v>
      </c>
      <c r="Q1656" t="s">
        <v>3588</v>
      </c>
      <c r="R1656" t="s">
        <v>3760</v>
      </c>
      <c r="S1656" t="s">
        <v>4225</v>
      </c>
      <c r="T1656" t="s">
        <v>4226</v>
      </c>
      <c r="U1656" t="s">
        <v>3603</v>
      </c>
      <c r="V1656" t="s">
        <v>3788</v>
      </c>
      <c r="W1656" t="s">
        <v>3789</v>
      </c>
      <c r="X1656" t="s">
        <v>1821</v>
      </c>
      <c r="Y1656" s="7" t="s">
        <v>2999</v>
      </c>
      <c r="Z1656" s="7"/>
      <c r="AA1656" s="7" t="s">
        <v>13</v>
      </c>
      <c r="AB1656" s="7" t="s">
        <v>2232</v>
      </c>
      <c r="AC1656" s="7">
        <v>73019</v>
      </c>
      <c r="AD1656" s="7" t="s">
        <v>960</v>
      </c>
      <c r="AE1656" s="7" t="s">
        <v>3906</v>
      </c>
      <c r="AF1656" s="7"/>
      <c r="AG1656" s="7" t="s">
        <v>13</v>
      </c>
      <c r="AH1656" s="7"/>
      <c r="AI1656">
        <v>4.565000057220459</v>
      </c>
      <c r="AJ1656">
        <v>16.461999893188477</v>
      </c>
      <c r="AK1656">
        <v>11.579999923706055</v>
      </c>
      <c r="AL1656">
        <v>117.62699890136719</v>
      </c>
      <c r="AM1656">
        <v>104.71199798583984</v>
      </c>
      <c r="AN1656">
        <v>327.60000610351563</v>
      </c>
      <c r="AO1656">
        <v>0</v>
      </c>
      <c r="AP1656">
        <v>180.33299255371094</v>
      </c>
      <c r="AQ1656">
        <v>27.27400016784668</v>
      </c>
      <c r="AR1656">
        <v>0</v>
      </c>
      <c r="AS1656">
        <v>9</v>
      </c>
      <c r="AT1656">
        <v>46</v>
      </c>
      <c r="AU1656" s="22">
        <v>8.8462860478692296</v>
      </c>
      <c r="AV1656" s="23">
        <v>0.42633327611287086</v>
      </c>
      <c r="AW1656" s="23">
        <v>1</v>
      </c>
      <c r="AX1656" s="23">
        <v>0.1817600623211334</v>
      </c>
      <c r="AY1656" s="23">
        <v>24.621442940002453</v>
      </c>
      <c r="AZ1656" s="23">
        <v>7.4731915549427965</v>
      </c>
    </row>
    <row r="1657" spans="1:52" ht="13.7" customHeight="1" x14ac:dyDescent="0.2">
      <c r="A1657" t="str">
        <f t="shared" si="25"/>
        <v>2015^tlehmann^NPS_3311 Disc vs Tyne Comparison_B</v>
      </c>
      <c r="B1657" t="s">
        <v>2715</v>
      </c>
      <c r="C1657" t="s">
        <v>2690</v>
      </c>
      <c r="D1657">
        <v>2015</v>
      </c>
      <c r="E1657" t="s">
        <v>3601</v>
      </c>
      <c r="F1657" t="s">
        <v>1005</v>
      </c>
      <c r="G1657" t="s">
        <v>987</v>
      </c>
      <c r="H1657" t="s">
        <v>992</v>
      </c>
      <c r="I1657">
        <v>4.9913333333333298</v>
      </c>
      <c r="J1657">
        <v>11.5</v>
      </c>
      <c r="K1657" t="s">
        <v>998</v>
      </c>
      <c r="L1657" t="s">
        <v>998</v>
      </c>
      <c r="M1657" t="s">
        <v>998</v>
      </c>
      <c r="N1657">
        <v>3311</v>
      </c>
      <c r="O1657" t="s">
        <v>2636</v>
      </c>
      <c r="P1657" t="s">
        <v>3787</v>
      </c>
      <c r="Q1657" t="s">
        <v>3588</v>
      </c>
      <c r="R1657" t="s">
        <v>3760</v>
      </c>
      <c r="S1657" t="s">
        <v>4227</v>
      </c>
      <c r="T1657" t="s">
        <v>4228</v>
      </c>
      <c r="U1657" t="s">
        <v>3603</v>
      </c>
      <c r="V1657" t="s">
        <v>3788</v>
      </c>
      <c r="W1657" t="s">
        <v>3789</v>
      </c>
      <c r="X1657" t="s">
        <v>1803</v>
      </c>
      <c r="Y1657" s="7" t="s">
        <v>2999</v>
      </c>
      <c r="Z1657" s="7"/>
      <c r="AA1657" s="7" t="s">
        <v>13</v>
      </c>
      <c r="AB1657" s="7" t="s">
        <v>2232</v>
      </c>
      <c r="AC1657" s="7">
        <v>73019</v>
      </c>
      <c r="AD1657" s="7" t="s">
        <v>960</v>
      </c>
      <c r="AE1657" s="7" t="s">
        <v>3906</v>
      </c>
      <c r="AF1657" s="7"/>
      <c r="AG1657" s="7" t="s">
        <v>13</v>
      </c>
      <c r="AH1657" s="7"/>
      <c r="AI1657">
        <v>3.6649999618530273</v>
      </c>
      <c r="AJ1657">
        <v>16.704999923706055</v>
      </c>
      <c r="AK1657">
        <v>9.4399995803833008</v>
      </c>
      <c r="AL1657">
        <v>49.858001708984375</v>
      </c>
      <c r="AM1657">
        <v>69.542999267578125</v>
      </c>
      <c r="AN1657">
        <v>327.60000610351563</v>
      </c>
      <c r="AO1657">
        <v>0</v>
      </c>
      <c r="AP1657">
        <v>190.88299560546875</v>
      </c>
      <c r="AQ1657">
        <v>36.722000122070313</v>
      </c>
      <c r="AR1657">
        <v>0</v>
      </c>
      <c r="AS1657">
        <v>9</v>
      </c>
      <c r="AT1657">
        <v>46</v>
      </c>
      <c r="AU1657" s="22">
        <v>8.8462860478692296</v>
      </c>
      <c r="AV1657" s="23">
        <v>1.3263333714803025</v>
      </c>
      <c r="AW1657" s="23">
        <v>0</v>
      </c>
      <c r="AX1657" s="23">
        <v>1.759160212302306</v>
      </c>
      <c r="AY1657" s="23">
        <v>27.092024205780035</v>
      </c>
      <c r="AZ1657" s="23">
        <v>0.35249575869033711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47" sqref="B47"/>
    </sheetView>
  </sheetViews>
  <sheetFormatPr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B1552"/>
  <sheetViews>
    <sheetView tabSelected="1" topLeftCell="W1" zoomScale="115" zoomScaleNormal="115" workbookViewId="0">
      <pane ySplit="1" topLeftCell="A47" activePane="bottomLeft" state="frozen"/>
      <selection pane="bottomLeft" activeCell="L1" sqref="L1"/>
    </sheetView>
  </sheetViews>
  <sheetFormatPr defaultRowHeight="12.75" x14ac:dyDescent="0.2"/>
  <cols>
    <col min="1" max="1" width="11.28515625" bestFit="1" customWidth="1"/>
    <col min="2" max="2" width="60.85546875" bestFit="1" customWidth="1"/>
    <col min="3" max="3" width="14.7109375" bestFit="1" customWidth="1"/>
    <col min="4" max="4" width="31.7109375" bestFit="1" customWidth="1"/>
    <col min="5" max="5" width="24.42578125" bestFit="1" customWidth="1"/>
    <col min="6" max="6" width="25.5703125" bestFit="1" customWidth="1"/>
    <col min="7" max="7" width="21.28515625" bestFit="1" customWidth="1"/>
    <col min="8" max="8" width="20" bestFit="1" customWidth="1"/>
    <col min="9" max="9" width="17.7109375" bestFit="1" customWidth="1"/>
    <col min="10" max="10" width="18.42578125" customWidth="1"/>
    <col min="11" max="11" width="17.140625" customWidth="1"/>
    <col min="12" max="12" width="13" bestFit="1" customWidth="1"/>
    <col min="13" max="13" width="15.5703125" style="1" bestFit="1" customWidth="1"/>
    <col min="14" max="14" width="16.85546875" bestFit="1" customWidth="1"/>
    <col min="15" max="15" width="15.7109375" bestFit="1" customWidth="1"/>
    <col min="16" max="16" width="17.7109375" bestFit="1" customWidth="1"/>
    <col min="17" max="17" width="16.5703125" bestFit="1" customWidth="1"/>
    <col min="18" max="18" width="20" bestFit="1" customWidth="1"/>
    <col min="19" max="19" width="18.85546875" bestFit="1" customWidth="1"/>
    <col min="20" max="20" width="15.140625" bestFit="1" customWidth="1"/>
    <col min="21" max="21" width="13" bestFit="1" customWidth="1"/>
    <col min="22" max="22" width="66.42578125" customWidth="1"/>
    <col min="23" max="23" width="9" style="32"/>
  </cols>
  <sheetData>
    <row r="1" spans="1:24" s="29" customFormat="1" ht="15" x14ac:dyDescent="0.25">
      <c r="A1" t="s">
        <v>4252</v>
      </c>
      <c r="B1" t="s">
        <v>4253</v>
      </c>
      <c r="C1" t="s">
        <v>4234</v>
      </c>
      <c r="D1" t="s">
        <v>4235</v>
      </c>
      <c r="E1" t="s">
        <v>4236</v>
      </c>
      <c r="F1" t="s">
        <v>4237</v>
      </c>
      <c r="G1" t="s">
        <v>4238</v>
      </c>
      <c r="H1" t="s">
        <v>4239</v>
      </c>
      <c r="I1" t="s">
        <v>4240</v>
      </c>
      <c r="J1" t="s">
        <v>4241</v>
      </c>
      <c r="K1" t="s">
        <v>4242</v>
      </c>
      <c r="L1" t="s">
        <v>4243</v>
      </c>
      <c r="M1" t="s">
        <v>4244</v>
      </c>
      <c r="N1" t="s">
        <v>4245</v>
      </c>
      <c r="O1" t="s">
        <v>4246</v>
      </c>
      <c r="P1" t="s">
        <v>4247</v>
      </c>
      <c r="Q1" t="s">
        <v>4248</v>
      </c>
      <c r="R1" t="s">
        <v>4249</v>
      </c>
      <c r="S1" t="s">
        <v>4250</v>
      </c>
      <c r="T1" t="s">
        <v>4251</v>
      </c>
      <c r="U1" s="29" t="s">
        <v>5728</v>
      </c>
      <c r="V1" s="29" t="s">
        <v>5809</v>
      </c>
      <c r="W1" s="31" t="s">
        <v>5729</v>
      </c>
      <c r="X1" s="29" t="s">
        <v>5808</v>
      </c>
    </row>
    <row r="2" spans="1:24" x14ac:dyDescent="0.2">
      <c r="A2">
        <v>1</v>
      </c>
      <c r="B2" t="s">
        <v>4255</v>
      </c>
      <c r="C2">
        <v>1</v>
      </c>
      <c r="D2" t="s">
        <v>1495</v>
      </c>
      <c r="E2" s="30">
        <v>38308.5</v>
      </c>
      <c r="F2" t="s">
        <v>4254</v>
      </c>
      <c r="G2">
        <v>1053.00112096047</v>
      </c>
      <c r="H2">
        <v>191.37863135061201</v>
      </c>
      <c r="I2">
        <v>1244.37975231108</v>
      </c>
      <c r="J2">
        <v>17.875517484975301</v>
      </c>
      <c r="K2">
        <v>15.2079966807355</v>
      </c>
      <c r="L2">
        <v>2.8927571697787799E-2</v>
      </c>
      <c r="M2">
        <v>507.65242099237901</v>
      </c>
      <c r="N2">
        <v>13.5207991828711</v>
      </c>
      <c r="O2">
        <v>0.83332790881961905</v>
      </c>
      <c r="P2">
        <v>37.815649118966299</v>
      </c>
      <c r="Q2">
        <v>1.0233610164467</v>
      </c>
      <c r="R2">
        <v>353.69858836246198</v>
      </c>
      <c r="S2">
        <v>0.68432096902274597</v>
      </c>
      <c r="T2">
        <v>1446.9216110208499</v>
      </c>
      <c r="U2">
        <f>VLOOKUP(B2,Data!$A$1:$J$1657,9, FALSE) * 100</f>
        <v>380</v>
      </c>
      <c r="W2">
        <f>U2-X2</f>
        <v>-196.87775112770339</v>
      </c>
      <c r="X2">
        <f t="shared" ref="X2:X65" si="0">M2/(1-12/100)</f>
        <v>576.87775112770339</v>
      </c>
    </row>
    <row r="3" spans="1:24" x14ac:dyDescent="0.2">
      <c r="A3">
        <v>3</v>
      </c>
      <c r="B3" t="s">
        <v>4256</v>
      </c>
      <c r="C3">
        <v>3</v>
      </c>
      <c r="D3" t="s">
        <v>1495</v>
      </c>
      <c r="E3" s="30">
        <v>38282.5</v>
      </c>
      <c r="F3" t="s">
        <v>4254</v>
      </c>
      <c r="G3">
        <v>901.62130106285804</v>
      </c>
      <c r="H3">
        <v>205.86014158365001</v>
      </c>
      <c r="I3">
        <v>1107.48144264651</v>
      </c>
      <c r="J3">
        <v>16.565022024853999</v>
      </c>
      <c r="K3">
        <v>15.349594960748499</v>
      </c>
      <c r="L3">
        <v>2.8761941454230201E-2</v>
      </c>
      <c r="M3">
        <v>392.67660218814001</v>
      </c>
      <c r="N3">
        <v>10.555913825133</v>
      </c>
      <c r="O3">
        <v>0.361467848258956</v>
      </c>
      <c r="P3">
        <v>19.462970205596299</v>
      </c>
      <c r="Q3">
        <v>0.59256018280452605</v>
      </c>
      <c r="R3">
        <v>330.96019054649997</v>
      </c>
      <c r="S3">
        <v>2.6096814009767</v>
      </c>
      <c r="T3">
        <v>1294.1851215204299</v>
      </c>
      <c r="U3">
        <f>VLOOKUP(B3,Data!$A$1:$J$1657,9, FALSE) * 100</f>
        <v>375</v>
      </c>
      <c r="W3">
        <f t="shared" ref="W3:W66" si="1">U3-X3</f>
        <v>-71.223411577431818</v>
      </c>
      <c r="X3">
        <f t="shared" si="0"/>
        <v>446.22341157743182</v>
      </c>
    </row>
    <row r="4" spans="1:24" x14ac:dyDescent="0.2">
      <c r="A4">
        <v>2</v>
      </c>
      <c r="B4" t="s">
        <v>4257</v>
      </c>
      <c r="C4">
        <v>2</v>
      </c>
      <c r="D4" t="s">
        <v>1495</v>
      </c>
      <c r="E4" s="30">
        <v>38328.5</v>
      </c>
      <c r="F4" t="s">
        <v>4254</v>
      </c>
      <c r="G4">
        <v>509.17796324955401</v>
      </c>
      <c r="H4">
        <v>194.69663849783799</v>
      </c>
      <c r="I4">
        <v>703.87460174739203</v>
      </c>
      <c r="J4">
        <v>7.3934722650459603</v>
      </c>
      <c r="K4">
        <v>13.2904519094034</v>
      </c>
      <c r="L4">
        <v>3.4164910201746099E-2</v>
      </c>
      <c r="M4">
        <v>226.60929143434299</v>
      </c>
      <c r="N4">
        <v>5.2745006830684904</v>
      </c>
      <c r="O4">
        <v>0.113469229280211</v>
      </c>
      <c r="P4">
        <v>6.8179363838076501</v>
      </c>
      <c r="Q4">
        <v>0.16312960675897001</v>
      </c>
      <c r="R4">
        <v>201.58446751151999</v>
      </c>
      <c r="S4">
        <v>0.50262885929120704</v>
      </c>
      <c r="T4">
        <v>810.26166425490499</v>
      </c>
      <c r="U4">
        <f>VLOOKUP(B4,Data!$A$1:$J$1657,9, FALSE) * 100</f>
        <v>90</v>
      </c>
      <c r="W4">
        <f t="shared" si="1"/>
        <v>-167.51055844811702</v>
      </c>
      <c r="X4">
        <f t="shared" si="0"/>
        <v>257.51055844811702</v>
      </c>
    </row>
    <row r="5" spans="1:24" x14ac:dyDescent="0.2">
      <c r="A5">
        <v>4</v>
      </c>
      <c r="B5" t="s">
        <v>4258</v>
      </c>
      <c r="C5">
        <v>4</v>
      </c>
      <c r="D5" t="s">
        <v>1495</v>
      </c>
      <c r="E5" s="30">
        <v>38338.5</v>
      </c>
      <c r="F5" t="s">
        <v>4254</v>
      </c>
      <c r="G5">
        <v>297.04496401194001</v>
      </c>
      <c r="H5">
        <v>131.91864252329199</v>
      </c>
      <c r="I5">
        <v>428.96360653523197</v>
      </c>
      <c r="J5">
        <v>5.0340201858213298</v>
      </c>
      <c r="K5">
        <v>15.092335424028001</v>
      </c>
      <c r="L5">
        <v>2.98183659522092E-2</v>
      </c>
      <c r="M5">
        <v>116.76796070447899</v>
      </c>
      <c r="N5">
        <v>3.0863419084618702</v>
      </c>
      <c r="O5">
        <v>3.21190373150367E-3</v>
      </c>
      <c r="P5">
        <v>0.240033850710754</v>
      </c>
      <c r="Q5">
        <v>5.9085224999180499E-3</v>
      </c>
      <c r="R5">
        <v>116.866886516973</v>
      </c>
      <c r="S5">
        <v>0.32454214519759</v>
      </c>
      <c r="T5">
        <v>499.56363102905499</v>
      </c>
      <c r="U5">
        <f>VLOOKUP(B5,Data!$A$1:$J$1657,9, FALSE) * 100</f>
        <v>40</v>
      </c>
      <c r="W5">
        <f t="shared" si="1"/>
        <v>-92.690864436907958</v>
      </c>
      <c r="X5">
        <f t="shared" si="0"/>
        <v>132.69086443690796</v>
      </c>
    </row>
    <row r="6" spans="1:24" x14ac:dyDescent="0.2">
      <c r="A6">
        <v>5</v>
      </c>
      <c r="B6" t="s">
        <v>4259</v>
      </c>
      <c r="C6">
        <v>5</v>
      </c>
      <c r="D6" t="s">
        <v>1495</v>
      </c>
      <c r="E6" s="30">
        <v>38335.5</v>
      </c>
      <c r="F6" t="s">
        <v>4254</v>
      </c>
      <c r="G6">
        <v>189.18374960483601</v>
      </c>
      <c r="H6">
        <v>38.422495803247401</v>
      </c>
      <c r="I6">
        <v>227.606245408083</v>
      </c>
      <c r="J6">
        <v>2.70235069181</v>
      </c>
      <c r="K6">
        <v>14.8533613847854</v>
      </c>
      <c r="L6">
        <v>4.0873726618132003E-2</v>
      </c>
      <c r="M6">
        <v>45.8685179387274</v>
      </c>
      <c r="N6">
        <v>1.19317280758044</v>
      </c>
      <c r="O6">
        <v>3.99202212144616E-2</v>
      </c>
      <c r="P6">
        <v>1.75788564114321</v>
      </c>
      <c r="Q6">
        <v>5.7730227542803797E-2</v>
      </c>
      <c r="R6">
        <v>81.769354131420599</v>
      </c>
      <c r="S6">
        <v>0.43054031988063102</v>
      </c>
      <c r="T6">
        <v>264.49520324336601</v>
      </c>
      <c r="U6">
        <f>VLOOKUP(B6,Data!$A$1:$J$1657,9, FALSE) * 100</f>
        <v>180</v>
      </c>
      <c r="W6">
        <f t="shared" si="1"/>
        <v>127.87668416053705</v>
      </c>
      <c r="X6">
        <f t="shared" si="0"/>
        <v>52.123315839462954</v>
      </c>
    </row>
    <row r="7" spans="1:24" x14ac:dyDescent="0.2">
      <c r="A7">
        <v>8</v>
      </c>
      <c r="B7" t="s">
        <v>4261</v>
      </c>
      <c r="C7">
        <v>8</v>
      </c>
      <c r="D7" t="s">
        <v>1495</v>
      </c>
      <c r="E7" s="30">
        <v>38282.5</v>
      </c>
      <c r="F7" t="s">
        <v>4254</v>
      </c>
      <c r="G7">
        <v>455.61966471079597</v>
      </c>
      <c r="H7">
        <v>170.753139077208</v>
      </c>
      <c r="I7">
        <v>626.37280378800403</v>
      </c>
      <c r="J7">
        <v>9.0825403891634409</v>
      </c>
      <c r="K7">
        <v>15.6552639614439</v>
      </c>
      <c r="L7">
        <v>1.7889540794266901E-2</v>
      </c>
      <c r="M7">
        <v>129.706178077152</v>
      </c>
      <c r="N7">
        <v>3.55618993910306</v>
      </c>
      <c r="O7">
        <v>4.6019194344558798E-2</v>
      </c>
      <c r="P7">
        <v>2.5513867138644102</v>
      </c>
      <c r="Q7">
        <v>7.8505840913839497E-2</v>
      </c>
      <c r="R7">
        <v>157.945008743117</v>
      </c>
      <c r="S7">
        <v>2.1371692142814398</v>
      </c>
      <c r="T7">
        <v>714.34539420293402</v>
      </c>
      <c r="U7">
        <f>VLOOKUP(B7,Data!$A$1:$J$1657,9, FALSE) * 100</f>
        <v>254.99999999999997</v>
      </c>
      <c r="W7">
        <f t="shared" si="1"/>
        <v>107.60661582141816</v>
      </c>
      <c r="X7">
        <f t="shared" si="0"/>
        <v>147.39338417858181</v>
      </c>
    </row>
    <row r="8" spans="1:24" x14ac:dyDescent="0.2">
      <c r="A8">
        <v>6</v>
      </c>
      <c r="B8" t="s">
        <v>4260</v>
      </c>
      <c r="C8">
        <v>6</v>
      </c>
      <c r="D8" t="s">
        <v>1495</v>
      </c>
      <c r="E8" s="30">
        <v>38320.5</v>
      </c>
      <c r="F8" t="s">
        <v>4254</v>
      </c>
      <c r="G8">
        <v>327.3886088786</v>
      </c>
      <c r="H8">
        <v>149.26773087771801</v>
      </c>
      <c r="I8">
        <v>476.656339756318</v>
      </c>
      <c r="J8">
        <v>5.3981545985932797</v>
      </c>
      <c r="K8">
        <v>16.011859179330699</v>
      </c>
      <c r="L8">
        <v>1.8928011290533901E-2</v>
      </c>
      <c r="M8">
        <v>111.900597115531</v>
      </c>
      <c r="N8">
        <v>3.13789247477566</v>
      </c>
      <c r="O8">
        <v>1.3205904849685901E-2</v>
      </c>
      <c r="P8">
        <v>1.0155837565366199</v>
      </c>
      <c r="Q8">
        <v>2.3918952502375902E-2</v>
      </c>
      <c r="R8">
        <v>169.87769556782899</v>
      </c>
      <c r="S8">
        <v>1.1859272801796901</v>
      </c>
      <c r="T8">
        <v>539.74531125977001</v>
      </c>
      <c r="U8">
        <f>VLOOKUP(B8,Data!$A$1:$J$1657,9, FALSE) * 100</f>
        <v>85</v>
      </c>
      <c r="W8">
        <f t="shared" si="1"/>
        <v>-42.159769449467049</v>
      </c>
      <c r="X8">
        <f t="shared" si="0"/>
        <v>127.15976944946705</v>
      </c>
    </row>
    <row r="9" spans="1:24" x14ac:dyDescent="0.2">
      <c r="A9">
        <v>7</v>
      </c>
      <c r="B9" t="s">
        <v>4262</v>
      </c>
      <c r="C9">
        <v>7</v>
      </c>
      <c r="D9" t="s">
        <v>1495</v>
      </c>
      <c r="E9" s="30">
        <v>38322.5</v>
      </c>
      <c r="F9" t="s">
        <v>4254</v>
      </c>
      <c r="G9">
        <v>346.63204446739502</v>
      </c>
      <c r="H9">
        <v>138.62438772038101</v>
      </c>
      <c r="I9">
        <v>485.256432187776</v>
      </c>
      <c r="J9">
        <v>6.68867766619221</v>
      </c>
      <c r="K9">
        <v>15.891394637229</v>
      </c>
      <c r="L9">
        <v>2.4213842546634799E-2</v>
      </c>
      <c r="M9">
        <v>131.57407236115299</v>
      </c>
      <c r="N9">
        <v>3.6618134989814601</v>
      </c>
      <c r="O9">
        <v>3.3873882090149E-2</v>
      </c>
      <c r="P9">
        <v>2.1863353064226199</v>
      </c>
      <c r="Q9">
        <v>5.8123433422560503E-2</v>
      </c>
      <c r="R9">
        <v>152.030330109896</v>
      </c>
      <c r="S9">
        <v>1.5215039231566601</v>
      </c>
      <c r="T9">
        <v>552.61456711830499</v>
      </c>
      <c r="U9">
        <f>VLOOKUP(B9,Data!$A$1:$J$1657,9, FALSE) * 100</f>
        <v>160</v>
      </c>
      <c r="W9">
        <f t="shared" si="1"/>
        <v>10.484008680507969</v>
      </c>
      <c r="X9">
        <f t="shared" si="0"/>
        <v>149.51599131949203</v>
      </c>
    </row>
    <row r="10" spans="1:24" x14ac:dyDescent="0.2">
      <c r="A10">
        <v>9</v>
      </c>
      <c r="B10" t="s">
        <v>4263</v>
      </c>
      <c r="C10">
        <v>9</v>
      </c>
      <c r="D10" t="s">
        <v>1495</v>
      </c>
      <c r="E10" s="30">
        <v>38321.5</v>
      </c>
      <c r="F10" t="s">
        <v>4254</v>
      </c>
      <c r="G10">
        <v>172.48771370323701</v>
      </c>
      <c r="H10">
        <v>110.495732659412</v>
      </c>
      <c r="I10">
        <v>282.98344636264898</v>
      </c>
      <c r="J10">
        <v>3.0527840478736299</v>
      </c>
      <c r="K10">
        <v>15.8706707231833</v>
      </c>
      <c r="L10">
        <v>1.91855645460847E-2</v>
      </c>
      <c r="M10">
        <v>57.939312415431303</v>
      </c>
      <c r="N10">
        <v>1.61039535774599</v>
      </c>
      <c r="O10">
        <v>2.3535665652812099E-3</v>
      </c>
      <c r="P10">
        <v>0.180531129329038</v>
      </c>
      <c r="Q10">
        <v>4.7083973299658901E-3</v>
      </c>
      <c r="R10">
        <v>91.856789860248398</v>
      </c>
      <c r="S10">
        <v>0.70543449497362798</v>
      </c>
      <c r="T10">
        <v>321.08012383072202</v>
      </c>
      <c r="U10">
        <f>VLOOKUP(B10,Data!$A$1:$J$1657,9, FALSE) * 100</f>
        <v>65</v>
      </c>
      <c r="W10">
        <f t="shared" si="1"/>
        <v>-0.84012774480829933</v>
      </c>
      <c r="X10">
        <f t="shared" si="0"/>
        <v>65.840127744808299</v>
      </c>
    </row>
    <row r="11" spans="1:24" x14ac:dyDescent="0.2">
      <c r="A11">
        <v>10</v>
      </c>
      <c r="B11" t="s">
        <v>4264</v>
      </c>
      <c r="C11">
        <v>10</v>
      </c>
      <c r="D11" t="s">
        <v>1495</v>
      </c>
      <c r="E11" s="30">
        <v>38320.5</v>
      </c>
      <c r="F11" t="s">
        <v>4254</v>
      </c>
      <c r="G11">
        <v>306.24595539619099</v>
      </c>
      <c r="H11">
        <v>56.832182995814001</v>
      </c>
      <c r="I11">
        <v>363.07813839200497</v>
      </c>
      <c r="J11">
        <v>5.1292906743282396</v>
      </c>
      <c r="K11">
        <v>15.006607279417</v>
      </c>
      <c r="L11">
        <v>3.7193293861371102E-2</v>
      </c>
      <c r="M11">
        <v>108.456975204782</v>
      </c>
      <c r="N11">
        <v>2.85038744940741</v>
      </c>
      <c r="O11">
        <v>0.18866185366848501</v>
      </c>
      <c r="P11">
        <v>8.5310712585248094</v>
      </c>
      <c r="Q11">
        <v>0.26489820171155598</v>
      </c>
      <c r="R11">
        <v>121.10501463833</v>
      </c>
      <c r="S11">
        <v>0.98707124687968395</v>
      </c>
      <c r="T11">
        <v>422.66241456588801</v>
      </c>
      <c r="U11">
        <f>VLOOKUP(B11,Data!$A$1:$J$1657,9, FALSE) * 100</f>
        <v>130</v>
      </c>
      <c r="W11">
        <f t="shared" si="1"/>
        <v>6.7534372672931795</v>
      </c>
      <c r="X11">
        <f t="shared" si="0"/>
        <v>123.24656273270682</v>
      </c>
    </row>
    <row r="12" spans="1:24" x14ac:dyDescent="0.2">
      <c r="A12">
        <v>12</v>
      </c>
      <c r="B12" t="s">
        <v>4265</v>
      </c>
      <c r="C12">
        <v>12</v>
      </c>
      <c r="D12" t="s">
        <v>1495</v>
      </c>
      <c r="E12" s="30">
        <v>38329.5</v>
      </c>
      <c r="F12" t="s">
        <v>4254</v>
      </c>
      <c r="G12">
        <v>359.709478635057</v>
      </c>
      <c r="H12">
        <v>159.27042046172301</v>
      </c>
      <c r="I12">
        <v>518.97989909677995</v>
      </c>
      <c r="J12">
        <v>4.5956804168064203</v>
      </c>
      <c r="K12">
        <v>13.344255049470901</v>
      </c>
      <c r="L12">
        <v>2.44726787184593E-2</v>
      </c>
      <c r="M12">
        <v>146.40208872358201</v>
      </c>
      <c r="N12">
        <v>3.4214129802149502</v>
      </c>
      <c r="O12">
        <v>1.2509078161027601E-2</v>
      </c>
      <c r="P12">
        <v>1.08269386931092</v>
      </c>
      <c r="Q12">
        <v>2.18496307250899E-2</v>
      </c>
      <c r="R12">
        <v>182.150098566037</v>
      </c>
      <c r="S12">
        <v>0.47700354523405902</v>
      </c>
      <c r="T12">
        <v>595.63574555104503</v>
      </c>
      <c r="U12">
        <f>VLOOKUP(B12,Data!$A$1:$J$1657,9, FALSE) * 100</f>
        <v>100</v>
      </c>
      <c r="W12">
        <f t="shared" si="1"/>
        <v>-66.366009913161378</v>
      </c>
      <c r="X12">
        <f t="shared" si="0"/>
        <v>166.36600991316138</v>
      </c>
    </row>
    <row r="13" spans="1:24" x14ac:dyDescent="0.2">
      <c r="A13">
        <v>11</v>
      </c>
      <c r="B13" t="s">
        <v>4266</v>
      </c>
      <c r="C13">
        <v>11</v>
      </c>
      <c r="D13" t="s">
        <v>1495</v>
      </c>
      <c r="E13" s="30">
        <v>38345.5</v>
      </c>
      <c r="F13" t="s">
        <v>4254</v>
      </c>
      <c r="G13">
        <v>744.15435710656095</v>
      </c>
      <c r="H13">
        <v>269.01334359549998</v>
      </c>
      <c r="I13">
        <v>1013.16770070206</v>
      </c>
      <c r="J13">
        <v>11.735042256151701</v>
      </c>
      <c r="K13">
        <v>14.6929536439908</v>
      </c>
      <c r="L13">
        <v>3.4271578497631398E-2</v>
      </c>
      <c r="M13">
        <v>312.27820166927103</v>
      </c>
      <c r="N13">
        <v>8.0355326465068302</v>
      </c>
      <c r="O13">
        <v>0.22139414353929299</v>
      </c>
      <c r="P13">
        <v>11.327107859868599</v>
      </c>
      <c r="Q13">
        <v>0.31499437716087703</v>
      </c>
      <c r="R13">
        <v>262.92580980045199</v>
      </c>
      <c r="S13">
        <v>0.56477448153242404</v>
      </c>
      <c r="T13">
        <v>1164.16328569399</v>
      </c>
      <c r="U13">
        <f>VLOOKUP(B13,Data!$A$1:$J$1657,9, FALSE) * 100</f>
        <v>610</v>
      </c>
      <c r="W13">
        <f t="shared" si="1"/>
        <v>255.1384071940102</v>
      </c>
      <c r="X13">
        <f t="shared" si="0"/>
        <v>354.8615928059898</v>
      </c>
    </row>
    <row r="14" spans="1:24" x14ac:dyDescent="0.2">
      <c r="A14">
        <v>14</v>
      </c>
      <c r="B14" t="s">
        <v>4268</v>
      </c>
      <c r="C14">
        <v>14</v>
      </c>
      <c r="D14" t="s">
        <v>1495</v>
      </c>
      <c r="E14" s="30">
        <v>38315.5</v>
      </c>
      <c r="F14" t="s">
        <v>4254</v>
      </c>
      <c r="G14">
        <v>1231.0318914279001</v>
      </c>
      <c r="H14">
        <v>145.574842296865</v>
      </c>
      <c r="I14">
        <v>1376.60673372476</v>
      </c>
      <c r="J14">
        <v>25.515276990212101</v>
      </c>
      <c r="K14">
        <v>14.8902852717359</v>
      </c>
      <c r="L14">
        <v>4.2936687950573003E-2</v>
      </c>
      <c r="M14">
        <v>602.72405880900703</v>
      </c>
      <c r="N14">
        <v>15.717571236085201</v>
      </c>
      <c r="O14">
        <v>1.21885772256076</v>
      </c>
      <c r="P14">
        <v>51.686332777839802</v>
      </c>
      <c r="Q14">
        <v>1.69488394664598</v>
      </c>
      <c r="R14">
        <v>389.52020179984601</v>
      </c>
      <c r="S14">
        <v>5.5800950549083401</v>
      </c>
      <c r="T14">
        <v>1638.3584120697401</v>
      </c>
      <c r="U14">
        <f>VLOOKUP(B14,Data!$A$1:$J$1657,9, FALSE) * 100</f>
        <v>780</v>
      </c>
      <c r="W14">
        <f t="shared" si="1"/>
        <v>95.08629680794661</v>
      </c>
      <c r="X14">
        <f t="shared" si="0"/>
        <v>684.91370319205339</v>
      </c>
    </row>
    <row r="15" spans="1:24" x14ac:dyDescent="0.2">
      <c r="A15">
        <v>13</v>
      </c>
      <c r="B15" t="s">
        <v>4267</v>
      </c>
      <c r="C15">
        <v>13</v>
      </c>
      <c r="D15" t="s">
        <v>1495</v>
      </c>
      <c r="E15" s="30">
        <v>38329.5</v>
      </c>
      <c r="F15" t="s">
        <v>4254</v>
      </c>
      <c r="G15">
        <v>271.62489279305998</v>
      </c>
      <c r="H15">
        <v>119.59514666714099</v>
      </c>
      <c r="I15">
        <v>391.22003946020101</v>
      </c>
      <c r="J15">
        <v>4.8211736159644802</v>
      </c>
      <c r="K15">
        <v>13.8159813169093</v>
      </c>
      <c r="L15">
        <v>3.8137263536357602E-2</v>
      </c>
      <c r="M15">
        <v>131.12801761164201</v>
      </c>
      <c r="N15">
        <v>3.1727885139155898</v>
      </c>
      <c r="O15">
        <v>2.6099874527212699E-2</v>
      </c>
      <c r="P15">
        <v>1.6747103571150099</v>
      </c>
      <c r="Q15">
        <v>4.3513713396748199E-2</v>
      </c>
      <c r="R15">
        <v>119.49081498883901</v>
      </c>
      <c r="S15">
        <v>0.31929013152556901</v>
      </c>
      <c r="T15">
        <v>456.20485252272903</v>
      </c>
      <c r="U15">
        <f>VLOOKUP(B15,Data!$A$1:$J$1657,9, FALSE) * 100</f>
        <v>130</v>
      </c>
      <c r="W15">
        <f t="shared" si="1"/>
        <v>-19.009110922320474</v>
      </c>
      <c r="X15">
        <f t="shared" si="0"/>
        <v>149.00911092232047</v>
      </c>
    </row>
    <row r="16" spans="1:24" x14ac:dyDescent="0.2">
      <c r="A16">
        <v>15</v>
      </c>
      <c r="B16" t="s">
        <v>4269</v>
      </c>
      <c r="C16">
        <v>15</v>
      </c>
      <c r="D16" t="s">
        <v>1495</v>
      </c>
      <c r="E16" s="30">
        <v>38329.5</v>
      </c>
      <c r="F16" t="s">
        <v>4254</v>
      </c>
      <c r="G16">
        <v>252.387733346538</v>
      </c>
      <c r="H16">
        <v>136.546712214557</v>
      </c>
      <c r="I16">
        <v>388.934445561095</v>
      </c>
      <c r="J16">
        <v>4.3415783247548498</v>
      </c>
      <c r="K16">
        <v>13.308838138158899</v>
      </c>
      <c r="L16">
        <v>3.5947679909662897E-2</v>
      </c>
      <c r="M16">
        <v>114.167899129624</v>
      </c>
      <c r="N16">
        <v>2.6610194222238501</v>
      </c>
      <c r="O16">
        <v>2.4986953045096801E-2</v>
      </c>
      <c r="P16">
        <v>1.5496984984050901</v>
      </c>
      <c r="Q16">
        <v>3.8907085849905002E-2</v>
      </c>
      <c r="R16">
        <v>105.883544874881</v>
      </c>
      <c r="S16">
        <v>0.27204761291824903</v>
      </c>
      <c r="T16">
        <v>449.289251388948</v>
      </c>
      <c r="U16">
        <f>VLOOKUP(B16,Data!$A$1:$J$1657,9, FALSE) * 100</f>
        <v>30</v>
      </c>
      <c r="W16">
        <f t="shared" si="1"/>
        <v>-99.736249010936376</v>
      </c>
      <c r="X16">
        <f t="shared" si="0"/>
        <v>129.73624901093638</v>
      </c>
    </row>
    <row r="17" spans="1:24" x14ac:dyDescent="0.2">
      <c r="A17">
        <v>16</v>
      </c>
      <c r="B17" t="s">
        <v>4270</v>
      </c>
      <c r="C17">
        <v>16</v>
      </c>
      <c r="D17" t="s">
        <v>1495</v>
      </c>
      <c r="E17" s="30">
        <v>38324.5</v>
      </c>
      <c r="F17" t="s">
        <v>4254</v>
      </c>
      <c r="G17">
        <v>213.519217720087</v>
      </c>
      <c r="H17">
        <v>85.959672924188098</v>
      </c>
      <c r="I17">
        <v>299.478890644275</v>
      </c>
      <c r="J17">
        <v>3.6386473283968801</v>
      </c>
      <c r="K17">
        <v>15.164997976662599</v>
      </c>
      <c r="L17">
        <v>2.6602651100542E-2</v>
      </c>
      <c r="M17">
        <v>90.651460657301001</v>
      </c>
      <c r="N17">
        <v>2.4075818168992602</v>
      </c>
      <c r="O17">
        <v>1.46515127198944E-2</v>
      </c>
      <c r="P17">
        <v>1.0018641603521099</v>
      </c>
      <c r="Q17">
        <v>2.5055862815295801E-2</v>
      </c>
      <c r="R17">
        <v>97.269830476498896</v>
      </c>
      <c r="S17">
        <v>0.48181648764567597</v>
      </c>
      <c r="T17">
        <v>344.93055899159799</v>
      </c>
      <c r="U17">
        <f>VLOOKUP(B17,Data!$A$1:$J$1657,9, FALSE) * 100</f>
        <v>82</v>
      </c>
      <c r="W17">
        <f t="shared" si="1"/>
        <v>-21.013023474205681</v>
      </c>
      <c r="X17">
        <f t="shared" si="0"/>
        <v>103.01302347420568</v>
      </c>
    </row>
    <row r="18" spans="1:24" x14ac:dyDescent="0.2">
      <c r="A18">
        <v>18</v>
      </c>
      <c r="B18" t="s">
        <v>4271</v>
      </c>
      <c r="C18">
        <v>18</v>
      </c>
      <c r="D18" t="s">
        <v>1495</v>
      </c>
      <c r="E18" s="30">
        <v>38322.5</v>
      </c>
      <c r="F18" t="s">
        <v>4254</v>
      </c>
      <c r="G18">
        <v>789.68569096354804</v>
      </c>
      <c r="H18">
        <v>166.25666053216901</v>
      </c>
      <c r="I18">
        <v>955.94235149571603</v>
      </c>
      <c r="J18">
        <v>12.556773526238</v>
      </c>
      <c r="K18">
        <v>14.1510179000352</v>
      </c>
      <c r="L18">
        <v>3.6681127010853E-2</v>
      </c>
      <c r="M18">
        <v>381.61315241154199</v>
      </c>
      <c r="N18">
        <v>9.4574685650868204</v>
      </c>
      <c r="O18">
        <v>0.64737228272448499</v>
      </c>
      <c r="P18">
        <v>30.170323273572301</v>
      </c>
      <c r="Q18">
        <v>0.84215038308296097</v>
      </c>
      <c r="R18">
        <v>226.45608423293899</v>
      </c>
      <c r="S18">
        <v>0.56547024633019705</v>
      </c>
      <c r="T18">
        <v>1127.11405443688</v>
      </c>
      <c r="U18">
        <f>VLOOKUP(B18,Data!$A$1:$J$1657,9, FALSE) * 100</f>
        <v>430</v>
      </c>
      <c r="W18">
        <f t="shared" si="1"/>
        <v>-3.6513095585704605</v>
      </c>
      <c r="X18">
        <f t="shared" si="0"/>
        <v>433.65130955857046</v>
      </c>
    </row>
    <row r="19" spans="1:24" x14ac:dyDescent="0.2">
      <c r="A19">
        <v>20</v>
      </c>
      <c r="B19" t="s">
        <v>4274</v>
      </c>
      <c r="C19">
        <v>20</v>
      </c>
      <c r="D19" t="s">
        <v>1495</v>
      </c>
      <c r="E19" s="30">
        <v>38310.5</v>
      </c>
      <c r="F19" t="s">
        <v>4254</v>
      </c>
      <c r="G19">
        <v>229.837678400747</v>
      </c>
      <c r="H19">
        <v>171.16543320647901</v>
      </c>
      <c r="I19">
        <v>401.003111607226</v>
      </c>
      <c r="J19">
        <v>8.8230661472390501</v>
      </c>
      <c r="K19">
        <v>16.025370110582902</v>
      </c>
      <c r="L19">
        <v>1.3421516623721499E-2</v>
      </c>
      <c r="M19">
        <v>59.1779550375025</v>
      </c>
      <c r="N19">
        <v>1.6608557475716501</v>
      </c>
      <c r="O19">
        <v>3.0803283589699998E-3</v>
      </c>
      <c r="P19">
        <v>0.12250518375844301</v>
      </c>
      <c r="Q19">
        <v>3.6349359354993899E-3</v>
      </c>
      <c r="R19">
        <v>130.38331388383901</v>
      </c>
      <c r="S19">
        <v>2.7941850867612201</v>
      </c>
      <c r="T19">
        <v>449.72837161605503</v>
      </c>
      <c r="U19">
        <f>VLOOKUP(B19,Data!$A$1:$J$1657,9, FALSE) * 100</f>
        <v>110.00000000000001</v>
      </c>
      <c r="W19">
        <f t="shared" si="1"/>
        <v>42.7523238210199</v>
      </c>
      <c r="X19">
        <f t="shared" si="0"/>
        <v>67.247676178980115</v>
      </c>
    </row>
    <row r="20" spans="1:24" x14ac:dyDescent="0.2">
      <c r="A20">
        <v>17</v>
      </c>
      <c r="B20" t="s">
        <v>4272</v>
      </c>
      <c r="C20">
        <v>17</v>
      </c>
      <c r="D20" t="s">
        <v>1495</v>
      </c>
      <c r="E20" s="30">
        <v>38323.5</v>
      </c>
      <c r="F20" t="s">
        <v>4254</v>
      </c>
      <c r="G20">
        <v>700.58837627978301</v>
      </c>
      <c r="H20">
        <v>152.30486907427201</v>
      </c>
      <c r="I20">
        <v>852.89324535405501</v>
      </c>
      <c r="J20">
        <v>8.1851576978382603</v>
      </c>
      <c r="K20">
        <v>10.8036638352867</v>
      </c>
      <c r="L20">
        <v>3.5681641162520601E-2</v>
      </c>
      <c r="M20">
        <v>325.25860530257501</v>
      </c>
      <c r="N20">
        <v>6.1540886711440104</v>
      </c>
      <c r="O20">
        <v>0.64499697334092798</v>
      </c>
      <c r="P20">
        <v>27.381854293767301</v>
      </c>
      <c r="Q20">
        <v>0.44836895309783598</v>
      </c>
      <c r="R20">
        <v>196.40137132388199</v>
      </c>
      <c r="S20">
        <v>0.539941790644764</v>
      </c>
      <c r="T20">
        <v>1001.60462406702</v>
      </c>
      <c r="U20">
        <f>VLOOKUP(B20,Data!$A$1:$J$1657,9, FALSE) * 100</f>
        <v>405</v>
      </c>
      <c r="W20">
        <f t="shared" si="1"/>
        <v>35.387948519801114</v>
      </c>
      <c r="X20">
        <f t="shared" si="0"/>
        <v>369.61205148019889</v>
      </c>
    </row>
    <row r="21" spans="1:24" x14ac:dyDescent="0.2">
      <c r="A21">
        <v>19</v>
      </c>
      <c r="B21" t="s">
        <v>4273</v>
      </c>
      <c r="C21">
        <v>19</v>
      </c>
      <c r="D21" t="s">
        <v>1495</v>
      </c>
      <c r="E21" s="30">
        <v>38314.5</v>
      </c>
      <c r="F21" t="s">
        <v>4254</v>
      </c>
      <c r="G21">
        <v>1241.7679866526</v>
      </c>
      <c r="H21">
        <v>168.787736569873</v>
      </c>
      <c r="I21">
        <v>1410.5557232224701</v>
      </c>
      <c r="J21">
        <v>16.171578119811901</v>
      </c>
      <c r="K21">
        <v>11.5527566443042</v>
      </c>
      <c r="L21">
        <v>4.2169508124877297E-2</v>
      </c>
      <c r="M21">
        <v>617.10799092166303</v>
      </c>
      <c r="N21">
        <v>12.485636501529701</v>
      </c>
      <c r="O21">
        <v>1.18892381644913</v>
      </c>
      <c r="P21">
        <v>52.531907998414603</v>
      </c>
      <c r="Q21">
        <v>1.2750009713348101</v>
      </c>
      <c r="R21">
        <v>383.34087095695702</v>
      </c>
      <c r="S21">
        <v>0.88936540772579997</v>
      </c>
      <c r="T21">
        <v>1656.29458100547</v>
      </c>
      <c r="U21">
        <f>VLOOKUP(B21,Data!$A$1:$J$1657,9, FALSE) * 100</f>
        <v>570</v>
      </c>
      <c r="W21">
        <f t="shared" si="1"/>
        <v>-131.25908059279891</v>
      </c>
      <c r="X21">
        <f t="shared" si="0"/>
        <v>701.25908059279891</v>
      </c>
    </row>
    <row r="22" spans="1:24" x14ac:dyDescent="0.2">
      <c r="A22">
        <v>22</v>
      </c>
      <c r="B22" t="s">
        <v>4275</v>
      </c>
      <c r="C22">
        <v>22</v>
      </c>
      <c r="D22" t="s">
        <v>1495</v>
      </c>
      <c r="E22" s="30">
        <v>38326.5</v>
      </c>
      <c r="F22" t="s">
        <v>4254</v>
      </c>
      <c r="G22">
        <v>220.87223926939299</v>
      </c>
      <c r="H22">
        <v>105.49688582255</v>
      </c>
      <c r="I22">
        <v>326.36912509194298</v>
      </c>
      <c r="J22">
        <v>2.6478615911587799</v>
      </c>
      <c r="K22">
        <v>11.0694474798754</v>
      </c>
      <c r="L22">
        <v>3.5468292562103598E-2</v>
      </c>
      <c r="M22">
        <v>99.263223517455202</v>
      </c>
      <c r="N22">
        <v>1.92432406201332</v>
      </c>
      <c r="O22">
        <v>2.5931610869763502E-2</v>
      </c>
      <c r="P22">
        <v>1.7410983534322699</v>
      </c>
      <c r="Q22">
        <v>3.8551002303930902E-2</v>
      </c>
      <c r="R22">
        <v>81.785153740484901</v>
      </c>
      <c r="S22">
        <v>0.235615694325849</v>
      </c>
      <c r="T22">
        <v>375.62651613968802</v>
      </c>
      <c r="U22">
        <f>VLOOKUP(B22,Data!$A$1:$J$1657,9, FALSE) * 100</f>
        <v>30</v>
      </c>
      <c r="W22">
        <f t="shared" si="1"/>
        <v>-82.799117633471823</v>
      </c>
      <c r="X22">
        <f t="shared" si="0"/>
        <v>112.79911763347182</v>
      </c>
    </row>
    <row r="23" spans="1:24" x14ac:dyDescent="0.2">
      <c r="A23">
        <v>24</v>
      </c>
      <c r="B23" t="s">
        <v>4277</v>
      </c>
      <c r="C23">
        <v>24</v>
      </c>
      <c r="D23" t="s">
        <v>1495</v>
      </c>
      <c r="E23" s="30">
        <v>38327.5</v>
      </c>
      <c r="F23" t="s">
        <v>4254</v>
      </c>
      <c r="G23">
        <v>368.70858440416401</v>
      </c>
      <c r="H23">
        <v>104.98120639262</v>
      </c>
      <c r="I23">
        <v>473.689790796784</v>
      </c>
      <c r="J23">
        <v>9.7363873050059002</v>
      </c>
      <c r="K23">
        <v>15.132795808439299</v>
      </c>
      <c r="L23">
        <v>3.1264653444662997E-2</v>
      </c>
      <c r="M23">
        <v>167.615184837051</v>
      </c>
      <c r="N23">
        <v>4.4421827785164796</v>
      </c>
      <c r="O23">
        <v>8.7463962894516703E-2</v>
      </c>
      <c r="P23">
        <v>4.8260760143247197</v>
      </c>
      <c r="Q23">
        <v>0.154662645786519</v>
      </c>
      <c r="R23">
        <v>140.956034562063</v>
      </c>
      <c r="S23">
        <v>2.5365862006062398</v>
      </c>
      <c r="T23">
        <v>544.77675448489401</v>
      </c>
      <c r="U23">
        <f>VLOOKUP(B23,Data!$A$1:$J$1657,9, FALSE) * 100</f>
        <v>12</v>
      </c>
      <c r="W23">
        <f t="shared" si="1"/>
        <v>-178.47180095119433</v>
      </c>
      <c r="X23">
        <f t="shared" si="0"/>
        <v>190.47180095119433</v>
      </c>
    </row>
    <row r="24" spans="1:24" x14ac:dyDescent="0.2">
      <c r="A24">
        <v>23</v>
      </c>
      <c r="B24" t="s">
        <v>4278</v>
      </c>
      <c r="C24">
        <v>23</v>
      </c>
      <c r="D24" t="s">
        <v>1495</v>
      </c>
      <c r="E24" s="30">
        <v>38322.5</v>
      </c>
      <c r="F24" t="s">
        <v>4254</v>
      </c>
      <c r="G24">
        <v>493.80155869441199</v>
      </c>
      <c r="H24">
        <v>215.791020745987</v>
      </c>
      <c r="I24">
        <v>709.59257944039905</v>
      </c>
      <c r="J24">
        <v>8.0970925693996705</v>
      </c>
      <c r="K24">
        <v>15.292188839560101</v>
      </c>
      <c r="L24">
        <v>3.0086507201541799E-2</v>
      </c>
      <c r="M24">
        <v>205.62732248854701</v>
      </c>
      <c r="N24">
        <v>5.5069909738493701</v>
      </c>
      <c r="O24">
        <v>0.10329237359414099</v>
      </c>
      <c r="P24">
        <v>5.9486592183133498</v>
      </c>
      <c r="Q24">
        <v>0.15605142305980799</v>
      </c>
      <c r="R24">
        <v>213.108685807005</v>
      </c>
      <c r="S24">
        <v>0.56132310281315601</v>
      </c>
      <c r="T24">
        <v>818.20909114289702</v>
      </c>
      <c r="U24">
        <f>VLOOKUP(B24,Data!$A$1:$J$1657,9, FALSE) * 100</f>
        <v>120</v>
      </c>
      <c r="W24">
        <f t="shared" si="1"/>
        <v>-113.66741191880342</v>
      </c>
      <c r="X24">
        <f t="shared" si="0"/>
        <v>233.66741191880342</v>
      </c>
    </row>
    <row r="25" spans="1:24" x14ac:dyDescent="0.2">
      <c r="A25">
        <v>21</v>
      </c>
      <c r="B25" t="s">
        <v>4276</v>
      </c>
      <c r="C25">
        <v>21</v>
      </c>
      <c r="D25" t="s">
        <v>1495</v>
      </c>
      <c r="E25" s="30">
        <v>38322.5</v>
      </c>
      <c r="F25" t="s">
        <v>4254</v>
      </c>
      <c r="G25">
        <v>288.99419608621099</v>
      </c>
      <c r="H25">
        <v>118.684618992799</v>
      </c>
      <c r="I25">
        <v>407.67881507901001</v>
      </c>
      <c r="J25">
        <v>2.66377434970711</v>
      </c>
      <c r="K25">
        <v>10.5067433439613</v>
      </c>
      <c r="L25">
        <v>1.74443991120278E-2</v>
      </c>
      <c r="M25">
        <v>95.559526323326494</v>
      </c>
      <c r="N25">
        <v>1.7583527445704199</v>
      </c>
      <c r="O25">
        <v>1.69371273316846E-2</v>
      </c>
      <c r="P25">
        <v>1.3817481123195301</v>
      </c>
      <c r="Q25">
        <v>1.7973751279398601E-2</v>
      </c>
      <c r="R25">
        <v>138.04551838371799</v>
      </c>
      <c r="S25">
        <v>0.38053433369476197</v>
      </c>
      <c r="T25">
        <v>462.38925363049799</v>
      </c>
      <c r="U25">
        <f>VLOOKUP(B25,Data!$A$1:$J$1657,9, FALSE) * 100</f>
        <v>86.4</v>
      </c>
      <c r="W25">
        <f t="shared" si="1"/>
        <v>-22.19037082196192</v>
      </c>
      <c r="X25">
        <f t="shared" si="0"/>
        <v>108.59037082196193</v>
      </c>
    </row>
    <row r="26" spans="1:24" x14ac:dyDescent="0.2">
      <c r="A26">
        <v>25</v>
      </c>
      <c r="B26" t="s">
        <v>4279</v>
      </c>
      <c r="C26">
        <v>25</v>
      </c>
      <c r="D26" t="s">
        <v>1495</v>
      </c>
      <c r="E26" s="30">
        <v>38274.5</v>
      </c>
      <c r="F26" t="s">
        <v>4254</v>
      </c>
      <c r="G26">
        <v>706.36762405869194</v>
      </c>
      <c r="H26">
        <v>181.936699687051</v>
      </c>
      <c r="I26">
        <v>888.30432374574298</v>
      </c>
      <c r="J26">
        <v>11.318360157485399</v>
      </c>
      <c r="K26">
        <v>15.178294314791801</v>
      </c>
      <c r="L26">
        <v>2.87280370267914E-2</v>
      </c>
      <c r="M26">
        <v>307.51034220307201</v>
      </c>
      <c r="N26">
        <v>8.174225006656</v>
      </c>
      <c r="O26">
        <v>0.18437847763825599</v>
      </c>
      <c r="P26">
        <v>9.9985196259027997</v>
      </c>
      <c r="Q26">
        <v>0.28804843726517998</v>
      </c>
      <c r="R26">
        <v>238.872517309361</v>
      </c>
      <c r="S26">
        <v>0.71597805485287302</v>
      </c>
      <c r="T26">
        <v>1031.24783653689</v>
      </c>
      <c r="U26">
        <f>VLOOKUP(B26,Data!$A$1:$J$1657,9, FALSE) * 100</f>
        <v>409.99999999999994</v>
      </c>
      <c r="W26">
        <f t="shared" si="1"/>
        <v>60.556429314690831</v>
      </c>
      <c r="X26">
        <f t="shared" si="0"/>
        <v>349.44357068530911</v>
      </c>
    </row>
    <row r="27" spans="1:24" x14ac:dyDescent="0.2">
      <c r="A27">
        <v>28</v>
      </c>
      <c r="B27" t="s">
        <v>4281</v>
      </c>
      <c r="C27">
        <v>28</v>
      </c>
      <c r="D27" t="s">
        <v>1495</v>
      </c>
      <c r="E27" s="30">
        <v>38321.5</v>
      </c>
      <c r="F27" t="s">
        <v>4254</v>
      </c>
      <c r="G27">
        <v>391.80483663514502</v>
      </c>
      <c r="H27">
        <v>166.23352060325001</v>
      </c>
      <c r="I27">
        <v>558.03835723839495</v>
      </c>
      <c r="J27">
        <v>4.0869237025226797</v>
      </c>
      <c r="K27">
        <v>11.320714177772199</v>
      </c>
      <c r="L27">
        <v>2.34714193630149E-2</v>
      </c>
      <c r="M27">
        <v>143.429515569926</v>
      </c>
      <c r="N27">
        <v>2.8436507012669998</v>
      </c>
      <c r="O27">
        <v>6.8434021917331805E-2</v>
      </c>
      <c r="P27">
        <v>4.51383841382256</v>
      </c>
      <c r="Q27">
        <v>6.4700653485057005E-2</v>
      </c>
      <c r="R27">
        <v>156.71015894091201</v>
      </c>
      <c r="S27">
        <v>0.43522520909521201</v>
      </c>
      <c r="T27">
        <v>631.35316410156202</v>
      </c>
      <c r="U27">
        <f>VLOOKUP(B27,Data!$A$1:$J$1657,9, FALSE) * 100</f>
        <v>200</v>
      </c>
      <c r="W27">
        <f t="shared" si="1"/>
        <v>37.011914125084104</v>
      </c>
      <c r="X27">
        <f t="shared" si="0"/>
        <v>162.9880858749159</v>
      </c>
    </row>
    <row r="28" spans="1:24" x14ac:dyDescent="0.2">
      <c r="A28">
        <v>27</v>
      </c>
      <c r="B28" t="s">
        <v>4282</v>
      </c>
      <c r="C28">
        <v>27</v>
      </c>
      <c r="D28" t="s">
        <v>1495</v>
      </c>
      <c r="E28" s="30">
        <v>38333.5</v>
      </c>
      <c r="F28" t="s">
        <v>4254</v>
      </c>
      <c r="G28">
        <v>256.01745426696999</v>
      </c>
      <c r="H28">
        <v>127.33731644818199</v>
      </c>
      <c r="I28">
        <v>383.35477071515197</v>
      </c>
      <c r="J28">
        <v>3.0130530032400702</v>
      </c>
      <c r="K28">
        <v>11.052251494201499</v>
      </c>
      <c r="L28">
        <v>3.4171694002928701E-2</v>
      </c>
      <c r="M28">
        <v>106.255103850602</v>
      </c>
      <c r="N28">
        <v>2.0566692299463099</v>
      </c>
      <c r="O28">
        <v>3.5728226218124E-2</v>
      </c>
      <c r="P28">
        <v>2.26243214665408</v>
      </c>
      <c r="Q28">
        <v>4.4007621855850401E-2</v>
      </c>
      <c r="R28">
        <v>102.124922792828</v>
      </c>
      <c r="S28">
        <v>0.28599510726150801</v>
      </c>
      <c r="T28">
        <v>443.73669869928</v>
      </c>
      <c r="U28">
        <f>VLOOKUP(B28,Data!$A$1:$J$1657,9, FALSE) * 100</f>
        <v>160</v>
      </c>
      <c r="W28">
        <f t="shared" si="1"/>
        <v>39.255563806134091</v>
      </c>
      <c r="X28">
        <f t="shared" si="0"/>
        <v>120.74443619386591</v>
      </c>
    </row>
    <row r="29" spans="1:24" x14ac:dyDescent="0.2">
      <c r="A29">
        <v>26</v>
      </c>
      <c r="B29" t="s">
        <v>4280</v>
      </c>
      <c r="C29">
        <v>26</v>
      </c>
      <c r="D29" t="s">
        <v>1495</v>
      </c>
      <c r="E29" s="30">
        <v>38344.5</v>
      </c>
      <c r="F29" t="s">
        <v>4254</v>
      </c>
      <c r="G29">
        <v>528.03313494290103</v>
      </c>
      <c r="H29">
        <v>223.688807788823</v>
      </c>
      <c r="I29">
        <v>751.72194273172397</v>
      </c>
      <c r="J29">
        <v>9.5211802685414604</v>
      </c>
      <c r="K29">
        <v>15.791966847305201</v>
      </c>
      <c r="L29">
        <v>2.5960105103497701E-2</v>
      </c>
      <c r="M29">
        <v>193.63478982827701</v>
      </c>
      <c r="N29">
        <v>5.3552962897601999</v>
      </c>
      <c r="O29">
        <v>6.5428023962563295E-2</v>
      </c>
      <c r="P29">
        <v>3.6895235061450999</v>
      </c>
      <c r="Q29">
        <v>0.11401296987177501</v>
      </c>
      <c r="R29">
        <v>208.24727944747701</v>
      </c>
      <c r="S29">
        <v>1.3471328414894499</v>
      </c>
      <c r="T29">
        <v>866.10359414931099</v>
      </c>
      <c r="U29">
        <f>VLOOKUP(B29,Data!$A$1:$J$1657,9, FALSE) * 100</f>
        <v>358</v>
      </c>
      <c r="W29">
        <f t="shared" si="1"/>
        <v>137.96046610423068</v>
      </c>
      <c r="X29">
        <f t="shared" si="0"/>
        <v>220.03953389576932</v>
      </c>
    </row>
    <row r="30" spans="1:24" x14ac:dyDescent="0.2">
      <c r="A30">
        <v>29</v>
      </c>
      <c r="B30" t="s">
        <v>4283</v>
      </c>
      <c r="C30">
        <v>29</v>
      </c>
      <c r="D30" t="s">
        <v>1495</v>
      </c>
      <c r="E30" s="30">
        <v>38323.5</v>
      </c>
      <c r="F30" t="s">
        <v>4254</v>
      </c>
      <c r="G30">
        <v>274.02404951702101</v>
      </c>
      <c r="H30">
        <v>103.023523431315</v>
      </c>
      <c r="I30">
        <v>377.04757294833598</v>
      </c>
      <c r="J30">
        <v>6.5647369321724804</v>
      </c>
      <c r="K30">
        <v>15.598492586900999</v>
      </c>
      <c r="L30">
        <v>2.1920840260035299E-2</v>
      </c>
      <c r="M30">
        <v>106.27024883583201</v>
      </c>
      <c r="N30">
        <v>2.90307476125016</v>
      </c>
      <c r="O30">
        <v>8.1169379510109708E-3</v>
      </c>
      <c r="P30">
        <v>0.49265029569851099</v>
      </c>
      <c r="Q30">
        <v>1.4493431240982201E-2</v>
      </c>
      <c r="R30">
        <v>139.40747563675399</v>
      </c>
      <c r="S30">
        <v>2.0106817267305099</v>
      </c>
      <c r="T30">
        <v>430.50917554069702</v>
      </c>
      <c r="U30">
        <f>VLOOKUP(B30,Data!$A$1:$J$1657,9, FALSE) * 100</f>
        <v>92</v>
      </c>
      <c r="W30">
        <f t="shared" si="1"/>
        <v>-28.761646404354551</v>
      </c>
      <c r="X30">
        <f t="shared" si="0"/>
        <v>120.76164640435455</v>
      </c>
    </row>
    <row r="31" spans="1:24" x14ac:dyDescent="0.2">
      <c r="A31">
        <v>32</v>
      </c>
      <c r="B31" t="s">
        <v>4284</v>
      </c>
      <c r="C31">
        <v>32</v>
      </c>
      <c r="D31" t="s">
        <v>1495</v>
      </c>
      <c r="E31" s="30">
        <v>38329.5</v>
      </c>
      <c r="F31" t="s">
        <v>4254</v>
      </c>
      <c r="G31">
        <v>250.59299354088799</v>
      </c>
      <c r="H31">
        <v>79.660213117241796</v>
      </c>
      <c r="I31">
        <v>330.25320665813001</v>
      </c>
      <c r="J31">
        <v>2.25917712778209</v>
      </c>
      <c r="K31">
        <v>9.8672996147576697</v>
      </c>
      <c r="L31">
        <v>2.9038598373983E-2</v>
      </c>
      <c r="M31">
        <v>86.636470744514398</v>
      </c>
      <c r="N31">
        <v>1.4971418816135</v>
      </c>
      <c r="O31">
        <v>6.6048777013026805E-2</v>
      </c>
      <c r="P31">
        <v>3.8702836251779198</v>
      </c>
      <c r="Q31">
        <v>5.4867745232856299E-2</v>
      </c>
      <c r="R31">
        <v>111.549934832853</v>
      </c>
      <c r="S31">
        <v>0.31836968099750101</v>
      </c>
      <c r="T31">
        <v>381.42026550427198</v>
      </c>
      <c r="U31">
        <f>VLOOKUP(B31,Data!$A$1:$J$1657,9, FALSE) * 100</f>
        <v>10</v>
      </c>
      <c r="W31">
        <f t="shared" si="1"/>
        <v>-88.450534936948173</v>
      </c>
      <c r="X31">
        <f t="shared" si="0"/>
        <v>98.450534936948173</v>
      </c>
    </row>
    <row r="32" spans="1:24" x14ac:dyDescent="0.2">
      <c r="A32">
        <v>30</v>
      </c>
      <c r="B32" t="s">
        <v>4285</v>
      </c>
      <c r="C32">
        <v>30</v>
      </c>
      <c r="D32" t="s">
        <v>1495</v>
      </c>
      <c r="E32" s="30">
        <v>38328.5</v>
      </c>
      <c r="F32" t="s">
        <v>4254</v>
      </c>
      <c r="G32">
        <v>147.57558934930299</v>
      </c>
      <c r="H32">
        <v>42.445416438324798</v>
      </c>
      <c r="I32">
        <v>190.02100578762801</v>
      </c>
      <c r="J32">
        <v>4.0989892400046397</v>
      </c>
      <c r="K32">
        <v>14.9436954606713</v>
      </c>
      <c r="L32">
        <v>3.0115702328733701E-2</v>
      </c>
      <c r="M32">
        <v>71.530660476292397</v>
      </c>
      <c r="N32">
        <v>1.8720357377554999</v>
      </c>
      <c r="O32">
        <v>0</v>
      </c>
      <c r="P32">
        <v>0</v>
      </c>
      <c r="Q32">
        <v>0</v>
      </c>
      <c r="R32">
        <v>71.800403751579097</v>
      </c>
      <c r="S32">
        <v>1.42220513408438</v>
      </c>
      <c r="T32">
        <v>222.09156416517499</v>
      </c>
      <c r="U32">
        <f>VLOOKUP(B32,Data!$A$1:$J$1657,9, FALSE) * 100</f>
        <v>250</v>
      </c>
      <c r="W32">
        <f t="shared" si="1"/>
        <v>168.71515854966773</v>
      </c>
      <c r="X32">
        <f t="shared" si="0"/>
        <v>81.284841450332266</v>
      </c>
    </row>
    <row r="33" spans="1:27" x14ac:dyDescent="0.2">
      <c r="A33">
        <v>31</v>
      </c>
      <c r="B33" t="s">
        <v>4286</v>
      </c>
      <c r="C33">
        <v>31</v>
      </c>
      <c r="D33" t="s">
        <v>1495</v>
      </c>
      <c r="E33" s="30">
        <v>38317.5</v>
      </c>
      <c r="F33" t="s">
        <v>4254</v>
      </c>
      <c r="G33">
        <v>184.701740832589</v>
      </c>
      <c r="H33">
        <v>102.40323706700499</v>
      </c>
      <c r="I33">
        <v>287.10497789959402</v>
      </c>
      <c r="J33">
        <v>2.9405837528132501</v>
      </c>
      <c r="K33">
        <v>15.0732517024709</v>
      </c>
      <c r="L33">
        <v>3.10318712339227E-2</v>
      </c>
      <c r="M33">
        <v>70.359990002716103</v>
      </c>
      <c r="N33">
        <v>1.85736224009506</v>
      </c>
      <c r="O33">
        <v>4.1423849020003602E-2</v>
      </c>
      <c r="P33">
        <v>1.8518498863261701</v>
      </c>
      <c r="Q33">
        <v>4.6969228625223597E-2</v>
      </c>
      <c r="R33">
        <v>70.264781768840194</v>
      </c>
      <c r="S33">
        <v>0.20494500541926999</v>
      </c>
      <c r="T33">
        <v>325.206015839288</v>
      </c>
      <c r="U33">
        <f>VLOOKUP(B33,Data!$A$1:$J$1657,9, FALSE) * 100</f>
        <v>120</v>
      </c>
      <c r="W33">
        <f t="shared" si="1"/>
        <v>40.045465906004424</v>
      </c>
      <c r="X33">
        <f t="shared" si="0"/>
        <v>79.954534093995576</v>
      </c>
    </row>
    <row r="34" spans="1:27" x14ac:dyDescent="0.2">
      <c r="A34">
        <v>34</v>
      </c>
      <c r="B34" t="s">
        <v>4287</v>
      </c>
      <c r="C34">
        <v>34</v>
      </c>
      <c r="D34" t="s">
        <v>1495</v>
      </c>
      <c r="E34" s="30">
        <v>38334.5</v>
      </c>
      <c r="F34" t="s">
        <v>4254</v>
      </c>
      <c r="G34">
        <v>290.35177092783698</v>
      </c>
      <c r="H34">
        <v>96.3954641988513</v>
      </c>
      <c r="I34">
        <v>386.747235126688</v>
      </c>
      <c r="J34">
        <v>5.1224511197423999</v>
      </c>
      <c r="K34">
        <v>14.851899108823901</v>
      </c>
      <c r="L34">
        <v>4.03115467398747E-2</v>
      </c>
      <c r="M34">
        <v>120.01663788013801</v>
      </c>
      <c r="N34">
        <v>3.1216724994326799</v>
      </c>
      <c r="O34">
        <v>2.0510563756388302E-2</v>
      </c>
      <c r="P34">
        <v>1.1346633746179799</v>
      </c>
      <c r="Q34">
        <v>3.2154103792317798E-2</v>
      </c>
      <c r="R34">
        <v>125.56042058324699</v>
      </c>
      <c r="S34">
        <v>0.53541360162472895</v>
      </c>
      <c r="T34">
        <v>453.33164297305802</v>
      </c>
      <c r="U34">
        <f>VLOOKUP(B34,Data!$A$1:$J$1657,9, FALSE) * 100</f>
        <v>100</v>
      </c>
      <c r="W34">
        <f t="shared" si="1"/>
        <v>-36.382543045611357</v>
      </c>
      <c r="X34">
        <f t="shared" si="0"/>
        <v>136.38254304561136</v>
      </c>
    </row>
    <row r="35" spans="1:27" x14ac:dyDescent="0.2">
      <c r="A35">
        <v>36</v>
      </c>
      <c r="B35" t="s">
        <v>4288</v>
      </c>
      <c r="C35">
        <v>36</v>
      </c>
      <c r="D35" t="s">
        <v>1495</v>
      </c>
      <c r="E35" s="30">
        <v>38328.5</v>
      </c>
      <c r="F35" t="s">
        <v>4254</v>
      </c>
      <c r="G35">
        <v>334.61905976412299</v>
      </c>
      <c r="H35">
        <v>153.75104916663099</v>
      </c>
      <c r="I35">
        <v>488.37010893075399</v>
      </c>
      <c r="J35">
        <v>3.8622759137170499</v>
      </c>
      <c r="K35">
        <v>11.2779179404923</v>
      </c>
      <c r="L35">
        <v>2.9787759822623799E-2</v>
      </c>
      <c r="M35">
        <v>140.692099851264</v>
      </c>
      <c r="N35">
        <v>2.7788335499091001</v>
      </c>
      <c r="O35">
        <v>6.3671653606829096E-2</v>
      </c>
      <c r="P35">
        <v>3.98257017336865</v>
      </c>
      <c r="Q35">
        <v>8.0075158101617402E-2</v>
      </c>
      <c r="R35">
        <v>136.987254101828</v>
      </c>
      <c r="S35">
        <v>0.39423648374654802</v>
      </c>
      <c r="T35">
        <v>561.73278669534602</v>
      </c>
      <c r="U35">
        <f>VLOOKUP(B35,Data!$A$1:$J$1657,9, FALSE) * 100</f>
        <v>31</v>
      </c>
      <c r="W35">
        <f t="shared" si="1"/>
        <v>-128.8773861946182</v>
      </c>
      <c r="X35">
        <f t="shared" si="0"/>
        <v>159.8773861946182</v>
      </c>
    </row>
    <row r="36" spans="1:27" x14ac:dyDescent="0.2">
      <c r="A36">
        <v>35</v>
      </c>
      <c r="B36" t="s">
        <v>4290</v>
      </c>
      <c r="C36">
        <v>35</v>
      </c>
      <c r="D36" t="s">
        <v>1495</v>
      </c>
      <c r="E36" s="30">
        <v>38327.5</v>
      </c>
      <c r="F36" t="s">
        <v>4254</v>
      </c>
      <c r="G36">
        <v>490.156144552402</v>
      </c>
      <c r="H36">
        <v>159.02426226972801</v>
      </c>
      <c r="I36">
        <v>649.18040682212995</v>
      </c>
      <c r="J36">
        <v>8.8677094643419299</v>
      </c>
      <c r="K36">
        <v>14.7646367227092</v>
      </c>
      <c r="L36">
        <v>3.94017627063519E-2</v>
      </c>
      <c r="M36">
        <v>235.56152538328399</v>
      </c>
      <c r="N36">
        <v>6.0910338846435002</v>
      </c>
      <c r="O36">
        <v>8.6976614445839706E-2</v>
      </c>
      <c r="P36">
        <v>4.6924388535231101</v>
      </c>
      <c r="Q36">
        <v>0.14401866120488499</v>
      </c>
      <c r="R36">
        <v>184.8647260434</v>
      </c>
      <c r="S36">
        <v>0.50944954762225503</v>
      </c>
      <c r="T36">
        <v>758.68887127521498</v>
      </c>
      <c r="U36">
        <f>VLOOKUP(B36,Data!$A$1:$J$1657,9, FALSE) * 100</f>
        <v>122</v>
      </c>
      <c r="W36">
        <f t="shared" si="1"/>
        <v>-145.68355157191365</v>
      </c>
      <c r="X36">
        <f t="shared" si="0"/>
        <v>267.68355157191365</v>
      </c>
    </row>
    <row r="37" spans="1:27" x14ac:dyDescent="0.2">
      <c r="A37">
        <v>33</v>
      </c>
      <c r="B37" t="s">
        <v>4289</v>
      </c>
      <c r="C37">
        <v>33</v>
      </c>
      <c r="D37" t="s">
        <v>1495</v>
      </c>
      <c r="E37" s="30">
        <v>38322.5</v>
      </c>
      <c r="F37" t="s">
        <v>4254</v>
      </c>
      <c r="G37">
        <v>574.53389999161402</v>
      </c>
      <c r="H37">
        <v>307.34119711630399</v>
      </c>
      <c r="I37">
        <v>881.87509710791699</v>
      </c>
      <c r="J37">
        <v>11.1037665437435</v>
      </c>
      <c r="K37">
        <v>16.3061760032368</v>
      </c>
      <c r="L37">
        <v>2.09095197027706E-2</v>
      </c>
      <c r="M37">
        <v>192.03877992202001</v>
      </c>
      <c r="N37">
        <v>5.4840948246152799</v>
      </c>
      <c r="O37">
        <v>8.2812146420098307E-2</v>
      </c>
      <c r="P37">
        <v>5.83558063641118</v>
      </c>
      <c r="Q37">
        <v>0.16579724218563999</v>
      </c>
      <c r="R37">
        <v>285.029183312383</v>
      </c>
      <c r="S37">
        <v>2.5529260510570002</v>
      </c>
      <c r="T37">
        <v>996.46375713427403</v>
      </c>
      <c r="U37">
        <f>VLOOKUP(B37,Data!$A$1:$J$1657,9, FALSE) * 100</f>
        <v>217.60000000000002</v>
      </c>
      <c r="W37">
        <f t="shared" si="1"/>
        <v>-0.62588627502270811</v>
      </c>
      <c r="X37">
        <f t="shared" si="0"/>
        <v>218.22588627502273</v>
      </c>
    </row>
    <row r="38" spans="1:27" x14ac:dyDescent="0.2">
      <c r="A38">
        <v>40</v>
      </c>
      <c r="B38" t="s">
        <v>4291</v>
      </c>
      <c r="C38">
        <v>40</v>
      </c>
      <c r="D38" t="s">
        <v>1495</v>
      </c>
      <c r="E38" s="30">
        <v>38328.5</v>
      </c>
      <c r="F38" t="s">
        <v>4254</v>
      </c>
      <c r="G38">
        <v>435.78108665458302</v>
      </c>
      <c r="H38">
        <v>181.840507630411</v>
      </c>
      <c r="I38">
        <v>617.62159428499501</v>
      </c>
      <c r="J38">
        <v>6.6673392788002799</v>
      </c>
      <c r="K38">
        <v>13.6533495925555</v>
      </c>
      <c r="L38">
        <v>3.2243814005042899E-2</v>
      </c>
      <c r="M38">
        <v>192.79728224134101</v>
      </c>
      <c r="N38">
        <v>4.6100327406928701</v>
      </c>
      <c r="O38">
        <v>7.1835225487100404E-2</v>
      </c>
      <c r="P38">
        <v>4.33582032251649</v>
      </c>
      <c r="Q38">
        <v>0.104180045027897</v>
      </c>
      <c r="R38">
        <v>187.317592061515</v>
      </c>
      <c r="S38">
        <v>0.47104665360945602</v>
      </c>
      <c r="T38">
        <v>709.61986934797699</v>
      </c>
      <c r="U38">
        <f>VLOOKUP(B38,Data!$A$1:$J$1657,9, FALSE) * 100</f>
        <v>140</v>
      </c>
      <c r="W38">
        <f t="shared" si="1"/>
        <v>-79.087820728796601</v>
      </c>
      <c r="X38">
        <f t="shared" si="0"/>
        <v>219.0878207287966</v>
      </c>
    </row>
    <row r="39" spans="1:27" x14ac:dyDescent="0.2">
      <c r="A39">
        <v>38</v>
      </c>
      <c r="B39" t="s">
        <v>4292</v>
      </c>
      <c r="C39">
        <v>38</v>
      </c>
      <c r="D39" t="s">
        <v>1495</v>
      </c>
      <c r="E39" s="30">
        <v>38309.5</v>
      </c>
      <c r="F39" t="s">
        <v>4254</v>
      </c>
      <c r="G39">
        <v>130.42300376221499</v>
      </c>
      <c r="H39">
        <v>114.003191570174</v>
      </c>
      <c r="I39">
        <v>244.426195332389</v>
      </c>
      <c r="J39">
        <v>5.8871904475486101</v>
      </c>
      <c r="K39">
        <v>16.275051385394999</v>
      </c>
      <c r="L39">
        <v>8.8675898397050507E-3</v>
      </c>
      <c r="M39">
        <v>23.004850662863401</v>
      </c>
      <c r="N39">
        <v>0.65570074720042104</v>
      </c>
      <c r="O39">
        <v>0</v>
      </c>
      <c r="P39">
        <v>0</v>
      </c>
      <c r="Q39">
        <v>0</v>
      </c>
      <c r="R39">
        <v>82.654491322251204</v>
      </c>
      <c r="S39">
        <v>1.42314475697717</v>
      </c>
      <c r="T39">
        <v>274.69247575052998</v>
      </c>
      <c r="U39">
        <f>VLOOKUP(B39,Data!$A$1:$J$1657,9, FALSE) * 100</f>
        <v>130</v>
      </c>
      <c r="W39">
        <f t="shared" si="1"/>
        <v>103.85812424674614</v>
      </c>
      <c r="X39">
        <f t="shared" si="0"/>
        <v>26.141875753253863</v>
      </c>
    </row>
    <row r="40" spans="1:27" x14ac:dyDescent="0.2">
      <c r="A40">
        <v>37</v>
      </c>
      <c r="B40" t="s">
        <v>4294</v>
      </c>
      <c r="C40">
        <v>37</v>
      </c>
      <c r="D40" t="s">
        <v>1495</v>
      </c>
      <c r="E40" s="30">
        <v>38314.5</v>
      </c>
      <c r="F40" t="s">
        <v>4254</v>
      </c>
      <c r="G40">
        <v>305.72263551557802</v>
      </c>
      <c r="H40">
        <v>180.920784277368</v>
      </c>
      <c r="I40">
        <v>486.64341979294602</v>
      </c>
      <c r="J40">
        <v>7.7107450962745698</v>
      </c>
      <c r="K40">
        <v>16.1545911253395</v>
      </c>
      <c r="L40">
        <v>1.5919819728151E-2</v>
      </c>
      <c r="M40">
        <v>87.0712275444928</v>
      </c>
      <c r="N40">
        <v>2.4633976878505699</v>
      </c>
      <c r="O40">
        <v>1.5905414409494199E-2</v>
      </c>
      <c r="P40">
        <v>1.0208519558388001</v>
      </c>
      <c r="Q40">
        <v>2.9974932319765901E-2</v>
      </c>
      <c r="R40">
        <v>168.86158532223499</v>
      </c>
      <c r="S40">
        <v>2.7510367038322099</v>
      </c>
      <c r="T40">
        <v>548.690813662393</v>
      </c>
      <c r="U40">
        <f>VLOOKUP(B40,Data!$A$1:$J$1657,9, FALSE) * 100</f>
        <v>130</v>
      </c>
      <c r="W40">
        <f t="shared" si="1"/>
        <v>31.055423244894541</v>
      </c>
      <c r="X40">
        <f t="shared" si="0"/>
        <v>98.944576755105459</v>
      </c>
    </row>
    <row r="41" spans="1:27" x14ac:dyDescent="0.2">
      <c r="A41">
        <v>39</v>
      </c>
      <c r="B41" t="s">
        <v>4293</v>
      </c>
      <c r="C41">
        <v>39</v>
      </c>
      <c r="D41" t="s">
        <v>1495</v>
      </c>
      <c r="E41" s="30">
        <v>38330.5</v>
      </c>
      <c r="F41" t="s">
        <v>4254</v>
      </c>
      <c r="G41">
        <v>230.58820123150301</v>
      </c>
      <c r="H41">
        <v>128.916573351278</v>
      </c>
      <c r="I41">
        <v>359.50477458278101</v>
      </c>
      <c r="J41">
        <v>3.6785563173999001</v>
      </c>
      <c r="K41">
        <v>13.9879430917614</v>
      </c>
      <c r="L41">
        <v>2.9558836448755801E-2</v>
      </c>
      <c r="M41">
        <v>98.567987627440203</v>
      </c>
      <c r="N41">
        <v>2.41464693800715</v>
      </c>
      <c r="O41">
        <v>1.37467288833202E-2</v>
      </c>
      <c r="P41">
        <v>0.92717524182457201</v>
      </c>
      <c r="Q41">
        <v>2.22313365553309E-2</v>
      </c>
      <c r="R41">
        <v>109.960024072084</v>
      </c>
      <c r="S41">
        <v>0.29271754414389101</v>
      </c>
      <c r="T41">
        <v>413.36077552225998</v>
      </c>
      <c r="U41">
        <f>VLOOKUP(B41,Data!$A$1:$J$1657,9, FALSE) * 100</f>
        <v>140</v>
      </c>
      <c r="W41">
        <f t="shared" si="1"/>
        <v>27.990923150636135</v>
      </c>
      <c r="X41">
        <f t="shared" si="0"/>
        <v>112.00907684936386</v>
      </c>
    </row>
    <row r="42" spans="1:27" x14ac:dyDescent="0.2">
      <c r="A42">
        <v>42</v>
      </c>
      <c r="B42" t="s">
        <v>4295</v>
      </c>
      <c r="C42">
        <v>42</v>
      </c>
      <c r="D42" t="s">
        <v>1495</v>
      </c>
      <c r="E42" s="30">
        <v>38307.5</v>
      </c>
      <c r="F42" t="s">
        <v>4254</v>
      </c>
      <c r="G42">
        <v>916.62547113864798</v>
      </c>
      <c r="H42">
        <v>158.875976251531</v>
      </c>
      <c r="I42">
        <v>1075.5014473901799</v>
      </c>
      <c r="J42">
        <v>19.576527969799798</v>
      </c>
      <c r="K42">
        <v>14.8813391874841</v>
      </c>
      <c r="L42">
        <v>4.2696465076696097E-2</v>
      </c>
      <c r="M42">
        <v>458.738900105575</v>
      </c>
      <c r="N42">
        <v>11.955602751251201</v>
      </c>
      <c r="O42">
        <v>0.74754253650101199</v>
      </c>
      <c r="P42">
        <v>38.231615853855999</v>
      </c>
      <c r="Q42">
        <v>1.1744412245456</v>
      </c>
      <c r="R42">
        <v>222.36295763395199</v>
      </c>
      <c r="S42">
        <v>3.8874420790461501</v>
      </c>
      <c r="T42">
        <v>1262.43809416822</v>
      </c>
      <c r="U42">
        <f>VLOOKUP(B42,Data!$A$1:$J$1657,9, FALSE) * 100</f>
        <v>800</v>
      </c>
      <c r="W42">
        <f t="shared" si="1"/>
        <v>278.70579533457385</v>
      </c>
      <c r="X42">
        <f t="shared" si="0"/>
        <v>521.29420466542615</v>
      </c>
      <c r="AA42" s="34" t="str">
        <f>"1:1"</f>
        <v>1:1</v>
      </c>
    </row>
    <row r="43" spans="1:27" x14ac:dyDescent="0.2">
      <c r="A43">
        <v>43</v>
      </c>
      <c r="B43" t="s">
        <v>4297</v>
      </c>
      <c r="C43">
        <v>43</v>
      </c>
      <c r="D43" t="s">
        <v>1495</v>
      </c>
      <c r="E43" s="30">
        <v>38674.5</v>
      </c>
      <c r="F43" t="s">
        <v>4254</v>
      </c>
      <c r="G43">
        <v>670.49511508651005</v>
      </c>
      <c r="H43">
        <v>189.18258801157</v>
      </c>
      <c r="I43">
        <v>859.67770309807997</v>
      </c>
      <c r="J43">
        <v>17.524488613402301</v>
      </c>
      <c r="K43">
        <v>14.8976041599794</v>
      </c>
      <c r="L43">
        <v>4.2425015259563298E-2</v>
      </c>
      <c r="M43">
        <v>296.60500766572397</v>
      </c>
      <c r="N43">
        <v>7.7385358950466197</v>
      </c>
      <c r="O43">
        <v>0.25275279943899798</v>
      </c>
      <c r="P43">
        <v>12.9562274292414</v>
      </c>
      <c r="Q43">
        <v>0.42109402864454198</v>
      </c>
      <c r="R43">
        <v>271.04118171678698</v>
      </c>
      <c r="S43">
        <v>5.2145170317103702</v>
      </c>
      <c r="T43">
        <v>1019.91930532718</v>
      </c>
      <c r="U43">
        <f>VLOOKUP(B43,Data!$A$1:$J$1657,9, FALSE) * 100</f>
        <v>210</v>
      </c>
      <c r="W43">
        <f t="shared" si="1"/>
        <v>-127.05114507468636</v>
      </c>
      <c r="X43">
        <f t="shared" si="0"/>
        <v>337.05114507468636</v>
      </c>
    </row>
    <row r="44" spans="1:27" x14ac:dyDescent="0.2">
      <c r="A44">
        <v>44</v>
      </c>
      <c r="B44" t="s">
        <v>4298</v>
      </c>
      <c r="C44">
        <v>44</v>
      </c>
      <c r="D44" t="s">
        <v>1495</v>
      </c>
      <c r="E44" s="30">
        <v>38696.5</v>
      </c>
      <c r="F44" t="s">
        <v>4254</v>
      </c>
      <c r="G44">
        <v>603.66604875631197</v>
      </c>
      <c r="H44">
        <v>161.66659921282201</v>
      </c>
      <c r="I44">
        <v>765.33264796913397</v>
      </c>
      <c r="J44">
        <v>7.0145889550134104</v>
      </c>
      <c r="K44">
        <v>11.634388274273901</v>
      </c>
      <c r="L44">
        <v>3.3896930621842597E-2</v>
      </c>
      <c r="M44">
        <v>254.33242282387801</v>
      </c>
      <c r="N44">
        <v>5.1821403815583196</v>
      </c>
      <c r="O44">
        <v>0.28575928345026402</v>
      </c>
      <c r="P44">
        <v>15.664346473103601</v>
      </c>
      <c r="Q44">
        <v>0.31823373762478102</v>
      </c>
      <c r="R44">
        <v>187.25319071040499</v>
      </c>
      <c r="S44">
        <v>0.43239629980233002</v>
      </c>
      <c r="T44">
        <v>886.58379387713899</v>
      </c>
      <c r="U44">
        <f>VLOOKUP(B44,Data!$A$1:$J$1657,9, FALSE) * 100</f>
        <v>420</v>
      </c>
      <c r="W44">
        <f t="shared" si="1"/>
        <v>130.98588315468407</v>
      </c>
      <c r="X44">
        <f t="shared" si="0"/>
        <v>289.01411684531593</v>
      </c>
    </row>
    <row r="45" spans="1:27" x14ac:dyDescent="0.2">
      <c r="A45">
        <v>41</v>
      </c>
      <c r="B45" t="s">
        <v>4296</v>
      </c>
      <c r="C45">
        <v>41</v>
      </c>
      <c r="D45" t="s">
        <v>1495</v>
      </c>
      <c r="E45" s="30">
        <v>38699.5</v>
      </c>
      <c r="F45" t="s">
        <v>4254</v>
      </c>
      <c r="G45">
        <v>581.79992851928705</v>
      </c>
      <c r="H45">
        <v>186.19994389165299</v>
      </c>
      <c r="I45">
        <v>767.99987241094004</v>
      </c>
      <c r="J45">
        <v>7.0988489368116303</v>
      </c>
      <c r="K45">
        <v>12.7936847024801</v>
      </c>
      <c r="L45">
        <v>2.8435771439774701E-2</v>
      </c>
      <c r="M45">
        <v>236.632534225542</v>
      </c>
      <c r="N45">
        <v>5.3019300056574998</v>
      </c>
      <c r="O45">
        <v>7.4141797986454802E-2</v>
      </c>
      <c r="P45">
        <v>5.3180336798022001</v>
      </c>
      <c r="Q45">
        <v>9.8189988794092797E-2</v>
      </c>
      <c r="R45">
        <v>220.48692075699699</v>
      </c>
      <c r="S45">
        <v>0.550330288307875</v>
      </c>
      <c r="T45">
        <v>886.55067469877304</v>
      </c>
      <c r="U45">
        <f>VLOOKUP(B45,Data!$A$1:$J$1657,9, FALSE) * 100</f>
        <v>384</v>
      </c>
      <c r="W45">
        <f t="shared" si="1"/>
        <v>115.09939292552048</v>
      </c>
      <c r="X45">
        <f t="shared" si="0"/>
        <v>268.90060707447952</v>
      </c>
      <c r="AA45">
        <v>0</v>
      </c>
    </row>
    <row r="46" spans="1:27" x14ac:dyDescent="0.2">
      <c r="A46">
        <v>46</v>
      </c>
      <c r="B46" t="s">
        <v>4299</v>
      </c>
      <c r="C46">
        <v>46</v>
      </c>
      <c r="D46" t="s">
        <v>1495</v>
      </c>
      <c r="E46" s="30">
        <v>38738.5</v>
      </c>
      <c r="F46" t="s">
        <v>4254</v>
      </c>
      <c r="G46">
        <v>274.38164542201599</v>
      </c>
      <c r="H46">
        <v>58.219439776497701</v>
      </c>
      <c r="I46">
        <v>332.60108519851298</v>
      </c>
      <c r="J46">
        <v>6.0164028034859003</v>
      </c>
      <c r="K46">
        <v>15.761521624790699</v>
      </c>
      <c r="L46">
        <v>3.30778590487147E-2</v>
      </c>
      <c r="M46">
        <v>116.024487798519</v>
      </c>
      <c r="N46">
        <v>3.20266632826903</v>
      </c>
      <c r="O46">
        <v>0.23100343328355</v>
      </c>
      <c r="P46">
        <v>10.724170990010901</v>
      </c>
      <c r="Q46">
        <v>0.35632129956310898</v>
      </c>
      <c r="R46">
        <v>68.885784512564896</v>
      </c>
      <c r="S46">
        <v>1.34239256907227</v>
      </c>
      <c r="T46">
        <v>386.766277826639</v>
      </c>
      <c r="U46">
        <f>VLOOKUP(B46,Data!$A$1:$J$1657,9, FALSE) * 100</f>
        <v>90</v>
      </c>
      <c r="W46">
        <f t="shared" si="1"/>
        <v>-41.846008861953408</v>
      </c>
      <c r="X46">
        <f t="shared" si="0"/>
        <v>131.84600886195341</v>
      </c>
      <c r="AA46">
        <v>1000</v>
      </c>
    </row>
    <row r="47" spans="1:27" x14ac:dyDescent="0.2">
      <c r="A47">
        <v>47</v>
      </c>
      <c r="B47" t="s">
        <v>4300</v>
      </c>
      <c r="C47">
        <v>47</v>
      </c>
      <c r="D47" t="s">
        <v>1495</v>
      </c>
      <c r="E47" s="30">
        <v>38673.5</v>
      </c>
      <c r="F47" t="s">
        <v>4254</v>
      </c>
      <c r="G47">
        <v>109.22541881788401</v>
      </c>
      <c r="H47">
        <v>42.204068231120502</v>
      </c>
      <c r="I47">
        <v>151.429487049004</v>
      </c>
      <c r="J47">
        <v>3.77670387033747</v>
      </c>
      <c r="K47">
        <v>15.040254414585799</v>
      </c>
      <c r="L47">
        <v>2.6868209096977999E-2</v>
      </c>
      <c r="M47">
        <v>44.718943933702697</v>
      </c>
      <c r="N47">
        <v>1.17790594380821</v>
      </c>
      <c r="O47">
        <v>5.9426407392409704E-4</v>
      </c>
      <c r="P47">
        <v>3.3014670773560899E-2</v>
      </c>
      <c r="Q47">
        <v>1.05163035901766E-3</v>
      </c>
      <c r="R47">
        <v>45.197750015811501</v>
      </c>
      <c r="S47">
        <v>1.25629955430161</v>
      </c>
      <c r="T47">
        <v>177.27303065752599</v>
      </c>
      <c r="U47">
        <f>VLOOKUP(B47,Data!$A$1:$J$1657,9, FALSE) * 100</f>
        <v>220.00000000000003</v>
      </c>
      <c r="W47">
        <f t="shared" si="1"/>
        <v>169.18301825715605</v>
      </c>
      <c r="X47">
        <f t="shared" si="0"/>
        <v>50.816981742843971</v>
      </c>
    </row>
    <row r="48" spans="1:27" x14ac:dyDescent="0.2">
      <c r="A48">
        <v>48</v>
      </c>
      <c r="B48" t="s">
        <v>4301</v>
      </c>
      <c r="C48">
        <v>48</v>
      </c>
      <c r="D48" t="s">
        <v>1495</v>
      </c>
      <c r="E48" s="30">
        <v>38671.5</v>
      </c>
      <c r="F48" t="s">
        <v>4254</v>
      </c>
      <c r="G48">
        <v>159.23066113168801</v>
      </c>
      <c r="H48">
        <v>63.691786179296301</v>
      </c>
      <c r="I48">
        <v>222.92244731098401</v>
      </c>
      <c r="J48">
        <v>5.2626265838890101</v>
      </c>
      <c r="K48">
        <v>15.1826186899213</v>
      </c>
      <c r="L48">
        <v>2.4746624470051801E-2</v>
      </c>
      <c r="M48">
        <v>65.512066730059999</v>
      </c>
      <c r="N48">
        <v>1.7419347263593401</v>
      </c>
      <c r="O48">
        <v>1.9832985077158898E-3</v>
      </c>
      <c r="P48">
        <v>0.11018325042866001</v>
      </c>
      <c r="Q48">
        <v>3.4790879432911302E-3</v>
      </c>
      <c r="R48">
        <v>74.710405979089302</v>
      </c>
      <c r="S48">
        <v>2.0760659559322701</v>
      </c>
      <c r="T48">
        <v>262.43404839802002</v>
      </c>
      <c r="U48">
        <f>VLOOKUP(B48,Data!$A$1:$J$1657,9, FALSE) * 100</f>
        <v>20</v>
      </c>
      <c r="W48">
        <f t="shared" si="1"/>
        <v>-54.445530375068174</v>
      </c>
      <c r="X48">
        <f t="shared" si="0"/>
        <v>74.445530375068174</v>
      </c>
    </row>
    <row r="49" spans="1:24" x14ac:dyDescent="0.2">
      <c r="A49">
        <v>45</v>
      </c>
      <c r="B49" t="s">
        <v>5730</v>
      </c>
      <c r="C49">
        <v>45</v>
      </c>
      <c r="M49"/>
      <c r="U49">
        <f>VLOOKUP(B49,Data!$A$1:$J$1657,9, FALSE) * 100</f>
        <v>303</v>
      </c>
      <c r="W49">
        <f t="shared" si="1"/>
        <v>303</v>
      </c>
      <c r="X49">
        <f t="shared" si="0"/>
        <v>0</v>
      </c>
    </row>
    <row r="50" spans="1:24" x14ac:dyDescent="0.2">
      <c r="A50">
        <v>50</v>
      </c>
      <c r="B50" t="s">
        <v>4302</v>
      </c>
      <c r="C50">
        <v>50</v>
      </c>
      <c r="D50" t="s">
        <v>1495</v>
      </c>
      <c r="E50" s="30">
        <v>38667.5</v>
      </c>
      <c r="F50" t="s">
        <v>4254</v>
      </c>
      <c r="G50">
        <v>497.800748191276</v>
      </c>
      <c r="H50">
        <v>179.92583014930301</v>
      </c>
      <c r="I50">
        <v>677.72657834057804</v>
      </c>
      <c r="J50">
        <v>9.7168868617865201</v>
      </c>
      <c r="K50">
        <v>15.420621223167201</v>
      </c>
      <c r="L50">
        <v>1.4410652864771001E-2</v>
      </c>
      <c r="M50">
        <v>141.91978161667299</v>
      </c>
      <c r="N50">
        <v>3.83273414428252</v>
      </c>
      <c r="O50">
        <v>2.3235896158184902E-2</v>
      </c>
      <c r="P50">
        <v>1.22827339496243</v>
      </c>
      <c r="Q50">
        <v>3.6591008878928903E-2</v>
      </c>
      <c r="R50">
        <v>242.333650171383</v>
      </c>
      <c r="S50">
        <v>3.19628649822373</v>
      </c>
      <c r="T50">
        <v>778.44095189892801</v>
      </c>
      <c r="U50">
        <f>VLOOKUP(B50,Data!$A$1:$J$1657,9, FALSE) * 100</f>
        <v>270</v>
      </c>
      <c r="W50">
        <f t="shared" si="1"/>
        <v>108.72752089014432</v>
      </c>
      <c r="X50">
        <f t="shared" si="0"/>
        <v>161.27247910985568</v>
      </c>
    </row>
    <row r="51" spans="1:24" x14ac:dyDescent="0.2">
      <c r="A51">
        <v>49</v>
      </c>
      <c r="B51" t="s">
        <v>4303</v>
      </c>
      <c r="C51">
        <v>49</v>
      </c>
      <c r="D51" t="s">
        <v>1495</v>
      </c>
      <c r="E51" s="30">
        <v>38667.5</v>
      </c>
      <c r="F51" t="s">
        <v>4254</v>
      </c>
      <c r="G51">
        <v>393.90309526429201</v>
      </c>
      <c r="H51">
        <v>152.20124440099701</v>
      </c>
      <c r="I51">
        <v>546.10433966528899</v>
      </c>
      <c r="J51">
        <v>7.38905173922213</v>
      </c>
      <c r="K51">
        <v>15.438565398666899</v>
      </c>
      <c r="L51">
        <v>1.4388269037913499E-2</v>
      </c>
      <c r="M51">
        <v>110.22271648546</v>
      </c>
      <c r="N51">
        <v>2.9801762116978798</v>
      </c>
      <c r="O51">
        <v>2.5846526549886801E-2</v>
      </c>
      <c r="P51">
        <v>1.68855006088629</v>
      </c>
      <c r="Q51">
        <v>5.0356863742506697E-2</v>
      </c>
      <c r="R51">
        <v>186.048140933193</v>
      </c>
      <c r="S51">
        <v>2.3841556824472501</v>
      </c>
      <c r="T51">
        <v>623.92668036905297</v>
      </c>
      <c r="U51">
        <f>VLOOKUP(B51,Data!$A$1:$J$1657,9, FALSE) * 100</f>
        <v>235</v>
      </c>
      <c r="W51">
        <f t="shared" si="1"/>
        <v>109.74691308470454</v>
      </c>
      <c r="X51">
        <f t="shared" si="0"/>
        <v>125.25308691529546</v>
      </c>
    </row>
    <row r="52" spans="1:24" x14ac:dyDescent="0.2">
      <c r="A52">
        <v>51</v>
      </c>
      <c r="B52" t="s">
        <v>4304</v>
      </c>
      <c r="C52">
        <v>51</v>
      </c>
      <c r="D52" t="s">
        <v>1495</v>
      </c>
      <c r="E52" s="30">
        <v>38693.5</v>
      </c>
      <c r="F52" t="s">
        <v>4254</v>
      </c>
      <c r="G52">
        <v>213.21737475110299</v>
      </c>
      <c r="H52">
        <v>94.0886390801749</v>
      </c>
      <c r="I52">
        <v>307.30601383127799</v>
      </c>
      <c r="J52">
        <v>3.64985397861183</v>
      </c>
      <c r="K52">
        <v>14.020855969524099</v>
      </c>
      <c r="L52">
        <v>3.8462513861005701E-2</v>
      </c>
      <c r="M52">
        <v>96.543895491212098</v>
      </c>
      <c r="N52">
        <v>2.3706270637812201</v>
      </c>
      <c r="O52">
        <v>2.0619029698595501E-2</v>
      </c>
      <c r="P52">
        <v>1.41686795561708</v>
      </c>
      <c r="Q52">
        <v>4.04053625061171E-2</v>
      </c>
      <c r="R52">
        <v>74.974629414164895</v>
      </c>
      <c r="S52">
        <v>0.189556837669655</v>
      </c>
      <c r="T52">
        <v>355.10304210820698</v>
      </c>
      <c r="U52">
        <f>VLOOKUP(B52,Data!$A$1:$J$1657,9, FALSE) * 100</f>
        <v>293</v>
      </c>
      <c r="W52">
        <f t="shared" si="1"/>
        <v>183.29102785089535</v>
      </c>
      <c r="X52">
        <f t="shared" si="0"/>
        <v>109.70897214910465</v>
      </c>
    </row>
    <row r="53" spans="1:24" x14ac:dyDescent="0.2">
      <c r="A53">
        <v>52</v>
      </c>
      <c r="B53" t="s">
        <v>4305</v>
      </c>
      <c r="C53">
        <v>52</v>
      </c>
      <c r="D53" t="s">
        <v>1495</v>
      </c>
      <c r="E53" s="30">
        <v>38667.5</v>
      </c>
      <c r="F53" t="s">
        <v>4254</v>
      </c>
      <c r="G53">
        <v>371.04796719868102</v>
      </c>
      <c r="H53">
        <v>139.406316898032</v>
      </c>
      <c r="I53">
        <v>510.45428409671302</v>
      </c>
      <c r="J53">
        <v>8.0284855326172604</v>
      </c>
      <c r="K53">
        <v>15.2823098793454</v>
      </c>
      <c r="L53">
        <v>1.15460487815478E-2</v>
      </c>
      <c r="M53">
        <v>91.258447594544194</v>
      </c>
      <c r="N53">
        <v>2.4424516203989999</v>
      </c>
      <c r="O53">
        <v>0</v>
      </c>
      <c r="P53">
        <v>0</v>
      </c>
      <c r="Q53">
        <v>0</v>
      </c>
      <c r="R53">
        <v>196.24528469430001</v>
      </c>
      <c r="S53">
        <v>2.5738443196785599</v>
      </c>
      <c r="T53">
        <v>588.73709294566004</v>
      </c>
      <c r="U53">
        <f>VLOOKUP(B53,Data!$A$1:$J$1657,9, FALSE) * 100</f>
        <v>252.99999999999997</v>
      </c>
      <c r="V53">
        <f>VLOOKUP($B53,Data!$A$1:$X$1657,13,  FALSE)</f>
        <v>0</v>
      </c>
      <c r="W53">
        <f t="shared" si="1"/>
        <v>149.29721864256339</v>
      </c>
      <c r="X53">
        <f t="shared" si="0"/>
        <v>103.70278135743658</v>
      </c>
    </row>
    <row r="54" spans="1:24" x14ac:dyDescent="0.2">
      <c r="A54">
        <v>54</v>
      </c>
      <c r="B54" t="s">
        <v>4306</v>
      </c>
      <c r="C54">
        <v>54</v>
      </c>
      <c r="D54" t="s">
        <v>1495</v>
      </c>
      <c r="E54" s="30">
        <v>38684.5</v>
      </c>
      <c r="F54" t="s">
        <v>4254</v>
      </c>
      <c r="G54">
        <v>525.25951894089303</v>
      </c>
      <c r="H54">
        <v>179.705999872414</v>
      </c>
      <c r="I54">
        <v>704.96551881330697</v>
      </c>
      <c r="J54">
        <v>5.7409201748256402</v>
      </c>
      <c r="K54">
        <v>12.011542246766901</v>
      </c>
      <c r="L54">
        <v>2.692035387099E-2</v>
      </c>
      <c r="M54">
        <v>197.224200894158</v>
      </c>
      <c r="N54">
        <v>4.1488035396235103</v>
      </c>
      <c r="O54">
        <v>0.14865105502525899</v>
      </c>
      <c r="P54">
        <v>9.0188370660622805</v>
      </c>
      <c r="Q54">
        <v>0.137228876015767</v>
      </c>
      <c r="R54">
        <v>185.257473026615</v>
      </c>
      <c r="S54">
        <v>0.48237111087386503</v>
      </c>
      <c r="T54">
        <v>810.08703243677303</v>
      </c>
      <c r="U54">
        <f>VLOOKUP(B54,Data!$A$1:$J$1657,9, FALSE) * 100</f>
        <v>280</v>
      </c>
      <c r="V54">
        <f>VLOOKUP($B54,Data!$A$1:$X$1657,13,  FALSE)</f>
        <v>0</v>
      </c>
      <c r="W54">
        <f t="shared" si="1"/>
        <v>55.881589893002257</v>
      </c>
      <c r="X54">
        <f t="shared" si="0"/>
        <v>224.11841010699774</v>
      </c>
    </row>
    <row r="55" spans="1:24" x14ac:dyDescent="0.2">
      <c r="A55">
        <v>55</v>
      </c>
      <c r="B55" t="s">
        <v>4307</v>
      </c>
      <c r="C55">
        <v>55</v>
      </c>
      <c r="D55" t="s">
        <v>1495</v>
      </c>
      <c r="E55" s="30">
        <v>38679.5</v>
      </c>
      <c r="F55" t="s">
        <v>4254</v>
      </c>
      <c r="G55">
        <v>607.60461757162602</v>
      </c>
      <c r="H55">
        <v>132.533259695136</v>
      </c>
      <c r="I55">
        <v>740.13787726676196</v>
      </c>
      <c r="J55">
        <v>6.8419935721132097</v>
      </c>
      <c r="K55">
        <v>11.0048110007018</v>
      </c>
      <c r="L55">
        <v>3.49181527206106E-2</v>
      </c>
      <c r="M55">
        <v>262.13738640960997</v>
      </c>
      <c r="N55">
        <v>5.0521407944933499</v>
      </c>
      <c r="O55">
        <v>0.54512136221182494</v>
      </c>
      <c r="P55">
        <v>25.437075553375301</v>
      </c>
      <c r="Q55">
        <v>0.42006463954005202</v>
      </c>
      <c r="R55">
        <v>159.27155268828901</v>
      </c>
      <c r="S55">
        <v>0.38277265791270199</v>
      </c>
      <c r="T55">
        <v>854.54887884100106</v>
      </c>
      <c r="U55">
        <f>VLOOKUP(B55,Data!$A$1:$J$1657,9, FALSE) * 100</f>
        <v>270</v>
      </c>
      <c r="V55">
        <f>VLOOKUP($B55,Data!$A$1:$X$1657,13,  FALSE)</f>
        <v>0</v>
      </c>
      <c r="W55">
        <f t="shared" si="1"/>
        <v>-27.883393647284038</v>
      </c>
      <c r="X55">
        <f t="shared" si="0"/>
        <v>297.88339364728404</v>
      </c>
    </row>
    <row r="56" spans="1:24" x14ac:dyDescent="0.2">
      <c r="A56">
        <v>56</v>
      </c>
      <c r="B56" t="s">
        <v>4309</v>
      </c>
      <c r="C56">
        <v>56</v>
      </c>
      <c r="D56" t="s">
        <v>1495</v>
      </c>
      <c r="E56" s="30">
        <v>38662.5</v>
      </c>
      <c r="F56" t="s">
        <v>4254</v>
      </c>
      <c r="G56">
        <v>794.67403999129397</v>
      </c>
      <c r="H56">
        <v>262.86937134173297</v>
      </c>
      <c r="I56">
        <v>1057.54341133303</v>
      </c>
      <c r="J56">
        <v>15.704038675422</v>
      </c>
      <c r="K56">
        <v>15.3008815412181</v>
      </c>
      <c r="L56">
        <v>1.7128288194534401E-2</v>
      </c>
      <c r="M56">
        <v>265.10518580401799</v>
      </c>
      <c r="N56">
        <v>7.1039282731171598</v>
      </c>
      <c r="O56">
        <v>6.3049593649173605E-2</v>
      </c>
      <c r="P56">
        <v>3.0708749137166702</v>
      </c>
      <c r="Q56">
        <v>9.3388501840894797E-2</v>
      </c>
      <c r="R56">
        <v>390.34116277948499</v>
      </c>
      <c r="S56">
        <v>4.6231937351811299</v>
      </c>
      <c r="T56">
        <v>1224.55612070387</v>
      </c>
      <c r="U56">
        <f>VLOOKUP(B56,Data!$A$1:$J$1657,9, FALSE) * 100</f>
        <v>450</v>
      </c>
      <c r="V56" t="str">
        <f>VLOOKUP($B56,Data!$A$1:$X$1657,13,  FALSE)</f>
        <v>Site yield</v>
      </c>
      <c r="W56">
        <f t="shared" si="1"/>
        <v>148.74410704088865</v>
      </c>
      <c r="X56">
        <f t="shared" si="0"/>
        <v>301.25589295911135</v>
      </c>
    </row>
    <row r="57" spans="1:24" x14ac:dyDescent="0.2">
      <c r="A57">
        <v>53</v>
      </c>
      <c r="B57" t="s">
        <v>4308</v>
      </c>
      <c r="C57">
        <v>53</v>
      </c>
      <c r="D57" t="s">
        <v>1495</v>
      </c>
      <c r="E57" s="30">
        <v>38656.5</v>
      </c>
      <c r="F57" t="s">
        <v>4254</v>
      </c>
      <c r="G57">
        <v>500.515466400413</v>
      </c>
      <c r="H57">
        <v>133.783481355562</v>
      </c>
      <c r="I57">
        <v>634.29894775597597</v>
      </c>
      <c r="J57">
        <v>9.0765079270929991</v>
      </c>
      <c r="K57">
        <v>15.239883485383301</v>
      </c>
      <c r="L57">
        <v>2.0348399477546901E-2</v>
      </c>
      <c r="M57">
        <v>186.39141975564701</v>
      </c>
      <c r="N57">
        <v>4.9747522237324304</v>
      </c>
      <c r="O57">
        <v>3.4819870824797802E-2</v>
      </c>
      <c r="P57">
        <v>1.93443726804432</v>
      </c>
      <c r="Q57">
        <v>5.8881222053650997E-2</v>
      </c>
      <c r="R57">
        <v>172.11461449889001</v>
      </c>
      <c r="S57">
        <v>1.7378155019322801</v>
      </c>
      <c r="T57">
        <v>735.82745231817</v>
      </c>
      <c r="U57">
        <f>VLOOKUP(B57,Data!$A$1:$J$1657,9, FALSE) * 100</f>
        <v>330</v>
      </c>
      <c r="V57">
        <f>VLOOKUP($B57,Data!$A$1:$X$1657,13,  FALSE)</f>
        <v>0</v>
      </c>
      <c r="W57">
        <f t="shared" si="1"/>
        <v>118.19156845949203</v>
      </c>
      <c r="X57">
        <f t="shared" si="0"/>
        <v>211.80843154050797</v>
      </c>
    </row>
    <row r="58" spans="1:24" x14ac:dyDescent="0.2">
      <c r="A58">
        <v>58</v>
      </c>
      <c r="B58" t="s">
        <v>4310</v>
      </c>
      <c r="C58">
        <v>58</v>
      </c>
      <c r="D58" t="s">
        <v>1495</v>
      </c>
      <c r="E58" s="30">
        <v>38653.5</v>
      </c>
      <c r="F58" t="s">
        <v>4254</v>
      </c>
      <c r="G58">
        <v>294.91377466778403</v>
      </c>
      <c r="H58">
        <v>119.21922719160401</v>
      </c>
      <c r="I58">
        <v>414.133001859388</v>
      </c>
      <c r="J58">
        <v>6.2382480616882496</v>
      </c>
      <c r="K58">
        <v>15.6612222352288</v>
      </c>
      <c r="L58">
        <v>1.13572532321697E-2</v>
      </c>
      <c r="M58">
        <v>60.993430613967199</v>
      </c>
      <c r="N58">
        <v>1.6729101081161999</v>
      </c>
      <c r="O58">
        <v>4.77209020972177E-3</v>
      </c>
      <c r="P58">
        <v>0.26511612276231999</v>
      </c>
      <c r="Q58">
        <v>8.1895121096630698E-3</v>
      </c>
      <c r="R58">
        <v>106.02504614551</v>
      </c>
      <c r="S58">
        <v>1.81533345135099</v>
      </c>
      <c r="T58">
        <v>470.42250480449098</v>
      </c>
      <c r="U58">
        <f>VLOOKUP(B58,Data!$A$1:$J$1657,9, FALSE) * 100</f>
        <v>145</v>
      </c>
      <c r="V58">
        <f>VLOOKUP($B58,Data!$A$1:$X$1657,13,  FALSE)</f>
        <v>0</v>
      </c>
      <c r="W58">
        <f t="shared" si="1"/>
        <v>75.6892833932191</v>
      </c>
      <c r="X58">
        <f t="shared" si="0"/>
        <v>69.3107166067809</v>
      </c>
    </row>
    <row r="59" spans="1:24" x14ac:dyDescent="0.2">
      <c r="A59">
        <v>59</v>
      </c>
      <c r="B59" t="s">
        <v>4311</v>
      </c>
      <c r="C59">
        <v>59</v>
      </c>
      <c r="D59" t="s">
        <v>1495</v>
      </c>
      <c r="E59" s="30">
        <v>38679.5</v>
      </c>
      <c r="F59" t="s">
        <v>4254</v>
      </c>
      <c r="G59">
        <v>272.728037835821</v>
      </c>
      <c r="H59">
        <v>94.141461487100699</v>
      </c>
      <c r="I59">
        <v>366.869499322921</v>
      </c>
      <c r="J59">
        <v>6.9062436492521204</v>
      </c>
      <c r="K59">
        <v>15.5462402502689</v>
      </c>
      <c r="L59">
        <v>2.5235394844681801E-2</v>
      </c>
      <c r="M59">
        <v>105.29478682807</v>
      </c>
      <c r="N59">
        <v>2.8667916867425798</v>
      </c>
      <c r="O59">
        <v>1.36601407432502E-2</v>
      </c>
      <c r="P59">
        <v>0.75392636737511298</v>
      </c>
      <c r="Q59">
        <v>2.4072800362403401E-2</v>
      </c>
      <c r="R59">
        <v>98.397000658178399</v>
      </c>
      <c r="S59">
        <v>1.88614743944882</v>
      </c>
      <c r="T59">
        <v>418.49962923929201</v>
      </c>
      <c r="U59">
        <f>VLOOKUP(B59,Data!$A$1:$J$1657,9, FALSE) * 100</f>
        <v>300</v>
      </c>
      <c r="V59" t="str">
        <f>VLOOKUP($B59,Data!$A$1:$X$1657,13,  FALSE)</f>
        <v>Should have been grower soil</v>
      </c>
      <c r="W59">
        <f t="shared" si="1"/>
        <v>180.34683314992046</v>
      </c>
      <c r="X59">
        <f t="shared" si="0"/>
        <v>119.65316685007954</v>
      </c>
    </row>
    <row r="60" spans="1:24" x14ac:dyDescent="0.2">
      <c r="A60">
        <v>57</v>
      </c>
      <c r="B60" t="s">
        <v>4313</v>
      </c>
      <c r="C60">
        <v>57</v>
      </c>
      <c r="D60" t="s">
        <v>1495</v>
      </c>
      <c r="E60" s="30">
        <v>38683.5</v>
      </c>
      <c r="F60" t="s">
        <v>4254</v>
      </c>
      <c r="G60">
        <v>391.37720738568203</v>
      </c>
      <c r="H60">
        <v>119.03232216940501</v>
      </c>
      <c r="I60">
        <v>510.40952955508601</v>
      </c>
      <c r="J60">
        <v>8.5333687622256509</v>
      </c>
      <c r="K60">
        <v>15.361998400689201</v>
      </c>
      <c r="L60">
        <v>2.7919932378669399E-2</v>
      </c>
      <c r="M60">
        <v>163.158119915855</v>
      </c>
      <c r="N60">
        <v>4.3895530248805796</v>
      </c>
      <c r="O60">
        <v>3.01444512223632E-2</v>
      </c>
      <c r="P60">
        <v>1.6728874647024099</v>
      </c>
      <c r="Q60">
        <v>5.28211344842772E-2</v>
      </c>
      <c r="R60">
        <v>141.507840731378</v>
      </c>
      <c r="S60">
        <v>1.9415296315946</v>
      </c>
      <c r="T60">
        <v>586.09220237125999</v>
      </c>
      <c r="U60">
        <f>VLOOKUP(B60,Data!$A$1:$J$1657,9, FALSE) * 100</f>
        <v>264</v>
      </c>
      <c r="V60">
        <f>VLOOKUP($B60,Data!$A$1:$X$1657,13,  FALSE)</f>
        <v>0</v>
      </c>
      <c r="W60">
        <f t="shared" si="1"/>
        <v>78.593045550164788</v>
      </c>
      <c r="X60">
        <f t="shared" si="0"/>
        <v>185.40695444983521</v>
      </c>
    </row>
    <row r="61" spans="1:24" x14ac:dyDescent="0.2">
      <c r="A61">
        <v>60</v>
      </c>
      <c r="B61" t="s">
        <v>4312</v>
      </c>
      <c r="C61">
        <v>60</v>
      </c>
      <c r="D61" t="s">
        <v>1495</v>
      </c>
      <c r="E61" s="30">
        <v>38683.5</v>
      </c>
      <c r="F61" t="s">
        <v>4254</v>
      </c>
      <c r="G61">
        <v>433.84098312466301</v>
      </c>
      <c r="H61">
        <v>129.094530998262</v>
      </c>
      <c r="I61">
        <v>562.93551412292504</v>
      </c>
      <c r="J61">
        <v>9.7114994323917596</v>
      </c>
      <c r="K61">
        <v>15.3427543712536</v>
      </c>
      <c r="L61">
        <v>2.80240224304871E-2</v>
      </c>
      <c r="M61">
        <v>182.89977162421999</v>
      </c>
      <c r="N61">
        <v>4.9145118574234399</v>
      </c>
      <c r="O61">
        <v>4.0944339725444798E-2</v>
      </c>
      <c r="P61">
        <v>2.27030041264719</v>
      </c>
      <c r="Q61">
        <v>7.1694914341896995E-2</v>
      </c>
      <c r="R61">
        <v>160.852642069788</v>
      </c>
      <c r="S61">
        <v>2.29162210290903</v>
      </c>
      <c r="T61">
        <v>647.08017545746497</v>
      </c>
      <c r="U61">
        <f>VLOOKUP(B61,Data!$A$1:$J$1657,9, FALSE) * 100</f>
        <v>350</v>
      </c>
      <c r="V61">
        <f>VLOOKUP($B61,Data!$A$1:$X$1657,13,  FALSE)</f>
        <v>0</v>
      </c>
      <c r="W61">
        <f t="shared" si="1"/>
        <v>142.15935042702273</v>
      </c>
      <c r="X61">
        <f t="shared" si="0"/>
        <v>207.84064957297727</v>
      </c>
    </row>
    <row r="62" spans="1:24" x14ac:dyDescent="0.2">
      <c r="A62">
        <v>64</v>
      </c>
      <c r="B62" t="s">
        <v>4317</v>
      </c>
      <c r="C62">
        <v>64</v>
      </c>
      <c r="D62" t="s">
        <v>1495</v>
      </c>
      <c r="E62" s="30">
        <v>38679.5</v>
      </c>
      <c r="F62" t="s">
        <v>4254</v>
      </c>
      <c r="G62">
        <v>573.87843639499499</v>
      </c>
      <c r="H62">
        <v>139.04178105254999</v>
      </c>
      <c r="I62">
        <v>712.92021744754504</v>
      </c>
      <c r="J62">
        <v>10.160726195675901</v>
      </c>
      <c r="K62">
        <v>14.8160894141062</v>
      </c>
      <c r="L62">
        <v>4.2230982088099701E-2</v>
      </c>
      <c r="M62">
        <v>272.19316048658101</v>
      </c>
      <c r="N62">
        <v>7.0627639293823998</v>
      </c>
      <c r="O62">
        <v>0.24712374657790501</v>
      </c>
      <c r="P62">
        <v>12.542075138504</v>
      </c>
      <c r="Q62">
        <v>0.395471414910818</v>
      </c>
      <c r="R62">
        <v>181.73107053505601</v>
      </c>
      <c r="S62">
        <v>0.67490494436996495</v>
      </c>
      <c r="T62">
        <v>833.49009246311903</v>
      </c>
      <c r="U62">
        <f>VLOOKUP(B62,Data!$A$1:$J$1657,9, FALSE) * 100</f>
        <v>300</v>
      </c>
      <c r="V62">
        <f>VLOOKUP($B62,Data!$A$1:$X$1657,13,  FALSE)</f>
        <v>0</v>
      </c>
      <c r="W62">
        <f t="shared" si="1"/>
        <v>-9.3104096438420356</v>
      </c>
      <c r="X62">
        <f t="shared" si="0"/>
        <v>309.31040964384204</v>
      </c>
    </row>
    <row r="63" spans="1:24" x14ac:dyDescent="0.2">
      <c r="A63">
        <v>63</v>
      </c>
      <c r="B63" t="s">
        <v>4315</v>
      </c>
      <c r="C63">
        <v>63</v>
      </c>
      <c r="D63" t="s">
        <v>1495</v>
      </c>
      <c r="E63" s="30">
        <v>38686.5</v>
      </c>
      <c r="F63" t="s">
        <v>4254</v>
      </c>
      <c r="G63">
        <v>639.231892213994</v>
      </c>
      <c r="H63">
        <v>148.36940773925201</v>
      </c>
      <c r="I63">
        <v>787.60129995324598</v>
      </c>
      <c r="J63">
        <v>8.8918355973385896</v>
      </c>
      <c r="K63">
        <v>13.9206572121115</v>
      </c>
      <c r="L63">
        <v>4.29710131355358E-2</v>
      </c>
      <c r="M63">
        <v>271.29138671270101</v>
      </c>
      <c r="N63">
        <v>6.61393064628004</v>
      </c>
      <c r="O63">
        <v>0.24419171055330899</v>
      </c>
      <c r="P63">
        <v>14.1298962053904</v>
      </c>
      <c r="Q63">
        <v>0.35444907314226498</v>
      </c>
      <c r="R63">
        <v>216.61855113524899</v>
      </c>
      <c r="S63">
        <v>0.56099205779762795</v>
      </c>
      <c r="T63">
        <v>925.56516767364303</v>
      </c>
      <c r="U63">
        <f>VLOOKUP(B63,Data!$A$1:$J$1657,9, FALSE) * 100</f>
        <v>370</v>
      </c>
      <c r="V63">
        <f>VLOOKUP($B63,Data!$A$1:$X$1657,13,  FALSE)</f>
        <v>0</v>
      </c>
      <c r="W63">
        <f t="shared" si="1"/>
        <v>61.714333281021595</v>
      </c>
      <c r="X63">
        <f t="shared" si="0"/>
        <v>308.2856667189784</v>
      </c>
    </row>
    <row r="64" spans="1:24" x14ac:dyDescent="0.2">
      <c r="A64">
        <v>62</v>
      </c>
      <c r="B64" t="s">
        <v>4314</v>
      </c>
      <c r="C64">
        <v>62</v>
      </c>
      <c r="D64" t="s">
        <v>1495</v>
      </c>
      <c r="E64" s="30">
        <v>38699.5</v>
      </c>
      <c r="F64" t="s">
        <v>4254</v>
      </c>
      <c r="G64">
        <v>938.13103610887595</v>
      </c>
      <c r="H64">
        <v>55.352157103991203</v>
      </c>
      <c r="I64">
        <v>993.48319321286795</v>
      </c>
      <c r="J64">
        <v>11.028178863277301</v>
      </c>
      <c r="K64">
        <v>12.4966482218886</v>
      </c>
      <c r="L64">
        <v>4.2248751375163297E-2</v>
      </c>
      <c r="M64">
        <v>371.92807646049198</v>
      </c>
      <c r="N64">
        <v>8.1398499743790609</v>
      </c>
      <c r="O64">
        <v>1.21234800926591</v>
      </c>
      <c r="P64">
        <v>50.555359053374502</v>
      </c>
      <c r="Q64">
        <v>1.2319082903657701</v>
      </c>
      <c r="R64">
        <v>396.88953478195702</v>
      </c>
      <c r="S64">
        <v>0.93556918533007905</v>
      </c>
      <c r="T64">
        <v>1177.7486908835001</v>
      </c>
      <c r="U64">
        <f>VLOOKUP(B64,Data!$A$1:$J$1657,9, FALSE) * 100</f>
        <v>325</v>
      </c>
      <c r="V64">
        <f>VLOOKUP($B64,Data!$A$1:$X$1657,13,  FALSE)</f>
        <v>0</v>
      </c>
      <c r="W64">
        <f t="shared" si="1"/>
        <v>-97.645541432377229</v>
      </c>
      <c r="X64">
        <f t="shared" si="0"/>
        <v>422.64554143237723</v>
      </c>
    </row>
    <row r="65" spans="1:28" x14ac:dyDescent="0.2">
      <c r="A65">
        <v>61</v>
      </c>
      <c r="B65" t="s">
        <v>4316</v>
      </c>
      <c r="C65">
        <v>61</v>
      </c>
      <c r="D65" t="s">
        <v>1495</v>
      </c>
      <c r="E65" s="30">
        <v>38671.5</v>
      </c>
      <c r="F65" t="s">
        <v>4254</v>
      </c>
      <c r="G65">
        <v>554.12636367849802</v>
      </c>
      <c r="H65">
        <v>109.42555929272299</v>
      </c>
      <c r="I65">
        <v>663.55192297122096</v>
      </c>
      <c r="J65">
        <v>4.9714244851616201</v>
      </c>
      <c r="K65">
        <v>9.5757537935563999</v>
      </c>
      <c r="L65">
        <v>2.8692919933569899E-2</v>
      </c>
      <c r="M65">
        <v>206.74087219840601</v>
      </c>
      <c r="N65">
        <v>3.4670747657391399</v>
      </c>
      <c r="O65">
        <v>0.465502391751828</v>
      </c>
      <c r="P65">
        <v>25.690938911507502</v>
      </c>
      <c r="Q65">
        <v>0.245178103788283</v>
      </c>
      <c r="R65">
        <v>144.991374278508</v>
      </c>
      <c r="S65">
        <v>0.36407368594480399</v>
      </c>
      <c r="T65">
        <v>770.91594740148196</v>
      </c>
      <c r="U65">
        <f>VLOOKUP(B65,Data!$A$1:$J$1657,9, FALSE) * 100</f>
        <v>370</v>
      </c>
      <c r="V65" t="str">
        <f>VLOOKUP($B65,Data!$A$1:$X$1657,13,  FALSE)</f>
        <v>Inapropriate Soil, 60 kg/ha N missing</v>
      </c>
      <c r="W65">
        <f t="shared" si="1"/>
        <v>135.06719068362955</v>
      </c>
      <c r="X65">
        <f t="shared" si="0"/>
        <v>234.93280931637045</v>
      </c>
    </row>
    <row r="66" spans="1:28" x14ac:dyDescent="0.2">
      <c r="A66">
        <v>66</v>
      </c>
      <c r="B66" t="s">
        <v>4318</v>
      </c>
      <c r="C66">
        <v>66</v>
      </c>
      <c r="D66" t="s">
        <v>1495</v>
      </c>
      <c r="E66" s="30">
        <v>38671.5</v>
      </c>
      <c r="F66" t="s">
        <v>4254</v>
      </c>
      <c r="G66">
        <v>354.428360898417</v>
      </c>
      <c r="H66">
        <v>77.3014588827305</v>
      </c>
      <c r="I66">
        <v>431.72981978114802</v>
      </c>
      <c r="J66">
        <v>2.4281629979261798</v>
      </c>
      <c r="K66">
        <v>8.0855105796598004</v>
      </c>
      <c r="L66">
        <v>1.9918298528459999E-2</v>
      </c>
      <c r="M66">
        <v>96.480966265656605</v>
      </c>
      <c r="N66">
        <v>1.3661959255284899</v>
      </c>
      <c r="O66">
        <v>0.40518820462322602</v>
      </c>
      <c r="P66">
        <v>15.2071323389093</v>
      </c>
      <c r="Q66">
        <v>0.12601646526135499</v>
      </c>
      <c r="R66">
        <v>82.192444789894296</v>
      </c>
      <c r="S66">
        <v>0.22648141632468899</v>
      </c>
      <c r="T66">
        <v>508.11094270158799</v>
      </c>
      <c r="U66">
        <f>VLOOKUP(B66,Data!$A$1:$J$1657,9, FALSE) * 100</f>
        <v>300</v>
      </c>
      <c r="V66" t="str">
        <f>VLOOKUP($B66,Data!$A$1:$X$1657,13,  FALSE)</f>
        <v>Inapropriate soil, 60 Kg/ha N missing Rust effected 10-15% (needs another 40 kg/ha of N)</v>
      </c>
      <c r="W66">
        <f t="shared" si="1"/>
        <v>190.36253833448114</v>
      </c>
      <c r="X66">
        <f t="shared" ref="X66:X129" si="2">M66/(1-12/100)</f>
        <v>109.63746166551887</v>
      </c>
    </row>
    <row r="67" spans="1:28" x14ac:dyDescent="0.2">
      <c r="A67">
        <v>67</v>
      </c>
      <c r="B67" t="s">
        <v>4319</v>
      </c>
      <c r="C67">
        <v>67</v>
      </c>
      <c r="D67" t="s">
        <v>1495</v>
      </c>
      <c r="E67" s="30">
        <v>38679.5</v>
      </c>
      <c r="F67" t="s">
        <v>4254</v>
      </c>
      <c r="G67">
        <v>893.98336086550501</v>
      </c>
      <c r="H67">
        <v>140.038828427086</v>
      </c>
      <c r="I67">
        <v>1034.0221892925899</v>
      </c>
      <c r="J67">
        <v>9.5527776573767404</v>
      </c>
      <c r="K67">
        <v>10.436588247561</v>
      </c>
      <c r="L67">
        <v>3.2718593032386299E-2</v>
      </c>
      <c r="M67">
        <v>399.56529492409499</v>
      </c>
      <c r="N67">
        <v>7.3031496692435001</v>
      </c>
      <c r="O67">
        <v>0.91991047330795095</v>
      </c>
      <c r="P67">
        <v>46.644674657603602</v>
      </c>
      <c r="Q67">
        <v>0.57086083082162398</v>
      </c>
      <c r="R67">
        <v>242.84144723478701</v>
      </c>
      <c r="S67">
        <v>0.54828195635214305</v>
      </c>
      <c r="T67">
        <v>1205.6106375013401</v>
      </c>
      <c r="U67">
        <f>VLOOKUP(B67,Data!$A$1:$J$1657,9, FALSE) * 100</f>
        <v>620</v>
      </c>
      <c r="V67" t="str">
        <f>VLOOKUP($B67,Data!$A$1:$X$1657,13,  FALSE)</f>
        <v>Inapropriate Soil, 60 kg/ha N missing</v>
      </c>
      <c r="W67">
        <f t="shared" ref="W67:W130" si="3">U67-X67</f>
        <v>165.94852849534664</v>
      </c>
      <c r="X67">
        <f t="shared" si="2"/>
        <v>454.05147150465336</v>
      </c>
    </row>
    <row r="68" spans="1:28" x14ac:dyDescent="0.2">
      <c r="A68">
        <v>65</v>
      </c>
      <c r="B68" t="s">
        <v>4321</v>
      </c>
      <c r="C68">
        <v>65</v>
      </c>
      <c r="D68" t="s">
        <v>1495</v>
      </c>
      <c r="E68" s="30">
        <v>38697.5</v>
      </c>
      <c r="F68" t="s">
        <v>4254</v>
      </c>
      <c r="G68">
        <v>297.09078859846801</v>
      </c>
      <c r="H68">
        <v>83.394594439444404</v>
      </c>
      <c r="I68">
        <v>380.48538303791298</v>
      </c>
      <c r="J68">
        <v>5.5270020530119099</v>
      </c>
      <c r="K68">
        <v>14.9525447301131</v>
      </c>
      <c r="L68">
        <v>3.8086542584899297E-2</v>
      </c>
      <c r="M68">
        <v>131.43392827417401</v>
      </c>
      <c r="N68">
        <v>3.4418068153661201</v>
      </c>
      <c r="O68">
        <v>3.1458517386586601E-2</v>
      </c>
      <c r="P68">
        <v>1.86422224511657</v>
      </c>
      <c r="Q68">
        <v>5.8913274183663503E-2</v>
      </c>
      <c r="R68">
        <v>72.078217636544494</v>
      </c>
      <c r="S68">
        <v>0.69837096874927196</v>
      </c>
      <c r="T68">
        <v>442.969391602646</v>
      </c>
      <c r="U68">
        <f>VLOOKUP(B68,Data!$A$1:$J$1657,9, FALSE) * 100</f>
        <v>250</v>
      </c>
      <c r="V68">
        <f>VLOOKUP($B68,Data!$A$1:$X$1657,13,  FALSE)</f>
        <v>0</v>
      </c>
      <c r="W68">
        <f t="shared" si="3"/>
        <v>100.64326332480226</v>
      </c>
      <c r="X68">
        <f t="shared" si="2"/>
        <v>149.35673667519774</v>
      </c>
    </row>
    <row r="69" spans="1:28" x14ac:dyDescent="0.2">
      <c r="A69">
        <v>68</v>
      </c>
      <c r="B69" t="s">
        <v>4320</v>
      </c>
      <c r="C69">
        <v>68</v>
      </c>
      <c r="D69" t="s">
        <v>1495</v>
      </c>
      <c r="E69" s="30">
        <v>38686.5</v>
      </c>
      <c r="F69" t="s">
        <v>4254</v>
      </c>
      <c r="G69">
        <v>503.58301933730303</v>
      </c>
      <c r="H69">
        <v>75.705570248030298</v>
      </c>
      <c r="I69">
        <v>579.28858958533306</v>
      </c>
      <c r="J69">
        <v>11.2799228020487</v>
      </c>
      <c r="K69">
        <v>14.845947093388901</v>
      </c>
      <c r="L69">
        <v>4.1480536418619297E-2</v>
      </c>
      <c r="M69">
        <v>259.20550810925101</v>
      </c>
      <c r="N69">
        <v>6.73931919387904</v>
      </c>
      <c r="O69">
        <v>0.291759004490589</v>
      </c>
      <c r="P69">
        <v>15.178520051508199</v>
      </c>
      <c r="Q69">
        <v>0.477022692358824</v>
      </c>
      <c r="R69">
        <v>136.67241709290701</v>
      </c>
      <c r="S69">
        <v>2.8411407291847302</v>
      </c>
      <c r="T69">
        <v>685.62020611982302</v>
      </c>
      <c r="U69">
        <f>VLOOKUP(B69,Data!$A$1:$J$1657,9, FALSE) * 100</f>
        <v>500</v>
      </c>
      <c r="V69">
        <f>VLOOKUP($B69,Data!$A$1:$X$1657,13,  FALSE)</f>
        <v>0</v>
      </c>
      <c r="W69">
        <f t="shared" si="3"/>
        <v>205.44828623948746</v>
      </c>
      <c r="X69">
        <f t="shared" si="2"/>
        <v>294.55171376051254</v>
      </c>
    </row>
    <row r="70" spans="1:28" x14ac:dyDescent="0.2">
      <c r="A70">
        <v>71</v>
      </c>
      <c r="B70" t="s">
        <v>4322</v>
      </c>
      <c r="C70">
        <v>71</v>
      </c>
      <c r="D70" t="s">
        <v>1495</v>
      </c>
      <c r="E70" s="30">
        <v>38685.5</v>
      </c>
      <c r="F70" t="s">
        <v>4254</v>
      </c>
      <c r="G70">
        <v>209.73958028323099</v>
      </c>
      <c r="H70">
        <v>63.679179869257901</v>
      </c>
      <c r="I70">
        <v>273.41876015248903</v>
      </c>
      <c r="J70">
        <v>5.2912304509198202</v>
      </c>
      <c r="K70">
        <v>15.258450706264499</v>
      </c>
      <c r="L70">
        <v>2.0904727741716901E-2</v>
      </c>
      <c r="M70">
        <v>68.620502184844298</v>
      </c>
      <c r="N70">
        <v>1.8336997373495001</v>
      </c>
      <c r="O70">
        <v>7.9260980271778905E-4</v>
      </c>
      <c r="P70">
        <v>4.4033877928766001E-2</v>
      </c>
      <c r="Q70">
        <v>1.2918387300304001E-3</v>
      </c>
      <c r="R70">
        <v>79.286866009905097</v>
      </c>
      <c r="S70">
        <v>1.81623063792655</v>
      </c>
      <c r="T70">
        <v>311.93217696418498</v>
      </c>
      <c r="U70">
        <f>VLOOKUP(B70,Data!$A$1:$J$1657,9, FALSE) * 100</f>
        <v>160</v>
      </c>
      <c r="V70" t="str">
        <f>VLOOKUP($B70,Data!$A$1:$X$1657,13,  FALSE)</f>
        <v>Should have used grower soil</v>
      </c>
      <c r="W70">
        <f t="shared" si="3"/>
        <v>82.022156608131482</v>
      </c>
      <c r="X70">
        <f t="shared" si="2"/>
        <v>77.977843391868518</v>
      </c>
    </row>
    <row r="71" spans="1:28" x14ac:dyDescent="0.2">
      <c r="A71">
        <v>70</v>
      </c>
      <c r="B71" t="s">
        <v>4323</v>
      </c>
      <c r="C71">
        <v>70</v>
      </c>
      <c r="D71" t="s">
        <v>1495</v>
      </c>
      <c r="E71" s="30">
        <v>38685.5</v>
      </c>
      <c r="F71" t="s">
        <v>4254</v>
      </c>
      <c r="G71">
        <v>206.29697694309101</v>
      </c>
      <c r="H71">
        <v>63.653052132468197</v>
      </c>
      <c r="I71">
        <v>269.95002907556</v>
      </c>
      <c r="J71">
        <v>3.93405662920761</v>
      </c>
      <c r="K71">
        <v>15.312744336943799</v>
      </c>
      <c r="L71">
        <v>2.16061152213473E-2</v>
      </c>
      <c r="M71">
        <v>68.516299550656498</v>
      </c>
      <c r="N71">
        <v>1.8374300839451101</v>
      </c>
      <c r="O71">
        <v>7.7560111897117601E-4</v>
      </c>
      <c r="P71">
        <v>5.5402240728522997E-2</v>
      </c>
      <c r="Q71">
        <v>1.5475926237199201E-3</v>
      </c>
      <c r="R71">
        <v>76.194051882700805</v>
      </c>
      <c r="S71">
        <v>1.04325986579456</v>
      </c>
      <c r="T71">
        <v>308.05419557254402</v>
      </c>
      <c r="U71">
        <f>VLOOKUP(B71,Data!$A$1:$J$1657,9, FALSE) * 100</f>
        <v>160</v>
      </c>
      <c r="V71" t="str">
        <f>VLOOKUP($B71,Data!$A$1:$X$1657,13,  FALSE)</f>
        <v>Used Berriwillock CL, should have used Grower Soil (too much PAW at start of season)</v>
      </c>
      <c r="W71">
        <f t="shared" si="3"/>
        <v>82.140568692435792</v>
      </c>
      <c r="X71">
        <f t="shared" si="2"/>
        <v>77.859431307564208</v>
      </c>
    </row>
    <row r="72" spans="1:28" x14ac:dyDescent="0.2">
      <c r="A72">
        <v>69</v>
      </c>
      <c r="B72" t="s">
        <v>4325</v>
      </c>
      <c r="C72">
        <v>69</v>
      </c>
      <c r="D72" t="s">
        <v>1495</v>
      </c>
      <c r="E72" s="30">
        <v>38668.5</v>
      </c>
      <c r="F72" t="s">
        <v>4254</v>
      </c>
      <c r="G72">
        <v>602.97122738942505</v>
      </c>
      <c r="H72">
        <v>130.05876174487301</v>
      </c>
      <c r="I72">
        <v>733.02998913429894</v>
      </c>
      <c r="J72">
        <v>4.67562728853156</v>
      </c>
      <c r="K72">
        <v>8.6442289743281702</v>
      </c>
      <c r="L72">
        <v>2.0771891511736799E-2</v>
      </c>
      <c r="M72">
        <v>203.347056453324</v>
      </c>
      <c r="N72">
        <v>3.0784212210825999</v>
      </c>
      <c r="O72">
        <v>0.35186952716488701</v>
      </c>
      <c r="P72">
        <v>21.635918000482899</v>
      </c>
      <c r="Q72">
        <v>0.158789218011089</v>
      </c>
      <c r="R72">
        <v>217.88952625533901</v>
      </c>
      <c r="S72">
        <v>0.58541967450541399</v>
      </c>
      <c r="T72">
        <v>862.96017068762296</v>
      </c>
      <c r="U72">
        <f>VLOOKUP(B72,Data!$A$1:$J$1657,9, FALSE) * 100</f>
        <v>329</v>
      </c>
      <c r="V72">
        <f>VLOOKUP($B72,Data!$A$1:$X$1657,13,  FALSE)</f>
        <v>0</v>
      </c>
      <c r="W72">
        <f t="shared" si="3"/>
        <v>97.923799484859103</v>
      </c>
      <c r="X72">
        <f t="shared" si="2"/>
        <v>231.0762005151409</v>
      </c>
    </row>
    <row r="73" spans="1:28" x14ac:dyDescent="0.2">
      <c r="A73">
        <v>73</v>
      </c>
      <c r="B73" t="s">
        <v>4324</v>
      </c>
      <c r="C73">
        <v>73</v>
      </c>
      <c r="D73" t="s">
        <v>1495</v>
      </c>
      <c r="E73" s="30">
        <v>38693.5</v>
      </c>
      <c r="F73" t="s">
        <v>4254</v>
      </c>
      <c r="G73">
        <v>740.69009454918398</v>
      </c>
      <c r="H73">
        <v>184.25810548223001</v>
      </c>
      <c r="I73">
        <v>924.94820003141297</v>
      </c>
      <c r="J73">
        <v>9.7992919242397907</v>
      </c>
      <c r="K73">
        <v>12.931516936256701</v>
      </c>
      <c r="L73">
        <v>3.4712490975971802E-2</v>
      </c>
      <c r="M73">
        <v>338.05794337265399</v>
      </c>
      <c r="N73">
        <v>7.6560455694563503</v>
      </c>
      <c r="O73">
        <v>0.190418504498575</v>
      </c>
      <c r="P73">
        <v>11.436907967266899</v>
      </c>
      <c r="Q73">
        <v>0.259168325001503</v>
      </c>
      <c r="R73">
        <v>218.373506900325</v>
      </c>
      <c r="S73">
        <v>0.498840823532543</v>
      </c>
      <c r="T73">
        <v>1073.6241853420299</v>
      </c>
      <c r="U73">
        <f>VLOOKUP(B73,Data!$A$1:$J$1657,9, FALSE) * 100</f>
        <v>319</v>
      </c>
      <c r="V73" t="str">
        <f>VLOOKUP($B73,Data!$A$1:$X$1657,13,  FALSE)</f>
        <v>Too much water, dodgey Neutron Probe</v>
      </c>
      <c r="W73">
        <f t="shared" si="3"/>
        <v>-65.156753832561378</v>
      </c>
      <c r="X73">
        <f t="shared" si="2"/>
        <v>384.15675383256138</v>
      </c>
    </row>
    <row r="74" spans="1:28" x14ac:dyDescent="0.2">
      <c r="A74">
        <v>74</v>
      </c>
      <c r="B74" t="s">
        <v>4326</v>
      </c>
      <c r="C74">
        <v>74</v>
      </c>
      <c r="D74" t="s">
        <v>1495</v>
      </c>
      <c r="E74" s="30">
        <v>38693.5</v>
      </c>
      <c r="F74" t="s">
        <v>4254</v>
      </c>
      <c r="G74">
        <v>355.822563774917</v>
      </c>
      <c r="H74">
        <v>86.945776030113393</v>
      </c>
      <c r="I74">
        <v>442.76833980503</v>
      </c>
      <c r="J74">
        <v>5.3616961966203798</v>
      </c>
      <c r="K74">
        <v>14.2114473936916</v>
      </c>
      <c r="L74">
        <v>3.6914133631448201E-2</v>
      </c>
      <c r="M74">
        <v>165.102511784049</v>
      </c>
      <c r="N74">
        <v>4.1091867964717403</v>
      </c>
      <c r="O74">
        <v>4.8724274493220102E-2</v>
      </c>
      <c r="P74">
        <v>2.9109972153168902</v>
      </c>
      <c r="Q74">
        <v>8.8176043230730194E-2</v>
      </c>
      <c r="R74">
        <v>107.34269598823199</v>
      </c>
      <c r="S74">
        <v>0.20246764854267699</v>
      </c>
      <c r="T74">
        <v>516.06410433905103</v>
      </c>
      <c r="U74">
        <f>VLOOKUP(B74,Data!$A$1:$J$1657,9, FALSE) * 100</f>
        <v>348</v>
      </c>
      <c r="V74" t="str">
        <f>VLOOKUP($B74,Data!$A$1:$X$1657,13,  FALSE)</f>
        <v>Too much water, dodgey Neutron Probe</v>
      </c>
      <c r="W74">
        <f t="shared" si="3"/>
        <v>160.38350933630795</v>
      </c>
      <c r="X74">
        <f t="shared" si="2"/>
        <v>187.61649066369205</v>
      </c>
    </row>
    <row r="75" spans="1:28" x14ac:dyDescent="0.2">
      <c r="A75">
        <v>72</v>
      </c>
      <c r="B75" t="s">
        <v>4327</v>
      </c>
      <c r="C75">
        <v>72</v>
      </c>
      <c r="D75" t="s">
        <v>1495</v>
      </c>
      <c r="E75" s="30">
        <v>38688.5</v>
      </c>
      <c r="F75" t="s">
        <v>4254</v>
      </c>
      <c r="G75">
        <v>747.59653613796502</v>
      </c>
      <c r="H75">
        <v>190.48531435415799</v>
      </c>
      <c r="I75">
        <v>938.08185049212295</v>
      </c>
      <c r="J75">
        <v>8.7464475375910098</v>
      </c>
      <c r="K75">
        <v>11.959388464051999</v>
      </c>
      <c r="L75">
        <v>3.0506755677128301E-2</v>
      </c>
      <c r="M75">
        <v>315.05512655784798</v>
      </c>
      <c r="N75">
        <v>6.5987156674192304</v>
      </c>
      <c r="O75">
        <v>0.25982642071614898</v>
      </c>
      <c r="P75">
        <v>15.5445228016921</v>
      </c>
      <c r="Q75">
        <v>0.287692854699794</v>
      </c>
      <c r="R75">
        <v>253.116720291935</v>
      </c>
      <c r="S75">
        <v>0.601984958473327</v>
      </c>
      <c r="T75">
        <v>1085.82216583793</v>
      </c>
      <c r="U75">
        <f>VLOOKUP(B75,Data!$A$1:$J$1657,9, FALSE) * 100</f>
        <v>380</v>
      </c>
      <c r="V75" t="str">
        <f>VLOOKUP($B75,Data!$A$1:$X$1657,13,  FALSE)</f>
        <v>Too much water, dodgey Neutron Probe</v>
      </c>
      <c r="W75">
        <f t="shared" si="3"/>
        <v>21.98281072971821</v>
      </c>
      <c r="X75">
        <f t="shared" si="2"/>
        <v>358.01718927028179</v>
      </c>
    </row>
    <row r="76" spans="1:28" x14ac:dyDescent="0.2">
      <c r="A76">
        <v>75</v>
      </c>
      <c r="B76" t="s">
        <v>4328</v>
      </c>
      <c r="C76">
        <v>75</v>
      </c>
      <c r="D76" t="s">
        <v>1495</v>
      </c>
      <c r="E76" s="30">
        <v>38670.5</v>
      </c>
      <c r="F76" t="s">
        <v>4254</v>
      </c>
      <c r="G76">
        <v>249.24645106164601</v>
      </c>
      <c r="H76">
        <v>36.093411026632602</v>
      </c>
      <c r="I76">
        <v>285.33986208827901</v>
      </c>
      <c r="J76">
        <v>5.7416403385839301</v>
      </c>
      <c r="K76">
        <v>15.2270684595182</v>
      </c>
      <c r="L76">
        <v>3.9206546116801903E-2</v>
      </c>
      <c r="M76">
        <v>117.482449309628</v>
      </c>
      <c r="N76">
        <v>3.1329479832392</v>
      </c>
      <c r="O76">
        <v>0.11354870417981799</v>
      </c>
      <c r="P76">
        <v>6.1519277499657097</v>
      </c>
      <c r="Q76">
        <v>0.199180091177071</v>
      </c>
      <c r="R76">
        <v>70.556688253312203</v>
      </c>
      <c r="S76">
        <v>1.5079509557856099</v>
      </c>
      <c r="T76">
        <v>332.44061810808699</v>
      </c>
      <c r="U76">
        <f>VLOOKUP(B76,Data!$A$1:$J$1657,9, FALSE) * 100</f>
        <v>600</v>
      </c>
      <c r="V76">
        <f>VLOOKUP($B76,Data!$A$1:$X$1657,13,  FALSE)</f>
        <v>0</v>
      </c>
      <c r="W76">
        <f t="shared" si="3"/>
        <v>466.49721669360451</v>
      </c>
      <c r="X76">
        <f t="shared" si="2"/>
        <v>133.50278330639546</v>
      </c>
    </row>
    <row r="77" spans="1:28" x14ac:dyDescent="0.2">
      <c r="A77">
        <v>79</v>
      </c>
      <c r="B77" t="s">
        <v>4330</v>
      </c>
      <c r="C77">
        <v>79</v>
      </c>
      <c r="D77" t="s">
        <v>1495</v>
      </c>
      <c r="E77" s="30">
        <v>38665.5</v>
      </c>
      <c r="F77" t="s">
        <v>4254</v>
      </c>
      <c r="G77">
        <v>716.18691108461906</v>
      </c>
      <c r="H77">
        <v>204.393816935849</v>
      </c>
      <c r="I77">
        <v>920.58072802046797</v>
      </c>
      <c r="J77">
        <v>14.1095908964838</v>
      </c>
      <c r="K77">
        <v>15.8241395851632</v>
      </c>
      <c r="L77">
        <v>2.1231029386371301E-2</v>
      </c>
      <c r="M77">
        <v>238.13323984545599</v>
      </c>
      <c r="N77">
        <v>6.59939339261234</v>
      </c>
      <c r="O77">
        <v>0.26034464288542902</v>
      </c>
      <c r="P77">
        <v>11.3767605800079</v>
      </c>
      <c r="Q77">
        <v>0.34901200976038799</v>
      </c>
      <c r="R77">
        <v>239.01944102677001</v>
      </c>
      <c r="S77">
        <v>3.9662244036546999</v>
      </c>
      <c r="T77">
        <v>1051.6713950635401</v>
      </c>
      <c r="U77">
        <f>VLOOKUP(B77,Data!$A$1:$J$1657,9, FALSE) * 100</f>
        <v>360</v>
      </c>
      <c r="V77">
        <f>VLOOKUP($B77,Data!$A$1:$X$1657,13,  FALSE)</f>
        <v>0</v>
      </c>
      <c r="W77">
        <f t="shared" si="3"/>
        <v>89.394045630163646</v>
      </c>
      <c r="X77">
        <f t="shared" si="2"/>
        <v>270.60595436983635</v>
      </c>
    </row>
    <row r="78" spans="1:28" x14ac:dyDescent="0.2">
      <c r="A78">
        <v>76</v>
      </c>
      <c r="B78" t="s">
        <v>4329</v>
      </c>
      <c r="C78">
        <v>76</v>
      </c>
      <c r="D78" t="s">
        <v>1495</v>
      </c>
      <c r="E78" s="30">
        <v>38684.5</v>
      </c>
      <c r="F78" t="s">
        <v>4254</v>
      </c>
      <c r="G78">
        <v>317.18300965669698</v>
      </c>
      <c r="H78">
        <v>89.186881123083097</v>
      </c>
      <c r="I78">
        <v>406.36989077978097</v>
      </c>
      <c r="J78">
        <v>7.5697632097229297</v>
      </c>
      <c r="K78">
        <v>15.5115933815313</v>
      </c>
      <c r="L78">
        <v>2.6839834804937401E-2</v>
      </c>
      <c r="M78">
        <v>122.878418942832</v>
      </c>
      <c r="N78">
        <v>3.33807367776997</v>
      </c>
      <c r="O78">
        <v>2.1077784545396699E-2</v>
      </c>
      <c r="P78">
        <v>1.1709880302998099</v>
      </c>
      <c r="Q78">
        <v>3.5885276605694301E-2</v>
      </c>
      <c r="R78">
        <v>107.140702091779</v>
      </c>
      <c r="S78">
        <v>2.2072530905072099</v>
      </c>
      <c r="T78">
        <v>467.246954778972</v>
      </c>
      <c r="U78">
        <f>VLOOKUP(B78,Data!$A$1:$J$1657,9, FALSE) * 100</f>
        <v>390</v>
      </c>
      <c r="V78" t="str">
        <f>VLOOKUP($B78,Data!$A$1:$X$1657,13,  FALSE)</f>
        <v>Use Quambatook Clay loam with EC constraint</v>
      </c>
      <c r="W78">
        <f t="shared" si="3"/>
        <v>250.36543301950908</v>
      </c>
      <c r="X78">
        <f t="shared" si="2"/>
        <v>139.63456698049092</v>
      </c>
    </row>
    <row r="79" spans="1:28" x14ac:dyDescent="0.2">
      <c r="A79">
        <v>77</v>
      </c>
      <c r="B79" t="s">
        <v>4331</v>
      </c>
      <c r="C79">
        <v>77</v>
      </c>
      <c r="D79" t="s">
        <v>1495</v>
      </c>
      <c r="E79" s="30">
        <v>38681.5</v>
      </c>
      <c r="F79" t="s">
        <v>4254</v>
      </c>
      <c r="G79">
        <v>1245.49337281607</v>
      </c>
      <c r="H79">
        <v>181.37394306488301</v>
      </c>
      <c r="I79">
        <v>1426.8673158809499</v>
      </c>
      <c r="J79">
        <v>20.137169636266599</v>
      </c>
      <c r="K79">
        <v>14.087145994913</v>
      </c>
      <c r="L79">
        <v>4.3086227805772398E-2</v>
      </c>
      <c r="M79">
        <v>653.77135195818198</v>
      </c>
      <c r="N79">
        <v>16.1291987431288</v>
      </c>
      <c r="O79">
        <v>1.1197067725690399</v>
      </c>
      <c r="P79">
        <v>50.332005385988197</v>
      </c>
      <c r="Q79">
        <v>1.50371290769501</v>
      </c>
      <c r="R79">
        <v>330.952259898975</v>
      </c>
      <c r="S79">
        <v>0.76706691752734901</v>
      </c>
      <c r="T79">
        <v>1686.3490882799399</v>
      </c>
      <c r="U79">
        <f>VLOOKUP(B79,Data!$A$1:$J$1657,9, FALSE) * 100</f>
        <v>480</v>
      </c>
      <c r="V79" t="str">
        <f>VLOOKUP($B79,Data!$A$1:$X$1657,13,  FALSE)</f>
        <v>Amount of N makes all the difference</v>
      </c>
      <c r="W79">
        <f t="shared" si="3"/>
        <v>-262.92199086157041</v>
      </c>
      <c r="X79">
        <f t="shared" si="2"/>
        <v>742.92199086157041</v>
      </c>
      <c r="AB79">
        <v>0</v>
      </c>
    </row>
    <row r="80" spans="1:28" x14ac:dyDescent="0.2">
      <c r="A80">
        <v>78</v>
      </c>
      <c r="B80" t="s">
        <v>5731</v>
      </c>
      <c r="C80">
        <v>78</v>
      </c>
      <c r="M80"/>
      <c r="U80">
        <f>VLOOKUP(B80,Data!$A$1:$J$1657,9, FALSE) * 100</f>
        <v>430</v>
      </c>
      <c r="W80">
        <f t="shared" si="3"/>
        <v>430</v>
      </c>
      <c r="X80">
        <f t="shared" si="2"/>
        <v>0</v>
      </c>
    </row>
    <row r="81" spans="1:28" x14ac:dyDescent="0.2">
      <c r="A81">
        <v>81</v>
      </c>
      <c r="B81" t="s">
        <v>4332</v>
      </c>
      <c r="C81">
        <v>81</v>
      </c>
      <c r="D81" t="s">
        <v>1495</v>
      </c>
      <c r="E81" s="30">
        <v>38658.5</v>
      </c>
      <c r="F81" t="s">
        <v>4254</v>
      </c>
      <c r="G81">
        <v>504.61346415617197</v>
      </c>
      <c r="H81">
        <v>140.171136659989</v>
      </c>
      <c r="I81">
        <v>644.78460081616197</v>
      </c>
      <c r="J81">
        <v>9.8482076125109508</v>
      </c>
      <c r="K81">
        <v>15.551030869532299</v>
      </c>
      <c r="L81">
        <v>2.2499795221311299E-2</v>
      </c>
      <c r="M81">
        <v>186.28351074537599</v>
      </c>
      <c r="N81">
        <v>5.0733811314994597</v>
      </c>
      <c r="O81">
        <v>8.7028132880267006E-2</v>
      </c>
      <c r="P81">
        <v>6.0901445182169303</v>
      </c>
      <c r="Q81">
        <v>0.178789177555847</v>
      </c>
      <c r="R81">
        <v>173.339107172729</v>
      </c>
      <c r="S81">
        <v>2.8238878779866901</v>
      </c>
      <c r="T81">
        <v>741.15929409999205</v>
      </c>
      <c r="U81">
        <f>VLOOKUP(B81,Data!$A$1:$J$1657,9, FALSE) * 100</f>
        <v>210</v>
      </c>
      <c r="V81">
        <f>VLOOKUP($B81,Data!$A$1:$X$1657,13,  FALSE)</f>
        <v>0</v>
      </c>
      <c r="W81">
        <f t="shared" si="3"/>
        <v>-1.6858076652000022</v>
      </c>
      <c r="X81">
        <f t="shared" si="2"/>
        <v>211.6858076652</v>
      </c>
      <c r="AB81">
        <v>1000</v>
      </c>
    </row>
    <row r="82" spans="1:28" x14ac:dyDescent="0.2">
      <c r="A82">
        <v>80</v>
      </c>
      <c r="B82" t="s">
        <v>4333</v>
      </c>
      <c r="C82">
        <v>80</v>
      </c>
      <c r="D82" t="s">
        <v>1495</v>
      </c>
      <c r="E82" s="30">
        <v>38677.5</v>
      </c>
      <c r="F82" t="s">
        <v>4254</v>
      </c>
      <c r="G82">
        <v>3.2293555456694198</v>
      </c>
      <c r="H82">
        <v>1.4196051639366201</v>
      </c>
      <c r="I82">
        <v>4.6489607096060404</v>
      </c>
      <c r="J82">
        <v>0.19704966871224999</v>
      </c>
      <c r="K82">
        <v>14.995185832651</v>
      </c>
      <c r="L82">
        <v>1.36363633510667E-2</v>
      </c>
      <c r="M82">
        <v>0.968806643431668</v>
      </c>
      <c r="N82">
        <v>2.5442093965262098E-2</v>
      </c>
      <c r="O82">
        <v>0</v>
      </c>
      <c r="P82">
        <v>0</v>
      </c>
      <c r="Q82">
        <v>0</v>
      </c>
      <c r="R82">
        <v>2.2605489022377498</v>
      </c>
      <c r="S82">
        <v>9.4446451615432997E-2</v>
      </c>
      <c r="T82">
        <v>5.9665835363594502</v>
      </c>
      <c r="U82">
        <f>VLOOKUP(B82,Data!$A$1:$J$1657,9, FALSE) * 100</f>
        <v>160</v>
      </c>
      <c r="V82">
        <f>VLOOKUP($B82,Data!$A$1:$X$1657,13,  FALSE)</f>
        <v>0</v>
      </c>
      <c r="W82">
        <f t="shared" si="3"/>
        <v>158.89908335973675</v>
      </c>
      <c r="X82">
        <f t="shared" si="2"/>
        <v>1.1009166402632591</v>
      </c>
    </row>
    <row r="83" spans="1:28" x14ac:dyDescent="0.2">
      <c r="A83">
        <v>82</v>
      </c>
      <c r="B83" t="s">
        <v>4334</v>
      </c>
      <c r="C83">
        <v>82</v>
      </c>
      <c r="D83" t="s">
        <v>1495</v>
      </c>
      <c r="E83" s="30">
        <v>38695.5</v>
      </c>
      <c r="F83" t="s">
        <v>4254</v>
      </c>
      <c r="G83">
        <v>216.630372131467</v>
      </c>
      <c r="H83">
        <v>118.684678464463</v>
      </c>
      <c r="I83">
        <v>335.31505059593002</v>
      </c>
      <c r="J83">
        <v>5.7045294447495101</v>
      </c>
      <c r="K83">
        <v>15.407856193175499</v>
      </c>
      <c r="L83">
        <v>2.5406415430175699E-2</v>
      </c>
      <c r="M83">
        <v>77.243372050382305</v>
      </c>
      <c r="N83">
        <v>2.08433409532091</v>
      </c>
      <c r="O83">
        <v>2.2181496881040999E-2</v>
      </c>
      <c r="P83">
        <v>1.36327730772754</v>
      </c>
      <c r="Q83">
        <v>4.2048642903699099E-2</v>
      </c>
      <c r="R83">
        <v>91.467246701521603</v>
      </c>
      <c r="S83">
        <v>1.5055704805824399</v>
      </c>
      <c r="T83">
        <v>380.69531519846498</v>
      </c>
      <c r="U83">
        <f>VLOOKUP(B83,Data!$A$1:$J$1657,9, FALSE) * 100</f>
        <v>170</v>
      </c>
      <c r="V83">
        <f>VLOOKUP($B83,Data!$A$1:$X$1657,13,  FALSE)</f>
        <v>0</v>
      </c>
      <c r="W83">
        <f t="shared" si="3"/>
        <v>82.223440851838291</v>
      </c>
      <c r="X83">
        <f t="shared" si="2"/>
        <v>87.776559148161709</v>
      </c>
    </row>
    <row r="84" spans="1:28" x14ac:dyDescent="0.2">
      <c r="A84">
        <v>83</v>
      </c>
      <c r="B84" t="s">
        <v>4336</v>
      </c>
      <c r="C84">
        <v>83</v>
      </c>
      <c r="D84" t="s">
        <v>1495</v>
      </c>
      <c r="E84" s="30">
        <v>38684.5</v>
      </c>
      <c r="F84" t="s">
        <v>4254</v>
      </c>
      <c r="G84">
        <v>121.499770385731</v>
      </c>
      <c r="H84">
        <v>61.057369961534398</v>
      </c>
      <c r="I84">
        <v>182.557140347265</v>
      </c>
      <c r="J84">
        <v>2.44209785985562</v>
      </c>
      <c r="K84">
        <v>15.4517298030284</v>
      </c>
      <c r="L84">
        <v>1.9997545077838502E-2</v>
      </c>
      <c r="M84">
        <v>39.515540137749902</v>
      </c>
      <c r="N84">
        <v>1.0693230284224799</v>
      </c>
      <c r="O84">
        <v>2.3854708606603201E-3</v>
      </c>
      <c r="P84">
        <v>0.20100355007079401</v>
      </c>
      <c r="Q84">
        <v>5.6910634178287001E-3</v>
      </c>
      <c r="R84">
        <v>52.653343727068702</v>
      </c>
      <c r="S84">
        <v>0.70869298526800295</v>
      </c>
      <c r="T84">
        <v>207.853033296359</v>
      </c>
      <c r="U84">
        <f>VLOOKUP(B84,Data!$A$1:$J$1657,9, FALSE) * 100</f>
        <v>311</v>
      </c>
      <c r="V84" t="str">
        <f>VLOOKUP($B84,Data!$A$1:$X$1657,13,  FALSE)</f>
        <v>stripe rust untreated</v>
      </c>
      <c r="W84">
        <f t="shared" si="3"/>
        <v>266.0959771161933</v>
      </c>
      <c r="X84">
        <f t="shared" si="2"/>
        <v>44.904022883806704</v>
      </c>
    </row>
    <row r="85" spans="1:28" x14ac:dyDescent="0.2">
      <c r="A85">
        <v>87</v>
      </c>
      <c r="B85" t="s">
        <v>4338</v>
      </c>
      <c r="C85">
        <v>87</v>
      </c>
      <c r="D85" t="s">
        <v>1495</v>
      </c>
      <c r="E85" s="30">
        <v>38662.5</v>
      </c>
      <c r="F85" t="s">
        <v>4254</v>
      </c>
      <c r="G85">
        <v>581.31008890288399</v>
      </c>
      <c r="H85">
        <v>213.947991381305</v>
      </c>
      <c r="I85">
        <v>795.25808028418896</v>
      </c>
      <c r="J85">
        <v>10.1780195542594</v>
      </c>
      <c r="K85">
        <v>15.3282160841952</v>
      </c>
      <c r="L85">
        <v>1.3601576514533101E-2</v>
      </c>
      <c r="M85">
        <v>161.943265605286</v>
      </c>
      <c r="N85">
        <v>4.3472878609072403</v>
      </c>
      <c r="O85">
        <v>9.1193312102593807E-3</v>
      </c>
      <c r="P85">
        <v>0.68404888641127604</v>
      </c>
      <c r="Q85">
        <v>1.9186631951763299E-2</v>
      </c>
      <c r="R85">
        <v>305.90314684911101</v>
      </c>
      <c r="S85">
        <v>3.5344261639702901</v>
      </c>
      <c r="T85">
        <v>917.77572443121403</v>
      </c>
      <c r="U85">
        <f>VLOOKUP(B85,Data!$A$1:$J$1657,9, FALSE) * 100</f>
        <v>620</v>
      </c>
      <c r="V85">
        <f>VLOOKUP($B85,Data!$A$1:$X$1657,13,  FALSE)</f>
        <v>0</v>
      </c>
      <c r="W85">
        <f t="shared" si="3"/>
        <v>435.97356181217503</v>
      </c>
      <c r="X85">
        <f t="shared" si="2"/>
        <v>184.02643818782499</v>
      </c>
    </row>
    <row r="86" spans="1:28" x14ac:dyDescent="0.2">
      <c r="A86">
        <v>84</v>
      </c>
      <c r="B86" t="s">
        <v>4335</v>
      </c>
      <c r="C86">
        <v>84</v>
      </c>
      <c r="D86" t="s">
        <v>1495</v>
      </c>
      <c r="E86" s="30">
        <v>38677.5</v>
      </c>
      <c r="F86" t="s">
        <v>4254</v>
      </c>
      <c r="G86">
        <v>339.622464074351</v>
      </c>
      <c r="H86">
        <v>113.766422603647</v>
      </c>
      <c r="I86">
        <v>453.38888667799898</v>
      </c>
      <c r="J86">
        <v>6.3023569670253297</v>
      </c>
      <c r="K86">
        <v>15.911781826177601</v>
      </c>
      <c r="L86">
        <v>3.2375817889708398E-2</v>
      </c>
      <c r="M86">
        <v>138.76469844953601</v>
      </c>
      <c r="N86">
        <v>3.8668889788167</v>
      </c>
      <c r="O86">
        <v>9.1722646522022194E-2</v>
      </c>
      <c r="P86">
        <v>4.9268395473692603</v>
      </c>
      <c r="Q86">
        <v>0.152423514831901</v>
      </c>
      <c r="R86">
        <v>101.72270880023299</v>
      </c>
      <c r="S86">
        <v>0.74760719794302699</v>
      </c>
      <c r="T86">
        <v>518.33338609839404</v>
      </c>
      <c r="U86">
        <f>VLOOKUP(B86,Data!$A$1:$J$1657,9, FALSE) * 100</f>
        <v>160</v>
      </c>
      <c r="V86">
        <f>VLOOKUP($B86,Data!$A$1:$X$1657,13,  FALSE)</f>
        <v>0</v>
      </c>
      <c r="W86">
        <f t="shared" si="3"/>
        <v>2.3128426709818086</v>
      </c>
      <c r="X86">
        <f t="shared" si="2"/>
        <v>157.68715732901819</v>
      </c>
    </row>
    <row r="87" spans="1:28" x14ac:dyDescent="0.2">
      <c r="A87">
        <v>86</v>
      </c>
      <c r="B87" t="s">
        <v>4339</v>
      </c>
      <c r="C87">
        <v>86</v>
      </c>
      <c r="D87" t="s">
        <v>1495</v>
      </c>
      <c r="E87" s="30">
        <v>38685.5</v>
      </c>
      <c r="F87" t="s">
        <v>4254</v>
      </c>
      <c r="G87">
        <v>186.46403167271299</v>
      </c>
      <c r="H87">
        <v>63.589706189172503</v>
      </c>
      <c r="I87">
        <v>250.05373786188599</v>
      </c>
      <c r="J87">
        <v>4.7919496273871003</v>
      </c>
      <c r="K87">
        <v>15.0874773663597</v>
      </c>
      <c r="L87">
        <v>3.0424032841647401E-2</v>
      </c>
      <c r="M87">
        <v>71.469654169717998</v>
      </c>
      <c r="N87">
        <v>1.88843570869908</v>
      </c>
      <c r="O87">
        <v>2.0501394610454901E-2</v>
      </c>
      <c r="P87">
        <v>1.11794080100037</v>
      </c>
      <c r="Q87">
        <v>3.5668661967644101E-2</v>
      </c>
      <c r="R87">
        <v>51.2924589605121</v>
      </c>
      <c r="S87">
        <v>1.1732985722984299</v>
      </c>
      <c r="T87">
        <v>285.27282787628099</v>
      </c>
      <c r="U87">
        <f>VLOOKUP(B87,Data!$A$1:$J$1657,9, FALSE) * 100</f>
        <v>306</v>
      </c>
      <c r="V87" t="str">
        <f>VLOOKUP($B87,Data!$A$1:$X$1657,13,  FALSE)</f>
        <v>Probably use MCLA with constrained EC in future (3.3 t/ha)</v>
      </c>
      <c r="W87">
        <f t="shared" si="3"/>
        <v>224.78448389804771</v>
      </c>
      <c r="X87">
        <f t="shared" si="2"/>
        <v>81.215516101952275</v>
      </c>
    </row>
    <row r="88" spans="1:28" x14ac:dyDescent="0.2">
      <c r="A88">
        <v>88</v>
      </c>
      <c r="B88" t="s">
        <v>4340</v>
      </c>
      <c r="C88">
        <v>88</v>
      </c>
      <c r="D88" t="s">
        <v>1495</v>
      </c>
      <c r="E88" s="30">
        <v>38676.5</v>
      </c>
      <c r="F88" t="s">
        <v>4254</v>
      </c>
      <c r="G88">
        <v>423.53266644251602</v>
      </c>
      <c r="H88">
        <v>128.844344946972</v>
      </c>
      <c r="I88">
        <v>552.37701138948898</v>
      </c>
      <c r="J88">
        <v>3.7665006208749898</v>
      </c>
      <c r="K88">
        <v>9.1458545775195592</v>
      </c>
      <c r="L88">
        <v>2.6108467615835702E-2</v>
      </c>
      <c r="M88">
        <v>155.46407079055001</v>
      </c>
      <c r="N88">
        <v>2.4901082022409402</v>
      </c>
      <c r="O88">
        <v>0.27373098701660697</v>
      </c>
      <c r="P88">
        <v>13.932177709709901</v>
      </c>
      <c r="Q88">
        <v>0.14525951123894401</v>
      </c>
      <c r="R88">
        <v>127.192766855416</v>
      </c>
      <c r="S88">
        <v>0.3653477639737</v>
      </c>
      <c r="T88">
        <v>642.49602043825905</v>
      </c>
      <c r="U88">
        <f>VLOOKUP(B88,Data!$A$1:$J$1657,9, FALSE) * 100</f>
        <v>250</v>
      </c>
      <c r="V88" t="str">
        <f>VLOOKUP($B88,Data!$A$1:$X$1657,13,  FALSE)</f>
        <v>N missing</v>
      </c>
      <c r="W88">
        <f t="shared" si="3"/>
        <v>73.336283192556806</v>
      </c>
      <c r="X88">
        <f t="shared" si="2"/>
        <v>176.66371680744319</v>
      </c>
    </row>
    <row r="89" spans="1:28" x14ac:dyDescent="0.2">
      <c r="A89">
        <v>85</v>
      </c>
      <c r="B89" t="s">
        <v>4337</v>
      </c>
      <c r="C89">
        <v>85</v>
      </c>
      <c r="D89" t="s">
        <v>1495</v>
      </c>
      <c r="E89" s="30">
        <v>38684.5</v>
      </c>
      <c r="F89" t="s">
        <v>4254</v>
      </c>
      <c r="G89">
        <v>480.43064285303598</v>
      </c>
      <c r="H89">
        <v>140.76380611484299</v>
      </c>
      <c r="I89">
        <v>621.194448967879</v>
      </c>
      <c r="J89">
        <v>7.5647970252771204</v>
      </c>
      <c r="K89">
        <v>15.3764658106182</v>
      </c>
      <c r="L89">
        <v>2.1330685712497299E-2</v>
      </c>
      <c r="M89">
        <v>172.862086024896</v>
      </c>
      <c r="N89">
        <v>4.6550051763817102</v>
      </c>
      <c r="O89">
        <v>6.4795073388541596E-2</v>
      </c>
      <c r="P89">
        <v>4.8631543793920402</v>
      </c>
      <c r="Q89">
        <v>0.14152359149674101</v>
      </c>
      <c r="R89">
        <v>157.79059042985401</v>
      </c>
      <c r="S89">
        <v>1.09817555829983</v>
      </c>
      <c r="T89">
        <v>713.62407250813396</v>
      </c>
      <c r="U89">
        <f>VLOOKUP(B89,Data!$A$1:$J$1657,9, FALSE) * 100</f>
        <v>266</v>
      </c>
      <c r="V89">
        <f>VLOOKUP($B89,Data!$A$1:$X$1657,13,  FALSE)</f>
        <v>0</v>
      </c>
      <c r="W89">
        <f t="shared" si="3"/>
        <v>69.565811335345444</v>
      </c>
      <c r="X89">
        <f t="shared" si="2"/>
        <v>196.43418866465456</v>
      </c>
    </row>
    <row r="90" spans="1:28" x14ac:dyDescent="0.2">
      <c r="A90">
        <v>90</v>
      </c>
      <c r="B90" t="s">
        <v>4341</v>
      </c>
      <c r="C90">
        <v>90</v>
      </c>
      <c r="D90" t="s">
        <v>1495</v>
      </c>
      <c r="E90" s="30">
        <v>38688.5</v>
      </c>
      <c r="F90" t="s">
        <v>4254</v>
      </c>
      <c r="G90">
        <v>454.896521128769</v>
      </c>
      <c r="H90">
        <v>134.05027481217601</v>
      </c>
      <c r="I90">
        <v>588.94679594094396</v>
      </c>
      <c r="J90">
        <v>7.4502949235326996</v>
      </c>
      <c r="K90">
        <v>15.160262154180399</v>
      </c>
      <c r="L90">
        <v>3.50674530265013E-2</v>
      </c>
      <c r="M90">
        <v>192.47975736073599</v>
      </c>
      <c r="N90">
        <v>5.1104090734882401</v>
      </c>
      <c r="O90">
        <v>0.12928421967451501</v>
      </c>
      <c r="P90">
        <v>7.3587102491407803</v>
      </c>
      <c r="Q90">
        <v>0.22283737963141001</v>
      </c>
      <c r="R90">
        <v>132.164400923377</v>
      </c>
      <c r="S90">
        <v>0.41108684635286402</v>
      </c>
      <c r="T90">
        <v>685.21823886500397</v>
      </c>
      <c r="U90">
        <f>VLOOKUP(B90,Data!$A$1:$J$1657,9, FALSE) * 100</f>
        <v>278</v>
      </c>
      <c r="V90">
        <f>VLOOKUP($B90,Data!$A$1:$X$1657,13,  FALSE)</f>
        <v>0</v>
      </c>
      <c r="W90">
        <f t="shared" si="3"/>
        <v>59.273002999163651</v>
      </c>
      <c r="X90">
        <f t="shared" si="2"/>
        <v>218.72699700083635</v>
      </c>
    </row>
    <row r="91" spans="1:28" x14ac:dyDescent="0.2">
      <c r="A91">
        <v>89</v>
      </c>
      <c r="B91" t="s">
        <v>4343</v>
      </c>
      <c r="C91">
        <v>89</v>
      </c>
      <c r="D91" t="s">
        <v>1495</v>
      </c>
      <c r="E91" s="30">
        <v>38648.5</v>
      </c>
      <c r="F91" t="s">
        <v>4254</v>
      </c>
      <c r="G91">
        <v>2.1918949306524098</v>
      </c>
      <c r="H91">
        <v>1.4095204005269499</v>
      </c>
      <c r="I91">
        <v>3.6014153311793602</v>
      </c>
      <c r="J91">
        <v>0.17964655288253201</v>
      </c>
      <c r="K91">
        <v>15.0473565592751</v>
      </c>
      <c r="L91">
        <v>1.36363635148896E-2</v>
      </c>
      <c r="M91">
        <v>0.65756847333803903</v>
      </c>
      <c r="N91">
        <v>1.7328664238976599E-2</v>
      </c>
      <c r="O91">
        <v>0</v>
      </c>
      <c r="P91">
        <v>0</v>
      </c>
      <c r="Q91">
        <v>0</v>
      </c>
      <c r="R91">
        <v>1.53432645731437</v>
      </c>
      <c r="S91">
        <v>8.5400937668978397E-2</v>
      </c>
      <c r="T91">
        <v>4.7186378548576497</v>
      </c>
      <c r="U91">
        <f>VLOOKUP(B91,Data!$A$1:$J$1657,9, FALSE) * 100</f>
        <v>450</v>
      </c>
      <c r="V91">
        <f>VLOOKUP($B91,Data!$A$1:$X$1657,13,  FALSE)</f>
        <v>0</v>
      </c>
      <c r="W91">
        <f t="shared" si="3"/>
        <v>449.25276309847948</v>
      </c>
      <c r="X91">
        <f t="shared" si="2"/>
        <v>0.74723690152049893</v>
      </c>
    </row>
    <row r="92" spans="1:28" x14ac:dyDescent="0.2">
      <c r="A92">
        <v>92</v>
      </c>
      <c r="B92" t="s">
        <v>4342</v>
      </c>
      <c r="C92">
        <v>92</v>
      </c>
      <c r="D92" t="s">
        <v>1495</v>
      </c>
      <c r="E92" s="30">
        <v>38687.5</v>
      </c>
      <c r="F92" t="s">
        <v>4254</v>
      </c>
      <c r="G92">
        <v>377.53996270429701</v>
      </c>
      <c r="H92">
        <v>107.20322793810401</v>
      </c>
      <c r="I92">
        <v>484.74319064240098</v>
      </c>
      <c r="J92">
        <v>7.51529826635063</v>
      </c>
      <c r="K92">
        <v>15.1879251193575</v>
      </c>
      <c r="L92">
        <v>3.1918864848582099E-2</v>
      </c>
      <c r="M92">
        <v>159.53037524988699</v>
      </c>
      <c r="N92">
        <v>4.2433194282982303</v>
      </c>
      <c r="O92">
        <v>5.2010514961786901E-2</v>
      </c>
      <c r="P92">
        <v>2.8292231125004199</v>
      </c>
      <c r="Q92">
        <v>9.3088566249559898E-2</v>
      </c>
      <c r="R92">
        <v>111.735397084266</v>
      </c>
      <c r="S92">
        <v>1.2240409503053999</v>
      </c>
      <c r="T92">
        <v>562.16283272020701</v>
      </c>
      <c r="U92">
        <f>VLOOKUP(B92,Data!$A$1:$J$1657,9, FALSE) * 100</f>
        <v>248</v>
      </c>
      <c r="V92">
        <f>VLOOKUP($B92,Data!$A$1:$X$1657,13,  FALSE)</f>
        <v>0</v>
      </c>
      <c r="W92">
        <f t="shared" si="3"/>
        <v>66.715482670582958</v>
      </c>
      <c r="X92">
        <f t="shared" si="2"/>
        <v>181.28451732941704</v>
      </c>
    </row>
    <row r="93" spans="1:28" x14ac:dyDescent="0.2">
      <c r="A93">
        <v>91</v>
      </c>
      <c r="B93" t="s">
        <v>4344</v>
      </c>
      <c r="C93">
        <v>91</v>
      </c>
      <c r="D93" t="s">
        <v>1495</v>
      </c>
      <c r="E93" s="30">
        <v>38693.5</v>
      </c>
      <c r="F93" t="s">
        <v>4254</v>
      </c>
      <c r="G93">
        <v>399.85507594868699</v>
      </c>
      <c r="H93">
        <v>118.16744490596299</v>
      </c>
      <c r="I93">
        <v>518.02252085465</v>
      </c>
      <c r="J93">
        <v>3.1969986124951202</v>
      </c>
      <c r="K93">
        <v>8.9404139210935405</v>
      </c>
      <c r="L93">
        <v>2.24069942608053E-2</v>
      </c>
      <c r="M93">
        <v>126.730188308002</v>
      </c>
      <c r="N93">
        <v>1.9842737999503699</v>
      </c>
      <c r="O93">
        <v>0.16840935967218701</v>
      </c>
      <c r="P93">
        <v>10.3143246991457</v>
      </c>
      <c r="Q93">
        <v>0.10358887055654099</v>
      </c>
      <c r="R93">
        <v>122.753876995192</v>
      </c>
      <c r="S93">
        <v>0.33318430009668498</v>
      </c>
      <c r="T93">
        <v>598.22394587125802</v>
      </c>
      <c r="U93">
        <f>VLOOKUP(B93,Data!$A$1:$J$1657,9, FALSE) * 100</f>
        <v>304</v>
      </c>
      <c r="V93" t="str">
        <f>VLOOKUP($B93,Data!$A$1:$X$1657,13,  FALSE)</f>
        <v>Error in N sample</v>
      </c>
      <c r="W93">
        <f t="shared" si="3"/>
        <v>159.98842237727047</v>
      </c>
      <c r="X93">
        <f t="shared" si="2"/>
        <v>144.01157762272953</v>
      </c>
    </row>
    <row r="94" spans="1:28" x14ac:dyDescent="0.2">
      <c r="A94">
        <v>95</v>
      </c>
      <c r="B94" t="s">
        <v>4345</v>
      </c>
      <c r="C94">
        <v>95</v>
      </c>
      <c r="D94" t="s">
        <v>1495</v>
      </c>
      <c r="E94" s="30">
        <v>38688.5</v>
      </c>
      <c r="F94" t="s">
        <v>4254</v>
      </c>
      <c r="G94">
        <v>287.80685766439098</v>
      </c>
      <c r="H94">
        <v>87.4378595265147</v>
      </c>
      <c r="I94">
        <v>375.24471719090599</v>
      </c>
      <c r="J94">
        <v>7.1290990509685503</v>
      </c>
      <c r="K94">
        <v>15.208383266357099</v>
      </c>
      <c r="L94">
        <v>2.6796063127996001E-2</v>
      </c>
      <c r="M94">
        <v>110.37198095416601</v>
      </c>
      <c r="N94">
        <v>2.9397187184203699</v>
      </c>
      <c r="O94">
        <v>1.9391331208147799E-2</v>
      </c>
      <c r="P94">
        <v>1.05868766721869</v>
      </c>
      <c r="Q94">
        <v>3.3707000716443301E-2</v>
      </c>
      <c r="R94">
        <v>91.741905376838204</v>
      </c>
      <c r="S94">
        <v>1.9378810191257401</v>
      </c>
      <c r="T94">
        <v>430.82289839312602</v>
      </c>
      <c r="U94">
        <f>VLOOKUP(B94,Data!$A$1:$J$1657,9, FALSE) * 100</f>
        <v>160</v>
      </c>
      <c r="V94">
        <f>VLOOKUP($B94,Data!$A$1:$X$1657,13,  FALSE)</f>
        <v>0</v>
      </c>
      <c r="W94">
        <f t="shared" si="3"/>
        <v>34.577294370265903</v>
      </c>
      <c r="X94">
        <f t="shared" si="2"/>
        <v>125.4227056297341</v>
      </c>
    </row>
    <row r="95" spans="1:28" x14ac:dyDescent="0.2">
      <c r="A95">
        <v>93</v>
      </c>
      <c r="B95" t="s">
        <v>4348</v>
      </c>
      <c r="C95">
        <v>93</v>
      </c>
      <c r="D95" t="s">
        <v>1495</v>
      </c>
      <c r="E95" s="30">
        <v>38667.5</v>
      </c>
      <c r="F95" t="s">
        <v>4254</v>
      </c>
      <c r="G95">
        <v>452.76887191553499</v>
      </c>
      <c r="H95">
        <v>207.40041954148299</v>
      </c>
      <c r="I95">
        <v>660.16929145701795</v>
      </c>
      <c r="J95">
        <v>8.6460156093430101</v>
      </c>
      <c r="K95">
        <v>15.562135206619301</v>
      </c>
      <c r="L95">
        <v>1.16500637365271E-2</v>
      </c>
      <c r="M95">
        <v>104.924776348913</v>
      </c>
      <c r="N95">
        <v>2.8596384519545799</v>
      </c>
      <c r="O95">
        <v>1.3132798434454199E-2</v>
      </c>
      <c r="P95">
        <v>0.96403388504283904</v>
      </c>
      <c r="Q95">
        <v>2.88471616968543E-2</v>
      </c>
      <c r="R95">
        <v>231.18532579495701</v>
      </c>
      <c r="S95">
        <v>3.21699253251932</v>
      </c>
      <c r="T95">
        <v>755.19774872821199</v>
      </c>
      <c r="U95">
        <f>VLOOKUP(B95,Data!$A$1:$J$1657,9, FALSE) * 100</f>
        <v>160</v>
      </c>
      <c r="V95">
        <f>VLOOKUP($B95,Data!$A$1:$X$1657,13,  FALSE)</f>
        <v>0</v>
      </c>
      <c r="W95">
        <f t="shared" si="3"/>
        <v>40.767299603507951</v>
      </c>
      <c r="X95">
        <f t="shared" si="2"/>
        <v>119.23270039649205</v>
      </c>
    </row>
    <row r="96" spans="1:28" x14ac:dyDescent="0.2">
      <c r="A96">
        <v>94</v>
      </c>
      <c r="B96" t="s">
        <v>4347</v>
      </c>
      <c r="C96">
        <v>94</v>
      </c>
      <c r="D96" t="s">
        <v>1495</v>
      </c>
      <c r="E96" s="30">
        <v>38667.5</v>
      </c>
      <c r="F96" t="s">
        <v>4254</v>
      </c>
      <c r="G96">
        <v>458.46972000965098</v>
      </c>
      <c r="H96">
        <v>190.62909393714301</v>
      </c>
      <c r="I96">
        <v>649.09881394679405</v>
      </c>
      <c r="J96">
        <v>11.306536851167699</v>
      </c>
      <c r="K96">
        <v>15.417219554753199</v>
      </c>
      <c r="L96">
        <v>1.23954735927276E-2</v>
      </c>
      <c r="M96">
        <v>115.74339594294599</v>
      </c>
      <c r="N96">
        <v>3.1251161948601101</v>
      </c>
      <c r="O96">
        <v>5.9992129541372998E-3</v>
      </c>
      <c r="P96">
        <v>0.33328960856318302</v>
      </c>
      <c r="Q96">
        <v>1.0264484506473799E-2</v>
      </c>
      <c r="R96">
        <v>237.24770352276499</v>
      </c>
      <c r="S96">
        <v>3.7837311444352699</v>
      </c>
      <c r="T96">
        <v>743.60707676972197</v>
      </c>
      <c r="U96">
        <f>VLOOKUP(B96,Data!$A$1:$J$1657,9, FALSE) * 100</f>
        <v>270</v>
      </c>
      <c r="V96">
        <f>VLOOKUP($B96,Data!$A$1:$X$1657,13,  FALSE)</f>
        <v>0</v>
      </c>
      <c r="W96">
        <f t="shared" si="3"/>
        <v>138.47341370119773</v>
      </c>
      <c r="X96">
        <f t="shared" si="2"/>
        <v>131.52658629880227</v>
      </c>
    </row>
    <row r="97" spans="1:24" x14ac:dyDescent="0.2">
      <c r="A97">
        <v>97</v>
      </c>
      <c r="B97" t="s">
        <v>4346</v>
      </c>
      <c r="C97">
        <v>97</v>
      </c>
      <c r="D97" t="s">
        <v>1495</v>
      </c>
      <c r="E97" s="30">
        <v>38687.5</v>
      </c>
      <c r="F97" t="s">
        <v>4254</v>
      </c>
      <c r="G97">
        <v>444.45945594846302</v>
      </c>
      <c r="H97">
        <v>137.35545781436599</v>
      </c>
      <c r="I97">
        <v>581.81491376282895</v>
      </c>
      <c r="J97">
        <v>5.2372076079885099</v>
      </c>
      <c r="K97">
        <v>12.148266026736399</v>
      </c>
      <c r="L97">
        <v>3.1682771157224801E-2</v>
      </c>
      <c r="M97">
        <v>182.434519219816</v>
      </c>
      <c r="N97">
        <v>3.8813714044519898</v>
      </c>
      <c r="O97">
        <v>0.106286466109448</v>
      </c>
      <c r="P97">
        <v>6.7666461455739002</v>
      </c>
      <c r="Q97">
        <v>0.131526699211167</v>
      </c>
      <c r="R97">
        <v>139.334551918904</v>
      </c>
      <c r="S97">
        <v>0.34977020884962201</v>
      </c>
      <c r="T97">
        <v>671.89653008094103</v>
      </c>
      <c r="U97">
        <f>VLOOKUP(B97,Data!$A$1:$J$1657,9, FALSE) * 100</f>
        <v>294</v>
      </c>
      <c r="V97" t="str">
        <f>VLOOKUP($B97,Data!$A$1:$X$1657,13,  FALSE)</f>
        <v>More nitrogen in system than YP</v>
      </c>
      <c r="W97">
        <f t="shared" si="3"/>
        <v>86.688046341118195</v>
      </c>
      <c r="X97">
        <f t="shared" si="2"/>
        <v>207.31195365888181</v>
      </c>
    </row>
    <row r="98" spans="1:24" x14ac:dyDescent="0.2">
      <c r="A98">
        <v>96</v>
      </c>
      <c r="B98" t="s">
        <v>4349</v>
      </c>
      <c r="C98">
        <v>96</v>
      </c>
      <c r="D98" t="s">
        <v>1495</v>
      </c>
      <c r="E98" s="30">
        <v>38667.5</v>
      </c>
      <c r="F98" t="s">
        <v>4254</v>
      </c>
      <c r="G98">
        <v>434.88919015623799</v>
      </c>
      <c r="H98">
        <v>115.855827168389</v>
      </c>
      <c r="I98">
        <v>550.74501732462602</v>
      </c>
      <c r="J98">
        <v>8.9871338507276803</v>
      </c>
      <c r="K98">
        <v>15.341852522196399</v>
      </c>
      <c r="L98">
        <v>3.0931625063117401E-2</v>
      </c>
      <c r="M98">
        <v>184.73012236372699</v>
      </c>
      <c r="N98">
        <v>4.9634015651691801</v>
      </c>
      <c r="O98">
        <v>0.15334284341020801</v>
      </c>
      <c r="P98">
        <v>7.8374020170036296</v>
      </c>
      <c r="Q98">
        <v>0.247328182564859</v>
      </c>
      <c r="R98">
        <v>115.361803572138</v>
      </c>
      <c r="S98">
        <v>1.3631916119113801</v>
      </c>
      <c r="T98">
        <v>639.006467668391</v>
      </c>
      <c r="U98">
        <f>VLOOKUP(B98,Data!$A$1:$J$1657,9, FALSE) * 100</f>
        <v>238</v>
      </c>
      <c r="V98">
        <f>VLOOKUP($B98,Data!$A$1:$X$1657,13,  FALSE)</f>
        <v>0</v>
      </c>
      <c r="W98">
        <f t="shared" si="3"/>
        <v>28.079406404855689</v>
      </c>
      <c r="X98">
        <f t="shared" si="2"/>
        <v>209.92059359514431</v>
      </c>
    </row>
    <row r="99" spans="1:24" x14ac:dyDescent="0.2">
      <c r="A99">
        <v>99</v>
      </c>
      <c r="B99" t="s">
        <v>4350</v>
      </c>
      <c r="C99">
        <v>99</v>
      </c>
      <c r="D99" t="s">
        <v>1495</v>
      </c>
      <c r="E99" s="30">
        <v>38667.5</v>
      </c>
      <c r="F99" t="s">
        <v>4254</v>
      </c>
      <c r="G99">
        <v>455.20314484077898</v>
      </c>
      <c r="H99">
        <v>105.179466092303</v>
      </c>
      <c r="I99">
        <v>560.38261093308199</v>
      </c>
      <c r="J99">
        <v>5.87946515334359</v>
      </c>
      <c r="K99">
        <v>12.8781127557055</v>
      </c>
      <c r="L99">
        <v>3.07983185055275E-2</v>
      </c>
      <c r="M99">
        <v>196.83548349086001</v>
      </c>
      <c r="N99">
        <v>4.4393512271788298</v>
      </c>
      <c r="O99">
        <v>0.150741940070895</v>
      </c>
      <c r="P99">
        <v>8.0117858107429907</v>
      </c>
      <c r="Q99">
        <v>0.171468520530243</v>
      </c>
      <c r="R99">
        <v>122.407679993385</v>
      </c>
      <c r="S99">
        <v>0.23815252715606799</v>
      </c>
      <c r="T99">
        <v>647.89116372111005</v>
      </c>
      <c r="U99">
        <f>VLOOKUP(B99,Data!$A$1:$J$1657,9, FALSE) * 100</f>
        <v>209</v>
      </c>
      <c r="V99">
        <f>VLOOKUP($B99,Data!$A$1:$X$1657,13,  FALSE)</f>
        <v>0</v>
      </c>
      <c r="W99">
        <f t="shared" si="3"/>
        <v>-14.676685785068202</v>
      </c>
      <c r="X99">
        <f t="shared" si="2"/>
        <v>223.6766857850682</v>
      </c>
    </row>
    <row r="100" spans="1:24" x14ac:dyDescent="0.2">
      <c r="A100">
        <v>100</v>
      </c>
      <c r="B100" t="s">
        <v>4351</v>
      </c>
      <c r="C100">
        <v>100</v>
      </c>
      <c r="D100" t="s">
        <v>1495</v>
      </c>
      <c r="E100" s="30">
        <v>38667.5</v>
      </c>
      <c r="F100" t="s">
        <v>4254</v>
      </c>
      <c r="G100">
        <v>444.76667146434698</v>
      </c>
      <c r="H100">
        <v>106.672688120861</v>
      </c>
      <c r="I100">
        <v>551.43935958520797</v>
      </c>
      <c r="J100">
        <v>6.4653790845049999</v>
      </c>
      <c r="K100">
        <v>14.322619751299801</v>
      </c>
      <c r="L100">
        <v>3.0491945995446201E-2</v>
      </c>
      <c r="M100">
        <v>190.612527841298</v>
      </c>
      <c r="N100">
        <v>4.7812097304815202</v>
      </c>
      <c r="O100">
        <v>0.14362619205041199</v>
      </c>
      <c r="P100">
        <v>7.5722844459588501</v>
      </c>
      <c r="Q100">
        <v>0.186489904283656</v>
      </c>
      <c r="R100">
        <v>120.25997058575</v>
      </c>
      <c r="S100">
        <v>0.234655066248322</v>
      </c>
      <c r="T100">
        <v>639.320486385555</v>
      </c>
      <c r="U100">
        <f>VLOOKUP(B100,Data!$A$1:$J$1657,9, FALSE) * 100</f>
        <v>247.00000000000003</v>
      </c>
      <c r="V100">
        <f>VLOOKUP($B100,Data!$A$1:$X$1657,13,  FALSE)</f>
        <v>0</v>
      </c>
      <c r="W100">
        <f t="shared" si="3"/>
        <v>30.394854725797757</v>
      </c>
      <c r="X100">
        <f t="shared" si="2"/>
        <v>216.60514527420227</v>
      </c>
    </row>
    <row r="101" spans="1:24" x14ac:dyDescent="0.2">
      <c r="A101">
        <v>98</v>
      </c>
      <c r="B101" t="s">
        <v>4352</v>
      </c>
      <c r="C101">
        <v>98</v>
      </c>
      <c r="D101" t="s">
        <v>1495</v>
      </c>
      <c r="E101" s="30">
        <v>38694.5</v>
      </c>
      <c r="F101" t="s">
        <v>4254</v>
      </c>
      <c r="G101">
        <v>406.81828077722798</v>
      </c>
      <c r="H101">
        <v>143.92066531125599</v>
      </c>
      <c r="I101">
        <v>550.738946088484</v>
      </c>
      <c r="J101">
        <v>5.5024270065768803</v>
      </c>
      <c r="K101">
        <v>13.485995122544301</v>
      </c>
      <c r="L101">
        <v>3.1601334462598198E-2</v>
      </c>
      <c r="M101">
        <v>166.89551478268399</v>
      </c>
      <c r="N101">
        <v>3.9417725014602398</v>
      </c>
      <c r="O101">
        <v>7.3587387266164594E-2</v>
      </c>
      <c r="P101">
        <v>4.5528019540096203</v>
      </c>
      <c r="Q101">
        <v>0.103522218684412</v>
      </c>
      <c r="R101">
        <v>136.19791278537801</v>
      </c>
      <c r="S101">
        <v>0.33056760150310299</v>
      </c>
      <c r="T101">
        <v>633.89583144809001</v>
      </c>
      <c r="U101">
        <f>VLOOKUP(B101,Data!$A$1:$J$1657,9, FALSE) * 100</f>
        <v>220.00000000000003</v>
      </c>
      <c r="W101">
        <f t="shared" si="3"/>
        <v>30.346005928768221</v>
      </c>
      <c r="X101">
        <f t="shared" si="2"/>
        <v>189.65399407123181</v>
      </c>
    </row>
    <row r="102" spans="1:24" x14ac:dyDescent="0.2">
      <c r="A102">
        <v>102</v>
      </c>
      <c r="B102" t="s">
        <v>4353</v>
      </c>
      <c r="C102">
        <v>102</v>
      </c>
      <c r="D102" t="s">
        <v>1495</v>
      </c>
      <c r="E102" s="30">
        <v>38698.5</v>
      </c>
      <c r="F102" t="s">
        <v>4254</v>
      </c>
      <c r="G102">
        <v>475.90828703204102</v>
      </c>
      <c r="H102">
        <v>168.05882506310999</v>
      </c>
      <c r="I102">
        <v>643.96711209515104</v>
      </c>
      <c r="J102">
        <v>6.2714209565454704</v>
      </c>
      <c r="K102">
        <v>14.080090689588999</v>
      </c>
      <c r="L102">
        <v>3.16406309726424E-2</v>
      </c>
      <c r="M102">
        <v>185.29058777894201</v>
      </c>
      <c r="N102">
        <v>4.5690162519347597</v>
      </c>
      <c r="O102">
        <v>0.15856787328835301</v>
      </c>
      <c r="P102">
        <v>9.0416003418852693</v>
      </c>
      <c r="Q102">
        <v>0.194055898989764</v>
      </c>
      <c r="R102">
        <v>159.27817583734699</v>
      </c>
      <c r="S102">
        <v>0.40240189160564899</v>
      </c>
      <c r="T102">
        <v>745.82565034227002</v>
      </c>
      <c r="U102">
        <f>VLOOKUP(B102,Data!$A$1:$J$1657,9, FALSE) * 100</f>
        <v>340</v>
      </c>
      <c r="V102">
        <f>VLOOKUP($B102,Data!$A$1:$X$1657,13,  FALSE)</f>
        <v>0</v>
      </c>
      <c r="W102">
        <f t="shared" si="3"/>
        <v>129.44251388756589</v>
      </c>
      <c r="X102">
        <f t="shared" si="2"/>
        <v>210.55748611243411</v>
      </c>
    </row>
    <row r="103" spans="1:24" x14ac:dyDescent="0.2">
      <c r="A103">
        <v>103</v>
      </c>
      <c r="B103" t="s">
        <v>5732</v>
      </c>
      <c r="C103">
        <v>103</v>
      </c>
      <c r="M103"/>
      <c r="U103">
        <f>VLOOKUP(B103,Data!$A$1:$J$1657,9, FALSE) * 100</f>
        <v>219</v>
      </c>
      <c r="V103" t="str">
        <f>VLOOKUP($B103,Data!$A$1:$X$1657,13,  FALSE)</f>
        <v>Used 'MSCL', should have used MCL A</v>
      </c>
      <c r="W103">
        <f t="shared" si="3"/>
        <v>219</v>
      </c>
      <c r="X103">
        <f t="shared" si="2"/>
        <v>0</v>
      </c>
    </row>
    <row r="104" spans="1:24" x14ac:dyDescent="0.2">
      <c r="A104">
        <v>101</v>
      </c>
      <c r="B104" t="s">
        <v>4354</v>
      </c>
      <c r="C104">
        <v>101</v>
      </c>
      <c r="D104" t="s">
        <v>1495</v>
      </c>
      <c r="E104" s="30">
        <v>38692.5</v>
      </c>
      <c r="F104" t="s">
        <v>4254</v>
      </c>
      <c r="G104">
        <v>421.52358408641402</v>
      </c>
      <c r="H104">
        <v>137.20443936677401</v>
      </c>
      <c r="I104">
        <v>558.72802345318803</v>
      </c>
      <c r="J104">
        <v>10.752132133696399</v>
      </c>
      <c r="K104">
        <v>15.2970831616081</v>
      </c>
      <c r="L104">
        <v>2.97030111644291E-2</v>
      </c>
      <c r="M104">
        <v>170.34889298883499</v>
      </c>
      <c r="N104">
        <v>4.5636448030439398</v>
      </c>
      <c r="O104">
        <v>6.7301770236041003E-2</v>
      </c>
      <c r="P104">
        <v>3.7355471054440001</v>
      </c>
      <c r="Q104">
        <v>0.122977403867201</v>
      </c>
      <c r="R104">
        <v>145.01900691658901</v>
      </c>
      <c r="S104">
        <v>3.10375267644033</v>
      </c>
      <c r="T104">
        <v>643.69419742931598</v>
      </c>
      <c r="U104">
        <f>VLOOKUP(B104,Data!$A$1:$J$1657,9, FALSE) * 100</f>
        <v>240</v>
      </c>
      <c r="V104">
        <f>VLOOKUP($B104,Data!$A$1:$X$1657,13,  FALSE)</f>
        <v>0</v>
      </c>
      <c r="W104">
        <f t="shared" si="3"/>
        <v>46.42171251268752</v>
      </c>
      <c r="X104">
        <f t="shared" si="2"/>
        <v>193.57828748731248</v>
      </c>
    </row>
    <row r="105" spans="1:24" x14ac:dyDescent="0.2">
      <c r="A105">
        <v>105</v>
      </c>
      <c r="B105" t="s">
        <v>4355</v>
      </c>
      <c r="C105">
        <v>105</v>
      </c>
      <c r="D105" t="s">
        <v>1495</v>
      </c>
      <c r="E105" s="30">
        <v>38698.5</v>
      </c>
      <c r="F105" t="s">
        <v>4254</v>
      </c>
      <c r="G105">
        <v>367.14488806416199</v>
      </c>
      <c r="H105">
        <v>117.665751446744</v>
      </c>
      <c r="I105">
        <v>484.81063951090601</v>
      </c>
      <c r="J105">
        <v>6.9027939470777504</v>
      </c>
      <c r="K105">
        <v>15.207263610515801</v>
      </c>
      <c r="L105">
        <v>2.8174060257988999E-2</v>
      </c>
      <c r="M105">
        <v>143.913658334291</v>
      </c>
      <c r="N105">
        <v>3.83280724946284</v>
      </c>
      <c r="O105">
        <v>4.05065933592152E-2</v>
      </c>
      <c r="P105">
        <v>2.2503662977341801</v>
      </c>
      <c r="Q105">
        <v>6.96967591816431E-2</v>
      </c>
      <c r="R105">
        <v>130.86122760892101</v>
      </c>
      <c r="S105">
        <v>1.20607969713531</v>
      </c>
      <c r="T105">
        <v>560.24248942372901</v>
      </c>
      <c r="U105">
        <f>VLOOKUP(B105,Data!$A$1:$J$1657,9, FALSE) * 100</f>
        <v>300</v>
      </c>
      <c r="V105">
        <f>VLOOKUP($B105,Data!$A$1:$X$1657,13,  FALSE)</f>
        <v>0</v>
      </c>
      <c r="W105">
        <f t="shared" si="3"/>
        <v>136.46175189285114</v>
      </c>
      <c r="X105">
        <f t="shared" si="2"/>
        <v>163.53824810714886</v>
      </c>
    </row>
    <row r="106" spans="1:24" x14ac:dyDescent="0.2">
      <c r="A106">
        <v>104</v>
      </c>
      <c r="B106" t="s">
        <v>4356</v>
      </c>
      <c r="C106">
        <v>104</v>
      </c>
      <c r="D106" t="s">
        <v>1495</v>
      </c>
      <c r="E106" s="30">
        <v>38653.5</v>
      </c>
      <c r="F106" t="s">
        <v>4254</v>
      </c>
      <c r="G106">
        <v>918.66142146360403</v>
      </c>
      <c r="H106">
        <v>152.798027463745</v>
      </c>
      <c r="I106">
        <v>1071.45944892735</v>
      </c>
      <c r="J106">
        <v>12.942752049840401</v>
      </c>
      <c r="K106">
        <v>12.4887715538771</v>
      </c>
      <c r="L106">
        <v>4.1683568542148497E-2</v>
      </c>
      <c r="M106">
        <v>474.33994851207802</v>
      </c>
      <c r="N106">
        <v>10.374646682741099</v>
      </c>
      <c r="O106">
        <v>0.67855963358948701</v>
      </c>
      <c r="P106">
        <v>31.835154354176499</v>
      </c>
      <c r="Q106">
        <v>0.85023867657116103</v>
      </c>
      <c r="R106">
        <v>209.35059861531801</v>
      </c>
      <c r="S106">
        <v>0.42360160351023801</v>
      </c>
      <c r="T106">
        <v>1248.22241601517</v>
      </c>
      <c r="U106">
        <f>VLOOKUP(B106,Data!$A$1:$J$1657,9, FALSE) * 100</f>
        <v>537.6</v>
      </c>
      <c r="V106">
        <f>VLOOKUP($B106,Data!$A$1:$X$1657,13,  FALSE)</f>
        <v>0</v>
      </c>
      <c r="W106">
        <f t="shared" si="3"/>
        <v>-1.4226687637250279</v>
      </c>
      <c r="X106">
        <f t="shared" si="2"/>
        <v>539.02266876372505</v>
      </c>
    </row>
    <row r="107" spans="1:24" x14ac:dyDescent="0.2">
      <c r="A107">
        <v>107</v>
      </c>
      <c r="B107" t="s">
        <v>4357</v>
      </c>
      <c r="C107">
        <v>107</v>
      </c>
      <c r="D107" t="s">
        <v>1495</v>
      </c>
      <c r="E107" s="30">
        <v>38684.5</v>
      </c>
      <c r="F107" t="s">
        <v>4254</v>
      </c>
      <c r="G107">
        <v>310.37949434249401</v>
      </c>
      <c r="H107">
        <v>103.669284861542</v>
      </c>
      <c r="I107">
        <v>414.04877920403601</v>
      </c>
      <c r="J107">
        <v>3.9407577432182102</v>
      </c>
      <c r="K107">
        <v>12.8180365690481</v>
      </c>
      <c r="L107">
        <v>3.46773872535329E-2</v>
      </c>
      <c r="M107">
        <v>128.09337037290501</v>
      </c>
      <c r="N107">
        <v>2.8754912534019699</v>
      </c>
      <c r="O107">
        <v>4.1295740749990102E-2</v>
      </c>
      <c r="P107">
        <v>2.8466406107841</v>
      </c>
      <c r="Q107">
        <v>5.8981324879790402E-2</v>
      </c>
      <c r="R107">
        <v>88.384680780232998</v>
      </c>
      <c r="S107">
        <v>0.207861789622102</v>
      </c>
      <c r="T107">
        <v>475.12209474990698</v>
      </c>
      <c r="U107">
        <f>VLOOKUP(B107,Data!$A$1:$J$1657,9, FALSE) * 100</f>
        <v>402.9</v>
      </c>
      <c r="V107" t="str">
        <f>VLOOKUP($B107,Data!$A$1:$X$1657,13,  FALSE)</f>
        <v>Missing N</v>
      </c>
      <c r="W107">
        <f t="shared" si="3"/>
        <v>257.33935184897155</v>
      </c>
      <c r="X107">
        <f t="shared" si="2"/>
        <v>145.56064815102843</v>
      </c>
    </row>
    <row r="108" spans="1:24" x14ac:dyDescent="0.2">
      <c r="A108">
        <v>106</v>
      </c>
      <c r="B108" t="s">
        <v>4358</v>
      </c>
      <c r="C108">
        <v>106</v>
      </c>
      <c r="D108" t="s">
        <v>1495</v>
      </c>
      <c r="E108" s="30">
        <v>38660.5</v>
      </c>
      <c r="F108" t="s">
        <v>4254</v>
      </c>
      <c r="G108">
        <v>836.13403009898298</v>
      </c>
      <c r="H108">
        <v>236.61882665347801</v>
      </c>
      <c r="I108">
        <v>1072.75285675246</v>
      </c>
      <c r="J108">
        <v>14.2127118567381</v>
      </c>
      <c r="K108">
        <v>15.361450242916099</v>
      </c>
      <c r="L108">
        <v>2.1031023687463901E-2</v>
      </c>
      <c r="M108">
        <v>318.290389370176</v>
      </c>
      <c r="N108">
        <v>8.5628756201547702</v>
      </c>
      <c r="O108">
        <v>0.142356982350202</v>
      </c>
      <c r="P108">
        <v>6.5650228272971702</v>
      </c>
      <c r="Q108">
        <v>0.19392364877002499</v>
      </c>
      <c r="R108">
        <v>351.880305358957</v>
      </c>
      <c r="S108">
        <v>2.9000293577574499</v>
      </c>
      <c r="T108">
        <v>1242.2902128399601</v>
      </c>
      <c r="U108">
        <f>VLOOKUP(B108,Data!$A$1:$J$1657,9, FALSE) * 100</f>
        <v>100</v>
      </c>
      <c r="V108" t="str">
        <f>VLOOKUP($B108,Data!$A$1:$X$1657,13,  FALSE)</f>
        <v>Bad soil file</v>
      </c>
      <c r="W108">
        <f t="shared" si="3"/>
        <v>-261.69362428429093</v>
      </c>
      <c r="X108">
        <f t="shared" si="2"/>
        <v>361.69362428429093</v>
      </c>
    </row>
    <row r="109" spans="1:24" x14ac:dyDescent="0.2">
      <c r="A109">
        <v>110</v>
      </c>
      <c r="B109" t="s">
        <v>4361</v>
      </c>
      <c r="C109">
        <v>110</v>
      </c>
      <c r="D109" t="s">
        <v>1495</v>
      </c>
      <c r="E109" s="30">
        <v>38662.5</v>
      </c>
      <c r="F109" t="s">
        <v>4254</v>
      </c>
      <c r="G109">
        <v>654.44200575870104</v>
      </c>
      <c r="H109">
        <v>122.136974455866</v>
      </c>
      <c r="I109">
        <v>776.57898021456697</v>
      </c>
      <c r="J109">
        <v>11.667142484609</v>
      </c>
      <c r="K109">
        <v>14.885905630350001</v>
      </c>
      <c r="L109">
        <v>4.1666572832586603E-2</v>
      </c>
      <c r="M109">
        <v>246.51637628946401</v>
      </c>
      <c r="N109">
        <v>6.4266541397212</v>
      </c>
      <c r="O109">
        <v>0.57162540927430106</v>
      </c>
      <c r="P109">
        <v>27.6595148416787</v>
      </c>
      <c r="Q109">
        <v>0.90544392731921297</v>
      </c>
      <c r="R109">
        <v>212.459844083506</v>
      </c>
      <c r="S109">
        <v>1.97259197547703</v>
      </c>
      <c r="T109">
        <v>911.64266200380996</v>
      </c>
      <c r="U109">
        <f>VLOOKUP(B109,Data!$A$1:$J$1657,9, FALSE) * 100</f>
        <v>380</v>
      </c>
      <c r="V109">
        <f>VLOOKUP($B109,Data!$A$1:$X$1657,13,  FALSE)</f>
        <v>0</v>
      </c>
      <c r="W109">
        <f t="shared" si="3"/>
        <v>99.867754216518165</v>
      </c>
      <c r="X109">
        <f t="shared" si="2"/>
        <v>280.13224578348184</v>
      </c>
    </row>
    <row r="110" spans="1:24" x14ac:dyDescent="0.2">
      <c r="A110">
        <v>109</v>
      </c>
      <c r="B110" t="s">
        <v>4359</v>
      </c>
      <c r="C110">
        <v>109</v>
      </c>
      <c r="D110" t="s">
        <v>1495</v>
      </c>
      <c r="E110" s="30">
        <v>38670.5</v>
      </c>
      <c r="F110" t="s">
        <v>4254</v>
      </c>
      <c r="G110">
        <v>2.75273059861407</v>
      </c>
      <c r="H110">
        <v>1.42079647450683</v>
      </c>
      <c r="I110">
        <v>4.1735270731209004</v>
      </c>
      <c r="J110">
        <v>0.193111096707764</v>
      </c>
      <c r="K110">
        <v>15.022673199610701</v>
      </c>
      <c r="L110">
        <v>1.36363632978556E-2</v>
      </c>
      <c r="M110">
        <v>0.82581915908414905</v>
      </c>
      <c r="N110">
        <v>2.17268149718013E-2</v>
      </c>
      <c r="O110">
        <v>0</v>
      </c>
      <c r="P110">
        <v>0</v>
      </c>
      <c r="Q110">
        <v>0</v>
      </c>
      <c r="R110">
        <v>1.92691143952993</v>
      </c>
      <c r="S110">
        <v>8.9700799759935404E-2</v>
      </c>
      <c r="T110">
        <v>5.4823982513232501</v>
      </c>
      <c r="U110">
        <f>VLOOKUP(B110,Data!$A$1:$J$1657,9, FALSE) * 100</f>
        <v>400</v>
      </c>
      <c r="V110">
        <f>VLOOKUP($B110,Data!$A$1:$X$1657,13,  FALSE)</f>
        <v>0</v>
      </c>
      <c r="W110">
        <f t="shared" si="3"/>
        <v>399.06156913740438</v>
      </c>
      <c r="X110">
        <f t="shared" si="2"/>
        <v>0.93843086259562392</v>
      </c>
    </row>
    <row r="111" spans="1:24" x14ac:dyDescent="0.2">
      <c r="A111">
        <v>112</v>
      </c>
      <c r="B111" t="s">
        <v>4362</v>
      </c>
      <c r="C111">
        <v>112</v>
      </c>
      <c r="D111" t="s">
        <v>1495</v>
      </c>
      <c r="E111" s="30">
        <v>38676.5</v>
      </c>
      <c r="F111" t="s">
        <v>4254</v>
      </c>
      <c r="G111">
        <v>543.42829350797103</v>
      </c>
      <c r="H111">
        <v>144.34148991267199</v>
      </c>
      <c r="I111">
        <v>687.76978342064297</v>
      </c>
      <c r="J111">
        <v>7.5051209352756096</v>
      </c>
      <c r="K111">
        <v>14.257341647525701</v>
      </c>
      <c r="L111">
        <v>2.9996891578958199E-2</v>
      </c>
      <c r="M111">
        <v>221.08779216813301</v>
      </c>
      <c r="N111">
        <v>5.52035759551356</v>
      </c>
      <c r="O111">
        <v>0.30542019081962801</v>
      </c>
      <c r="P111">
        <v>14.4944696858327</v>
      </c>
      <c r="Q111">
        <v>0.416276745222388</v>
      </c>
      <c r="R111">
        <v>177.958863815196</v>
      </c>
      <c r="S111">
        <v>0.38494829394266999</v>
      </c>
      <c r="T111">
        <v>789.93831631069804</v>
      </c>
      <c r="U111">
        <f>VLOOKUP(B111,Data!$A$1:$J$1657,9, FALSE) * 100</f>
        <v>300</v>
      </c>
      <c r="V111">
        <f>VLOOKUP($B111,Data!$A$1:$X$1657,13,  FALSE)</f>
        <v>0</v>
      </c>
      <c r="W111">
        <f t="shared" si="3"/>
        <v>48.763872536212489</v>
      </c>
      <c r="X111">
        <f t="shared" si="2"/>
        <v>251.23612746378751</v>
      </c>
    </row>
    <row r="112" spans="1:24" x14ac:dyDescent="0.2">
      <c r="A112">
        <v>108</v>
      </c>
      <c r="B112" t="s">
        <v>4360</v>
      </c>
      <c r="C112">
        <v>108</v>
      </c>
      <c r="D112" t="s">
        <v>1495</v>
      </c>
      <c r="E112" s="30">
        <v>38681.5</v>
      </c>
      <c r="F112" t="s">
        <v>4254</v>
      </c>
      <c r="G112">
        <v>575.43792666395598</v>
      </c>
      <c r="H112">
        <v>162.91341589569799</v>
      </c>
      <c r="I112">
        <v>738.35134255965397</v>
      </c>
      <c r="J112">
        <v>14.2735977682252</v>
      </c>
      <c r="K112">
        <v>15.5081708559376</v>
      </c>
      <c r="L112">
        <v>3.2983288261215403E-2</v>
      </c>
      <c r="M112">
        <v>250.40115352618801</v>
      </c>
      <c r="N112">
        <v>6.8008123842521604</v>
      </c>
      <c r="O112">
        <v>0.142444738984605</v>
      </c>
      <c r="P112">
        <v>7.8788803492064403</v>
      </c>
      <c r="Q112">
        <v>0.25287359335132298</v>
      </c>
      <c r="R112">
        <v>195.19564499735301</v>
      </c>
      <c r="S112">
        <v>4.16788826262977</v>
      </c>
      <c r="T112">
        <v>857.61274941143097</v>
      </c>
      <c r="U112">
        <f>VLOOKUP(B112,Data!$A$1:$J$1657,9, FALSE) * 100</f>
        <v>450</v>
      </c>
      <c r="V112" t="str">
        <f>VLOOKUP($B112,Data!$A$1:$X$1657,13,  FALSE)</f>
        <v>Something going on here!</v>
      </c>
      <c r="W112">
        <f t="shared" si="3"/>
        <v>165.4532346293318</v>
      </c>
      <c r="X112">
        <f t="shared" si="2"/>
        <v>284.5467653706682</v>
      </c>
    </row>
    <row r="113" spans="1:24" x14ac:dyDescent="0.2">
      <c r="A113">
        <v>111</v>
      </c>
      <c r="B113" t="s">
        <v>4363</v>
      </c>
      <c r="C113">
        <v>111</v>
      </c>
      <c r="D113" t="s">
        <v>1495</v>
      </c>
      <c r="E113" s="30">
        <v>38684.5</v>
      </c>
      <c r="F113" t="s">
        <v>4254</v>
      </c>
      <c r="G113">
        <v>561.87683510703005</v>
      </c>
      <c r="H113">
        <v>205.64568541215399</v>
      </c>
      <c r="I113">
        <v>767.52252051918504</v>
      </c>
      <c r="J113">
        <v>10.4355216621768</v>
      </c>
      <c r="K113">
        <v>15.7918088147161</v>
      </c>
      <c r="L113">
        <v>2.6767836677970201E-2</v>
      </c>
      <c r="M113">
        <v>219.43733373297701</v>
      </c>
      <c r="N113">
        <v>6.0688483732438296</v>
      </c>
      <c r="O113">
        <v>0.13911775950055499</v>
      </c>
      <c r="P113">
        <v>7.5576401636190198</v>
      </c>
      <c r="Q113">
        <v>0.23066895023060999</v>
      </c>
      <c r="R113">
        <v>228.89302308654999</v>
      </c>
      <c r="S113">
        <v>1.6532555958959301</v>
      </c>
      <c r="T113">
        <v>882.63137775292296</v>
      </c>
      <c r="U113">
        <f>VLOOKUP(B113,Data!$A$1:$J$1657,9, FALSE) * 100</f>
        <v>350</v>
      </c>
      <c r="V113" t="str">
        <f>VLOOKUP($B113,Data!$A$1:$X$1657,13,  FALSE)</f>
        <v>Swapped soil type mid season, grower though prediction too low, should have stuck with Grower Soil</v>
      </c>
      <c r="W113">
        <f t="shared" si="3"/>
        <v>100.63939348525341</v>
      </c>
      <c r="X113">
        <f t="shared" si="2"/>
        <v>249.36060651474659</v>
      </c>
    </row>
    <row r="114" spans="1:24" x14ac:dyDescent="0.2">
      <c r="A114">
        <v>113</v>
      </c>
      <c r="B114" t="s">
        <v>4365</v>
      </c>
      <c r="C114">
        <v>113</v>
      </c>
      <c r="D114" t="s">
        <v>1495</v>
      </c>
      <c r="E114" s="30">
        <v>38686.5</v>
      </c>
      <c r="F114" t="s">
        <v>4254</v>
      </c>
      <c r="G114">
        <v>447.54643832312701</v>
      </c>
      <c r="H114">
        <v>159.47007023081201</v>
      </c>
      <c r="I114">
        <v>607.01650855393996</v>
      </c>
      <c r="J114">
        <v>4.0737042596251598</v>
      </c>
      <c r="K114">
        <v>10.134959838336901</v>
      </c>
      <c r="L114">
        <v>2.3185864753113301E-2</v>
      </c>
      <c r="M114">
        <v>153.44356844697899</v>
      </c>
      <c r="N114">
        <v>2.7235453654312498</v>
      </c>
      <c r="O114">
        <v>0.112595105967534</v>
      </c>
      <c r="P114">
        <v>7.74597963546067</v>
      </c>
      <c r="Q114">
        <v>8.0713008906861103E-2</v>
      </c>
      <c r="R114">
        <v>163.95015982752599</v>
      </c>
      <c r="S114">
        <v>0.42986627257888399</v>
      </c>
      <c r="T114">
        <v>688.33265973796301</v>
      </c>
      <c r="U114">
        <f>VLOOKUP(B114,Data!$A$1:$J$1657,9, FALSE) * 100</f>
        <v>350</v>
      </c>
      <c r="V114" t="str">
        <f>VLOOKUP($B114,Data!$A$1:$X$1657,13,  FALSE)</f>
        <v>Missing 40 kg/ha of N</v>
      </c>
      <c r="W114">
        <f t="shared" si="3"/>
        <v>175.63230858297842</v>
      </c>
      <c r="X114">
        <f t="shared" si="2"/>
        <v>174.36769141702158</v>
      </c>
    </row>
    <row r="115" spans="1:24" x14ac:dyDescent="0.2">
      <c r="A115">
        <v>115</v>
      </c>
      <c r="B115" t="s">
        <v>4366</v>
      </c>
      <c r="C115">
        <v>115</v>
      </c>
      <c r="D115" t="s">
        <v>1495</v>
      </c>
      <c r="E115" s="30">
        <v>38680.5</v>
      </c>
      <c r="F115" t="s">
        <v>4254</v>
      </c>
      <c r="G115">
        <v>710.40253470158996</v>
      </c>
      <c r="H115">
        <v>170.25441840144799</v>
      </c>
      <c r="I115">
        <v>880.65695310303795</v>
      </c>
      <c r="J115">
        <v>9.5783423025843408</v>
      </c>
      <c r="K115">
        <v>12.7052441489038</v>
      </c>
      <c r="L115">
        <v>3.8525334713982201E-2</v>
      </c>
      <c r="M115">
        <v>323.18886072553499</v>
      </c>
      <c r="N115">
        <v>7.1912318418984098</v>
      </c>
      <c r="O115">
        <v>0.44292623508887102</v>
      </c>
      <c r="P115">
        <v>21.3557566668348</v>
      </c>
      <c r="Q115">
        <v>0.51784070515637803</v>
      </c>
      <c r="R115">
        <v>215.72340845742599</v>
      </c>
      <c r="S115">
        <v>0.522701335978906</v>
      </c>
      <c r="T115">
        <v>1021.68480753208</v>
      </c>
      <c r="U115">
        <f>VLOOKUP(B115,Data!$A$1:$J$1657,9, FALSE) * 100</f>
        <v>360</v>
      </c>
      <c r="W115">
        <f t="shared" si="3"/>
        <v>-7.2600690062897684</v>
      </c>
      <c r="X115">
        <f t="shared" si="2"/>
        <v>367.26006900628977</v>
      </c>
    </row>
    <row r="116" spans="1:24" x14ac:dyDescent="0.2">
      <c r="A116">
        <v>114</v>
      </c>
      <c r="B116" t="s">
        <v>4364</v>
      </c>
      <c r="C116">
        <v>114</v>
      </c>
      <c r="D116" t="s">
        <v>1495</v>
      </c>
      <c r="E116" s="30">
        <v>38692.5</v>
      </c>
      <c r="F116" t="s">
        <v>4254</v>
      </c>
      <c r="G116">
        <v>579.18526220410695</v>
      </c>
      <c r="H116">
        <v>130.27270726216699</v>
      </c>
      <c r="I116">
        <v>709.45796946627399</v>
      </c>
      <c r="J116">
        <v>8.9878572830267096</v>
      </c>
      <c r="K116">
        <v>15.195251761187</v>
      </c>
      <c r="L116">
        <v>3.1798111397996397E-2</v>
      </c>
      <c r="M116">
        <v>246.94924480846899</v>
      </c>
      <c r="N116">
        <v>6.5717267024513104</v>
      </c>
      <c r="O116">
        <v>0.165258330987127</v>
      </c>
      <c r="P116">
        <v>9.0696298685912105</v>
      </c>
      <c r="Q116">
        <v>0.26893719357453599</v>
      </c>
      <c r="R116">
        <v>179.79940362260999</v>
      </c>
      <c r="S116">
        <v>0.46455321106069902</v>
      </c>
      <c r="T116">
        <v>825.19704288246203</v>
      </c>
      <c r="U116">
        <f>VLOOKUP(B116,Data!$A$1:$J$1657,9, FALSE) * 100</f>
        <v>321</v>
      </c>
      <c r="V116">
        <f>VLOOKUP($B116,Data!$A$1:$X$1657,13,  FALSE)</f>
        <v>0</v>
      </c>
      <c r="W116">
        <f t="shared" si="3"/>
        <v>40.375858172194341</v>
      </c>
      <c r="X116">
        <f t="shared" si="2"/>
        <v>280.62414182780566</v>
      </c>
    </row>
    <row r="117" spans="1:24" x14ac:dyDescent="0.2">
      <c r="A117">
        <v>119</v>
      </c>
      <c r="B117" t="s">
        <v>4367</v>
      </c>
      <c r="C117">
        <v>119</v>
      </c>
      <c r="D117" t="s">
        <v>1495</v>
      </c>
      <c r="E117" s="30">
        <v>38687.5</v>
      </c>
      <c r="F117" t="s">
        <v>4254</v>
      </c>
      <c r="G117">
        <v>559.67660309346502</v>
      </c>
      <c r="H117">
        <v>133.78178932067399</v>
      </c>
      <c r="I117">
        <v>693.45839241413898</v>
      </c>
      <c r="J117">
        <v>8.1525286430308501</v>
      </c>
      <c r="K117">
        <v>13.3761828287087</v>
      </c>
      <c r="L117">
        <v>3.9026710312745599E-2</v>
      </c>
      <c r="M117">
        <v>263.87689689457699</v>
      </c>
      <c r="N117">
        <v>6.1815509932297301</v>
      </c>
      <c r="O117">
        <v>0.19836219322537299</v>
      </c>
      <c r="P117">
        <v>10.9109848997029</v>
      </c>
      <c r="Q117">
        <v>0.31051105114827199</v>
      </c>
      <c r="R117">
        <v>152.67348550616299</v>
      </c>
      <c r="S117">
        <v>0.363849527083629</v>
      </c>
      <c r="T117">
        <v>811.64429009296202</v>
      </c>
      <c r="U117">
        <f>VLOOKUP(B117,Data!$A$1:$J$1657,9, FALSE) * 100</f>
        <v>409.99999999999994</v>
      </c>
      <c r="V117">
        <f>VLOOKUP($B117,Data!$A$1:$X$1657,13,  FALSE)</f>
        <v>0</v>
      </c>
      <c r="W117">
        <f t="shared" si="3"/>
        <v>110.13988989252607</v>
      </c>
      <c r="X117">
        <f t="shared" si="2"/>
        <v>299.86011010747387</v>
      </c>
    </row>
    <row r="118" spans="1:24" x14ac:dyDescent="0.2">
      <c r="A118">
        <v>118</v>
      </c>
      <c r="B118" t="s">
        <v>5733</v>
      </c>
      <c r="C118">
        <v>118</v>
      </c>
      <c r="M118"/>
      <c r="U118">
        <f>VLOOKUP(B118,Data!$A$1:$J$1657,9, FALSE) * 100</f>
        <v>299</v>
      </c>
      <c r="W118">
        <f t="shared" si="3"/>
        <v>299</v>
      </c>
      <c r="X118">
        <f t="shared" si="2"/>
        <v>0</v>
      </c>
    </row>
    <row r="119" spans="1:24" x14ac:dyDescent="0.2">
      <c r="A119">
        <v>116</v>
      </c>
      <c r="B119" t="s">
        <v>4369</v>
      </c>
      <c r="C119">
        <v>116</v>
      </c>
      <c r="D119" t="s">
        <v>1495</v>
      </c>
      <c r="E119" s="30">
        <v>38685.5</v>
      </c>
      <c r="F119" t="s">
        <v>4254</v>
      </c>
      <c r="G119">
        <v>181.74683040799499</v>
      </c>
      <c r="H119">
        <v>65.350068437875095</v>
      </c>
      <c r="I119">
        <v>247.09689884586999</v>
      </c>
      <c r="J119">
        <v>4.0817587369674104</v>
      </c>
      <c r="K119">
        <v>15.2664816689232</v>
      </c>
      <c r="L119">
        <v>2.72310841034945E-2</v>
      </c>
      <c r="M119">
        <v>65.674380215074294</v>
      </c>
      <c r="N119">
        <v>1.7558961850636201</v>
      </c>
      <c r="O119">
        <v>1.10240603806045E-2</v>
      </c>
      <c r="P119">
        <v>0.61244779892247403</v>
      </c>
      <c r="Q119">
        <v>1.8603898438228302E-2</v>
      </c>
      <c r="R119">
        <v>54.3649830915409</v>
      </c>
      <c r="S119">
        <v>0.97421519586690697</v>
      </c>
      <c r="T119">
        <v>280.68784339665001</v>
      </c>
      <c r="U119">
        <f>VLOOKUP(B119,Data!$A$1:$J$1657,9, FALSE) * 100</f>
        <v>274</v>
      </c>
      <c r="V119">
        <f>VLOOKUP($B119,Data!$A$1:$X$1657,13,  FALSE)</f>
        <v>0</v>
      </c>
      <c r="W119">
        <f t="shared" si="3"/>
        <v>199.37002248287013</v>
      </c>
      <c r="X119">
        <f t="shared" si="2"/>
        <v>74.629977517129873</v>
      </c>
    </row>
    <row r="120" spans="1:24" x14ac:dyDescent="0.2">
      <c r="A120">
        <v>122</v>
      </c>
      <c r="B120" t="s">
        <v>4368</v>
      </c>
      <c r="C120">
        <v>122</v>
      </c>
      <c r="D120" t="s">
        <v>1495</v>
      </c>
      <c r="E120" s="30">
        <v>38686.5</v>
      </c>
      <c r="F120" t="s">
        <v>4254</v>
      </c>
      <c r="G120">
        <v>745.07694966991096</v>
      </c>
      <c r="H120">
        <v>194.63733809815699</v>
      </c>
      <c r="I120">
        <v>939.71428776806795</v>
      </c>
      <c r="J120">
        <v>13.199082594433101</v>
      </c>
      <c r="K120">
        <v>15.2072182430559</v>
      </c>
      <c r="L120">
        <v>3.6155672171532399E-2</v>
      </c>
      <c r="M120">
        <v>339.83070188971698</v>
      </c>
      <c r="N120">
        <v>9.0505773193131507</v>
      </c>
      <c r="O120">
        <v>0.49851996858520797</v>
      </c>
      <c r="P120">
        <v>20.587078088820299</v>
      </c>
      <c r="Q120">
        <v>0.64441939711847995</v>
      </c>
      <c r="R120">
        <v>237.897638197341</v>
      </c>
      <c r="S120">
        <v>1.0019327362964601</v>
      </c>
      <c r="T120">
        <v>1099.1671388377799</v>
      </c>
      <c r="U120">
        <f>VLOOKUP(B120,Data!$A$1:$J$1657,9, FALSE) * 100</f>
        <v>260</v>
      </c>
      <c r="V120">
        <f>VLOOKUP($B120,Data!$A$1:$X$1657,13,  FALSE)</f>
        <v>0</v>
      </c>
      <c r="W120">
        <f t="shared" si="3"/>
        <v>-126.17125214740565</v>
      </c>
      <c r="X120">
        <f t="shared" si="2"/>
        <v>386.17125214740565</v>
      </c>
    </row>
    <row r="121" spans="1:24" x14ac:dyDescent="0.2">
      <c r="A121">
        <v>125</v>
      </c>
      <c r="B121" t="s">
        <v>4370</v>
      </c>
      <c r="C121">
        <v>125</v>
      </c>
      <c r="D121" t="s">
        <v>1495</v>
      </c>
      <c r="E121" s="30">
        <v>38678.5</v>
      </c>
      <c r="F121" t="s">
        <v>4254</v>
      </c>
      <c r="G121">
        <v>879.32102070580197</v>
      </c>
      <c r="H121">
        <v>174.963082363019</v>
      </c>
      <c r="I121">
        <v>1054.2841030688201</v>
      </c>
      <c r="J121">
        <v>9.5186424073082794</v>
      </c>
      <c r="K121">
        <v>10.3323636034379</v>
      </c>
      <c r="L121">
        <v>3.6167367355721201E-2</v>
      </c>
      <c r="M121">
        <v>390.47663466703801</v>
      </c>
      <c r="N121">
        <v>7.06575581090478</v>
      </c>
      <c r="O121">
        <v>0.62703463155134498</v>
      </c>
      <c r="P121">
        <v>33.452533774877097</v>
      </c>
      <c r="Q121">
        <v>0.54461353267784396</v>
      </c>
      <c r="R121">
        <v>255.693814955802</v>
      </c>
      <c r="S121">
        <v>0.63740659797843202</v>
      </c>
      <c r="T121">
        <v>1219.1401517279901</v>
      </c>
      <c r="U121">
        <f>VLOOKUP(B121,Data!$A$1:$J$1657,9, FALSE) * 100</f>
        <v>465.00000000000006</v>
      </c>
      <c r="V121" t="str">
        <f>VLOOKUP($B121,Data!$A$1:$X$1657,13,  FALSE)</f>
        <v xml:space="preserve">protein is less than expected than crop growth suggested, but yield is in the expected range. Was effected by rust with loss of 30-40% of flag leaf , although seemed to recover after spraying and remain what was left remained green. </v>
      </c>
      <c r="W121">
        <f t="shared" si="3"/>
        <v>21.27655151472959</v>
      </c>
      <c r="X121">
        <f t="shared" si="2"/>
        <v>443.72344848527047</v>
      </c>
    </row>
    <row r="122" spans="1:24" x14ac:dyDescent="0.2">
      <c r="A122">
        <v>121</v>
      </c>
      <c r="B122" t="s">
        <v>4371</v>
      </c>
      <c r="C122">
        <v>121</v>
      </c>
      <c r="D122" t="s">
        <v>1495</v>
      </c>
      <c r="E122" s="30">
        <v>38644.5</v>
      </c>
      <c r="F122" t="s">
        <v>4254</v>
      </c>
      <c r="G122">
        <v>413.85690340268798</v>
      </c>
      <c r="H122">
        <v>88.792866786683206</v>
      </c>
      <c r="I122">
        <v>502.649770189371</v>
      </c>
      <c r="J122">
        <v>7.0501859720421001</v>
      </c>
      <c r="K122">
        <v>15.0931182693711</v>
      </c>
      <c r="L122">
        <v>2.9802370392557599E-2</v>
      </c>
      <c r="M122">
        <v>197.56726336071799</v>
      </c>
      <c r="N122">
        <v>5.22225231534029</v>
      </c>
      <c r="O122">
        <v>2.6556223915655701E-2</v>
      </c>
      <c r="P122">
        <v>1.4753457730919799</v>
      </c>
      <c r="Q122">
        <v>4.4937745629182201E-2</v>
      </c>
      <c r="R122">
        <v>115.14566501450599</v>
      </c>
      <c r="S122">
        <v>0.51903268660773305</v>
      </c>
      <c r="T122">
        <v>589.76209934135704</v>
      </c>
      <c r="U122">
        <f>VLOOKUP(B122,Data!$A$1:$J$1657,9, FALSE) * 100</f>
        <v>260</v>
      </c>
      <c r="V122">
        <f>VLOOKUP($B122,Data!$A$1:$X$1657,13,  FALSE)</f>
        <v>0</v>
      </c>
      <c r="W122">
        <f t="shared" si="3"/>
        <v>35.491746181002298</v>
      </c>
      <c r="X122">
        <f t="shared" si="2"/>
        <v>224.5082538189977</v>
      </c>
    </row>
    <row r="123" spans="1:24" x14ac:dyDescent="0.2">
      <c r="A123">
        <v>123</v>
      </c>
      <c r="B123" t="s">
        <v>4375</v>
      </c>
      <c r="C123">
        <v>123</v>
      </c>
      <c r="D123" t="s">
        <v>1495</v>
      </c>
      <c r="E123" s="30">
        <v>38681.5</v>
      </c>
      <c r="F123" t="s">
        <v>4254</v>
      </c>
      <c r="G123">
        <v>972.68031076193495</v>
      </c>
      <c r="H123">
        <v>180.25622439335899</v>
      </c>
      <c r="I123">
        <v>1152.9365351552899</v>
      </c>
      <c r="J123">
        <v>16.5709850016313</v>
      </c>
      <c r="K123">
        <v>14.8816591006678</v>
      </c>
      <c r="L123">
        <v>4.16306607721596E-2</v>
      </c>
      <c r="M123">
        <v>455.76688026257102</v>
      </c>
      <c r="N123">
        <v>11.8784016487608</v>
      </c>
      <c r="O123">
        <v>0.83023836608624402</v>
      </c>
      <c r="P123">
        <v>42.3206230725458</v>
      </c>
      <c r="Q123">
        <v>1.3256192951522101</v>
      </c>
      <c r="R123">
        <v>267.68627271872202</v>
      </c>
      <c r="S123">
        <v>0.92256164913146399</v>
      </c>
      <c r="T123">
        <v>1360.94814936435</v>
      </c>
      <c r="U123">
        <f>VLOOKUP(B123,Data!$A$1:$J$1657,9, FALSE) * 100</f>
        <v>480</v>
      </c>
      <c r="V123" t="str">
        <f>VLOOKUP($B123,Data!$A$1:$X$1657,13,  FALSE)</f>
        <v>Crop growth suggested a possibly higher yield, and some residual moisture suggests crop did not use all available moisture, but yield/protein/screenings balance suggest a good performance.  Find it difficult to identify how and where more yield could have</v>
      </c>
      <c r="W123">
        <f t="shared" si="3"/>
        <v>-37.916909389285252</v>
      </c>
      <c r="X123">
        <f t="shared" si="2"/>
        <v>517.91690938928525</v>
      </c>
    </row>
    <row r="124" spans="1:24" x14ac:dyDescent="0.2">
      <c r="A124">
        <v>117</v>
      </c>
      <c r="B124" t="s">
        <v>5734</v>
      </c>
      <c r="C124">
        <v>117</v>
      </c>
      <c r="M124"/>
      <c r="U124">
        <f>VLOOKUP(B124,Data!$A$1:$J$1657,9, FALSE) * 100</f>
        <v>346.5</v>
      </c>
      <c r="V124">
        <f>VLOOKUP($B124,Data!$A$1:$X$1657,13,  FALSE)</f>
        <v>0</v>
      </c>
      <c r="W124">
        <f t="shared" si="3"/>
        <v>346.5</v>
      </c>
      <c r="X124">
        <f t="shared" si="2"/>
        <v>0</v>
      </c>
    </row>
    <row r="125" spans="1:24" x14ac:dyDescent="0.2">
      <c r="A125">
        <v>120</v>
      </c>
      <c r="B125" t="s">
        <v>4372</v>
      </c>
      <c r="C125">
        <v>120</v>
      </c>
      <c r="D125" t="s">
        <v>1495</v>
      </c>
      <c r="E125" s="30">
        <v>38688.5</v>
      </c>
      <c r="F125" t="s">
        <v>4254</v>
      </c>
      <c r="G125">
        <v>776.34600549969502</v>
      </c>
      <c r="H125">
        <v>198.79582341536201</v>
      </c>
      <c r="I125">
        <v>975.14182891505698</v>
      </c>
      <c r="J125">
        <v>12.5014944196248</v>
      </c>
      <c r="K125">
        <v>15.4460094689078</v>
      </c>
      <c r="L125">
        <v>3.05004088996093E-2</v>
      </c>
      <c r="M125">
        <v>318.86017304681599</v>
      </c>
      <c r="N125">
        <v>8.6254242594372901</v>
      </c>
      <c r="O125">
        <v>0.44023714030333999</v>
      </c>
      <c r="P125">
        <v>22.662973573484098</v>
      </c>
      <c r="Q125">
        <v>0.65631876586576499</v>
      </c>
      <c r="R125">
        <v>252.43167837260901</v>
      </c>
      <c r="S125">
        <v>0.74899088331432595</v>
      </c>
      <c r="T125">
        <v>1135.3582389882599</v>
      </c>
      <c r="U125">
        <f>VLOOKUP(B125,Data!$A$1:$J$1657,9, FALSE) * 100</f>
        <v>495</v>
      </c>
      <c r="V125" t="str">
        <f>VLOOKUP($B125,Data!$A$1:$X$1657,13,  FALSE)</f>
        <v xml:space="preserve">Crop yield was effected by a ryegrass problem reducing yield.  &lt;15% flagleaf loss from rust.  Modest protein and low  screenings suggest N limiting. </v>
      </c>
      <c r="W125">
        <f t="shared" si="3"/>
        <v>132.65889426498183</v>
      </c>
      <c r="X125">
        <f t="shared" si="2"/>
        <v>362.34110573501817</v>
      </c>
    </row>
    <row r="126" spans="1:24" x14ac:dyDescent="0.2">
      <c r="A126">
        <v>124</v>
      </c>
      <c r="B126" t="s">
        <v>4374</v>
      </c>
      <c r="C126">
        <v>124</v>
      </c>
      <c r="D126" t="s">
        <v>1495</v>
      </c>
      <c r="E126" s="30">
        <v>38681.5</v>
      </c>
      <c r="F126" t="s">
        <v>4254</v>
      </c>
      <c r="G126">
        <v>821.43928348185796</v>
      </c>
      <c r="H126">
        <v>184.46318632942999</v>
      </c>
      <c r="I126">
        <v>1005.90246981129</v>
      </c>
      <c r="J126">
        <v>11.551028464322201</v>
      </c>
      <c r="K126">
        <v>13.1234835952624</v>
      </c>
      <c r="L126">
        <v>4.2509348236075099E-2</v>
      </c>
      <c r="M126">
        <v>392.21996942406298</v>
      </c>
      <c r="N126">
        <v>9.0145224771821297</v>
      </c>
      <c r="O126">
        <v>0.46730949998946902</v>
      </c>
      <c r="P126">
        <v>24.7597172519685</v>
      </c>
      <c r="Q126">
        <v>0.66174034767649803</v>
      </c>
      <c r="R126">
        <v>219.281612668278</v>
      </c>
      <c r="S126">
        <v>0.47721148899245502</v>
      </c>
      <c r="T126">
        <v>1178.32560508082</v>
      </c>
      <c r="U126">
        <f>VLOOKUP(B126,Data!$A$1:$J$1657,9, FALSE) * 100</f>
        <v>530</v>
      </c>
      <c r="V126" t="str">
        <f>VLOOKUP($B126,Data!$A$1:$X$1657,13,  FALSE)</f>
        <v>Crop yield slightly below estimated yield, some moisture residual after maturity.  Not sure why as finish cool and wet. Late sowing/flowering again only issue I can think of for capping yield. YP suggested no N response but we got a N response to modest a</v>
      </c>
      <c r="W126">
        <f t="shared" si="3"/>
        <v>84.295489290837509</v>
      </c>
      <c r="X126">
        <f t="shared" si="2"/>
        <v>445.70451070916249</v>
      </c>
    </row>
    <row r="127" spans="1:24" x14ac:dyDescent="0.2">
      <c r="A127">
        <v>128</v>
      </c>
      <c r="B127" t="s">
        <v>4376</v>
      </c>
      <c r="C127">
        <v>128</v>
      </c>
      <c r="D127" t="s">
        <v>1495</v>
      </c>
      <c r="E127" s="30">
        <v>38680.5</v>
      </c>
      <c r="F127" t="s">
        <v>4254</v>
      </c>
      <c r="G127">
        <v>465.075123858739</v>
      </c>
      <c r="H127">
        <v>92.189985716677697</v>
      </c>
      <c r="I127">
        <v>557.265109575417</v>
      </c>
      <c r="J127">
        <v>8.2358865396283605</v>
      </c>
      <c r="K127">
        <v>15.132060388533599</v>
      </c>
      <c r="L127">
        <v>3.7146016054295697E-2</v>
      </c>
      <c r="M127">
        <v>211.52310234068301</v>
      </c>
      <c r="N127">
        <v>5.6055698041842197</v>
      </c>
      <c r="O127">
        <v>0.14327646441951</v>
      </c>
      <c r="P127">
        <v>8.1842910363073802</v>
      </c>
      <c r="Q127">
        <v>0.239412427095851</v>
      </c>
      <c r="R127">
        <v>100.944180294087</v>
      </c>
      <c r="S127">
        <v>0.77326396128330599</v>
      </c>
      <c r="T127">
        <v>653.43239619368603</v>
      </c>
      <c r="U127">
        <f>VLOOKUP(B127,Data!$A$1:$J$1657,9, FALSE) * 100</f>
        <v>304</v>
      </c>
      <c r="V127">
        <f>VLOOKUP($B127,Data!$A$1:$X$1657,13,  FALSE)</f>
        <v>0</v>
      </c>
      <c r="W127">
        <f t="shared" si="3"/>
        <v>63.632838249223852</v>
      </c>
      <c r="X127">
        <f t="shared" si="2"/>
        <v>240.36716175077615</v>
      </c>
    </row>
    <row r="128" spans="1:24" x14ac:dyDescent="0.2">
      <c r="A128">
        <v>126</v>
      </c>
      <c r="B128" t="s">
        <v>4373</v>
      </c>
      <c r="C128">
        <v>126</v>
      </c>
      <c r="D128" t="s">
        <v>1495</v>
      </c>
      <c r="E128" s="30">
        <v>38688.5</v>
      </c>
      <c r="F128" t="s">
        <v>4254</v>
      </c>
      <c r="G128">
        <v>787.49955154922395</v>
      </c>
      <c r="H128">
        <v>209.23535342215601</v>
      </c>
      <c r="I128">
        <v>996.73490497138005</v>
      </c>
      <c r="J128">
        <v>14.3215167488778</v>
      </c>
      <c r="K128">
        <v>15.382415060171599</v>
      </c>
      <c r="L128">
        <v>3.1067308061550801E-2</v>
      </c>
      <c r="M128">
        <v>326.20791338849102</v>
      </c>
      <c r="N128">
        <v>8.7878555510582608</v>
      </c>
      <c r="O128">
        <v>0.51868784247762401</v>
      </c>
      <c r="P128">
        <v>23.493617400879799</v>
      </c>
      <c r="Q128">
        <v>0.66750129012089598</v>
      </c>
      <c r="R128">
        <v>252.55419276475601</v>
      </c>
      <c r="S128">
        <v>2.19423961731975</v>
      </c>
      <c r="T128">
        <v>1159.8276018733</v>
      </c>
      <c r="U128">
        <f>VLOOKUP(B128,Data!$A$1:$J$1657,9, FALSE) * 100</f>
        <v>550</v>
      </c>
      <c r="V128" t="str">
        <f>VLOOKUP($B128,Data!$A$1:$X$1657,13,  FALSE)</f>
        <v>Yield and protein was as expected although crop  head counts suggested higher yield. Not a bad result. Rust was present but loss of flag leaf was ,15%. Possibly N limiting yield. Late sowing and late flowering may have impacted?</v>
      </c>
      <c r="W128">
        <f t="shared" si="3"/>
        <v>179.3091893312602</v>
      </c>
      <c r="X128">
        <f t="shared" si="2"/>
        <v>370.6908106687398</v>
      </c>
    </row>
    <row r="129" spans="1:24" x14ac:dyDescent="0.2">
      <c r="A129">
        <v>127</v>
      </c>
      <c r="B129" t="s">
        <v>4377</v>
      </c>
      <c r="C129">
        <v>127</v>
      </c>
      <c r="D129" t="s">
        <v>1495</v>
      </c>
      <c r="E129" s="30">
        <v>38685.5</v>
      </c>
      <c r="F129" t="s">
        <v>4254</v>
      </c>
      <c r="G129">
        <v>226.669831353841</v>
      </c>
      <c r="H129">
        <v>70.759212381356207</v>
      </c>
      <c r="I129">
        <v>297.42904373519701</v>
      </c>
      <c r="J129">
        <v>3.7145068541194202</v>
      </c>
      <c r="K129">
        <v>15.212605969924599</v>
      </c>
      <c r="L129">
        <v>2.7004096542172899E-2</v>
      </c>
      <c r="M129">
        <v>76.740948686788698</v>
      </c>
      <c r="N129">
        <v>2.0445355764103699</v>
      </c>
      <c r="O129">
        <v>1.32814051592684E-2</v>
      </c>
      <c r="P129">
        <v>0.88489120147428302</v>
      </c>
      <c r="Q129">
        <v>2.47113304732424E-2</v>
      </c>
      <c r="R129">
        <v>55.671020469248901</v>
      </c>
      <c r="S129">
        <v>0.376657692102769</v>
      </c>
      <c r="T129">
        <v>343.18983732413102</v>
      </c>
      <c r="U129">
        <f>VLOOKUP(B129,Data!$A$1:$J$1657,9, FALSE) * 100</f>
        <v>175</v>
      </c>
      <c r="V129">
        <f>VLOOKUP($B129,Data!$A$1:$X$1657,13,  FALSE)</f>
        <v>0</v>
      </c>
      <c r="W129">
        <f t="shared" si="3"/>
        <v>87.794376492285565</v>
      </c>
      <c r="X129">
        <f t="shared" si="2"/>
        <v>87.205623507714435</v>
      </c>
    </row>
    <row r="130" spans="1:24" x14ac:dyDescent="0.2">
      <c r="A130">
        <v>132</v>
      </c>
      <c r="B130" t="s">
        <v>4379</v>
      </c>
      <c r="C130">
        <v>132</v>
      </c>
      <c r="D130" t="s">
        <v>1495</v>
      </c>
      <c r="E130" s="30">
        <v>38697.5</v>
      </c>
      <c r="F130" t="s">
        <v>4254</v>
      </c>
      <c r="G130">
        <v>292.71751417091099</v>
      </c>
      <c r="H130">
        <v>73.741266942389899</v>
      </c>
      <c r="I130">
        <v>366.45878111330097</v>
      </c>
      <c r="J130">
        <v>7.3623230257032297</v>
      </c>
      <c r="K130">
        <v>15.525737533574199</v>
      </c>
      <c r="L130">
        <v>2.07130158864758E-2</v>
      </c>
      <c r="M130">
        <v>96.922850311838303</v>
      </c>
      <c r="N130">
        <v>2.6353743168957999</v>
      </c>
      <c r="O130">
        <v>2.7126027708776399E-2</v>
      </c>
      <c r="P130">
        <v>1.50700153937647</v>
      </c>
      <c r="Q130">
        <v>4.7141277816640299E-2</v>
      </c>
      <c r="R130">
        <v>96.211818279726003</v>
      </c>
      <c r="S130">
        <v>2.3748383691574402</v>
      </c>
      <c r="T130">
        <v>424.04066824990599</v>
      </c>
      <c r="U130">
        <f>VLOOKUP(B130,Data!$A$1:$J$1657,9, FALSE) * 100</f>
        <v>221</v>
      </c>
      <c r="V130">
        <f>VLOOKUP($B130,Data!$A$1:$X$1657,13,  FALSE)</f>
        <v>0</v>
      </c>
      <c r="W130">
        <f t="shared" si="3"/>
        <v>110.86039737291102</v>
      </c>
      <c r="X130">
        <f t="shared" ref="X130:X193" si="4">M130/(1-12/100)</f>
        <v>110.13960262708898</v>
      </c>
    </row>
    <row r="131" spans="1:24" x14ac:dyDescent="0.2">
      <c r="A131">
        <v>131</v>
      </c>
      <c r="B131" t="s">
        <v>4378</v>
      </c>
      <c r="C131">
        <v>131</v>
      </c>
      <c r="D131" t="s">
        <v>1495</v>
      </c>
      <c r="E131" s="30">
        <v>38659.5</v>
      </c>
      <c r="F131" t="s">
        <v>4254</v>
      </c>
      <c r="G131">
        <v>475.46923420190899</v>
      </c>
      <c r="H131">
        <v>159.54891560330501</v>
      </c>
      <c r="I131">
        <v>635.01814980521397</v>
      </c>
      <c r="J131">
        <v>11.3933222992081</v>
      </c>
      <c r="K131">
        <v>15.4491432265944</v>
      </c>
      <c r="L131">
        <v>1.54555602642903E-2</v>
      </c>
      <c r="M131">
        <v>139.429936300376</v>
      </c>
      <c r="N131">
        <v>3.7724571908571498</v>
      </c>
      <c r="O131">
        <v>4.7303027623751701E-2</v>
      </c>
      <c r="P131">
        <v>2.5293503916020801</v>
      </c>
      <c r="Q131">
        <v>7.6925230500464903E-2</v>
      </c>
      <c r="R131">
        <v>218.145454420227</v>
      </c>
      <c r="S131">
        <v>3.68153843038953</v>
      </c>
      <c r="T131">
        <v>730.72071289139501</v>
      </c>
      <c r="U131">
        <f>VLOOKUP(B131,Data!$A$1:$J$1657,9, FALSE) * 100</f>
        <v>320</v>
      </c>
      <c r="V131">
        <f>VLOOKUP($B131,Data!$A$1:$X$1657,13,  FALSE)</f>
        <v>0</v>
      </c>
      <c r="W131">
        <f t="shared" ref="W131:W194" si="5">U131-X131</f>
        <v>161.55689056775455</v>
      </c>
      <c r="X131">
        <f t="shared" si="4"/>
        <v>158.44310943224545</v>
      </c>
    </row>
    <row r="132" spans="1:24" x14ac:dyDescent="0.2">
      <c r="A132">
        <v>134</v>
      </c>
      <c r="B132" t="s">
        <v>4380</v>
      </c>
      <c r="C132">
        <v>134</v>
      </c>
      <c r="D132" t="s">
        <v>1495</v>
      </c>
      <c r="E132" s="30">
        <v>38698.5</v>
      </c>
      <c r="F132" t="s">
        <v>4254</v>
      </c>
      <c r="G132">
        <v>390.96268704345903</v>
      </c>
      <c r="H132">
        <v>128.333710743453</v>
      </c>
      <c r="I132">
        <v>519.29639778691205</v>
      </c>
      <c r="J132">
        <v>4.2916099154691798</v>
      </c>
      <c r="K132">
        <v>11.5014017876096</v>
      </c>
      <c r="L132">
        <v>3.0730074754005899E-2</v>
      </c>
      <c r="M132">
        <v>155.193852563359</v>
      </c>
      <c r="N132">
        <v>3.1260014943927099</v>
      </c>
      <c r="O132">
        <v>8.3596680136245896E-2</v>
      </c>
      <c r="P132">
        <v>5.2550900987779698</v>
      </c>
      <c r="Q132">
        <v>9.7100590357223002E-2</v>
      </c>
      <c r="R132">
        <v>129.194630880516</v>
      </c>
      <c r="S132">
        <v>0.34601257328504997</v>
      </c>
      <c r="T132">
        <v>600.01332290974301</v>
      </c>
      <c r="U132">
        <f>VLOOKUP(B132,Data!$A$1:$J$1657,9, FALSE) * 100</f>
        <v>340</v>
      </c>
      <c r="V132">
        <f>VLOOKUP($B132,Data!$A$1:$X$1657,13,  FALSE)</f>
        <v>0</v>
      </c>
      <c r="W132">
        <f t="shared" si="5"/>
        <v>163.64334935981933</v>
      </c>
      <c r="X132">
        <f t="shared" si="4"/>
        <v>176.35665064018067</v>
      </c>
    </row>
    <row r="133" spans="1:24" x14ac:dyDescent="0.2">
      <c r="A133">
        <v>130</v>
      </c>
      <c r="B133" t="s">
        <v>4382</v>
      </c>
      <c r="C133">
        <v>130</v>
      </c>
      <c r="D133" t="s">
        <v>1495</v>
      </c>
      <c r="E133" s="30">
        <v>38691.5</v>
      </c>
      <c r="F133" t="s">
        <v>4254</v>
      </c>
      <c r="G133">
        <v>682.86539035923704</v>
      </c>
      <c r="H133">
        <v>201.81749329607399</v>
      </c>
      <c r="I133">
        <v>884.682883655311</v>
      </c>
      <c r="J133">
        <v>8.1529515486222408</v>
      </c>
      <c r="K133">
        <v>12.1335577016059</v>
      </c>
      <c r="L133">
        <v>3.3410409830320197E-2</v>
      </c>
      <c r="M133">
        <v>287.17690250721398</v>
      </c>
      <c r="N133">
        <v>6.1024124643427697</v>
      </c>
      <c r="O133">
        <v>0.239314241792246</v>
      </c>
      <c r="P133">
        <v>14.2599311578211</v>
      </c>
      <c r="Q133">
        <v>0.26643867957177397</v>
      </c>
      <c r="R133">
        <v>224.20687035865299</v>
      </c>
      <c r="S133">
        <v>0.55803089616513202</v>
      </c>
      <c r="T133">
        <v>1023.78678215096</v>
      </c>
      <c r="U133">
        <f>VLOOKUP(B133,Data!$A$1:$J$1657,9, FALSE) * 100</f>
        <v>387</v>
      </c>
      <c r="V133" t="str">
        <f>VLOOKUP($B133,Data!$A$1:$X$1657,13,  FALSE)</f>
        <v>needs new soil type</v>
      </c>
      <c r="W133">
        <f t="shared" si="5"/>
        <v>60.662610787256824</v>
      </c>
      <c r="X133">
        <f t="shared" si="4"/>
        <v>326.33738921274318</v>
      </c>
    </row>
    <row r="134" spans="1:24" x14ac:dyDescent="0.2">
      <c r="A134">
        <v>129</v>
      </c>
      <c r="B134" t="s">
        <v>4381</v>
      </c>
      <c r="C134">
        <v>129</v>
      </c>
      <c r="D134" t="s">
        <v>1495</v>
      </c>
      <c r="E134" s="30">
        <v>38690.5</v>
      </c>
      <c r="F134" t="s">
        <v>4254</v>
      </c>
      <c r="G134">
        <v>2.7850028509479201</v>
      </c>
      <c r="H134">
        <v>1.4253459862870099</v>
      </c>
      <c r="I134">
        <v>4.21034883723493</v>
      </c>
      <c r="J134">
        <v>0.19690830092471301</v>
      </c>
      <c r="K134">
        <v>15.146266042280599</v>
      </c>
      <c r="L134">
        <v>1.36363635726971E-2</v>
      </c>
      <c r="M134">
        <v>0.83550085138352004</v>
      </c>
      <c r="N134">
        <v>2.21623785877526E-2</v>
      </c>
      <c r="O134">
        <v>0</v>
      </c>
      <c r="P134">
        <v>0</v>
      </c>
      <c r="Q134">
        <v>0</v>
      </c>
      <c r="R134">
        <v>1.9495019995644001</v>
      </c>
      <c r="S134">
        <v>9.3668146466649505E-2</v>
      </c>
      <c r="T134">
        <v>5.45389958841184</v>
      </c>
      <c r="U134">
        <f>VLOOKUP(B134,Data!$A$1:$J$1657,9, FALSE) * 100</f>
        <v>320</v>
      </c>
      <c r="V134">
        <f>VLOOKUP($B134,Data!$A$1:$X$1657,13,  FALSE)</f>
        <v>0</v>
      </c>
      <c r="W134">
        <f t="shared" si="5"/>
        <v>319.05056721433692</v>
      </c>
      <c r="X134">
        <f t="shared" si="4"/>
        <v>0.94943278566309097</v>
      </c>
    </row>
    <row r="135" spans="1:24" x14ac:dyDescent="0.2">
      <c r="A135">
        <v>133</v>
      </c>
      <c r="B135" t="s">
        <v>4383</v>
      </c>
      <c r="C135">
        <v>133</v>
      </c>
      <c r="D135" t="s">
        <v>1495</v>
      </c>
      <c r="E135" s="30">
        <v>38700.5</v>
      </c>
      <c r="F135" t="s">
        <v>4254</v>
      </c>
      <c r="G135">
        <v>438.62273363596199</v>
      </c>
      <c r="H135">
        <v>140.33189897980199</v>
      </c>
      <c r="I135">
        <v>578.95463261576401</v>
      </c>
      <c r="J135">
        <v>5.2197797479203398</v>
      </c>
      <c r="K135">
        <v>12.8686144454374</v>
      </c>
      <c r="L135">
        <v>3.0041703648307602E-2</v>
      </c>
      <c r="M135">
        <v>172.99200311753901</v>
      </c>
      <c r="N135">
        <v>3.8987169706891698</v>
      </c>
      <c r="O135">
        <v>9.2138715737615895E-2</v>
      </c>
      <c r="P135">
        <v>5.3443083267963001</v>
      </c>
      <c r="Q135">
        <v>0.108975773213677</v>
      </c>
      <c r="R135">
        <v>143.88470098577801</v>
      </c>
      <c r="S135">
        <v>0.36767866725561299</v>
      </c>
      <c r="T135">
        <v>669.23707093967505</v>
      </c>
      <c r="U135">
        <f>VLOOKUP(B135,Data!$A$1:$J$1657,9, FALSE) * 100</f>
        <v>260</v>
      </c>
      <c r="V135">
        <f>VLOOKUP($B135,Data!$A$1:$X$1657,13,  FALSE)</f>
        <v>0</v>
      </c>
      <c r="W135">
        <f t="shared" si="5"/>
        <v>63.418178275523843</v>
      </c>
      <c r="X135">
        <f t="shared" si="4"/>
        <v>196.58182172447616</v>
      </c>
    </row>
    <row r="136" spans="1:24" x14ac:dyDescent="0.2">
      <c r="A136">
        <v>135</v>
      </c>
      <c r="B136" t="s">
        <v>4384</v>
      </c>
      <c r="C136">
        <v>135</v>
      </c>
      <c r="D136" t="s">
        <v>1495</v>
      </c>
      <c r="E136" s="30">
        <v>38661.5</v>
      </c>
      <c r="F136" t="s">
        <v>4254</v>
      </c>
      <c r="G136">
        <v>389.56693451854102</v>
      </c>
      <c r="H136">
        <v>139.54372754585799</v>
      </c>
      <c r="I136">
        <v>529.1106620644</v>
      </c>
      <c r="J136">
        <v>9.2747551460917599</v>
      </c>
      <c r="K136">
        <v>15.8155844416241</v>
      </c>
      <c r="L136">
        <v>2.6180936008209098E-2</v>
      </c>
      <c r="M136">
        <v>137.310621170932</v>
      </c>
      <c r="N136">
        <v>3.8032359437140801</v>
      </c>
      <c r="O136">
        <v>6.2010658738844301E-2</v>
      </c>
      <c r="P136">
        <v>3.2824310173311901</v>
      </c>
      <c r="Q136">
        <v>0.10301787435462301</v>
      </c>
      <c r="R136">
        <v>121.569881564695</v>
      </c>
      <c r="S136">
        <v>2.3398241007835701</v>
      </c>
      <c r="T136">
        <v>597.35456414335795</v>
      </c>
      <c r="U136">
        <f>VLOOKUP(B136,Data!$A$1:$J$1657,9, FALSE) * 100</f>
        <v>360</v>
      </c>
      <c r="V136">
        <f>VLOOKUP($B136,Data!$A$1:$X$1657,13,  FALSE)</f>
        <v>0</v>
      </c>
      <c r="W136">
        <f t="shared" si="5"/>
        <v>203.96520321484999</v>
      </c>
      <c r="X136">
        <f t="shared" si="4"/>
        <v>156.03479678515001</v>
      </c>
    </row>
    <row r="137" spans="1:24" x14ac:dyDescent="0.2">
      <c r="A137">
        <v>136</v>
      </c>
      <c r="B137" t="s">
        <v>4386</v>
      </c>
      <c r="C137">
        <v>136</v>
      </c>
      <c r="D137" t="s">
        <v>1495</v>
      </c>
      <c r="E137" s="30">
        <v>38647.5</v>
      </c>
      <c r="F137" t="s">
        <v>4254</v>
      </c>
      <c r="G137">
        <v>468.15382050277498</v>
      </c>
      <c r="H137">
        <v>236.08077557005799</v>
      </c>
      <c r="I137">
        <v>704.23459607283303</v>
      </c>
      <c r="J137">
        <v>8.7707041924285001</v>
      </c>
      <c r="K137">
        <v>16.4029148361955</v>
      </c>
      <c r="L137">
        <v>1.6061962729086499E-2</v>
      </c>
      <c r="M137">
        <v>115.637801955548</v>
      </c>
      <c r="N137">
        <v>3.32188619495918</v>
      </c>
      <c r="O137">
        <v>4.0944401079539103E-2</v>
      </c>
      <c r="P137">
        <v>2.6802264285448198</v>
      </c>
      <c r="Q137">
        <v>8.3019825249524198E-2</v>
      </c>
      <c r="R137">
        <v>161.87178106356001</v>
      </c>
      <c r="S137">
        <v>2.2482008053643998</v>
      </c>
      <c r="T137">
        <v>788.45275742598096</v>
      </c>
      <c r="U137">
        <f>VLOOKUP(B137,Data!$A$1:$J$1657,9, FALSE) * 100</f>
        <v>285</v>
      </c>
      <c r="V137">
        <f>VLOOKUP($B137,Data!$A$1:$X$1657,13,  FALSE)</f>
        <v>0</v>
      </c>
      <c r="W137">
        <f t="shared" si="5"/>
        <v>153.59340686869547</v>
      </c>
      <c r="X137">
        <f t="shared" si="4"/>
        <v>131.40659313130453</v>
      </c>
    </row>
    <row r="138" spans="1:24" x14ac:dyDescent="0.2">
      <c r="A138">
        <v>137</v>
      </c>
      <c r="B138" t="s">
        <v>4385</v>
      </c>
      <c r="C138">
        <v>137</v>
      </c>
      <c r="D138" t="s">
        <v>1495</v>
      </c>
      <c r="E138" s="30">
        <v>38676.5</v>
      </c>
      <c r="F138" t="s">
        <v>4254</v>
      </c>
      <c r="G138">
        <v>378.31028997494599</v>
      </c>
      <c r="H138">
        <v>82.884133645106104</v>
      </c>
      <c r="I138">
        <v>461.19442362005202</v>
      </c>
      <c r="J138">
        <v>3.6869657929329902</v>
      </c>
      <c r="K138">
        <v>9.5239596671820195</v>
      </c>
      <c r="L138">
        <v>3.31050669408781E-2</v>
      </c>
      <c r="M138">
        <v>162.79107607135899</v>
      </c>
      <c r="N138">
        <v>2.7152638225582799</v>
      </c>
      <c r="O138">
        <v>0.29107460929179502</v>
      </c>
      <c r="P138">
        <v>12.7000835442919</v>
      </c>
      <c r="Q138">
        <v>0.13175738395161701</v>
      </c>
      <c r="R138">
        <v>111.645693771807</v>
      </c>
      <c r="S138">
        <v>0.29471995870546802</v>
      </c>
      <c r="T138">
        <v>536.13814506902099</v>
      </c>
      <c r="U138">
        <f>VLOOKUP(B138,Data!$A$1:$J$1657,9, FALSE) * 100</f>
        <v>220.00000000000003</v>
      </c>
      <c r="V138" t="str">
        <f>VLOOKUP($B138,Data!$A$1:$X$1657,13,  FALSE)</f>
        <v>YP outcome within PoE curve 12 Sept.</v>
      </c>
      <c r="W138">
        <f t="shared" si="5"/>
        <v>35.01014082800117</v>
      </c>
      <c r="X138">
        <f t="shared" si="4"/>
        <v>184.98985917199886</v>
      </c>
    </row>
    <row r="139" spans="1:24" x14ac:dyDescent="0.2">
      <c r="A139">
        <v>139</v>
      </c>
      <c r="B139" t="s">
        <v>4389</v>
      </c>
      <c r="C139">
        <v>139</v>
      </c>
      <c r="D139" t="s">
        <v>1495</v>
      </c>
      <c r="E139" s="30">
        <v>38665.5</v>
      </c>
      <c r="F139" t="s">
        <v>4254</v>
      </c>
      <c r="G139">
        <v>530.54947327100501</v>
      </c>
      <c r="H139">
        <v>193.06120707277901</v>
      </c>
      <c r="I139">
        <v>723.610680343784</v>
      </c>
      <c r="J139">
        <v>13.850881040734601</v>
      </c>
      <c r="K139">
        <v>15.2587462914968</v>
      </c>
      <c r="L139">
        <v>1.27059811630279E-2</v>
      </c>
      <c r="M139">
        <v>139.84683205585</v>
      </c>
      <c r="N139">
        <v>3.7371056567596801</v>
      </c>
      <c r="O139">
        <v>0</v>
      </c>
      <c r="P139">
        <v>0</v>
      </c>
      <c r="Q139">
        <v>0</v>
      </c>
      <c r="R139">
        <v>282.80189763795897</v>
      </c>
      <c r="S139">
        <v>4.6386353576641799</v>
      </c>
      <c r="T139">
        <v>833.768730700937</v>
      </c>
      <c r="U139">
        <f>VLOOKUP(B139,Data!$A$1:$J$1657,9, FALSE) * 100</f>
        <v>290</v>
      </c>
      <c r="V139" t="str">
        <f>VLOOKUP($B139,Data!$A$1:$X$1657,13,  FALSE)</f>
        <v>Subsoil probs</v>
      </c>
      <c r="W139">
        <f t="shared" si="5"/>
        <v>131.08314539107954</v>
      </c>
      <c r="X139">
        <f t="shared" si="4"/>
        <v>158.91685460892046</v>
      </c>
    </row>
    <row r="140" spans="1:24" x14ac:dyDescent="0.2">
      <c r="A140">
        <v>138</v>
      </c>
      <c r="B140" t="s">
        <v>4387</v>
      </c>
      <c r="C140">
        <v>138</v>
      </c>
      <c r="D140" t="s">
        <v>1495</v>
      </c>
      <c r="E140" s="30">
        <v>38679.5</v>
      </c>
      <c r="F140" t="s">
        <v>4254</v>
      </c>
      <c r="G140">
        <v>242.30827857619701</v>
      </c>
      <c r="H140">
        <v>89.710245177710107</v>
      </c>
      <c r="I140">
        <v>332.018523753907</v>
      </c>
      <c r="J140">
        <v>6.8574985118365896</v>
      </c>
      <c r="K140">
        <v>15.4094170562045</v>
      </c>
      <c r="L140">
        <v>2.5061714639581501E-2</v>
      </c>
      <c r="M140">
        <v>87.747973281531898</v>
      </c>
      <c r="N140">
        <v>2.3680299757124499</v>
      </c>
      <c r="O140">
        <v>9.3558358733339796E-3</v>
      </c>
      <c r="P140">
        <v>0.51976865962966601</v>
      </c>
      <c r="Q140">
        <v>1.6336408082070399E-2</v>
      </c>
      <c r="R140">
        <v>82.665618961077897</v>
      </c>
      <c r="S140">
        <v>1.9721586670811</v>
      </c>
      <c r="T140">
        <v>382.67956044943901</v>
      </c>
      <c r="U140">
        <f>VLOOKUP(B140,Data!$A$1:$J$1657,9, FALSE) * 100</f>
        <v>263</v>
      </c>
      <c r="V140">
        <f>VLOOKUP($B140,Data!$A$1:$X$1657,13,  FALSE)</f>
        <v>0</v>
      </c>
      <c r="W140">
        <f t="shared" si="5"/>
        <v>163.2863939982592</v>
      </c>
      <c r="X140">
        <f t="shared" si="4"/>
        <v>99.7136060017408</v>
      </c>
    </row>
    <row r="141" spans="1:24" x14ac:dyDescent="0.2">
      <c r="A141">
        <v>140</v>
      </c>
      <c r="B141" t="s">
        <v>4388</v>
      </c>
      <c r="C141">
        <v>140</v>
      </c>
      <c r="D141" t="s">
        <v>1495</v>
      </c>
      <c r="E141" s="30">
        <v>38656.5</v>
      </c>
      <c r="F141" t="s">
        <v>4254</v>
      </c>
      <c r="G141">
        <v>526.68812303952996</v>
      </c>
      <c r="H141">
        <v>111.516686598438</v>
      </c>
      <c r="I141">
        <v>638.20480963796899</v>
      </c>
      <c r="J141">
        <v>11.8045581606144</v>
      </c>
      <c r="K141">
        <v>15.3332965280214</v>
      </c>
      <c r="L141">
        <v>3.1874052763414297E-2</v>
      </c>
      <c r="M141">
        <v>241.55522065719501</v>
      </c>
      <c r="N141">
        <v>6.48658113174855</v>
      </c>
      <c r="O141">
        <v>0.112603658357878</v>
      </c>
      <c r="P141">
        <v>6.1887832883194402</v>
      </c>
      <c r="Q141">
        <v>0.19712911634201</v>
      </c>
      <c r="R141">
        <v>158.760064863612</v>
      </c>
      <c r="S141">
        <v>3.2946326021313599</v>
      </c>
      <c r="T141">
        <v>736.76764205604502</v>
      </c>
      <c r="U141">
        <f>VLOOKUP(B141,Data!$A$1:$J$1657,9, FALSE) * 100</f>
        <v>530</v>
      </c>
      <c r="V141" t="str">
        <f>VLOOKUP($B141,Data!$A$1:$X$1657,13,  FALSE)</f>
        <v>Happy with the durum wheat sold for $195 on farm. We spread 80 kg/ha (discussed with Harm) urea on one half of the pivot late 29-10-05 seemed not to influence yield or protein</v>
      </c>
      <c r="W141">
        <f t="shared" si="5"/>
        <v>255.50543107136929</v>
      </c>
      <c r="X141">
        <f t="shared" si="4"/>
        <v>274.49456892863071</v>
      </c>
    </row>
    <row r="142" spans="1:24" x14ac:dyDescent="0.2">
      <c r="A142">
        <v>141</v>
      </c>
      <c r="B142" t="s">
        <v>4392</v>
      </c>
      <c r="C142">
        <v>141</v>
      </c>
      <c r="D142" t="s">
        <v>1495</v>
      </c>
      <c r="E142" s="30">
        <v>38679.5</v>
      </c>
      <c r="F142" t="s">
        <v>4254</v>
      </c>
      <c r="G142">
        <v>386.20268746590102</v>
      </c>
      <c r="H142">
        <v>153.01632351804699</v>
      </c>
      <c r="I142">
        <v>539.21901098394801</v>
      </c>
      <c r="J142">
        <v>8.8089605438777596</v>
      </c>
      <c r="K142">
        <v>15.652425522286499</v>
      </c>
      <c r="L142">
        <v>2.9661600444047202E-2</v>
      </c>
      <c r="M142">
        <v>154.459931113468</v>
      </c>
      <c r="N142">
        <v>4.2341025708074698</v>
      </c>
      <c r="O142">
        <v>5.3143766701546399E-2</v>
      </c>
      <c r="P142">
        <v>2.9279126743344599</v>
      </c>
      <c r="Q142">
        <v>9.1114708889832904E-2</v>
      </c>
      <c r="R142">
        <v>135.31470556214899</v>
      </c>
      <c r="S142">
        <v>1.98475145644967</v>
      </c>
      <c r="T142">
        <v>621.22929528335396</v>
      </c>
      <c r="U142">
        <f>VLOOKUP(B142,Data!$A$1:$J$1657,9, FALSE) * 100</f>
        <v>206</v>
      </c>
      <c r="V142">
        <f>VLOOKUP($B142,Data!$A$1:$X$1657,13,  FALSE)</f>
        <v>0</v>
      </c>
      <c r="W142">
        <f t="shared" si="5"/>
        <v>30.477351007422726</v>
      </c>
      <c r="X142">
        <f t="shared" si="4"/>
        <v>175.52264899257727</v>
      </c>
    </row>
    <row r="143" spans="1:24" x14ac:dyDescent="0.2">
      <c r="A143">
        <v>144</v>
      </c>
      <c r="B143" t="s">
        <v>4391</v>
      </c>
      <c r="C143">
        <v>144</v>
      </c>
      <c r="D143" t="s">
        <v>1495</v>
      </c>
      <c r="E143" s="30">
        <v>38677.5</v>
      </c>
      <c r="F143" t="s">
        <v>4254</v>
      </c>
      <c r="G143">
        <v>234.601817017363</v>
      </c>
      <c r="H143">
        <v>97.217892285308807</v>
      </c>
      <c r="I143">
        <v>331.81970930267198</v>
      </c>
      <c r="J143">
        <v>4.8193792947949801</v>
      </c>
      <c r="K143">
        <v>15.3127132970401</v>
      </c>
      <c r="L143">
        <v>2.7058308872902701E-2</v>
      </c>
      <c r="M143">
        <v>88.358104694582295</v>
      </c>
      <c r="N143">
        <v>2.3695312165639102</v>
      </c>
      <c r="O143">
        <v>1.4540747775523799E-2</v>
      </c>
      <c r="P143">
        <v>0.88381749732719905</v>
      </c>
      <c r="Q143">
        <v>2.7418164706084699E-2</v>
      </c>
      <c r="R143">
        <v>81.405660297258294</v>
      </c>
      <c r="S143">
        <v>0.76596462901231799</v>
      </c>
      <c r="T143">
        <v>382.64379981031902</v>
      </c>
      <c r="U143">
        <f>VLOOKUP(B143,Data!$A$1:$J$1657,9, FALSE) * 100</f>
        <v>207.50000000000003</v>
      </c>
      <c r="V143">
        <f>VLOOKUP($B143,Data!$A$1:$X$1657,13,  FALSE)</f>
        <v>0</v>
      </c>
      <c r="W143">
        <f t="shared" si="5"/>
        <v>107.0930628470656</v>
      </c>
      <c r="X143">
        <f t="shared" si="4"/>
        <v>100.40693715293443</v>
      </c>
    </row>
    <row r="144" spans="1:24" x14ac:dyDescent="0.2">
      <c r="A144">
        <v>142</v>
      </c>
      <c r="B144" t="s">
        <v>4394</v>
      </c>
      <c r="C144">
        <v>142</v>
      </c>
      <c r="D144" t="s">
        <v>1495</v>
      </c>
      <c r="E144" s="30">
        <v>38703.5</v>
      </c>
      <c r="F144" t="s">
        <v>4254</v>
      </c>
      <c r="G144">
        <v>705.49948967055604</v>
      </c>
      <c r="H144">
        <v>191.676217415834</v>
      </c>
      <c r="I144">
        <v>897.17570708639005</v>
      </c>
      <c r="J144">
        <v>7.2731387045869802</v>
      </c>
      <c r="K144">
        <v>10.6523635831419</v>
      </c>
      <c r="L144">
        <v>2.9145503542320001E-2</v>
      </c>
      <c r="M144">
        <v>284.66078890568201</v>
      </c>
      <c r="N144">
        <v>5.3105257815890203</v>
      </c>
      <c r="O144">
        <v>0.29704816803331102</v>
      </c>
      <c r="P144">
        <v>18.999379196134601</v>
      </c>
      <c r="Q144">
        <v>0.25209834672979697</v>
      </c>
      <c r="R144">
        <v>240.397205843411</v>
      </c>
      <c r="S144">
        <v>0.62040680251617697</v>
      </c>
      <c r="T144">
        <v>1052.0849003322901</v>
      </c>
      <c r="U144">
        <f>VLOOKUP(B144,Data!$A$1:$J$1657,9, FALSE) * 100</f>
        <v>336</v>
      </c>
      <c r="V144">
        <f>VLOOKUP($B144,Data!$A$1:$X$1657,13,  FALSE)</f>
        <v>0</v>
      </c>
      <c r="W144">
        <f t="shared" si="5"/>
        <v>12.521830788997704</v>
      </c>
      <c r="X144">
        <f t="shared" si="4"/>
        <v>323.4781692110023</v>
      </c>
    </row>
    <row r="145" spans="1:24" x14ac:dyDescent="0.2">
      <c r="A145">
        <v>146</v>
      </c>
      <c r="B145" t="s">
        <v>4390</v>
      </c>
      <c r="C145">
        <v>146</v>
      </c>
      <c r="D145" t="s">
        <v>1495</v>
      </c>
      <c r="E145" s="30">
        <v>38689.5</v>
      </c>
      <c r="F145" t="s">
        <v>4254</v>
      </c>
      <c r="G145">
        <v>648.14259209940496</v>
      </c>
      <c r="H145">
        <v>169.74411969000701</v>
      </c>
      <c r="I145">
        <v>817.88671178941104</v>
      </c>
      <c r="J145">
        <v>7.3795808941828502</v>
      </c>
      <c r="K145">
        <v>11.698085223898</v>
      </c>
      <c r="L145">
        <v>3.1268472363796297E-2</v>
      </c>
      <c r="M145">
        <v>269.00393778945602</v>
      </c>
      <c r="N145">
        <v>5.5110875478550199</v>
      </c>
      <c r="O145">
        <v>0.27357957711625902</v>
      </c>
      <c r="P145">
        <v>15.4566564885522</v>
      </c>
      <c r="Q145">
        <v>0.26894367638265398</v>
      </c>
      <c r="R145">
        <v>200.36308764470601</v>
      </c>
      <c r="S145">
        <v>0.48697534646044599</v>
      </c>
      <c r="T145">
        <v>948.877194316692</v>
      </c>
      <c r="U145">
        <f>VLOOKUP(B145,Data!$A$1:$J$1657,9, FALSE) * 100</f>
        <v>260</v>
      </c>
      <c r="V145" t="str">
        <f>VLOOKUP($B145,Data!$A$1:$X$1657,13,  FALSE)</f>
        <v>mitre  had stripe rust</v>
      </c>
      <c r="W145">
        <f t="shared" si="5"/>
        <v>-45.686292942563682</v>
      </c>
      <c r="X145">
        <f t="shared" si="4"/>
        <v>305.68629294256368</v>
      </c>
    </row>
    <row r="146" spans="1:24" x14ac:dyDescent="0.2">
      <c r="A146">
        <v>143</v>
      </c>
      <c r="B146" t="s">
        <v>4396</v>
      </c>
      <c r="C146">
        <v>143</v>
      </c>
      <c r="D146" t="s">
        <v>1495</v>
      </c>
      <c r="E146" s="30">
        <v>38690.5</v>
      </c>
      <c r="F146" t="s">
        <v>4254</v>
      </c>
      <c r="G146">
        <v>464.65330172787202</v>
      </c>
      <c r="H146">
        <v>114.27549308231301</v>
      </c>
      <c r="I146">
        <v>578.92879481018497</v>
      </c>
      <c r="J146">
        <v>4.8503762617113999</v>
      </c>
      <c r="K146">
        <v>11.3426764621919</v>
      </c>
      <c r="L146">
        <v>2.7748478121653299E-2</v>
      </c>
      <c r="M146">
        <v>182.904635584299</v>
      </c>
      <c r="N146">
        <v>3.6333241766511599</v>
      </c>
      <c r="O146">
        <v>8.2051887623924596E-2</v>
      </c>
      <c r="P146">
        <v>5.0309915598143302</v>
      </c>
      <c r="Q146">
        <v>7.7284039114091901E-2</v>
      </c>
      <c r="R146">
        <v>143.02513979489001</v>
      </c>
      <c r="S146">
        <v>0.35326725043392598</v>
      </c>
      <c r="T146">
        <v>670.11618576599597</v>
      </c>
      <c r="U146">
        <f>VLOOKUP(B146,Data!$A$1:$J$1657,9, FALSE) * 100</f>
        <v>250</v>
      </c>
      <c r="V146" t="str">
        <f>VLOOKUP($B146,Data!$A$1:$X$1657,13,  FALSE)</f>
        <v>yitpi, some crown rot</v>
      </c>
      <c r="W146">
        <f t="shared" si="5"/>
        <v>42.153823199660224</v>
      </c>
      <c r="X146">
        <f t="shared" si="4"/>
        <v>207.84617680033978</v>
      </c>
    </row>
    <row r="147" spans="1:24" x14ac:dyDescent="0.2">
      <c r="A147">
        <v>149</v>
      </c>
      <c r="B147" t="s">
        <v>4397</v>
      </c>
      <c r="C147">
        <v>149</v>
      </c>
      <c r="D147" t="s">
        <v>1495</v>
      </c>
      <c r="E147" s="30">
        <v>38692.5</v>
      </c>
      <c r="F147" t="s">
        <v>4254</v>
      </c>
      <c r="G147">
        <v>673.01590009806102</v>
      </c>
      <c r="H147">
        <v>173.02740820215499</v>
      </c>
      <c r="I147">
        <v>846.04330830021604</v>
      </c>
      <c r="J147">
        <v>7.6956435437207098</v>
      </c>
      <c r="K147">
        <v>11.4546676503389</v>
      </c>
      <c r="L147">
        <v>3.0581900163559699E-2</v>
      </c>
      <c r="M147">
        <v>284.51095031610203</v>
      </c>
      <c r="N147">
        <v>5.7074927824046302</v>
      </c>
      <c r="O147">
        <v>0.33937037868453002</v>
      </c>
      <c r="P147">
        <v>18.6982573784469</v>
      </c>
      <c r="Q147">
        <v>0.31066096875170301</v>
      </c>
      <c r="R147">
        <v>208.15842850898301</v>
      </c>
      <c r="S147">
        <v>0.50789195119969599</v>
      </c>
      <c r="T147">
        <v>984.90416547388099</v>
      </c>
      <c r="U147">
        <f>VLOOKUP(B147,Data!$A$1:$J$1657,9, FALSE) * 100</f>
        <v>310</v>
      </c>
      <c r="V147" t="str">
        <f>VLOOKUP($B147,Data!$A$1:$X$1657,13,  FALSE)</f>
        <v>yitpi, some areas in paddock 4 t</v>
      </c>
      <c r="W147">
        <f t="shared" si="5"/>
        <v>-13.307898086479554</v>
      </c>
      <c r="X147">
        <f t="shared" si="4"/>
        <v>323.30789808647955</v>
      </c>
    </row>
    <row r="148" spans="1:24" x14ac:dyDescent="0.2">
      <c r="A148">
        <v>147</v>
      </c>
      <c r="B148" t="s">
        <v>4393</v>
      </c>
      <c r="C148">
        <v>147</v>
      </c>
      <c r="D148" t="s">
        <v>1495</v>
      </c>
      <c r="E148" s="30">
        <v>38686.5</v>
      </c>
      <c r="F148" t="s">
        <v>4254</v>
      </c>
      <c r="G148">
        <v>503.58301933730303</v>
      </c>
      <c r="H148">
        <v>75.705570248030298</v>
      </c>
      <c r="I148">
        <v>579.28858958533306</v>
      </c>
      <c r="J148">
        <v>11.2799228020487</v>
      </c>
      <c r="K148">
        <v>14.845947093388901</v>
      </c>
      <c r="L148">
        <v>4.1480536418619297E-2</v>
      </c>
      <c r="M148">
        <v>259.20550810925101</v>
      </c>
      <c r="N148">
        <v>6.73931919387904</v>
      </c>
      <c r="O148">
        <v>0.291759004490589</v>
      </c>
      <c r="P148">
        <v>15.178520051508199</v>
      </c>
      <c r="Q148">
        <v>0.477022692358824</v>
      </c>
      <c r="R148">
        <v>136.67241709290701</v>
      </c>
      <c r="S148">
        <v>2.8411407291847302</v>
      </c>
      <c r="T148">
        <v>685.62020611982302</v>
      </c>
      <c r="U148">
        <f>VLOOKUP(B148,Data!$A$1:$J$1657,9, FALSE) * 100</f>
        <v>500</v>
      </c>
      <c r="V148">
        <f>VLOOKUP($B148,Data!$A$1:$X$1657,13,  FALSE)</f>
        <v>0</v>
      </c>
      <c r="W148">
        <f t="shared" si="5"/>
        <v>205.44828623948746</v>
      </c>
      <c r="X148">
        <f t="shared" si="4"/>
        <v>294.55171376051254</v>
      </c>
    </row>
    <row r="149" spans="1:24" x14ac:dyDescent="0.2">
      <c r="A149">
        <v>145</v>
      </c>
      <c r="B149" t="s">
        <v>4395</v>
      </c>
      <c r="C149">
        <v>145</v>
      </c>
      <c r="D149" t="s">
        <v>1495</v>
      </c>
      <c r="E149" s="30">
        <v>39054.5</v>
      </c>
      <c r="F149" t="s">
        <v>4254</v>
      </c>
      <c r="G149">
        <v>124.724198296567</v>
      </c>
      <c r="H149">
        <v>80.358869594370105</v>
      </c>
      <c r="I149">
        <v>205.083067890937</v>
      </c>
      <c r="J149">
        <v>2.2650335740829202</v>
      </c>
      <c r="K149">
        <v>15.136381962779501</v>
      </c>
      <c r="L149">
        <v>1.2893423631683901E-2</v>
      </c>
      <c r="M149">
        <v>35.053912762879698</v>
      </c>
      <c r="N149">
        <v>0.92922839381593503</v>
      </c>
      <c r="O149">
        <v>0</v>
      </c>
      <c r="P149">
        <v>0</v>
      </c>
      <c r="Q149">
        <v>0</v>
      </c>
      <c r="R149">
        <v>83.576588653160002</v>
      </c>
      <c r="S149">
        <v>0.82993334606865998</v>
      </c>
      <c r="T149">
        <v>235.987454813157</v>
      </c>
      <c r="U149">
        <f>VLOOKUP(B149,Data!$A$1:$J$1657,9, FALSE) * 100</f>
        <v>20</v>
      </c>
      <c r="V149">
        <f>VLOOKUP($B149,Data!$A$1:$X$1657,13,  FALSE)</f>
        <v>0</v>
      </c>
      <c r="W149">
        <f t="shared" si="5"/>
        <v>-19.833991775999657</v>
      </c>
      <c r="X149">
        <f t="shared" si="4"/>
        <v>39.833991775999657</v>
      </c>
    </row>
    <row r="150" spans="1:24" x14ac:dyDescent="0.2">
      <c r="A150">
        <v>148</v>
      </c>
      <c r="B150" t="s">
        <v>4398</v>
      </c>
      <c r="C150">
        <v>148</v>
      </c>
      <c r="D150" t="s">
        <v>1495</v>
      </c>
      <c r="E150" s="30">
        <v>39021.5</v>
      </c>
      <c r="F150" t="s">
        <v>4254</v>
      </c>
      <c r="G150">
        <v>113.886965581909</v>
      </c>
      <c r="H150">
        <v>31.393599081724201</v>
      </c>
      <c r="I150">
        <v>145.28056466363401</v>
      </c>
      <c r="J150">
        <v>2.3650040195143598</v>
      </c>
      <c r="K150">
        <v>15.391834068883901</v>
      </c>
      <c r="L150">
        <v>1.38352450345606E-2</v>
      </c>
      <c r="M150">
        <v>30.274049003840101</v>
      </c>
      <c r="N150">
        <v>0.81606504178698303</v>
      </c>
      <c r="O150">
        <v>3.9904494955574001E-4</v>
      </c>
      <c r="P150">
        <v>2.2169163864207801E-2</v>
      </c>
      <c r="Q150">
        <v>6.5383131829034602E-4</v>
      </c>
      <c r="R150">
        <v>41.826540588253501</v>
      </c>
      <c r="S150">
        <v>0.52351853738251597</v>
      </c>
      <c r="T150">
        <v>165.30468450988499</v>
      </c>
      <c r="U150">
        <f>VLOOKUP(B150,Data!$A$1:$J$1657,9, FALSE) * 100</f>
        <v>150</v>
      </c>
      <c r="V150">
        <f>VLOOKUP($B150,Data!$A$1:$X$1657,13,  FALSE)</f>
        <v>0</v>
      </c>
      <c r="W150">
        <f t="shared" si="5"/>
        <v>115.59767158654535</v>
      </c>
      <c r="X150">
        <f t="shared" si="4"/>
        <v>34.402328413454661</v>
      </c>
    </row>
    <row r="151" spans="1:24" x14ac:dyDescent="0.2">
      <c r="A151">
        <v>151</v>
      </c>
      <c r="B151" t="s">
        <v>4400</v>
      </c>
      <c r="C151">
        <v>151</v>
      </c>
      <c r="D151" t="s">
        <v>1495</v>
      </c>
      <c r="E151" s="30">
        <v>39049.5</v>
      </c>
      <c r="F151" t="s">
        <v>4254</v>
      </c>
      <c r="G151">
        <v>229.821753496659</v>
      </c>
      <c r="H151">
        <v>154.274288399098</v>
      </c>
      <c r="I151">
        <v>384.09604189575703</v>
      </c>
      <c r="J151">
        <v>5.5335961905093898</v>
      </c>
      <c r="K151">
        <v>15.5786416260539</v>
      </c>
      <c r="L151">
        <v>1.0002607001419099E-2</v>
      </c>
      <c r="M151">
        <v>45.278403677772801</v>
      </c>
      <c r="N151">
        <v>1.2353345434252601</v>
      </c>
      <c r="O151">
        <v>0</v>
      </c>
      <c r="P151">
        <v>0</v>
      </c>
      <c r="Q151">
        <v>0</v>
      </c>
      <c r="R151">
        <v>144.53925015721001</v>
      </c>
      <c r="S151">
        <v>2.1524031379119699</v>
      </c>
      <c r="T151">
        <v>435.33394894843298</v>
      </c>
      <c r="U151">
        <f>VLOOKUP(B151,Data!$A$1:$J$1657,9, FALSE) * 100</f>
        <v>150</v>
      </c>
      <c r="V151">
        <f>VLOOKUP($B151,Data!$A$1:$X$1657,13,  FALSE)</f>
        <v>0</v>
      </c>
      <c r="W151">
        <f t="shared" si="5"/>
        <v>98.547268547985453</v>
      </c>
      <c r="X151">
        <f t="shared" si="4"/>
        <v>51.452731452014547</v>
      </c>
    </row>
    <row r="152" spans="1:24" x14ac:dyDescent="0.2">
      <c r="A152">
        <v>152</v>
      </c>
      <c r="B152" t="s">
        <v>4399</v>
      </c>
      <c r="C152">
        <v>152</v>
      </c>
      <c r="D152" t="s">
        <v>1495</v>
      </c>
      <c r="E152" s="30">
        <v>39033.5</v>
      </c>
      <c r="F152" t="s">
        <v>4254</v>
      </c>
      <c r="G152">
        <v>166.80210702482901</v>
      </c>
      <c r="H152">
        <v>141.678048649304</v>
      </c>
      <c r="I152">
        <v>308.48015567413302</v>
      </c>
      <c r="J152">
        <v>3.8449258132034601</v>
      </c>
      <c r="K152">
        <v>15.9424544171807</v>
      </c>
      <c r="L152">
        <v>1.0489245159964499E-2</v>
      </c>
      <c r="M152">
        <v>33.995463740226299</v>
      </c>
      <c r="N152">
        <v>0.94916135038437699</v>
      </c>
      <c r="O152">
        <v>0</v>
      </c>
      <c r="P152">
        <v>0</v>
      </c>
      <c r="Q152">
        <v>0</v>
      </c>
      <c r="R152">
        <v>106.900986515163</v>
      </c>
      <c r="S152">
        <v>1.4820762252756099</v>
      </c>
      <c r="T152">
        <v>345.94200641113702</v>
      </c>
      <c r="U152">
        <f>VLOOKUP(B152,Data!$A$1:$J$1657,9, FALSE) * 100</f>
        <v>270</v>
      </c>
      <c r="V152">
        <f>VLOOKUP($B152,Data!$A$1:$X$1657,13,  FALSE)</f>
        <v>0</v>
      </c>
      <c r="W152">
        <f t="shared" si="5"/>
        <v>231.3687912042883</v>
      </c>
      <c r="X152">
        <f t="shared" si="4"/>
        <v>38.6312087957117</v>
      </c>
    </row>
    <row r="153" spans="1:24" x14ac:dyDescent="0.2">
      <c r="A153">
        <v>150</v>
      </c>
      <c r="B153" t="s">
        <v>4401</v>
      </c>
      <c r="C153">
        <v>150</v>
      </c>
      <c r="D153" t="s">
        <v>1495</v>
      </c>
      <c r="E153" s="30">
        <v>39047.5</v>
      </c>
      <c r="F153" t="s">
        <v>4254</v>
      </c>
      <c r="G153">
        <v>32.659365269881</v>
      </c>
      <c r="H153">
        <v>20.5995139812342</v>
      </c>
      <c r="I153">
        <v>53.258879251115196</v>
      </c>
      <c r="J153">
        <v>1.38532106017287</v>
      </c>
      <c r="K153">
        <v>15.100420211454001</v>
      </c>
      <c r="L153">
        <v>1.41663720946627E-2</v>
      </c>
      <c r="M153">
        <v>10.162426803633</v>
      </c>
      <c r="N153">
        <v>0.26875116480385602</v>
      </c>
      <c r="O153">
        <v>0</v>
      </c>
      <c r="P153">
        <v>0</v>
      </c>
      <c r="Q153">
        <v>0</v>
      </c>
      <c r="R153">
        <v>21.9953480280363</v>
      </c>
      <c r="S153">
        <v>0.34067513733080501</v>
      </c>
      <c r="T153">
        <v>61.472426015627903</v>
      </c>
      <c r="U153">
        <f>VLOOKUP(B153,Data!$A$1:$J$1657,9, FALSE) * 100</f>
        <v>80</v>
      </c>
      <c r="V153">
        <f>VLOOKUP($B153,Data!$A$1:$X$1657,13,  FALSE)</f>
        <v>0</v>
      </c>
      <c r="W153">
        <f t="shared" si="5"/>
        <v>68.451787723144321</v>
      </c>
      <c r="X153">
        <f t="shared" si="4"/>
        <v>11.548212276855683</v>
      </c>
    </row>
    <row r="154" spans="1:24" x14ac:dyDescent="0.2">
      <c r="A154">
        <v>153</v>
      </c>
      <c r="B154" t="s">
        <v>4402</v>
      </c>
      <c r="C154">
        <v>153</v>
      </c>
      <c r="D154" t="s">
        <v>1495</v>
      </c>
      <c r="E154" s="30">
        <v>39044.5</v>
      </c>
      <c r="F154" t="s">
        <v>4254</v>
      </c>
      <c r="G154">
        <v>47.5927228869323</v>
      </c>
      <c r="H154">
        <v>36.601071946995503</v>
      </c>
      <c r="I154">
        <v>84.193794833927797</v>
      </c>
      <c r="J154">
        <v>2.1579377624952301</v>
      </c>
      <c r="K154">
        <v>15.1063566652383</v>
      </c>
      <c r="L154">
        <v>1.16011347641064E-2</v>
      </c>
      <c r="M154">
        <v>12.119116807466501</v>
      </c>
      <c r="N154">
        <v>0.32062294389014701</v>
      </c>
      <c r="O154">
        <v>0</v>
      </c>
      <c r="P154">
        <v>0</v>
      </c>
      <c r="Q154">
        <v>0</v>
      </c>
      <c r="R154">
        <v>31.603348977112802</v>
      </c>
      <c r="S154">
        <v>0.46619499227935901</v>
      </c>
      <c r="T154">
        <v>95.078358486037004</v>
      </c>
      <c r="U154">
        <f>VLOOKUP(B154,Data!$A$1:$J$1657,9, FALSE) * 100</f>
        <v>40</v>
      </c>
      <c r="V154">
        <f>VLOOKUP($B154,Data!$A$1:$X$1657,13,  FALSE)</f>
        <v>0</v>
      </c>
      <c r="W154">
        <f t="shared" si="5"/>
        <v>26.228276355151703</v>
      </c>
      <c r="X154">
        <f t="shared" si="4"/>
        <v>13.771723644848297</v>
      </c>
    </row>
    <row r="155" spans="1:24" x14ac:dyDescent="0.2">
      <c r="A155">
        <v>155</v>
      </c>
      <c r="B155" t="s">
        <v>4403</v>
      </c>
      <c r="C155">
        <v>155</v>
      </c>
      <c r="D155" t="s">
        <v>1495</v>
      </c>
      <c r="E155" s="30">
        <v>39041.5</v>
      </c>
      <c r="F155" t="s">
        <v>4254</v>
      </c>
      <c r="G155">
        <v>153.17670235078899</v>
      </c>
      <c r="H155">
        <v>73.605078331387503</v>
      </c>
      <c r="I155">
        <v>226.78178068217599</v>
      </c>
      <c r="J155">
        <v>4.5945344854274897</v>
      </c>
      <c r="K155">
        <v>15.3785626391828</v>
      </c>
      <c r="L155">
        <v>1.34808720167112E-2</v>
      </c>
      <c r="M155">
        <v>42.008373356717698</v>
      </c>
      <c r="N155">
        <v>1.13139825050169</v>
      </c>
      <c r="O155">
        <v>2.3901260469819901E-3</v>
      </c>
      <c r="P155">
        <v>0.13278478038788799</v>
      </c>
      <c r="Q155">
        <v>4.0900979352434504E-3</v>
      </c>
      <c r="R155">
        <v>80.099240461227893</v>
      </c>
      <c r="S155">
        <v>1.4856974780163701</v>
      </c>
      <c r="T155">
        <v>253.690233861774</v>
      </c>
      <c r="U155">
        <f>VLOOKUP(B155,Data!$A$1:$J$1657,9, FALSE) * 100</f>
        <v>60</v>
      </c>
      <c r="V155">
        <f>VLOOKUP($B155,Data!$A$1:$X$1657,13,  FALSE)</f>
        <v>0</v>
      </c>
      <c r="W155">
        <f t="shared" si="5"/>
        <v>12.26321209463898</v>
      </c>
      <c r="X155">
        <f t="shared" si="4"/>
        <v>47.73678790536102</v>
      </c>
    </row>
    <row r="156" spans="1:24" x14ac:dyDescent="0.2">
      <c r="A156">
        <v>154</v>
      </c>
      <c r="B156" t="s">
        <v>4404</v>
      </c>
      <c r="C156">
        <v>154</v>
      </c>
      <c r="D156" t="s">
        <v>1495</v>
      </c>
      <c r="E156" s="30">
        <v>39047.5</v>
      </c>
      <c r="F156" t="s">
        <v>4254</v>
      </c>
      <c r="G156">
        <v>112.87271989995</v>
      </c>
      <c r="H156">
        <v>47.0817346768752</v>
      </c>
      <c r="I156">
        <v>159.95445457682499</v>
      </c>
      <c r="J156">
        <v>3.1235882644894502</v>
      </c>
      <c r="K156">
        <v>15.0926704645721</v>
      </c>
      <c r="L156">
        <v>1.4000049013998201E-2</v>
      </c>
      <c r="M156">
        <v>33.256109172451197</v>
      </c>
      <c r="N156">
        <v>0.87902538822003395</v>
      </c>
      <c r="O156">
        <v>2.5683975765899302E-4</v>
      </c>
      <c r="P156">
        <v>1.51883864502528E-2</v>
      </c>
      <c r="Q156">
        <v>4.5392382530835699E-4</v>
      </c>
      <c r="R156">
        <v>68.803684381314895</v>
      </c>
      <c r="S156">
        <v>1.1911028894220601</v>
      </c>
      <c r="T156">
        <v>183.12405533010701</v>
      </c>
      <c r="U156">
        <f>VLOOKUP(B156,Data!$A$1:$J$1657,9, FALSE) * 100</f>
        <v>42</v>
      </c>
      <c r="V156">
        <f>VLOOKUP($B156,Data!$A$1:$X$1657,13,  FALSE)</f>
        <v>0</v>
      </c>
      <c r="W156">
        <f t="shared" si="5"/>
        <v>4.2089668494872754</v>
      </c>
      <c r="X156">
        <f t="shared" si="4"/>
        <v>37.791033150512725</v>
      </c>
    </row>
    <row r="157" spans="1:24" x14ac:dyDescent="0.2">
      <c r="A157">
        <v>157</v>
      </c>
      <c r="B157" t="s">
        <v>4405</v>
      </c>
      <c r="C157">
        <v>157</v>
      </c>
      <c r="D157" t="s">
        <v>1495</v>
      </c>
      <c r="E157" s="30">
        <v>39042.5</v>
      </c>
      <c r="F157" t="s">
        <v>4254</v>
      </c>
      <c r="G157">
        <v>240.361517301589</v>
      </c>
      <c r="H157">
        <v>181.208574798364</v>
      </c>
      <c r="I157">
        <v>421.570092099953</v>
      </c>
      <c r="J157">
        <v>5.6733508880815497</v>
      </c>
      <c r="K157">
        <v>16.839009701772401</v>
      </c>
      <c r="L157">
        <v>1.07778265365405E-2</v>
      </c>
      <c r="M157">
        <v>46.665531951035803</v>
      </c>
      <c r="N157">
        <v>1.37618449257769</v>
      </c>
      <c r="O157">
        <v>1.44252455706331E-2</v>
      </c>
      <c r="P157">
        <v>0.97625747603977298</v>
      </c>
      <c r="Q157">
        <v>2.5942527256249799E-2</v>
      </c>
      <c r="R157">
        <v>145.472276124622</v>
      </c>
      <c r="S157">
        <v>2.10013591777565</v>
      </c>
      <c r="T157">
        <v>472.48283211912099</v>
      </c>
      <c r="U157">
        <f>VLOOKUP(B157,Data!$A$1:$J$1657,9, FALSE) * 100</f>
        <v>150</v>
      </c>
      <c r="V157">
        <f>VLOOKUP($B157,Data!$A$1:$X$1657,13,  FALSE)</f>
        <v>0</v>
      </c>
      <c r="W157">
        <f t="shared" si="5"/>
        <v>96.970986419277494</v>
      </c>
      <c r="X157">
        <f t="shared" si="4"/>
        <v>53.029013580722506</v>
      </c>
    </row>
    <row r="158" spans="1:24" x14ac:dyDescent="0.2">
      <c r="A158">
        <v>159</v>
      </c>
      <c r="B158" t="s">
        <v>4407</v>
      </c>
      <c r="C158">
        <v>159</v>
      </c>
      <c r="D158" t="s">
        <v>1495</v>
      </c>
      <c r="E158" s="30">
        <v>39022.5</v>
      </c>
      <c r="F158" t="s">
        <v>4254</v>
      </c>
      <c r="G158">
        <v>464.058997014466</v>
      </c>
      <c r="H158">
        <v>169.46558326494801</v>
      </c>
      <c r="I158">
        <v>633.52458027941498</v>
      </c>
      <c r="J158">
        <v>7.5342275876587603</v>
      </c>
      <c r="K158">
        <v>15.5391324641711</v>
      </c>
      <c r="L158">
        <v>1.7833520369990499E-2</v>
      </c>
      <c r="M158">
        <v>149.87542864471499</v>
      </c>
      <c r="N158">
        <v>4.0786937632831197</v>
      </c>
      <c r="O158">
        <v>4.8045756613143503E-2</v>
      </c>
      <c r="P158">
        <v>2.60754692417503</v>
      </c>
      <c r="Q158">
        <v>6.3867111973240895E-2</v>
      </c>
      <c r="R158">
        <v>196.35953148317299</v>
      </c>
      <c r="S158">
        <v>1.1569314848347001</v>
      </c>
      <c r="T158">
        <v>725.51206125359397</v>
      </c>
      <c r="U158">
        <f>VLOOKUP(B158,Data!$A$1:$J$1657,9, FALSE) * 100</f>
        <v>120</v>
      </c>
      <c r="V158">
        <f>VLOOKUP($B158,Data!$A$1:$X$1657,13,  FALSE)</f>
        <v>0</v>
      </c>
      <c r="W158">
        <f t="shared" si="5"/>
        <v>-50.312987096267022</v>
      </c>
      <c r="X158">
        <f t="shared" si="4"/>
        <v>170.31298709626702</v>
      </c>
    </row>
    <row r="159" spans="1:24" x14ac:dyDescent="0.2">
      <c r="A159">
        <v>158</v>
      </c>
      <c r="B159" t="s">
        <v>4408</v>
      </c>
      <c r="C159">
        <v>158</v>
      </c>
      <c r="D159" t="s">
        <v>1495</v>
      </c>
      <c r="E159" s="30">
        <v>39052.5</v>
      </c>
      <c r="F159" t="s">
        <v>4254</v>
      </c>
      <c r="G159">
        <v>70.518418359969502</v>
      </c>
      <c r="H159">
        <v>32.367142515578102</v>
      </c>
      <c r="I159">
        <v>102.88556087554799</v>
      </c>
      <c r="J159">
        <v>2.43285726237198</v>
      </c>
      <c r="K159">
        <v>15.260732140533101</v>
      </c>
      <c r="L159">
        <v>1.75348099080876E-2</v>
      </c>
      <c r="M159">
        <v>24.764037725790601</v>
      </c>
      <c r="N159">
        <v>0.66185174509868205</v>
      </c>
      <c r="O159">
        <v>0</v>
      </c>
      <c r="P159">
        <v>0</v>
      </c>
      <c r="Q159">
        <v>0</v>
      </c>
      <c r="R159">
        <v>43.461624065142701</v>
      </c>
      <c r="S159">
        <v>0.82963821375657798</v>
      </c>
      <c r="T159">
        <v>121.14100121465</v>
      </c>
      <c r="U159">
        <f>VLOOKUP(B159,Data!$A$1:$J$1657,9, FALSE) * 100</f>
        <v>80</v>
      </c>
      <c r="V159">
        <f>VLOOKUP($B159,Data!$A$1:$X$1657,13,  FALSE)</f>
        <v>0</v>
      </c>
      <c r="W159">
        <f t="shared" si="5"/>
        <v>51.85904803887432</v>
      </c>
      <c r="X159">
        <f t="shared" si="4"/>
        <v>28.140951961125683</v>
      </c>
    </row>
    <row r="160" spans="1:24" x14ac:dyDescent="0.2">
      <c r="A160">
        <v>156</v>
      </c>
      <c r="B160" t="s">
        <v>4406</v>
      </c>
      <c r="C160">
        <v>156</v>
      </c>
      <c r="D160" t="s">
        <v>1495</v>
      </c>
      <c r="E160" s="30">
        <v>39047.5</v>
      </c>
      <c r="F160" t="s">
        <v>4254</v>
      </c>
      <c r="G160">
        <v>112.713556880631</v>
      </c>
      <c r="H160">
        <v>52.072101758287303</v>
      </c>
      <c r="I160">
        <v>164.78565863891799</v>
      </c>
      <c r="J160">
        <v>2.9559976617889898</v>
      </c>
      <c r="K160">
        <v>15.094430432352301</v>
      </c>
      <c r="L160">
        <v>1.40121535549469E-2</v>
      </c>
      <c r="M160">
        <v>33.214314417855697</v>
      </c>
      <c r="N160">
        <v>0.87802304437582801</v>
      </c>
      <c r="O160" s="33">
        <v>8.4352069550228906E-5</v>
      </c>
      <c r="P160">
        <v>6.1588283084952197E-3</v>
      </c>
      <c r="Q160">
        <v>1.8487966956984501E-4</v>
      </c>
      <c r="R160">
        <v>68.291415864201696</v>
      </c>
      <c r="S160">
        <v>1.2437196171259299</v>
      </c>
      <c r="T160">
        <v>188.301727436536</v>
      </c>
      <c r="U160">
        <f>VLOOKUP(B160,Data!$A$1:$J$1657,9, FALSE) * 100</f>
        <v>50</v>
      </c>
      <c r="V160" t="str">
        <f>VLOOKUP($B160,Data!$A$1:$X$1657,13,  FALSE)</f>
        <v>Cut 14/9/2006</v>
      </c>
      <c r="W160">
        <f t="shared" si="5"/>
        <v>12.256460888800348</v>
      </c>
      <c r="X160">
        <f t="shared" si="4"/>
        <v>37.743539111199652</v>
      </c>
    </row>
    <row r="161" spans="1:24" x14ac:dyDescent="0.2">
      <c r="A161">
        <v>160</v>
      </c>
      <c r="B161" t="s">
        <v>4409</v>
      </c>
      <c r="C161">
        <v>160</v>
      </c>
      <c r="D161" t="s">
        <v>1495</v>
      </c>
      <c r="E161" s="30">
        <v>39052.5</v>
      </c>
      <c r="F161" t="s">
        <v>4254</v>
      </c>
      <c r="G161">
        <v>89.014728545568104</v>
      </c>
      <c r="H161">
        <v>48.529567706806397</v>
      </c>
      <c r="I161">
        <v>137.54429625237501</v>
      </c>
      <c r="J161">
        <v>3.4611571757805701</v>
      </c>
      <c r="K161">
        <v>15.260214513218299</v>
      </c>
      <c r="L161">
        <v>1.5753334564686899E-2</v>
      </c>
      <c r="M161">
        <v>28.618215292939801</v>
      </c>
      <c r="N161">
        <v>0.76483380797850498</v>
      </c>
      <c r="O161">
        <v>0</v>
      </c>
      <c r="P161">
        <v>0</v>
      </c>
      <c r="Q161">
        <v>0</v>
      </c>
      <c r="R161">
        <v>56.745658913770697</v>
      </c>
      <c r="S161">
        <v>1.1827013264241599</v>
      </c>
      <c r="T161">
        <v>160.399758173246</v>
      </c>
      <c r="U161">
        <f>VLOOKUP(B161,Data!$A$1:$J$1657,9, FALSE) * 100</f>
        <v>140</v>
      </c>
      <c r="V161">
        <f>VLOOKUP($B161,Data!$A$1:$X$1657,13,  FALSE)</f>
        <v>0</v>
      </c>
      <c r="W161">
        <f t="shared" si="5"/>
        <v>107.4793008034775</v>
      </c>
      <c r="X161">
        <f t="shared" si="4"/>
        <v>32.5206991965225</v>
      </c>
    </row>
    <row r="162" spans="1:24" x14ac:dyDescent="0.2">
      <c r="A162">
        <v>162</v>
      </c>
      <c r="B162" t="s">
        <v>4410</v>
      </c>
      <c r="C162">
        <v>162</v>
      </c>
      <c r="D162" t="s">
        <v>1495</v>
      </c>
      <c r="E162" s="30">
        <v>39045.5</v>
      </c>
      <c r="F162" t="s">
        <v>4254</v>
      </c>
      <c r="G162">
        <v>206.31678339991399</v>
      </c>
      <c r="H162">
        <v>193.58489230153299</v>
      </c>
      <c r="I162">
        <v>399.901675701447</v>
      </c>
      <c r="J162">
        <v>10.3984585175102</v>
      </c>
      <c r="K162">
        <v>17.078106925495899</v>
      </c>
      <c r="L162">
        <v>6.7524327878150598E-3</v>
      </c>
      <c r="M162">
        <v>27.133782215564899</v>
      </c>
      <c r="N162">
        <v>0.81154752008850395</v>
      </c>
      <c r="O162">
        <v>0</v>
      </c>
      <c r="P162">
        <v>0</v>
      </c>
      <c r="Q162">
        <v>0</v>
      </c>
      <c r="R162">
        <v>143.81541276723101</v>
      </c>
      <c r="S162">
        <v>3.0156425339495501</v>
      </c>
      <c r="T162">
        <v>447.53576034910498</v>
      </c>
      <c r="U162">
        <f>VLOOKUP(B162,Data!$A$1:$J$1657,9, FALSE) * 100</f>
        <v>100</v>
      </c>
      <c r="V162" t="str">
        <f>VLOOKUP($B162,Data!$A$1:$X$1657,13,  FALSE)</f>
        <v>Grazed</v>
      </c>
      <c r="W162">
        <f t="shared" si="5"/>
        <v>69.166156573221713</v>
      </c>
      <c r="X162">
        <f t="shared" si="4"/>
        <v>30.833843426778294</v>
      </c>
    </row>
    <row r="163" spans="1:24" x14ac:dyDescent="0.2">
      <c r="A163">
        <v>161</v>
      </c>
      <c r="B163" t="s">
        <v>4411</v>
      </c>
      <c r="C163">
        <v>161</v>
      </c>
      <c r="D163" t="s">
        <v>1495</v>
      </c>
      <c r="E163" s="30">
        <v>39027.5</v>
      </c>
      <c r="F163" t="s">
        <v>4254</v>
      </c>
      <c r="G163">
        <v>399.78445639407897</v>
      </c>
      <c r="H163">
        <v>162.55344218154301</v>
      </c>
      <c r="I163">
        <v>562.33789857562203</v>
      </c>
      <c r="J163">
        <v>4.8044221177615603</v>
      </c>
      <c r="K163">
        <v>15.519060093327701</v>
      </c>
      <c r="L163">
        <v>1.64251013120905E-2</v>
      </c>
      <c r="M163">
        <v>113.965738097692</v>
      </c>
      <c r="N163">
        <v>3.0974450755140501</v>
      </c>
      <c r="O163">
        <v>5.8826289937208502E-2</v>
      </c>
      <c r="P163">
        <v>3.21003172351775</v>
      </c>
      <c r="Q163">
        <v>4.55882338300026E-2</v>
      </c>
      <c r="R163">
        <v>152.47493345498199</v>
      </c>
      <c r="S163">
        <v>0.42535582251443799</v>
      </c>
      <c r="T163">
        <v>644.81316995356406</v>
      </c>
      <c r="U163">
        <f>VLOOKUP(B163,Data!$A$1:$J$1657,9, FALSE) * 100</f>
        <v>180</v>
      </c>
      <c r="V163">
        <f>VLOOKUP($B163,Data!$A$1:$X$1657,13,  FALSE)</f>
        <v>0</v>
      </c>
      <c r="W163">
        <f t="shared" si="5"/>
        <v>50.4934794344409</v>
      </c>
      <c r="X163">
        <f t="shared" si="4"/>
        <v>129.5065205655591</v>
      </c>
    </row>
    <row r="164" spans="1:24" x14ac:dyDescent="0.2">
      <c r="A164">
        <v>164</v>
      </c>
      <c r="B164" t="s">
        <v>4414</v>
      </c>
      <c r="C164">
        <v>164</v>
      </c>
      <c r="D164" t="s">
        <v>1495</v>
      </c>
      <c r="E164" s="30">
        <v>39035.5</v>
      </c>
      <c r="F164" t="s">
        <v>4254</v>
      </c>
      <c r="G164">
        <v>116.541191222927</v>
      </c>
      <c r="H164">
        <v>127.88296604177501</v>
      </c>
      <c r="I164">
        <v>244.42415726470099</v>
      </c>
      <c r="J164">
        <v>7.4259971582533799</v>
      </c>
      <c r="K164">
        <v>15.5383803030505</v>
      </c>
      <c r="L164">
        <v>6.6941543638069801E-3</v>
      </c>
      <c r="M164">
        <v>16.8127192378278</v>
      </c>
      <c r="N164">
        <v>0.457517382567043</v>
      </c>
      <c r="O164">
        <v>0</v>
      </c>
      <c r="P164">
        <v>0</v>
      </c>
      <c r="Q164">
        <v>0</v>
      </c>
      <c r="R164">
        <v>92.550570403644599</v>
      </c>
      <c r="S164">
        <v>2.2277110348110001</v>
      </c>
      <c r="T164">
        <v>274.47397500874303</v>
      </c>
      <c r="U164">
        <f>VLOOKUP(B164,Data!$A$1:$J$1657,9, FALSE) * 100</f>
        <v>140</v>
      </c>
      <c r="V164">
        <f>VLOOKUP($B164,Data!$A$1:$X$1657,13,  FALSE)</f>
        <v>0</v>
      </c>
      <c r="W164">
        <f t="shared" si="5"/>
        <v>120.89463722974114</v>
      </c>
      <c r="X164">
        <f t="shared" si="4"/>
        <v>19.105362770258864</v>
      </c>
    </row>
    <row r="165" spans="1:24" x14ac:dyDescent="0.2">
      <c r="A165">
        <v>165</v>
      </c>
      <c r="B165" t="s">
        <v>4413</v>
      </c>
      <c r="C165">
        <v>165</v>
      </c>
      <c r="D165" t="s">
        <v>1495</v>
      </c>
      <c r="E165" s="30">
        <v>39035.5</v>
      </c>
      <c r="F165" t="s">
        <v>4254</v>
      </c>
      <c r="G165">
        <v>67.119625250497606</v>
      </c>
      <c r="H165">
        <v>50.871470029173501</v>
      </c>
      <c r="I165">
        <v>117.991095279671</v>
      </c>
      <c r="J165">
        <v>3.0121926781986401</v>
      </c>
      <c r="K165">
        <v>15.2806947637084</v>
      </c>
      <c r="L165">
        <v>1.00193699168333E-2</v>
      </c>
      <c r="M165">
        <v>14.716841040529401</v>
      </c>
      <c r="N165">
        <v>0.393841603899029</v>
      </c>
      <c r="O165">
        <v>0</v>
      </c>
      <c r="P165">
        <v>0</v>
      </c>
      <c r="Q165">
        <v>0</v>
      </c>
      <c r="R165">
        <v>49.706919141823597</v>
      </c>
      <c r="S165">
        <v>1.1557185738101099</v>
      </c>
      <c r="T165">
        <v>135.73214606934999</v>
      </c>
      <c r="U165">
        <f>VLOOKUP(B165,Data!$A$1:$J$1657,9, FALSE) * 100</f>
        <v>41</v>
      </c>
      <c r="V165" t="str">
        <f>VLOOKUP($B165,Data!$A$1:$X$1657,13,  FALSE)</f>
        <v>Crown Rot 20-30% of yield</v>
      </c>
      <c r="W165">
        <f t="shared" si="5"/>
        <v>24.276316999398407</v>
      </c>
      <c r="X165">
        <f t="shared" si="4"/>
        <v>16.723683000601593</v>
      </c>
    </row>
    <row r="166" spans="1:24" x14ac:dyDescent="0.2">
      <c r="A166">
        <v>163</v>
      </c>
      <c r="B166" t="s">
        <v>4412</v>
      </c>
      <c r="C166">
        <v>163</v>
      </c>
      <c r="D166" t="s">
        <v>1495</v>
      </c>
      <c r="E166" s="30">
        <v>39053.5</v>
      </c>
      <c r="F166" t="s">
        <v>4254</v>
      </c>
      <c r="G166">
        <v>102.427743384384</v>
      </c>
      <c r="H166">
        <v>93.025013825038201</v>
      </c>
      <c r="I166">
        <v>195.452757209422</v>
      </c>
      <c r="J166">
        <v>5.9034276480666099</v>
      </c>
      <c r="K166">
        <v>15.398286657758501</v>
      </c>
      <c r="L166">
        <v>7.9671080671471998E-3</v>
      </c>
      <c r="M166">
        <v>17.468829205492799</v>
      </c>
      <c r="N166">
        <v>0.471085883855695</v>
      </c>
      <c r="O166">
        <v>0</v>
      </c>
      <c r="P166">
        <v>0</v>
      </c>
      <c r="Q166">
        <v>0</v>
      </c>
      <c r="R166">
        <v>77.954746373658594</v>
      </c>
      <c r="S166">
        <v>2.0503594950928701</v>
      </c>
      <c r="T166">
        <v>223.97879200616799</v>
      </c>
      <c r="U166">
        <f>VLOOKUP(B166,Data!$A$1:$J$1657,9, FALSE) * 100</f>
        <v>165</v>
      </c>
      <c r="V166">
        <f>VLOOKUP($B166,Data!$A$1:$X$1657,13,  FALSE)</f>
        <v>0</v>
      </c>
      <c r="W166">
        <f t="shared" si="5"/>
        <v>145.14905772103091</v>
      </c>
      <c r="X166">
        <f t="shared" si="4"/>
        <v>19.850942278969089</v>
      </c>
    </row>
    <row r="167" spans="1:24" x14ac:dyDescent="0.2">
      <c r="A167">
        <v>168</v>
      </c>
      <c r="B167" t="s">
        <v>4416</v>
      </c>
      <c r="C167">
        <v>168</v>
      </c>
      <c r="D167" t="s">
        <v>1495</v>
      </c>
      <c r="E167" s="30">
        <v>39052.5</v>
      </c>
      <c r="F167" t="s">
        <v>4254</v>
      </c>
      <c r="G167">
        <v>85.284031307348499</v>
      </c>
      <c r="H167">
        <v>64.923229424781695</v>
      </c>
      <c r="I167">
        <v>150.20726073213001</v>
      </c>
      <c r="J167">
        <v>2.6716310046376499</v>
      </c>
      <c r="K167">
        <v>15.1547297123875</v>
      </c>
      <c r="L167">
        <v>1.11746218905626E-2</v>
      </c>
      <c r="M167">
        <v>20.745591769031801</v>
      </c>
      <c r="N167">
        <v>0.55060216459405797</v>
      </c>
      <c r="O167">
        <v>0</v>
      </c>
      <c r="P167">
        <v>0</v>
      </c>
      <c r="Q167">
        <v>0</v>
      </c>
      <c r="R167">
        <v>61.182161307678797</v>
      </c>
      <c r="S167">
        <v>1.1896231230380101</v>
      </c>
      <c r="T167">
        <v>173.59612589234101</v>
      </c>
      <c r="U167">
        <f>VLOOKUP(B167,Data!$A$1:$J$1657,9, FALSE) * 100</f>
        <v>84</v>
      </c>
      <c r="V167">
        <f>VLOOKUP($B167,Data!$A$1:$X$1657,13,  FALSE)</f>
        <v>0</v>
      </c>
      <c r="W167">
        <f t="shared" si="5"/>
        <v>60.425463898827502</v>
      </c>
      <c r="X167">
        <f t="shared" si="4"/>
        <v>23.574536101172502</v>
      </c>
    </row>
    <row r="168" spans="1:24" x14ac:dyDescent="0.2">
      <c r="A168">
        <v>166</v>
      </c>
      <c r="B168" t="s">
        <v>4415</v>
      </c>
      <c r="C168">
        <v>166</v>
      </c>
      <c r="D168" t="s">
        <v>1495</v>
      </c>
      <c r="E168" s="30">
        <v>39054.5</v>
      </c>
      <c r="F168" t="s">
        <v>4254</v>
      </c>
      <c r="G168">
        <v>34.681193878571698</v>
      </c>
      <c r="H168">
        <v>22.433980179156599</v>
      </c>
      <c r="I168">
        <v>57.115174057728296</v>
      </c>
      <c r="J168">
        <v>1.8628916139170699</v>
      </c>
      <c r="K168">
        <v>15.0497220892639</v>
      </c>
      <c r="L168">
        <v>1.39509200139328E-2</v>
      </c>
      <c r="M168">
        <v>10.528959292821501</v>
      </c>
      <c r="N168">
        <v>0.27750947678832999</v>
      </c>
      <c r="O168">
        <v>0</v>
      </c>
      <c r="P168">
        <v>0</v>
      </c>
      <c r="Q168">
        <v>0</v>
      </c>
      <c r="R168">
        <v>23.626150498128499</v>
      </c>
      <c r="S168">
        <v>0.67124337869644002</v>
      </c>
      <c r="T168">
        <v>67.433334352142296</v>
      </c>
      <c r="U168">
        <f>VLOOKUP(B168,Data!$A$1:$J$1657,9, FALSE) * 100</f>
        <v>80</v>
      </c>
      <c r="V168">
        <f>VLOOKUP($B168,Data!$A$1:$X$1657,13,  FALSE)</f>
        <v>0</v>
      </c>
      <c r="W168">
        <f t="shared" si="5"/>
        <v>68.035273530884666</v>
      </c>
      <c r="X168">
        <f t="shared" si="4"/>
        <v>11.964726469115341</v>
      </c>
    </row>
    <row r="169" spans="1:24" x14ac:dyDescent="0.2">
      <c r="A169">
        <v>167</v>
      </c>
      <c r="B169" t="s">
        <v>4417</v>
      </c>
      <c r="C169">
        <v>167</v>
      </c>
      <c r="D169" t="s">
        <v>1495</v>
      </c>
      <c r="E169" s="30">
        <v>39037.5</v>
      </c>
      <c r="F169" t="s">
        <v>4254</v>
      </c>
      <c r="G169">
        <v>21.127229452977701</v>
      </c>
      <c r="H169">
        <v>43.623327885815897</v>
      </c>
      <c r="I169">
        <v>64.750557338793598</v>
      </c>
      <c r="J169">
        <v>2.5684915389422001</v>
      </c>
      <c r="K169">
        <v>15.638155905582201</v>
      </c>
      <c r="L169">
        <v>5.5638692351603E-3</v>
      </c>
      <c r="M169">
        <v>2.58608112350709</v>
      </c>
      <c r="N169">
        <v>7.0825813999802298E-2</v>
      </c>
      <c r="O169">
        <v>0</v>
      </c>
      <c r="P169">
        <v>0</v>
      </c>
      <c r="Q169">
        <v>0</v>
      </c>
      <c r="R169">
        <v>18.541148329470602</v>
      </c>
      <c r="S169">
        <v>0.56461417116206902</v>
      </c>
      <c r="T169">
        <v>73.222755810541202</v>
      </c>
      <c r="U169">
        <f>VLOOKUP(B169,Data!$A$1:$J$1657,9, FALSE) * 100</f>
        <v>45</v>
      </c>
      <c r="V169">
        <f>VLOOKUP($B169,Data!$A$1:$X$1657,13,  FALSE)</f>
        <v>0</v>
      </c>
      <c r="W169">
        <f t="shared" si="5"/>
        <v>42.061271450560128</v>
      </c>
      <c r="X169">
        <f t="shared" si="4"/>
        <v>2.9387285494398752</v>
      </c>
    </row>
    <row r="170" spans="1:24" x14ac:dyDescent="0.2">
      <c r="A170">
        <v>170</v>
      </c>
      <c r="B170" t="s">
        <v>4418</v>
      </c>
      <c r="C170">
        <v>170</v>
      </c>
      <c r="D170" t="s">
        <v>1495</v>
      </c>
      <c r="E170" s="30">
        <v>39038.5</v>
      </c>
      <c r="F170" t="s">
        <v>4254</v>
      </c>
      <c r="G170">
        <v>131.264231270397</v>
      </c>
      <c r="H170">
        <v>86.941916855879995</v>
      </c>
      <c r="I170">
        <v>218.20614812627699</v>
      </c>
      <c r="J170">
        <v>5.6901582344789201</v>
      </c>
      <c r="K170">
        <v>15.406369621558801</v>
      </c>
      <c r="L170">
        <v>1.1470199645582499E-2</v>
      </c>
      <c r="M170">
        <v>31.171775163795601</v>
      </c>
      <c r="N170">
        <v>0.841057600584172</v>
      </c>
      <c r="O170" s="33">
        <v>3.2454403141230303E-5</v>
      </c>
      <c r="P170">
        <v>1.8030223967350099E-3</v>
      </c>
      <c r="Q170" s="33">
        <v>5.5903910364920902E-5</v>
      </c>
      <c r="R170">
        <v>84.8056391316629</v>
      </c>
      <c r="S170">
        <v>1.9850251978492699</v>
      </c>
      <c r="T170">
        <v>246.19933122028499</v>
      </c>
      <c r="U170">
        <f>VLOOKUP(B170,Data!$A$1:$J$1657,9, FALSE) * 100</f>
        <v>104</v>
      </c>
      <c r="V170">
        <f>VLOOKUP($B170,Data!$A$1:$X$1657,13,  FALSE)</f>
        <v>0</v>
      </c>
      <c r="W170">
        <f t="shared" si="5"/>
        <v>68.577528222959543</v>
      </c>
      <c r="X170">
        <f t="shared" si="4"/>
        <v>35.422471777040457</v>
      </c>
    </row>
    <row r="171" spans="1:24" x14ac:dyDescent="0.2">
      <c r="A171">
        <v>172</v>
      </c>
      <c r="B171" t="s">
        <v>4419</v>
      </c>
      <c r="C171">
        <v>172</v>
      </c>
      <c r="D171" t="s">
        <v>1495</v>
      </c>
      <c r="E171" s="30">
        <v>39046.5</v>
      </c>
      <c r="F171" t="s">
        <v>4254</v>
      </c>
      <c r="G171">
        <v>50.531396902392501</v>
      </c>
      <c r="H171">
        <v>16.508494716937101</v>
      </c>
      <c r="I171">
        <v>67.039891619329495</v>
      </c>
      <c r="J171">
        <v>0.98743697899966099</v>
      </c>
      <c r="K171">
        <v>15.408218714175</v>
      </c>
      <c r="L171">
        <v>1.57060530445619E-2</v>
      </c>
      <c r="M171">
        <v>16.552884229851198</v>
      </c>
      <c r="N171">
        <v>0.44667331097016499</v>
      </c>
      <c r="O171">
        <v>0</v>
      </c>
      <c r="P171">
        <v>0</v>
      </c>
      <c r="Q171">
        <v>0</v>
      </c>
      <c r="R171">
        <v>26.2635763924198</v>
      </c>
      <c r="S171">
        <v>0.25633656316473802</v>
      </c>
      <c r="T171">
        <v>76.927007391048704</v>
      </c>
      <c r="U171">
        <f>VLOOKUP(B171,Data!$A$1:$J$1657,9, FALSE) * 100</f>
        <v>80</v>
      </c>
      <c r="V171">
        <f>VLOOKUP($B171,Data!$A$1:$X$1657,13,  FALSE)</f>
        <v>0</v>
      </c>
      <c r="W171">
        <f t="shared" si="5"/>
        <v>61.189904284260002</v>
      </c>
      <c r="X171">
        <f t="shared" si="4"/>
        <v>18.810095715739998</v>
      </c>
    </row>
    <row r="172" spans="1:24" x14ac:dyDescent="0.2">
      <c r="A172">
        <v>169</v>
      </c>
      <c r="B172" t="s">
        <v>4420</v>
      </c>
      <c r="C172">
        <v>169</v>
      </c>
      <c r="D172" t="s">
        <v>1495</v>
      </c>
      <c r="E172" s="30">
        <v>39052.5</v>
      </c>
      <c r="F172" t="s">
        <v>4254</v>
      </c>
      <c r="G172">
        <v>93.343160874562898</v>
      </c>
      <c r="H172">
        <v>73.375385978206594</v>
      </c>
      <c r="I172">
        <v>166.71854685277</v>
      </c>
      <c r="J172">
        <v>1.4923791531658199</v>
      </c>
      <c r="K172">
        <v>15.169635228088</v>
      </c>
      <c r="L172">
        <v>1.07449108864195E-2</v>
      </c>
      <c r="M172">
        <v>21.338632027582701</v>
      </c>
      <c r="N172">
        <v>0.56689888638323205</v>
      </c>
      <c r="O172">
        <v>0</v>
      </c>
      <c r="P172">
        <v>0</v>
      </c>
      <c r="Q172">
        <v>0</v>
      </c>
      <c r="R172">
        <v>59.385845803786502</v>
      </c>
      <c r="S172">
        <v>0.50155207142608205</v>
      </c>
      <c r="T172">
        <v>189.078133966953</v>
      </c>
      <c r="U172">
        <f>VLOOKUP(B172,Data!$A$1:$J$1657,9, FALSE) * 100</f>
        <v>28.000000000000004</v>
      </c>
      <c r="V172">
        <f>VLOOKUP($B172,Data!$A$1:$X$1657,13,  FALSE)</f>
        <v>0</v>
      </c>
      <c r="W172">
        <f t="shared" si="5"/>
        <v>3.7515545141105697</v>
      </c>
      <c r="X172">
        <f t="shared" si="4"/>
        <v>24.248445485889434</v>
      </c>
    </row>
    <row r="173" spans="1:24" x14ac:dyDescent="0.2">
      <c r="A173">
        <v>173</v>
      </c>
      <c r="B173" t="s">
        <v>4421</v>
      </c>
      <c r="C173">
        <v>173</v>
      </c>
      <c r="D173" t="s">
        <v>1495</v>
      </c>
      <c r="E173" s="30">
        <v>39053.5</v>
      </c>
      <c r="F173" t="s">
        <v>4254</v>
      </c>
      <c r="G173">
        <v>73.491978811310503</v>
      </c>
      <c r="H173">
        <v>47.294002769086397</v>
      </c>
      <c r="I173">
        <v>120.78598158039701</v>
      </c>
      <c r="J173">
        <v>1.5534491399783901</v>
      </c>
      <c r="K173">
        <v>15.0002179621954</v>
      </c>
      <c r="L173">
        <v>1.34174312141169E-2</v>
      </c>
      <c r="M173">
        <v>21.693618550782201</v>
      </c>
      <c r="N173">
        <v>0.56989318152444601</v>
      </c>
      <c r="O173">
        <v>0</v>
      </c>
      <c r="P173">
        <v>0</v>
      </c>
      <c r="Q173">
        <v>0</v>
      </c>
      <c r="R173">
        <v>48.962994238753701</v>
      </c>
      <c r="S173">
        <v>0.55648971997884999</v>
      </c>
      <c r="T173">
        <v>137.72718691256199</v>
      </c>
      <c r="U173">
        <f>VLOOKUP(B173,Data!$A$1:$J$1657,9, FALSE) * 100</f>
        <v>122</v>
      </c>
      <c r="V173">
        <f>VLOOKUP($B173,Data!$A$1:$X$1657,13,  FALSE)</f>
        <v>0</v>
      </c>
      <c r="W173">
        <f t="shared" si="5"/>
        <v>97.348160737747492</v>
      </c>
      <c r="X173">
        <f t="shared" si="4"/>
        <v>24.651839262252501</v>
      </c>
    </row>
    <row r="174" spans="1:24" x14ac:dyDescent="0.2">
      <c r="A174">
        <v>171</v>
      </c>
      <c r="B174" t="s">
        <v>4422</v>
      </c>
      <c r="C174">
        <v>171</v>
      </c>
      <c r="D174" t="s">
        <v>1495</v>
      </c>
      <c r="E174" s="30">
        <v>39053.5</v>
      </c>
      <c r="F174" t="s">
        <v>4254</v>
      </c>
      <c r="G174">
        <v>83.216327028649104</v>
      </c>
      <c r="H174">
        <v>47.672064143154799</v>
      </c>
      <c r="I174">
        <v>130.88839117180399</v>
      </c>
      <c r="J174">
        <v>1.2296999621993701</v>
      </c>
      <c r="K174">
        <v>15.132954266426999</v>
      </c>
      <c r="L174">
        <v>1.3196093270534301E-2</v>
      </c>
      <c r="M174">
        <v>23.9223851010556</v>
      </c>
      <c r="N174">
        <v>0.63400413253612697</v>
      </c>
      <c r="O174">
        <v>0</v>
      </c>
      <c r="P174">
        <v>0</v>
      </c>
      <c r="Q174">
        <v>0</v>
      </c>
      <c r="R174">
        <v>53.211760984097303</v>
      </c>
      <c r="S174">
        <v>0.37311992528335203</v>
      </c>
      <c r="T174">
        <v>150.334734446043</v>
      </c>
      <c r="U174">
        <f>VLOOKUP(B174,Data!$A$1:$J$1657,9, FALSE) * 100</f>
        <v>54</v>
      </c>
      <c r="V174">
        <f>VLOOKUP($B174,Data!$A$1:$X$1657,13,  FALSE)</f>
        <v>0</v>
      </c>
      <c r="W174">
        <f t="shared" si="5"/>
        <v>26.815471476073181</v>
      </c>
      <c r="X174">
        <f t="shared" si="4"/>
        <v>27.184528523926819</v>
      </c>
    </row>
    <row r="175" spans="1:24" x14ac:dyDescent="0.2">
      <c r="A175">
        <v>174</v>
      </c>
      <c r="B175" t="s">
        <v>4424</v>
      </c>
      <c r="C175">
        <v>174</v>
      </c>
      <c r="D175" t="s">
        <v>1495</v>
      </c>
      <c r="E175" s="30">
        <v>39055.5</v>
      </c>
      <c r="F175" t="s">
        <v>4254</v>
      </c>
      <c r="G175">
        <v>82.970086175339802</v>
      </c>
      <c r="H175">
        <v>46.266370005003203</v>
      </c>
      <c r="I175">
        <v>129.236456180343</v>
      </c>
      <c r="J175">
        <v>1.4350849580787599</v>
      </c>
      <c r="K175">
        <v>15.0421249299518</v>
      </c>
      <c r="L175">
        <v>1.3407061950677099E-2</v>
      </c>
      <c r="M175">
        <v>24.4724718789276</v>
      </c>
      <c r="N175">
        <v>0.64468998134424005</v>
      </c>
      <c r="O175">
        <v>0</v>
      </c>
      <c r="P175">
        <v>0</v>
      </c>
      <c r="Q175">
        <v>0</v>
      </c>
      <c r="R175">
        <v>56.324066586443699</v>
      </c>
      <c r="S175">
        <v>0.50465638028368698</v>
      </c>
      <c r="T175">
        <v>149.80062108065499</v>
      </c>
      <c r="U175">
        <f>VLOOKUP(B175,Data!$A$1:$J$1657,9, FALSE) * 100</f>
        <v>65</v>
      </c>
      <c r="V175">
        <f>VLOOKUP($B175,Data!$A$1:$X$1657,13,  FALSE)</f>
        <v>0</v>
      </c>
      <c r="W175">
        <f t="shared" si="5"/>
        <v>37.190372864855</v>
      </c>
      <c r="X175">
        <f t="shared" si="4"/>
        <v>27.809627135145</v>
      </c>
    </row>
    <row r="176" spans="1:24" x14ac:dyDescent="0.2">
      <c r="A176">
        <v>176</v>
      </c>
      <c r="B176" t="s">
        <v>4423</v>
      </c>
      <c r="C176">
        <v>176</v>
      </c>
      <c r="D176" t="s">
        <v>1495</v>
      </c>
      <c r="E176" s="30">
        <v>39056.5</v>
      </c>
      <c r="F176" t="s">
        <v>4254</v>
      </c>
      <c r="G176">
        <v>87.491617566824601</v>
      </c>
      <c r="H176">
        <v>51.928808097857399</v>
      </c>
      <c r="I176">
        <v>139.420425664682</v>
      </c>
      <c r="J176">
        <v>1.23739589109722</v>
      </c>
      <c r="K176">
        <v>15.1229422978037</v>
      </c>
      <c r="L176">
        <v>1.3327100208472199E-2</v>
      </c>
      <c r="M176">
        <v>25.053935369610102</v>
      </c>
      <c r="N176">
        <v>0.66355379847200702</v>
      </c>
      <c r="O176">
        <v>0</v>
      </c>
      <c r="P176">
        <v>0</v>
      </c>
      <c r="Q176">
        <v>0</v>
      </c>
      <c r="R176">
        <v>55.1125512556887</v>
      </c>
      <c r="S176">
        <v>0.33770108952221101</v>
      </c>
      <c r="T176">
        <v>161.04142993944299</v>
      </c>
      <c r="U176">
        <f>VLOOKUP(B176,Data!$A$1:$J$1657,9, FALSE) * 100</f>
        <v>93</v>
      </c>
      <c r="W176">
        <f t="shared" si="5"/>
        <v>64.529618898170341</v>
      </c>
      <c r="X176">
        <f t="shared" si="4"/>
        <v>28.470381101829663</v>
      </c>
    </row>
    <row r="177" spans="1:24" x14ac:dyDescent="0.2">
      <c r="A177">
        <v>175</v>
      </c>
      <c r="B177" t="s">
        <v>4428</v>
      </c>
      <c r="C177">
        <v>175</v>
      </c>
      <c r="D177" t="s">
        <v>1495</v>
      </c>
      <c r="E177" s="30">
        <v>39017.5</v>
      </c>
      <c r="F177" t="s">
        <v>4254</v>
      </c>
      <c r="G177">
        <v>168.631321617157</v>
      </c>
      <c r="H177">
        <v>99.082318932564803</v>
      </c>
      <c r="I177">
        <v>267.71364054972099</v>
      </c>
      <c r="J177">
        <v>5.0803970023873397</v>
      </c>
      <c r="K177">
        <v>15.294415597274901</v>
      </c>
      <c r="L177">
        <v>9.5689506250767904E-3</v>
      </c>
      <c r="M177">
        <v>33.624482316597799</v>
      </c>
      <c r="N177">
        <v>0.90064239368348298</v>
      </c>
      <c r="O177">
        <v>0</v>
      </c>
      <c r="P177">
        <v>0</v>
      </c>
      <c r="Q177">
        <v>0</v>
      </c>
      <c r="R177">
        <v>99.152323494764303</v>
      </c>
      <c r="S177">
        <v>1.9822105656998401</v>
      </c>
      <c r="T177">
        <v>302.11464595729899</v>
      </c>
      <c r="U177">
        <f>VLOOKUP(B177,Data!$A$1:$J$1657,9, FALSE) * 100</f>
        <v>229.99999999999997</v>
      </c>
      <c r="W177">
        <f t="shared" si="5"/>
        <v>191.79036100386611</v>
      </c>
      <c r="X177">
        <f t="shared" si="4"/>
        <v>38.209638996133862</v>
      </c>
    </row>
    <row r="178" spans="1:24" x14ac:dyDescent="0.2">
      <c r="A178">
        <v>179</v>
      </c>
      <c r="B178" t="s">
        <v>4426</v>
      </c>
      <c r="C178">
        <v>179</v>
      </c>
      <c r="D178" t="s">
        <v>1495</v>
      </c>
      <c r="E178" s="30">
        <v>39030.5</v>
      </c>
      <c r="F178" t="s">
        <v>4254</v>
      </c>
      <c r="G178">
        <v>197.81584021834701</v>
      </c>
      <c r="H178">
        <v>17.0400009092427</v>
      </c>
      <c r="I178">
        <v>214.85584112759</v>
      </c>
      <c r="J178">
        <v>1.7740408291185901</v>
      </c>
      <c r="K178">
        <v>10.5048874576846</v>
      </c>
      <c r="L178">
        <v>3.0089197403159702E-2</v>
      </c>
      <c r="M178">
        <v>69.124361545392304</v>
      </c>
      <c r="N178">
        <v>1.27170514644247</v>
      </c>
      <c r="O178">
        <v>0.14378766299531501</v>
      </c>
      <c r="P178">
        <v>7.8800873352768699</v>
      </c>
      <c r="Q178">
        <v>0.120709748054511</v>
      </c>
      <c r="R178">
        <v>75.936566585012997</v>
      </c>
      <c r="S178">
        <v>0.17277936891676299</v>
      </c>
      <c r="T178">
        <v>253.98834763759601</v>
      </c>
      <c r="U178">
        <f>VLOOKUP(B178,Data!$A$1:$J$1657,9, FALSE) * 100</f>
        <v>180</v>
      </c>
      <c r="V178">
        <f>VLOOKUP($B178,Data!$A$1:$X$1657,13,  FALSE)</f>
        <v>0</v>
      </c>
      <c r="W178">
        <f t="shared" si="5"/>
        <v>101.44958915296328</v>
      </c>
      <c r="X178">
        <f t="shared" si="4"/>
        <v>78.550410847036716</v>
      </c>
    </row>
    <row r="179" spans="1:24" x14ac:dyDescent="0.2">
      <c r="A179">
        <v>177</v>
      </c>
      <c r="B179" t="s">
        <v>4427</v>
      </c>
      <c r="C179">
        <v>177</v>
      </c>
      <c r="D179" t="s">
        <v>1495</v>
      </c>
      <c r="E179" s="30">
        <v>39039.5</v>
      </c>
      <c r="F179" t="s">
        <v>4254</v>
      </c>
      <c r="G179">
        <v>238.156200040577</v>
      </c>
      <c r="H179">
        <v>159.108155544575</v>
      </c>
      <c r="I179">
        <v>397.26435558515197</v>
      </c>
      <c r="J179">
        <v>8.2635788242542105</v>
      </c>
      <c r="K179">
        <v>15.796537567824201</v>
      </c>
      <c r="L179">
        <v>8.2844413889251994E-3</v>
      </c>
      <c r="M179">
        <v>39.7733505420006</v>
      </c>
      <c r="N179">
        <v>1.10031738359887</v>
      </c>
      <c r="O179">
        <v>0</v>
      </c>
      <c r="P179">
        <v>0</v>
      </c>
      <c r="Q179">
        <v>0</v>
      </c>
      <c r="R179">
        <v>145.47554042859201</v>
      </c>
      <c r="S179">
        <v>2.55368766012313</v>
      </c>
      <c r="T179">
        <v>448.24073658776598</v>
      </c>
      <c r="U179">
        <f>VLOOKUP(B179,Data!$A$1:$J$1657,9, FALSE) * 100</f>
        <v>150</v>
      </c>
      <c r="V179">
        <f>VLOOKUP($B179,Data!$A$1:$X$1657,13,  FALSE)</f>
        <v>0</v>
      </c>
      <c r="W179">
        <f t="shared" si="5"/>
        <v>104.80301074772659</v>
      </c>
      <c r="X179">
        <f t="shared" si="4"/>
        <v>45.196989252273411</v>
      </c>
    </row>
    <row r="180" spans="1:24" x14ac:dyDescent="0.2">
      <c r="A180">
        <v>178</v>
      </c>
      <c r="B180" t="s">
        <v>4425</v>
      </c>
      <c r="C180">
        <v>178</v>
      </c>
      <c r="D180" t="s">
        <v>1495</v>
      </c>
      <c r="E180" s="30">
        <v>39023.5</v>
      </c>
      <c r="F180" t="s">
        <v>4254</v>
      </c>
      <c r="G180">
        <v>465.21166422824302</v>
      </c>
      <c r="H180">
        <v>246.58260750692901</v>
      </c>
      <c r="I180">
        <v>711.79427173517297</v>
      </c>
      <c r="J180">
        <v>11.3706386284272</v>
      </c>
      <c r="K180">
        <v>16.151069710028999</v>
      </c>
      <c r="L180">
        <v>1.57030218825806E-2</v>
      </c>
      <c r="M180">
        <v>124.93861893651599</v>
      </c>
      <c r="N180">
        <v>3.5339620734122899</v>
      </c>
      <c r="O180">
        <v>9.0567801797617503E-2</v>
      </c>
      <c r="P180">
        <v>4.2731172946480198</v>
      </c>
      <c r="Q180">
        <v>0.13204981993884801</v>
      </c>
      <c r="R180">
        <v>229.707286136307</v>
      </c>
      <c r="S180">
        <v>3.8933862867868498</v>
      </c>
      <c r="T180">
        <v>807.26538445045298</v>
      </c>
      <c r="U180">
        <f>VLOOKUP(B180,Data!$A$1:$J$1657,9, FALSE) * 100</f>
        <v>200</v>
      </c>
      <c r="V180">
        <f>VLOOKUP($B180,Data!$A$1:$X$1657,13,  FALSE)</f>
        <v>0</v>
      </c>
      <c r="W180">
        <f t="shared" si="5"/>
        <v>58.024296663049995</v>
      </c>
      <c r="X180">
        <f t="shared" si="4"/>
        <v>141.97570333695</v>
      </c>
    </row>
    <row r="181" spans="1:24" x14ac:dyDescent="0.2">
      <c r="A181">
        <v>180</v>
      </c>
      <c r="B181" t="s">
        <v>4429</v>
      </c>
      <c r="C181">
        <v>180</v>
      </c>
      <c r="D181" t="s">
        <v>1495</v>
      </c>
      <c r="E181" s="30">
        <v>39061.5</v>
      </c>
      <c r="F181" t="s">
        <v>4254</v>
      </c>
      <c r="G181">
        <v>66.565323226518402</v>
      </c>
      <c r="H181">
        <v>45.778887440330102</v>
      </c>
      <c r="I181">
        <v>112.34421066684899</v>
      </c>
      <c r="J181">
        <v>1.3856313199846799</v>
      </c>
      <c r="K181">
        <v>14.9656768530511</v>
      </c>
      <c r="L181">
        <v>1.36378257232092E-2</v>
      </c>
      <c r="M181">
        <v>19.971738102185299</v>
      </c>
      <c r="N181">
        <v>0.52345110093007696</v>
      </c>
      <c r="O181">
        <v>0</v>
      </c>
      <c r="P181">
        <v>0</v>
      </c>
      <c r="Q181">
        <v>0</v>
      </c>
      <c r="R181">
        <v>46.483652208110897</v>
      </c>
      <c r="S181">
        <v>0.52192898628447804</v>
      </c>
      <c r="T181">
        <v>131.61412727134399</v>
      </c>
      <c r="U181">
        <f>VLOOKUP(B181,Data!$A$1:$J$1657,9, FALSE) * 100</f>
        <v>40</v>
      </c>
      <c r="V181" t="str">
        <f>VLOOKUP($B181,Data!$A$1:$X$1657,13,  FALSE)</f>
        <v xml:space="preserve">a little damaged from frost in week starting 25th Sept </v>
      </c>
      <c r="W181">
        <f t="shared" si="5"/>
        <v>17.304843065698524</v>
      </c>
      <c r="X181">
        <f t="shared" si="4"/>
        <v>22.695156934301476</v>
      </c>
    </row>
    <row r="182" spans="1:24" x14ac:dyDescent="0.2">
      <c r="A182">
        <v>181</v>
      </c>
      <c r="B182" t="s">
        <v>4431</v>
      </c>
      <c r="C182">
        <v>181</v>
      </c>
      <c r="D182" t="s">
        <v>1495</v>
      </c>
      <c r="E182" s="30">
        <v>39044.5</v>
      </c>
      <c r="F182" t="s">
        <v>4254</v>
      </c>
      <c r="G182">
        <v>169.379759654617</v>
      </c>
      <c r="H182">
        <v>112.98522293418399</v>
      </c>
      <c r="I182">
        <v>282.36498258880101</v>
      </c>
      <c r="J182">
        <v>4.9784150361621204</v>
      </c>
      <c r="K182">
        <v>15.308975087932801</v>
      </c>
      <c r="L182">
        <v>1.15365553294047E-2</v>
      </c>
      <c r="M182">
        <v>41.354820569873297</v>
      </c>
      <c r="N182">
        <v>1.1087564235903999</v>
      </c>
      <c r="O182">
        <v>9.2590650552329705E-4</v>
      </c>
      <c r="P182">
        <v>6.5951731152815204E-2</v>
      </c>
      <c r="Q182">
        <v>1.9711713725700298E-3</v>
      </c>
      <c r="R182">
        <v>111.709994642775</v>
      </c>
      <c r="S182">
        <v>1.9664393945743099</v>
      </c>
      <c r="T182">
        <v>318.51107004820199</v>
      </c>
      <c r="U182">
        <f>VLOOKUP(B182,Data!$A$1:$J$1657,9, FALSE) * 100</f>
        <v>49</v>
      </c>
      <c r="V182" t="str">
        <f>VLOOKUP($B182,Data!$A$1:$X$1657,13,  FALSE)</f>
        <v xml:space="preserve">a little damaged from frost in week starting 25th Sept </v>
      </c>
      <c r="W182">
        <f t="shared" si="5"/>
        <v>2.0058857160530721</v>
      </c>
      <c r="X182">
        <f t="shared" si="4"/>
        <v>46.994114283946928</v>
      </c>
    </row>
    <row r="183" spans="1:24" x14ac:dyDescent="0.2">
      <c r="A183">
        <v>182</v>
      </c>
      <c r="B183" t="s">
        <v>4432</v>
      </c>
      <c r="C183">
        <v>182</v>
      </c>
      <c r="D183" t="s">
        <v>1495</v>
      </c>
      <c r="E183" s="30">
        <v>39041.5</v>
      </c>
      <c r="F183" t="s">
        <v>4254</v>
      </c>
      <c r="G183">
        <v>121.98429600716101</v>
      </c>
      <c r="H183">
        <v>93.045946661597995</v>
      </c>
      <c r="I183">
        <v>215.030242668759</v>
      </c>
      <c r="J183">
        <v>2.91895499192696</v>
      </c>
      <c r="K183">
        <v>15.262519069490899</v>
      </c>
      <c r="L183">
        <v>1.1279369468371899E-2</v>
      </c>
      <c r="M183">
        <v>28.9743938602303</v>
      </c>
      <c r="N183">
        <v>0.77446977026042896</v>
      </c>
      <c r="O183">
        <v>5.50954533021463E-4</v>
      </c>
      <c r="P183">
        <v>4.7708256226541498E-2</v>
      </c>
      <c r="Q183">
        <v>1.3681004876586801E-3</v>
      </c>
      <c r="R183">
        <v>73.574737045204301</v>
      </c>
      <c r="S183">
        <v>1.1311011316577599</v>
      </c>
      <c r="T183">
        <v>239.473809688675</v>
      </c>
      <c r="U183">
        <f>VLOOKUP(B183,Data!$A$1:$J$1657,9, FALSE) * 100</f>
        <v>105</v>
      </c>
      <c r="V183" t="str">
        <f>VLOOKUP($B183,Data!$A$1:$X$1657,13,  FALSE)</f>
        <v xml:space="preserve">a little damaged from frost in week starting 25th Sept, barley yellow dwarf virus patches </v>
      </c>
      <c r="W183">
        <f t="shared" si="5"/>
        <v>72.074552431556469</v>
      </c>
      <c r="X183">
        <f t="shared" si="4"/>
        <v>32.925447568443523</v>
      </c>
    </row>
    <row r="184" spans="1:24" x14ac:dyDescent="0.2">
      <c r="A184">
        <v>183</v>
      </c>
      <c r="B184" t="s">
        <v>4430</v>
      </c>
      <c r="C184">
        <v>183</v>
      </c>
      <c r="D184" t="s">
        <v>1495</v>
      </c>
      <c r="E184" s="30">
        <v>39041.5</v>
      </c>
      <c r="F184" t="s">
        <v>4254</v>
      </c>
      <c r="G184">
        <v>132.303051116733</v>
      </c>
      <c r="H184">
        <v>95.401268040008503</v>
      </c>
      <c r="I184">
        <v>227.70431915674101</v>
      </c>
      <c r="J184">
        <v>3.8021388929434701</v>
      </c>
      <c r="K184">
        <v>15.435303413845199</v>
      </c>
      <c r="L184">
        <v>1.08322602039724E-2</v>
      </c>
      <c r="M184">
        <v>30.249329266989101</v>
      </c>
      <c r="N184">
        <v>0.81770153292694503</v>
      </c>
      <c r="O184">
        <v>0</v>
      </c>
      <c r="P184">
        <v>0</v>
      </c>
      <c r="Q184">
        <v>0</v>
      </c>
      <c r="R184">
        <v>81.485277922696298</v>
      </c>
      <c r="S184">
        <v>1.3643627614795599</v>
      </c>
      <c r="T184">
        <v>254.28342247230799</v>
      </c>
      <c r="U184">
        <f>VLOOKUP(B184,Data!$A$1:$J$1657,9, FALSE) * 100</f>
        <v>99</v>
      </c>
      <c r="V184" t="str">
        <f>VLOOKUP($B184,Data!$A$1:$X$1657,13,  FALSE)</f>
        <v xml:space="preserve">a little damaged from frost in week starting 25th Sept </v>
      </c>
      <c r="W184">
        <f t="shared" si="5"/>
        <v>64.62576219660329</v>
      </c>
      <c r="X184">
        <f t="shared" si="4"/>
        <v>34.374237803396703</v>
      </c>
    </row>
    <row r="185" spans="1:24" x14ac:dyDescent="0.2">
      <c r="A185">
        <v>186</v>
      </c>
      <c r="B185" t="s">
        <v>4436</v>
      </c>
      <c r="C185">
        <v>186</v>
      </c>
      <c r="D185" t="s">
        <v>1495</v>
      </c>
      <c r="E185" s="30">
        <v>39061.5</v>
      </c>
      <c r="F185" t="s">
        <v>4254</v>
      </c>
      <c r="G185">
        <v>3.5036439034310898</v>
      </c>
      <c r="H185">
        <v>1.42290062348206</v>
      </c>
      <c r="I185">
        <v>4.9265445269131503</v>
      </c>
      <c r="J185">
        <v>0.23216058085576899</v>
      </c>
      <c r="K185">
        <v>14.9617641228851</v>
      </c>
      <c r="L185">
        <v>1.3636363572783101E-2</v>
      </c>
      <c r="M185">
        <v>1.0510931661285301</v>
      </c>
      <c r="N185">
        <v>2.7541520180020099E-2</v>
      </c>
      <c r="O185">
        <v>0</v>
      </c>
      <c r="P185">
        <v>0</v>
      </c>
      <c r="Q185">
        <v>0</v>
      </c>
      <c r="R185">
        <v>2.4525507373025599</v>
      </c>
      <c r="S185">
        <v>0.118141529921906</v>
      </c>
      <c r="T185">
        <v>6.5889470223528797</v>
      </c>
      <c r="U185">
        <f>VLOOKUP(B185,Data!$A$1:$J$1657,9, FALSE) * 100</f>
        <v>50</v>
      </c>
      <c r="V185" t="str">
        <f>VLOOKUP($B185,Data!$A$1:$X$1657,13,  FALSE)</f>
        <v>badly damaged from frost in week starting 25th Sept (loss 0.7-1t/ha probably more like the higher side of range)</v>
      </c>
      <c r="W185">
        <f t="shared" si="5"/>
        <v>48.805575947581218</v>
      </c>
      <c r="X185">
        <f t="shared" si="4"/>
        <v>1.1944240524187841</v>
      </c>
    </row>
    <row r="186" spans="1:24" x14ac:dyDescent="0.2">
      <c r="A186">
        <v>184</v>
      </c>
      <c r="B186" t="s">
        <v>4433</v>
      </c>
      <c r="C186">
        <v>184</v>
      </c>
      <c r="D186" t="s">
        <v>1495</v>
      </c>
      <c r="E186" s="30">
        <v>39039.5</v>
      </c>
      <c r="F186" t="s">
        <v>4254</v>
      </c>
      <c r="G186">
        <v>128.086882481468</v>
      </c>
      <c r="H186">
        <v>86.539319040286301</v>
      </c>
      <c r="I186">
        <v>214.62620152175501</v>
      </c>
      <c r="J186">
        <v>4.79232681097045</v>
      </c>
      <c r="K186">
        <v>15.1389370016357</v>
      </c>
      <c r="L186">
        <v>1.0547606567472801E-2</v>
      </c>
      <c r="M186">
        <v>28.9599551571125</v>
      </c>
      <c r="N186">
        <v>0.76781600121492199</v>
      </c>
      <c r="O186">
        <v>0</v>
      </c>
      <c r="P186">
        <v>0</v>
      </c>
      <c r="Q186">
        <v>0</v>
      </c>
      <c r="R186">
        <v>81.382240395834998</v>
      </c>
      <c r="S186">
        <v>1.85531606961828</v>
      </c>
      <c r="T186">
        <v>241.37941437906301</v>
      </c>
      <c r="U186">
        <f>VLOOKUP(B186,Data!$A$1:$J$1657,9, FALSE) * 100</f>
        <v>150</v>
      </c>
      <c r="V186" t="str">
        <f>VLOOKUP($B186,Data!$A$1:$X$1657,13,  FALSE)</f>
        <v>failed crop</v>
      </c>
      <c r="W186">
        <f t="shared" si="5"/>
        <v>117.09096004873579</v>
      </c>
      <c r="X186">
        <f t="shared" si="4"/>
        <v>32.909039951264205</v>
      </c>
    </row>
    <row r="187" spans="1:24" x14ac:dyDescent="0.2">
      <c r="A187">
        <v>185</v>
      </c>
      <c r="B187" t="s">
        <v>4434</v>
      </c>
      <c r="C187">
        <v>185</v>
      </c>
      <c r="D187" t="s">
        <v>1495</v>
      </c>
      <c r="E187" s="30">
        <v>39045.5</v>
      </c>
      <c r="F187" t="s">
        <v>4254</v>
      </c>
      <c r="G187">
        <v>163.10462557029399</v>
      </c>
      <c r="H187">
        <v>132.81534630043299</v>
      </c>
      <c r="I187">
        <v>295.91997187072701</v>
      </c>
      <c r="J187">
        <v>3.3183080714939002</v>
      </c>
      <c r="K187">
        <v>15.904080221043801</v>
      </c>
      <c r="L187">
        <v>1.06358598813544E-2</v>
      </c>
      <c r="M187">
        <v>33.841222913117001</v>
      </c>
      <c r="N187">
        <v>0.94258060243159103</v>
      </c>
      <c r="O187">
        <v>1.4832412641999099E-3</v>
      </c>
      <c r="P187">
        <v>0.10327678338844</v>
      </c>
      <c r="Q187">
        <v>2.4376779335228099E-3</v>
      </c>
      <c r="R187">
        <v>101.26961441460899</v>
      </c>
      <c r="S187">
        <v>1.14838206512207</v>
      </c>
      <c r="T187">
        <v>329.37913252896197</v>
      </c>
      <c r="U187">
        <f>VLOOKUP(B187,Data!$A$1:$J$1657,9, FALSE) * 100</f>
        <v>150</v>
      </c>
      <c r="V187">
        <f>VLOOKUP($B187,Data!$A$1:$X$1657,13,  FALSE)</f>
        <v>0</v>
      </c>
      <c r="W187">
        <f t="shared" si="5"/>
        <v>111.54406487145795</v>
      </c>
      <c r="X187">
        <f t="shared" si="4"/>
        <v>38.455935128542045</v>
      </c>
    </row>
    <row r="188" spans="1:24" x14ac:dyDescent="0.2">
      <c r="A188">
        <v>187</v>
      </c>
      <c r="B188" t="s">
        <v>4435</v>
      </c>
      <c r="C188">
        <v>187</v>
      </c>
      <c r="D188" t="s">
        <v>1495</v>
      </c>
      <c r="E188" s="30">
        <v>39048.5</v>
      </c>
      <c r="F188" t="s">
        <v>4254</v>
      </c>
      <c r="G188">
        <v>134.120996553743</v>
      </c>
      <c r="H188">
        <v>166.604984972529</v>
      </c>
      <c r="I188">
        <v>300.72598152627199</v>
      </c>
      <c r="J188">
        <v>8.4864570855074692</v>
      </c>
      <c r="K188">
        <v>16.755335054076401</v>
      </c>
      <c r="L188">
        <v>6.50605148778567E-3</v>
      </c>
      <c r="M188">
        <v>17.394592167813901</v>
      </c>
      <c r="N188">
        <v>0.51042420297851898</v>
      </c>
      <c r="O188">
        <v>0</v>
      </c>
      <c r="P188">
        <v>0</v>
      </c>
      <c r="Q188">
        <v>0</v>
      </c>
      <c r="R188">
        <v>99.695345929171296</v>
      </c>
      <c r="S188">
        <v>2.1576580247197601</v>
      </c>
      <c r="T188">
        <v>332.41882802021399</v>
      </c>
      <c r="U188">
        <f>VLOOKUP(B188,Data!$A$1:$J$1657,9, FALSE) * 100</f>
        <v>229.99999999999997</v>
      </c>
      <c r="V188">
        <f>VLOOKUP($B188,Data!$A$1:$X$1657,13,  FALSE)</f>
        <v>0</v>
      </c>
      <c r="W188">
        <f t="shared" si="5"/>
        <v>210.23341799112055</v>
      </c>
      <c r="X188">
        <f t="shared" si="4"/>
        <v>19.766582008879432</v>
      </c>
    </row>
    <row r="189" spans="1:24" x14ac:dyDescent="0.2">
      <c r="A189">
        <v>188</v>
      </c>
      <c r="B189" t="s">
        <v>4437</v>
      </c>
      <c r="C189">
        <v>188</v>
      </c>
      <c r="D189" t="s">
        <v>1495</v>
      </c>
      <c r="E189" s="30">
        <v>39059.5</v>
      </c>
      <c r="F189" t="s">
        <v>4254</v>
      </c>
      <c r="G189">
        <v>77.117703326729895</v>
      </c>
      <c r="H189">
        <v>50.7424468622334</v>
      </c>
      <c r="I189">
        <v>127.860150188963</v>
      </c>
      <c r="J189">
        <v>1.4480756169164899</v>
      </c>
      <c r="K189">
        <v>15.0668976520731</v>
      </c>
      <c r="L189">
        <v>1.3121566950581001E-2</v>
      </c>
      <c r="M189">
        <v>22.0197168669844</v>
      </c>
      <c r="N189">
        <v>0.58103120904112504</v>
      </c>
      <c r="O189">
        <v>0</v>
      </c>
      <c r="P189">
        <v>0</v>
      </c>
      <c r="Q189">
        <v>0</v>
      </c>
      <c r="R189">
        <v>52.607396679153901</v>
      </c>
      <c r="S189">
        <v>0.54994918385702396</v>
      </c>
      <c r="T189">
        <v>149.03993262496101</v>
      </c>
      <c r="U189">
        <f>VLOOKUP(B189,Data!$A$1:$J$1657,9, FALSE) * 100</f>
        <v>40</v>
      </c>
      <c r="V189">
        <f>VLOOKUP($B189,Data!$A$1:$X$1657,13,  FALSE)</f>
        <v>0</v>
      </c>
      <c r="W189">
        <f t="shared" si="5"/>
        <v>14.977594469335909</v>
      </c>
      <c r="X189">
        <f t="shared" si="4"/>
        <v>25.022405530664091</v>
      </c>
    </row>
    <row r="190" spans="1:24" x14ac:dyDescent="0.2">
      <c r="A190">
        <v>189</v>
      </c>
      <c r="B190" t="s">
        <v>4439</v>
      </c>
      <c r="C190">
        <v>189</v>
      </c>
      <c r="D190" t="s">
        <v>1495</v>
      </c>
      <c r="E190" s="30">
        <v>39059.5</v>
      </c>
      <c r="F190" t="s">
        <v>4254</v>
      </c>
      <c r="G190">
        <v>60.796239521325298</v>
      </c>
      <c r="H190">
        <v>33.722947549098798</v>
      </c>
      <c r="I190">
        <v>94.519187070424195</v>
      </c>
      <c r="J190">
        <v>1.19750485743034</v>
      </c>
      <c r="K190">
        <v>15.1471434607144</v>
      </c>
      <c r="L190">
        <v>1.3652594147822999E-2</v>
      </c>
      <c r="M190">
        <v>18.260580445766902</v>
      </c>
      <c r="N190">
        <v>0.48440565969867999</v>
      </c>
      <c r="O190">
        <v>0</v>
      </c>
      <c r="P190">
        <v>0</v>
      </c>
      <c r="Q190">
        <v>0</v>
      </c>
      <c r="R190">
        <v>41.523272107961198</v>
      </c>
      <c r="S190">
        <v>0.44956300472954502</v>
      </c>
      <c r="T190">
        <v>111.12800180163801</v>
      </c>
      <c r="U190">
        <f>VLOOKUP(B190,Data!$A$1:$J$1657,9, FALSE) * 100</f>
        <v>20</v>
      </c>
      <c r="V190">
        <f>VLOOKUP($B190,Data!$A$1:$X$1657,13,  FALSE)</f>
        <v>0</v>
      </c>
      <c r="W190">
        <f t="shared" si="5"/>
        <v>-0.75065959746238775</v>
      </c>
      <c r="X190">
        <f t="shared" si="4"/>
        <v>20.750659597462388</v>
      </c>
    </row>
    <row r="191" spans="1:24" x14ac:dyDescent="0.2">
      <c r="A191">
        <v>191</v>
      </c>
      <c r="B191" t="s">
        <v>4438</v>
      </c>
      <c r="C191">
        <v>191</v>
      </c>
      <c r="D191" t="s">
        <v>1495</v>
      </c>
      <c r="E191" s="30">
        <v>39046.5</v>
      </c>
      <c r="F191" t="s">
        <v>4254</v>
      </c>
      <c r="G191">
        <v>247.20714170676999</v>
      </c>
      <c r="H191">
        <v>215.46995660815699</v>
      </c>
      <c r="I191">
        <v>462.67709831492698</v>
      </c>
      <c r="J191">
        <v>10.7206990254281</v>
      </c>
      <c r="K191">
        <v>16.775749435241298</v>
      </c>
      <c r="L191">
        <v>7.6246702905757901E-3</v>
      </c>
      <c r="M191">
        <v>36.471920689950103</v>
      </c>
      <c r="N191">
        <v>1.07153030283116</v>
      </c>
      <c r="O191">
        <v>0</v>
      </c>
      <c r="P191">
        <v>0</v>
      </c>
      <c r="Q191">
        <v>0</v>
      </c>
      <c r="R191">
        <v>162.49294256305501</v>
      </c>
      <c r="S191">
        <v>3.4373975689273601</v>
      </c>
      <c r="T191">
        <v>518.25236285958295</v>
      </c>
      <c r="U191">
        <f>VLOOKUP(B191,Data!$A$1:$J$1657,9, FALSE) * 100</f>
        <v>210</v>
      </c>
      <c r="V191" t="str">
        <f>VLOOKUP($B191,Data!$A$1:$X$1657,13,  FALSE)</f>
        <v>Was frosted looked like it should have gone at least 1.2T/ha was on fallow ( chem ) from last year</v>
      </c>
      <c r="W191">
        <f t="shared" si="5"/>
        <v>168.55463557960215</v>
      </c>
      <c r="X191">
        <f t="shared" si="4"/>
        <v>41.445364420397844</v>
      </c>
    </row>
    <row r="192" spans="1:24" x14ac:dyDescent="0.2">
      <c r="A192">
        <v>193</v>
      </c>
      <c r="B192" t="s">
        <v>4440</v>
      </c>
      <c r="C192">
        <v>193</v>
      </c>
      <c r="D192" t="s">
        <v>1495</v>
      </c>
      <c r="E192" s="30">
        <v>39041.5</v>
      </c>
      <c r="F192" t="s">
        <v>4254</v>
      </c>
      <c r="G192">
        <v>14.0767678182757</v>
      </c>
      <c r="H192">
        <v>29.982551662804902</v>
      </c>
      <c r="I192">
        <v>44.059319481080699</v>
      </c>
      <c r="J192">
        <v>1.6764918225528</v>
      </c>
      <c r="K192">
        <v>15.617160361723499</v>
      </c>
      <c r="L192">
        <v>5.6120947813354796E-3</v>
      </c>
      <c r="M192">
        <v>1.73800341464236</v>
      </c>
      <c r="N192">
        <v>4.7535338066011901E-2</v>
      </c>
      <c r="O192">
        <v>0</v>
      </c>
      <c r="P192">
        <v>0</v>
      </c>
      <c r="Q192">
        <v>0</v>
      </c>
      <c r="R192">
        <v>12.3387644036334</v>
      </c>
      <c r="S192">
        <v>0.38799244250996001</v>
      </c>
      <c r="T192">
        <v>48.58530438743</v>
      </c>
      <c r="U192">
        <f>VLOOKUP(B192,Data!$A$1:$J$1657,9, FALSE) * 100</f>
        <v>40</v>
      </c>
      <c r="V192">
        <f>VLOOKUP($B192,Data!$A$1:$X$1657,13,  FALSE)</f>
        <v>0</v>
      </c>
      <c r="W192">
        <f t="shared" si="5"/>
        <v>38.024996119724591</v>
      </c>
      <c r="X192">
        <f t="shared" si="4"/>
        <v>1.9750038802754091</v>
      </c>
    </row>
    <row r="193" spans="1:24" x14ac:dyDescent="0.2">
      <c r="A193">
        <v>190</v>
      </c>
      <c r="B193" t="s">
        <v>4442</v>
      </c>
      <c r="C193">
        <v>190</v>
      </c>
      <c r="D193" t="s">
        <v>1495</v>
      </c>
      <c r="E193" s="30">
        <v>39055.5</v>
      </c>
      <c r="F193" t="s">
        <v>4254</v>
      </c>
      <c r="G193">
        <v>173.123548368684</v>
      </c>
      <c r="H193">
        <v>106.29205403330199</v>
      </c>
      <c r="I193">
        <v>279.41560240198697</v>
      </c>
      <c r="J193">
        <v>6.2120812994755896</v>
      </c>
      <c r="K193">
        <v>15.1116108101069</v>
      </c>
      <c r="L193">
        <v>1.1436462914026399E-2</v>
      </c>
      <c r="M193">
        <v>43.144757777287701</v>
      </c>
      <c r="N193">
        <v>1.14183325398722</v>
      </c>
      <c r="O193">
        <v>0</v>
      </c>
      <c r="P193">
        <v>0</v>
      </c>
      <c r="Q193">
        <v>0</v>
      </c>
      <c r="R193">
        <v>123.398963880276</v>
      </c>
      <c r="S193">
        <v>2.7597034523957999</v>
      </c>
      <c r="T193">
        <v>318.682566530477</v>
      </c>
      <c r="U193">
        <f>VLOOKUP(B193,Data!$A$1:$J$1657,9, FALSE) * 100</f>
        <v>109.00000000000001</v>
      </c>
      <c r="V193">
        <f>VLOOKUP($B193,Data!$A$1:$X$1657,13,  FALSE)</f>
        <v>0</v>
      </c>
      <c r="W193">
        <f t="shared" si="5"/>
        <v>59.971866162173079</v>
      </c>
      <c r="X193">
        <f t="shared" si="4"/>
        <v>49.028133837826935</v>
      </c>
    </row>
    <row r="194" spans="1:24" x14ac:dyDescent="0.2">
      <c r="A194">
        <v>196</v>
      </c>
      <c r="B194" t="s">
        <v>4443</v>
      </c>
      <c r="C194">
        <v>196</v>
      </c>
      <c r="D194" t="s">
        <v>1495</v>
      </c>
      <c r="E194" s="30">
        <v>39057.5</v>
      </c>
      <c r="F194" t="s">
        <v>4254</v>
      </c>
      <c r="G194">
        <v>44.795933358697603</v>
      </c>
      <c r="H194">
        <v>22.2288688066139</v>
      </c>
      <c r="I194">
        <v>67.024802165311598</v>
      </c>
      <c r="J194">
        <v>1.5252590630745</v>
      </c>
      <c r="K194">
        <v>15.093774568148399</v>
      </c>
      <c r="L194">
        <v>1.36139641811228E-2</v>
      </c>
      <c r="M194">
        <v>13.416705108516</v>
      </c>
      <c r="N194">
        <v>0.35465625631394898</v>
      </c>
      <c r="O194">
        <v>0</v>
      </c>
      <c r="P194">
        <v>0</v>
      </c>
      <c r="Q194">
        <v>0</v>
      </c>
      <c r="R194">
        <v>29.2982892114312</v>
      </c>
      <c r="S194">
        <v>0.50473454898999204</v>
      </c>
      <c r="T194">
        <v>77.9584818258474</v>
      </c>
      <c r="U194">
        <f>VLOOKUP(B194,Data!$A$1:$J$1657,9, FALSE) * 100</f>
        <v>56.999999999999993</v>
      </c>
      <c r="V194">
        <f>VLOOKUP($B194,Data!$A$1:$X$1657,13,  FALSE)</f>
        <v>0</v>
      </c>
      <c r="W194">
        <f t="shared" si="5"/>
        <v>41.753744194868176</v>
      </c>
      <c r="X194">
        <f t="shared" ref="X194:X257" si="6">M194/(1-12/100)</f>
        <v>15.246255805131819</v>
      </c>
    </row>
    <row r="195" spans="1:24" x14ac:dyDescent="0.2">
      <c r="A195">
        <v>192</v>
      </c>
      <c r="B195" t="s">
        <v>4441</v>
      </c>
      <c r="C195">
        <v>192</v>
      </c>
      <c r="D195" t="s">
        <v>1495</v>
      </c>
      <c r="E195" s="30">
        <v>39029.5</v>
      </c>
      <c r="F195" t="s">
        <v>4254</v>
      </c>
      <c r="G195">
        <v>352.21036631450397</v>
      </c>
      <c r="H195">
        <v>182.15677631400999</v>
      </c>
      <c r="I195">
        <v>534.36714262851399</v>
      </c>
      <c r="J195">
        <v>9.8669392694204401</v>
      </c>
      <c r="K195">
        <v>15.7661526773771</v>
      </c>
      <c r="L195">
        <v>1.3069260171857999E-2</v>
      </c>
      <c r="M195">
        <v>83.447876478213502</v>
      </c>
      <c r="N195">
        <v>2.3041190212932099</v>
      </c>
      <c r="O195">
        <v>6.3669447091482603E-3</v>
      </c>
      <c r="P195">
        <v>0.28014737221361802</v>
      </c>
      <c r="Q195">
        <v>8.6751407889488104E-3</v>
      </c>
      <c r="R195">
        <v>175.31822244484101</v>
      </c>
      <c r="S195">
        <v>2.79108903512684</v>
      </c>
      <c r="T195">
        <v>606.68972114933001</v>
      </c>
      <c r="U195">
        <f>VLOOKUP(B195,Data!$A$1:$J$1657,9, FALSE) * 100</f>
        <v>300</v>
      </c>
      <c r="V195">
        <f>VLOOKUP($B195,Data!$A$1:$X$1657,13,  FALSE)</f>
        <v>0</v>
      </c>
      <c r="W195">
        <f t="shared" ref="W195:W258" si="7">U195-X195</f>
        <v>205.17286763839377</v>
      </c>
      <c r="X195">
        <f t="shared" si="6"/>
        <v>94.827132361606246</v>
      </c>
    </row>
    <row r="196" spans="1:24" x14ac:dyDescent="0.2">
      <c r="A196">
        <v>194</v>
      </c>
      <c r="B196" t="s">
        <v>4444</v>
      </c>
      <c r="C196">
        <v>194</v>
      </c>
      <c r="D196" t="s">
        <v>1495</v>
      </c>
      <c r="E196" s="30">
        <v>39053.5</v>
      </c>
      <c r="F196" t="s">
        <v>4254</v>
      </c>
      <c r="G196">
        <v>81.732674440793204</v>
      </c>
      <c r="H196">
        <v>55.266144904034597</v>
      </c>
      <c r="I196">
        <v>136.99881934482801</v>
      </c>
      <c r="J196">
        <v>3.7183023732142502</v>
      </c>
      <c r="K196">
        <v>15.176083641739201</v>
      </c>
      <c r="L196">
        <v>1.19615005452944E-2</v>
      </c>
      <c r="M196">
        <v>21.3718491850825</v>
      </c>
      <c r="N196">
        <v>0.56802271595700005</v>
      </c>
      <c r="O196">
        <v>0</v>
      </c>
      <c r="P196">
        <v>0</v>
      </c>
      <c r="Q196">
        <v>0</v>
      </c>
      <c r="R196">
        <v>56.384480987322199</v>
      </c>
      <c r="S196">
        <v>1.30487345279933</v>
      </c>
      <c r="T196">
        <v>155.89215658326799</v>
      </c>
      <c r="U196">
        <f>VLOOKUP(B196,Data!$A$1:$J$1657,9, FALSE) * 100</f>
        <v>80</v>
      </c>
      <c r="V196">
        <f>VLOOKUP($B196,Data!$A$1:$X$1657,13,  FALSE)</f>
        <v>0</v>
      </c>
      <c r="W196">
        <f t="shared" si="7"/>
        <v>55.713807744224432</v>
      </c>
      <c r="X196">
        <f t="shared" si="6"/>
        <v>24.286192255775568</v>
      </c>
    </row>
    <row r="197" spans="1:24" x14ac:dyDescent="0.2">
      <c r="A197">
        <v>195</v>
      </c>
      <c r="B197" t="s">
        <v>4445</v>
      </c>
      <c r="C197">
        <v>195</v>
      </c>
      <c r="D197" t="s">
        <v>1495</v>
      </c>
      <c r="E197" s="30">
        <v>39055.5</v>
      </c>
      <c r="F197" t="s">
        <v>4254</v>
      </c>
      <c r="G197">
        <v>94.700630913637895</v>
      </c>
      <c r="H197">
        <v>86.204153858961405</v>
      </c>
      <c r="I197">
        <v>180.90478477259899</v>
      </c>
      <c r="J197">
        <v>4.1085068825764299</v>
      </c>
      <c r="K197">
        <v>15.8441182004195</v>
      </c>
      <c r="L197">
        <v>1.2926243389453E-2</v>
      </c>
      <c r="M197">
        <v>23.382510504634698</v>
      </c>
      <c r="N197">
        <v>0.64881831919085997</v>
      </c>
      <c r="O197">
        <v>1.13000080571385E-3</v>
      </c>
      <c r="P197">
        <v>6.0928955506923101E-2</v>
      </c>
      <c r="Q197">
        <v>1.7918642104540099E-3</v>
      </c>
      <c r="R197">
        <v>57.669631758757099</v>
      </c>
      <c r="S197">
        <v>1.21837096916664</v>
      </c>
      <c r="T197">
        <v>204.432384924676</v>
      </c>
      <c r="U197">
        <f>VLOOKUP(B197,Data!$A$1:$J$1657,9, FALSE) * 100</f>
        <v>70</v>
      </c>
      <c r="V197">
        <f>VLOOKUP($B197,Data!$A$1:$X$1657,13,  FALSE)</f>
        <v>0</v>
      </c>
      <c r="W197">
        <f t="shared" si="7"/>
        <v>43.428965335642388</v>
      </c>
      <c r="X197">
        <f t="shared" si="6"/>
        <v>26.571034664357612</v>
      </c>
    </row>
    <row r="198" spans="1:24" x14ac:dyDescent="0.2">
      <c r="A198">
        <v>199</v>
      </c>
      <c r="B198" t="s">
        <v>4448</v>
      </c>
      <c r="C198">
        <v>199</v>
      </c>
      <c r="D198" t="s">
        <v>1495</v>
      </c>
      <c r="E198" s="30">
        <v>39049.5</v>
      </c>
      <c r="F198" t="s">
        <v>4254</v>
      </c>
      <c r="G198">
        <v>223.024181625111</v>
      </c>
      <c r="H198">
        <v>117.859971950684</v>
      </c>
      <c r="I198">
        <v>340.88415357579498</v>
      </c>
      <c r="J198">
        <v>5.7110493707454202</v>
      </c>
      <c r="K198">
        <v>15.3096282085701</v>
      </c>
      <c r="L198">
        <v>1.19012564752351E-2</v>
      </c>
      <c r="M198">
        <v>55.590259495207498</v>
      </c>
      <c r="N198">
        <v>1.49048372134774</v>
      </c>
      <c r="O198">
        <v>0</v>
      </c>
      <c r="P198">
        <v>0</v>
      </c>
      <c r="Q198">
        <v>0</v>
      </c>
      <c r="R198">
        <v>142.593552315285</v>
      </c>
      <c r="S198">
        <v>2.5746418286627999</v>
      </c>
      <c r="T198">
        <v>388.46188845564399</v>
      </c>
      <c r="U198">
        <f>VLOOKUP(B198,Data!$A$1:$J$1657,9, FALSE) * 100</f>
        <v>55.000000000000007</v>
      </c>
      <c r="V198">
        <f>VLOOKUP($B198,Data!$A$1:$X$1657,13,  FALSE)</f>
        <v>0</v>
      </c>
      <c r="W198">
        <f t="shared" si="7"/>
        <v>-8.1707494263721472</v>
      </c>
      <c r="X198">
        <f t="shared" si="6"/>
        <v>63.170749426372154</v>
      </c>
    </row>
    <row r="199" spans="1:24" x14ac:dyDescent="0.2">
      <c r="A199">
        <v>203</v>
      </c>
      <c r="B199" t="s">
        <v>4452</v>
      </c>
      <c r="C199">
        <v>203</v>
      </c>
      <c r="D199" t="s">
        <v>1495</v>
      </c>
      <c r="E199" s="30">
        <v>39034.5</v>
      </c>
      <c r="F199" t="s">
        <v>4254</v>
      </c>
      <c r="G199">
        <v>209.526813935018</v>
      </c>
      <c r="H199">
        <v>120.37396753277299</v>
      </c>
      <c r="I199">
        <v>329.90078146779098</v>
      </c>
      <c r="J199">
        <v>5.8973603577525102</v>
      </c>
      <c r="K199">
        <v>15.5274807672007</v>
      </c>
      <c r="L199">
        <v>1.0770015929635401E-2</v>
      </c>
      <c r="M199">
        <v>44.995131070732803</v>
      </c>
      <c r="N199">
        <v>1.22357448742291</v>
      </c>
      <c r="O199">
        <v>0</v>
      </c>
      <c r="P199">
        <v>0</v>
      </c>
      <c r="Q199">
        <v>0</v>
      </c>
      <c r="R199">
        <v>122.85905982078501</v>
      </c>
      <c r="S199">
        <v>2.3731833769465598</v>
      </c>
      <c r="T199">
        <v>372.480872557461</v>
      </c>
      <c r="U199">
        <f>VLOOKUP(B199,Data!$A$1:$J$1657,9, FALSE) * 100</f>
        <v>320</v>
      </c>
      <c r="V199">
        <f>VLOOKUP($B199,Data!$A$1:$X$1657,13,  FALSE)</f>
        <v>0</v>
      </c>
      <c r="W199">
        <f t="shared" si="7"/>
        <v>268.86916923780365</v>
      </c>
      <c r="X199">
        <f t="shared" si="6"/>
        <v>51.130830762196368</v>
      </c>
    </row>
    <row r="200" spans="1:24" x14ac:dyDescent="0.2">
      <c r="A200">
        <v>200</v>
      </c>
      <c r="B200" t="s">
        <v>4450</v>
      </c>
      <c r="C200">
        <v>200</v>
      </c>
      <c r="D200" t="s">
        <v>1495</v>
      </c>
      <c r="E200" s="30">
        <v>39042.5</v>
      </c>
      <c r="F200" t="s">
        <v>4254</v>
      </c>
      <c r="G200">
        <v>138.26438177974799</v>
      </c>
      <c r="H200">
        <v>93.826683855996805</v>
      </c>
      <c r="I200">
        <v>232.091065635745</v>
      </c>
      <c r="J200">
        <v>5.8555938894982003</v>
      </c>
      <c r="K200">
        <v>15.3332237945753</v>
      </c>
      <c r="L200">
        <v>9.88928964948824E-3</v>
      </c>
      <c r="M200">
        <v>28.4010186394135</v>
      </c>
      <c r="N200">
        <v>0.76266055129952803</v>
      </c>
      <c r="O200">
        <v>0</v>
      </c>
      <c r="P200">
        <v>0</v>
      </c>
      <c r="Q200">
        <v>0</v>
      </c>
      <c r="R200">
        <v>87.728137583146804</v>
      </c>
      <c r="S200">
        <v>1.9196607374041501</v>
      </c>
      <c r="T200">
        <v>260.91678647641498</v>
      </c>
      <c r="U200">
        <f>VLOOKUP(B200,Data!$A$1:$J$1657,9, FALSE) * 100</f>
        <v>180</v>
      </c>
      <c r="V200">
        <f>VLOOKUP($B200,Data!$A$1:$X$1657,13,  FALSE)</f>
        <v>0</v>
      </c>
      <c r="W200">
        <f t="shared" si="7"/>
        <v>147.72611518248465</v>
      </c>
      <c r="X200">
        <f t="shared" si="6"/>
        <v>32.273884817515338</v>
      </c>
    </row>
    <row r="201" spans="1:24" x14ac:dyDescent="0.2">
      <c r="A201">
        <v>197</v>
      </c>
      <c r="B201" t="s">
        <v>4446</v>
      </c>
      <c r="C201">
        <v>197</v>
      </c>
      <c r="D201" t="s">
        <v>1495</v>
      </c>
      <c r="E201" s="30">
        <v>39055.5</v>
      </c>
      <c r="F201" t="s">
        <v>4254</v>
      </c>
      <c r="G201">
        <v>23.214644145945002</v>
      </c>
      <c r="H201">
        <v>28.660820098083502</v>
      </c>
      <c r="I201">
        <v>51.8754642440285</v>
      </c>
      <c r="J201">
        <v>2.1725350340006102</v>
      </c>
      <c r="K201">
        <v>15.0323098572888</v>
      </c>
      <c r="L201">
        <v>1.30807024882341E-2</v>
      </c>
      <c r="M201">
        <v>6.6806047757532898</v>
      </c>
      <c r="N201">
        <v>0.175875518429434</v>
      </c>
      <c r="O201">
        <v>0</v>
      </c>
      <c r="P201">
        <v>0</v>
      </c>
      <c r="Q201">
        <v>0</v>
      </c>
      <c r="R201">
        <v>16.534039370191699</v>
      </c>
      <c r="S201">
        <v>0.53528874867225096</v>
      </c>
      <c r="T201">
        <v>61.262401861926001</v>
      </c>
      <c r="U201">
        <f>VLOOKUP(B201,Data!$A$1:$J$1657,9, FALSE) * 100</f>
        <v>4</v>
      </c>
      <c r="V201">
        <f>VLOOKUP($B201,Data!$A$1:$X$1657,13,  FALSE)</f>
        <v>0</v>
      </c>
      <c r="W201">
        <f t="shared" si="7"/>
        <v>-3.5915963360832839</v>
      </c>
      <c r="X201">
        <f t="shared" si="6"/>
        <v>7.5915963360832839</v>
      </c>
    </row>
    <row r="202" spans="1:24" x14ac:dyDescent="0.2">
      <c r="A202">
        <v>202</v>
      </c>
      <c r="B202" t="s">
        <v>4447</v>
      </c>
      <c r="C202">
        <v>202</v>
      </c>
      <c r="D202" t="s">
        <v>1495</v>
      </c>
      <c r="E202" s="30">
        <v>39027.5</v>
      </c>
      <c r="F202" t="s">
        <v>4254</v>
      </c>
      <c r="G202">
        <v>91.427454028329095</v>
      </c>
      <c r="H202">
        <v>91.823386842735601</v>
      </c>
      <c r="I202">
        <v>183.25084087106501</v>
      </c>
      <c r="J202">
        <v>5.41780034511146</v>
      </c>
      <c r="K202">
        <v>15.1709177370387</v>
      </c>
      <c r="L202">
        <v>8.0362446852432108E-3</v>
      </c>
      <c r="M202">
        <v>16.130222407904402</v>
      </c>
      <c r="N202">
        <v>0.428564408459643</v>
      </c>
      <c r="O202">
        <v>0</v>
      </c>
      <c r="P202">
        <v>0</v>
      </c>
      <c r="Q202">
        <v>0</v>
      </c>
      <c r="R202">
        <v>71.015227343819703</v>
      </c>
      <c r="S202">
        <v>1.75536045242465</v>
      </c>
      <c r="T202">
        <v>206.521011170858</v>
      </c>
      <c r="U202">
        <f>VLOOKUP(B202,Data!$A$1:$J$1657,9, FALSE) * 100</f>
        <v>200</v>
      </c>
      <c r="V202">
        <f>VLOOKUP($B202,Data!$A$1:$X$1657,13,  FALSE)</f>
        <v>0</v>
      </c>
      <c r="W202">
        <f t="shared" si="7"/>
        <v>181.67020180919954</v>
      </c>
      <c r="X202">
        <f t="shared" si="6"/>
        <v>18.329798190800457</v>
      </c>
    </row>
    <row r="203" spans="1:24" x14ac:dyDescent="0.2">
      <c r="A203">
        <v>201</v>
      </c>
      <c r="B203" t="s">
        <v>4454</v>
      </c>
      <c r="C203">
        <v>201</v>
      </c>
      <c r="D203" t="s">
        <v>1495</v>
      </c>
      <c r="E203" s="30">
        <v>39054.5</v>
      </c>
      <c r="F203" t="s">
        <v>4254</v>
      </c>
      <c r="G203">
        <v>3.5969326058395401</v>
      </c>
      <c r="H203">
        <v>1.4202624581596901</v>
      </c>
      <c r="I203">
        <v>5.01719506399923</v>
      </c>
      <c r="J203">
        <v>0.23428667184179799</v>
      </c>
      <c r="K203">
        <v>15.021969469778799</v>
      </c>
      <c r="L203">
        <v>1.3636363467596E-2</v>
      </c>
      <c r="M203">
        <v>1.07907976839685</v>
      </c>
      <c r="N203">
        <v>2.83886223052775E-2</v>
      </c>
      <c r="O203">
        <v>0</v>
      </c>
      <c r="P203">
        <v>0</v>
      </c>
      <c r="Q203">
        <v>0</v>
      </c>
      <c r="R203">
        <v>2.5178528374426898</v>
      </c>
      <c r="S203">
        <v>0.120624726247508</v>
      </c>
      <c r="T203">
        <v>6.7312335175398701</v>
      </c>
      <c r="U203">
        <f>VLOOKUP(B203,Data!$A$1:$J$1657,9, FALSE) * 100</f>
        <v>62</v>
      </c>
      <c r="V203">
        <f>VLOOKUP($B203,Data!$A$1:$X$1657,13,  FALSE)</f>
        <v>0</v>
      </c>
      <c r="W203">
        <f t="shared" si="7"/>
        <v>60.773772990458127</v>
      </c>
      <c r="X203">
        <f t="shared" si="6"/>
        <v>1.226227009541875</v>
      </c>
    </row>
    <row r="204" spans="1:24" x14ac:dyDescent="0.2">
      <c r="A204">
        <v>206</v>
      </c>
      <c r="B204" t="s">
        <v>4458</v>
      </c>
      <c r="C204">
        <v>206</v>
      </c>
      <c r="D204" t="s">
        <v>1495</v>
      </c>
      <c r="E204" s="30">
        <v>39042.5</v>
      </c>
      <c r="F204" t="s">
        <v>4254</v>
      </c>
      <c r="G204">
        <v>0.83350643772289301</v>
      </c>
      <c r="H204">
        <v>1.41720448632385</v>
      </c>
      <c r="I204">
        <v>2.2507109240467398</v>
      </c>
      <c r="J204">
        <v>0.1008594969461</v>
      </c>
      <c r="K204">
        <v>15.0618182648393</v>
      </c>
      <c r="L204">
        <v>1.36363636284785E-2</v>
      </c>
      <c r="M204">
        <v>0.25005193117227698</v>
      </c>
      <c r="N204">
        <v>6.5958611980542099E-3</v>
      </c>
      <c r="O204">
        <v>0</v>
      </c>
      <c r="P204">
        <v>0</v>
      </c>
      <c r="Q204">
        <v>0</v>
      </c>
      <c r="R204">
        <v>0.58345450655061604</v>
      </c>
      <c r="S204">
        <v>2.80095194269014E-2</v>
      </c>
      <c r="T204">
        <v>2.6780744880084399</v>
      </c>
      <c r="U204">
        <f>VLOOKUP(B204,Data!$A$1:$J$1657,9, FALSE) * 100</f>
        <v>200</v>
      </c>
      <c r="V204">
        <f>VLOOKUP($B204,Data!$A$1:$X$1657,13,  FALSE)</f>
        <v>0</v>
      </c>
      <c r="W204">
        <f t="shared" si="7"/>
        <v>199.71585007821332</v>
      </c>
      <c r="X204">
        <f t="shared" si="6"/>
        <v>0.28414992178667836</v>
      </c>
    </row>
    <row r="205" spans="1:24" x14ac:dyDescent="0.2">
      <c r="A205">
        <v>198</v>
      </c>
      <c r="B205" t="s">
        <v>4449</v>
      </c>
      <c r="C205">
        <v>198</v>
      </c>
      <c r="D205" t="s">
        <v>1495</v>
      </c>
      <c r="E205" s="30">
        <v>39045.5</v>
      </c>
      <c r="F205" t="s">
        <v>4254</v>
      </c>
      <c r="G205">
        <v>49.243616640851499</v>
      </c>
      <c r="H205">
        <v>34.5140794362988</v>
      </c>
      <c r="I205">
        <v>83.7576960771503</v>
      </c>
      <c r="J205">
        <v>2.0252281188575298</v>
      </c>
      <c r="K205">
        <v>15.174483223341801</v>
      </c>
      <c r="L205">
        <v>1.36047794995825E-2</v>
      </c>
      <c r="M205">
        <v>14.2947977140959</v>
      </c>
      <c r="N205">
        <v>0.379888210321564</v>
      </c>
      <c r="O205">
        <v>0</v>
      </c>
      <c r="P205">
        <v>0</v>
      </c>
      <c r="Q205">
        <v>0</v>
      </c>
      <c r="R205">
        <v>31.6566409522067</v>
      </c>
      <c r="S205">
        <v>0.43692885152695998</v>
      </c>
      <c r="T205">
        <v>94.920947553671695</v>
      </c>
      <c r="U205">
        <f>VLOOKUP(B205,Data!$A$1:$J$1657,9, FALSE) * 100</f>
        <v>40</v>
      </c>
      <c r="V205" t="str">
        <f>VLOOKUP($B205,Data!$A$1:$X$1657,13,  FALSE)</f>
        <v>Wet sileage yield</v>
      </c>
      <c r="W205">
        <f t="shared" si="7"/>
        <v>23.755911688527387</v>
      </c>
      <c r="X205">
        <f t="shared" si="6"/>
        <v>16.244088311472613</v>
      </c>
    </row>
    <row r="206" spans="1:24" x14ac:dyDescent="0.2">
      <c r="A206">
        <v>207</v>
      </c>
      <c r="B206" t="s">
        <v>4456</v>
      </c>
      <c r="C206">
        <v>207</v>
      </c>
      <c r="D206" t="s">
        <v>1495</v>
      </c>
      <c r="E206" s="30">
        <v>39043.5</v>
      </c>
      <c r="F206" t="s">
        <v>4254</v>
      </c>
      <c r="G206">
        <v>112.75244760880101</v>
      </c>
      <c r="H206">
        <v>50.9902147411958</v>
      </c>
      <c r="I206">
        <v>163.742662349997</v>
      </c>
      <c r="J206">
        <v>1.83848301827147</v>
      </c>
      <c r="K206">
        <v>15.2533165114209</v>
      </c>
      <c r="L206">
        <v>9.6601046953458999E-3</v>
      </c>
      <c r="M206">
        <v>22.553994165972401</v>
      </c>
      <c r="N206">
        <v>0.60249248968531899</v>
      </c>
      <c r="O206">
        <v>0</v>
      </c>
      <c r="P206">
        <v>0</v>
      </c>
      <c r="Q206">
        <v>0</v>
      </c>
      <c r="R206">
        <v>53.0073137132784</v>
      </c>
      <c r="S206">
        <v>0.55592067450619698</v>
      </c>
      <c r="T206">
        <v>184.249815668861</v>
      </c>
      <c r="U206">
        <f>VLOOKUP(B206,Data!$A$1:$J$1657,9, FALSE) * 100</f>
        <v>60</v>
      </c>
      <c r="V206">
        <f>VLOOKUP($B206,Data!$A$1:$X$1657,13,  FALSE)</f>
        <v>0</v>
      </c>
      <c r="W206">
        <f t="shared" si="7"/>
        <v>34.370461175031366</v>
      </c>
      <c r="X206">
        <f t="shared" si="6"/>
        <v>25.629538824968638</v>
      </c>
    </row>
    <row r="207" spans="1:24" x14ac:dyDescent="0.2">
      <c r="A207">
        <v>205</v>
      </c>
      <c r="B207" t="s">
        <v>4451</v>
      </c>
      <c r="C207">
        <v>205</v>
      </c>
      <c r="D207" t="s">
        <v>1495</v>
      </c>
      <c r="E207" s="30">
        <v>39044.5</v>
      </c>
      <c r="F207" t="s">
        <v>4254</v>
      </c>
      <c r="G207">
        <v>60.727435662157802</v>
      </c>
      <c r="H207">
        <v>31.480605034906901</v>
      </c>
      <c r="I207">
        <v>92.208040697064703</v>
      </c>
      <c r="J207">
        <v>2.1704695202878899</v>
      </c>
      <c r="K207">
        <v>15.122875839488801</v>
      </c>
      <c r="L207">
        <v>1.1876578376450101E-2</v>
      </c>
      <c r="M207">
        <v>15.8671512833325</v>
      </c>
      <c r="N207">
        <v>0.42023985776571499</v>
      </c>
      <c r="O207">
        <v>0</v>
      </c>
      <c r="P207">
        <v>0</v>
      </c>
      <c r="Q207">
        <v>0</v>
      </c>
      <c r="R207">
        <v>37.089387495428902</v>
      </c>
      <c r="S207">
        <v>0.76146064001462699</v>
      </c>
      <c r="T207">
        <v>104.39412922810401</v>
      </c>
      <c r="U207">
        <f>VLOOKUP(B207,Data!$A$1:$J$1657,9, FALSE) * 100</f>
        <v>70</v>
      </c>
      <c r="V207">
        <f>VLOOKUP($B207,Data!$A$1:$X$1657,13,  FALSE)</f>
        <v>0</v>
      </c>
      <c r="W207">
        <f t="shared" si="7"/>
        <v>51.969146268940342</v>
      </c>
      <c r="X207">
        <f t="shared" si="6"/>
        <v>18.030853731059658</v>
      </c>
    </row>
    <row r="208" spans="1:24" x14ac:dyDescent="0.2">
      <c r="A208">
        <v>208</v>
      </c>
      <c r="B208" t="s">
        <v>4459</v>
      </c>
      <c r="C208">
        <v>208</v>
      </c>
      <c r="D208" t="s">
        <v>1495</v>
      </c>
      <c r="E208" s="30">
        <v>39038.5</v>
      </c>
      <c r="F208" t="s">
        <v>4254</v>
      </c>
      <c r="G208">
        <v>54.383114884473997</v>
      </c>
      <c r="H208">
        <v>51.98102305015</v>
      </c>
      <c r="I208">
        <v>106.364137934624</v>
      </c>
      <c r="J208">
        <v>2.7402376132288802</v>
      </c>
      <c r="K208">
        <v>15.8579661961158</v>
      </c>
      <c r="L208">
        <v>1.3409805163334201E-2</v>
      </c>
      <c r="M208">
        <v>13.374491191321299</v>
      </c>
      <c r="N208">
        <v>0.371439981089706</v>
      </c>
      <c r="O208">
        <v>2.7274105775566401E-3</v>
      </c>
      <c r="P208">
        <v>0.15152280986425801</v>
      </c>
      <c r="Q208">
        <v>4.6964770412062703E-3</v>
      </c>
      <c r="R208">
        <v>27.670986287310999</v>
      </c>
      <c r="S208">
        <v>0.57934997324926796</v>
      </c>
      <c r="T208">
        <v>117.10275255199799</v>
      </c>
      <c r="U208">
        <f>VLOOKUP(B208,Data!$A$1:$J$1657,9, FALSE) * 100</f>
        <v>106</v>
      </c>
      <c r="V208">
        <f>VLOOKUP($B208,Data!$A$1:$X$1657,13,  FALSE)</f>
        <v>0</v>
      </c>
      <c r="W208">
        <f t="shared" si="7"/>
        <v>90.801714555316707</v>
      </c>
      <c r="X208">
        <f t="shared" si="6"/>
        <v>15.198285444683295</v>
      </c>
    </row>
    <row r="209" spans="1:24" x14ac:dyDescent="0.2">
      <c r="A209">
        <v>204</v>
      </c>
      <c r="B209" t="s">
        <v>4453</v>
      </c>
      <c r="C209">
        <v>204</v>
      </c>
      <c r="D209" t="s">
        <v>1495</v>
      </c>
      <c r="E209" s="30">
        <v>39052.5</v>
      </c>
      <c r="F209" t="s">
        <v>4254</v>
      </c>
      <c r="G209">
        <v>438.89930438623901</v>
      </c>
      <c r="H209">
        <v>252.319129171132</v>
      </c>
      <c r="I209">
        <v>691.21843355737099</v>
      </c>
      <c r="J209">
        <v>9.1927088614887893</v>
      </c>
      <c r="K209">
        <v>15.668445643363199</v>
      </c>
      <c r="L209">
        <v>1.26477367945135E-2</v>
      </c>
      <c r="M209">
        <v>107.15274104274501</v>
      </c>
      <c r="N209">
        <v>2.9403098048434702</v>
      </c>
      <c r="O209">
        <v>5.2617680381007699E-3</v>
      </c>
      <c r="P209">
        <v>0.36683529201102799</v>
      </c>
      <c r="Q209">
        <v>1.0118461170079999E-2</v>
      </c>
      <c r="R209">
        <v>257.13965523805001</v>
      </c>
      <c r="S209">
        <v>3.1975390678558102</v>
      </c>
      <c r="T209">
        <v>796.62846324609905</v>
      </c>
      <c r="U209">
        <f>VLOOKUP(B209,Data!$A$1:$J$1657,9, FALSE) * 100</f>
        <v>175</v>
      </c>
      <c r="V209">
        <f>VLOOKUP($B209,Data!$A$1:$X$1657,13,  FALSE)</f>
        <v>0</v>
      </c>
      <c r="W209">
        <f t="shared" si="7"/>
        <v>53.235521542335221</v>
      </c>
      <c r="X209">
        <f t="shared" si="6"/>
        <v>121.76447845766478</v>
      </c>
    </row>
    <row r="210" spans="1:24" x14ac:dyDescent="0.2">
      <c r="A210">
        <v>209</v>
      </c>
      <c r="B210" t="s">
        <v>4457</v>
      </c>
      <c r="C210">
        <v>209</v>
      </c>
      <c r="D210" t="s">
        <v>1495</v>
      </c>
      <c r="E210" s="30">
        <v>39025.5</v>
      </c>
      <c r="F210" t="s">
        <v>4254</v>
      </c>
      <c r="G210">
        <v>63.033639686124502</v>
      </c>
      <c r="H210">
        <v>68.079536266542107</v>
      </c>
      <c r="I210">
        <v>131.11317595266701</v>
      </c>
      <c r="J210">
        <v>3.2003586315635202</v>
      </c>
      <c r="K210">
        <v>15.916135871243</v>
      </c>
      <c r="L210">
        <v>9.7756494794146807E-3</v>
      </c>
      <c r="M210">
        <v>11.731531599073</v>
      </c>
      <c r="N210">
        <v>0.32700639388550801</v>
      </c>
      <c r="O210">
        <v>0</v>
      </c>
      <c r="P210">
        <v>0</v>
      </c>
      <c r="Q210">
        <v>0</v>
      </c>
      <c r="R210">
        <v>32.436075350197001</v>
      </c>
      <c r="S210">
        <v>0.64914116388229004</v>
      </c>
      <c r="T210">
        <v>143.297790761095</v>
      </c>
      <c r="U210">
        <f>VLOOKUP(B210,Data!$A$1:$J$1657,9, FALSE) * 100</f>
        <v>270</v>
      </c>
      <c r="V210">
        <f>VLOOKUP($B210,Data!$A$1:$X$1657,13,  FALSE)</f>
        <v>0</v>
      </c>
      <c r="W210">
        <f t="shared" si="7"/>
        <v>256.6687140919625</v>
      </c>
      <c r="X210">
        <f t="shared" si="6"/>
        <v>13.331285908037499</v>
      </c>
    </row>
    <row r="211" spans="1:24" x14ac:dyDescent="0.2">
      <c r="A211">
        <v>210</v>
      </c>
      <c r="B211" t="s">
        <v>4460</v>
      </c>
      <c r="C211">
        <v>210</v>
      </c>
      <c r="D211" t="s">
        <v>1495</v>
      </c>
      <c r="E211" s="30">
        <v>39042.5</v>
      </c>
      <c r="F211" t="s">
        <v>4254</v>
      </c>
      <c r="G211">
        <v>69.871224745253599</v>
      </c>
      <c r="H211">
        <v>86.772969117975705</v>
      </c>
      <c r="I211">
        <v>156.64419386322899</v>
      </c>
      <c r="J211">
        <v>4.5561172320329399</v>
      </c>
      <c r="K211">
        <v>15.515605962434799</v>
      </c>
      <c r="L211">
        <v>9.8363932381608093E-3</v>
      </c>
      <c r="M211">
        <v>14.345980958321899</v>
      </c>
      <c r="N211">
        <v>0.38981889263382802</v>
      </c>
      <c r="O211">
        <v>0</v>
      </c>
      <c r="P211">
        <v>0</v>
      </c>
      <c r="Q211">
        <v>0</v>
      </c>
      <c r="R211">
        <v>46.663869069057696</v>
      </c>
      <c r="S211">
        <v>1.1067869453475501</v>
      </c>
      <c r="T211">
        <v>172.494368723995</v>
      </c>
      <c r="U211">
        <f>VLOOKUP(B211,Data!$A$1:$J$1657,9, FALSE) * 100</f>
        <v>170</v>
      </c>
      <c r="V211">
        <f>VLOOKUP($B211,Data!$A$1:$X$1657,13,  FALSE)</f>
        <v>0</v>
      </c>
      <c r="W211">
        <f t="shared" si="7"/>
        <v>153.69774891099783</v>
      </c>
      <c r="X211">
        <f t="shared" si="6"/>
        <v>16.302251089002159</v>
      </c>
    </row>
    <row r="212" spans="1:24" x14ac:dyDescent="0.2">
      <c r="A212">
        <v>211</v>
      </c>
      <c r="B212" t="s">
        <v>4455</v>
      </c>
      <c r="C212">
        <v>211</v>
      </c>
      <c r="D212" t="s">
        <v>1495</v>
      </c>
      <c r="E212" s="30">
        <v>39050.5</v>
      </c>
      <c r="F212" t="s">
        <v>4254</v>
      </c>
      <c r="G212">
        <v>71.927352284365597</v>
      </c>
      <c r="H212">
        <v>84.474407230210005</v>
      </c>
      <c r="I212">
        <v>156.40175951457601</v>
      </c>
      <c r="J212">
        <v>4.6442669249320803</v>
      </c>
      <c r="K212">
        <v>16.187808097374301</v>
      </c>
      <c r="L212">
        <v>1.0806617390185401E-2</v>
      </c>
      <c r="M212">
        <v>14.758981557007001</v>
      </c>
      <c r="N212">
        <v>0.41841604405869698</v>
      </c>
      <c r="O212">
        <v>2.40744764361666E-3</v>
      </c>
      <c r="P212">
        <v>0.12932251281437701</v>
      </c>
      <c r="Q212">
        <v>3.8987635977767998E-3</v>
      </c>
      <c r="R212">
        <v>47.3820898336377</v>
      </c>
      <c r="S212">
        <v>1.1524685518854501</v>
      </c>
      <c r="T212">
        <v>174.04036799241999</v>
      </c>
      <c r="U212">
        <f>VLOOKUP(B212,Data!$A$1:$J$1657,9, FALSE) * 100</f>
        <v>130</v>
      </c>
      <c r="V212">
        <f>VLOOKUP($B212,Data!$A$1:$X$1657,13,  FALSE)</f>
        <v>0</v>
      </c>
      <c r="W212">
        <f t="shared" si="7"/>
        <v>113.22843004885569</v>
      </c>
      <c r="X212">
        <f t="shared" si="6"/>
        <v>16.771569951144318</v>
      </c>
    </row>
    <row r="213" spans="1:24" x14ac:dyDescent="0.2">
      <c r="A213">
        <v>215</v>
      </c>
      <c r="B213" t="s">
        <v>4464</v>
      </c>
      <c r="C213">
        <v>215</v>
      </c>
      <c r="D213" t="s">
        <v>1495</v>
      </c>
      <c r="E213" s="30">
        <v>39044.5</v>
      </c>
      <c r="F213" t="s">
        <v>4254</v>
      </c>
      <c r="G213">
        <v>58.248558798059101</v>
      </c>
      <c r="H213">
        <v>85.222856937798198</v>
      </c>
      <c r="I213">
        <v>143.47141573585699</v>
      </c>
      <c r="J213">
        <v>5.4203880985359598</v>
      </c>
      <c r="K213">
        <v>15.3021611776832</v>
      </c>
      <c r="L213">
        <v>7.1861376181484096E-3</v>
      </c>
      <c r="M213">
        <v>9.2075760028215097</v>
      </c>
      <c r="N213">
        <v>0.24675273564087999</v>
      </c>
      <c r="O213">
        <v>0</v>
      </c>
      <c r="P213">
        <v>0</v>
      </c>
      <c r="Q213">
        <v>0</v>
      </c>
      <c r="R213">
        <v>48.942950695548802</v>
      </c>
      <c r="S213">
        <v>1.5429880699894201</v>
      </c>
      <c r="T213">
        <v>160.68515636443701</v>
      </c>
      <c r="U213">
        <f>VLOOKUP(B213,Data!$A$1:$J$1657,9, FALSE) * 100</f>
        <v>170</v>
      </c>
      <c r="V213">
        <f>VLOOKUP($B213,Data!$A$1:$X$1657,13,  FALSE)</f>
        <v>0</v>
      </c>
      <c r="W213">
        <f t="shared" si="7"/>
        <v>159.53684545133919</v>
      </c>
      <c r="X213">
        <f t="shared" si="6"/>
        <v>10.463154548660807</v>
      </c>
    </row>
    <row r="214" spans="1:24" x14ac:dyDescent="0.2">
      <c r="A214">
        <v>212</v>
      </c>
      <c r="B214" t="s">
        <v>4461</v>
      </c>
      <c r="C214">
        <v>212</v>
      </c>
      <c r="D214" t="s">
        <v>1495</v>
      </c>
      <c r="E214" s="30">
        <v>39048.5</v>
      </c>
      <c r="F214" t="s">
        <v>4254</v>
      </c>
      <c r="G214">
        <v>109.00441090673699</v>
      </c>
      <c r="H214">
        <v>63.8827461000554</v>
      </c>
      <c r="I214">
        <v>172.88715700679299</v>
      </c>
      <c r="J214">
        <v>4.7211096035074203</v>
      </c>
      <c r="K214">
        <v>15.4230188624582</v>
      </c>
      <c r="L214">
        <v>1.3996863340112501E-2</v>
      </c>
      <c r="M214">
        <v>30.554850575506901</v>
      </c>
      <c r="N214">
        <v>0.82530304162107704</v>
      </c>
      <c r="O214" s="33">
        <v>2.6305105192955302E-5</v>
      </c>
      <c r="P214">
        <v>1.4613947329419599E-3</v>
      </c>
      <c r="Q214" s="33">
        <v>4.4346575319536503E-5</v>
      </c>
      <c r="R214">
        <v>66.745856549780896</v>
      </c>
      <c r="S214">
        <v>1.8455962897142399</v>
      </c>
      <c r="T214">
        <v>198.19911489651699</v>
      </c>
      <c r="U214">
        <f>VLOOKUP(B214,Data!$A$1:$J$1657,9, FALSE) * 100</f>
        <v>125</v>
      </c>
      <c r="V214">
        <f>VLOOKUP($B214,Data!$A$1:$X$1657,13,  FALSE)</f>
        <v>0</v>
      </c>
      <c r="W214">
        <f t="shared" si="7"/>
        <v>90.278578891469436</v>
      </c>
      <c r="X214">
        <f t="shared" si="6"/>
        <v>34.721421108530571</v>
      </c>
    </row>
    <row r="215" spans="1:24" x14ac:dyDescent="0.2">
      <c r="A215">
        <v>214</v>
      </c>
      <c r="B215" t="s">
        <v>4463</v>
      </c>
      <c r="C215">
        <v>214</v>
      </c>
      <c r="D215" t="s">
        <v>1495</v>
      </c>
      <c r="E215" s="30">
        <v>39031.5</v>
      </c>
      <c r="F215" t="s">
        <v>4254</v>
      </c>
      <c r="G215">
        <v>303.68681955660003</v>
      </c>
      <c r="H215">
        <v>202.06728806680599</v>
      </c>
      <c r="I215">
        <v>505.75410762340601</v>
      </c>
      <c r="J215">
        <v>9.7828612509734096</v>
      </c>
      <c r="K215">
        <v>16.071552845995701</v>
      </c>
      <c r="L215">
        <v>1.1621948085498201E-2</v>
      </c>
      <c r="M215">
        <v>66.804639955510595</v>
      </c>
      <c r="N215">
        <v>1.88030525639702</v>
      </c>
      <c r="O215">
        <v>8.1292675852922495E-3</v>
      </c>
      <c r="P215">
        <v>0.40857272924932703</v>
      </c>
      <c r="Q215">
        <v>1.2638451377764299E-2</v>
      </c>
      <c r="R215">
        <v>186.49413556579199</v>
      </c>
      <c r="S215">
        <v>3.96319277031705</v>
      </c>
      <c r="T215">
        <v>570.08671327079196</v>
      </c>
      <c r="U215">
        <f>VLOOKUP(B215,Data!$A$1:$J$1657,9, FALSE) * 100</f>
        <v>180</v>
      </c>
      <c r="V215">
        <f>VLOOKUP($B215,Data!$A$1:$X$1657,13,  FALSE)</f>
        <v>0</v>
      </c>
      <c r="W215">
        <f t="shared" si="7"/>
        <v>104.08563641419251</v>
      </c>
      <c r="X215">
        <f t="shared" si="6"/>
        <v>75.914363585807493</v>
      </c>
    </row>
    <row r="216" spans="1:24" x14ac:dyDescent="0.2">
      <c r="A216">
        <v>217</v>
      </c>
      <c r="B216" t="s">
        <v>4466</v>
      </c>
      <c r="C216">
        <v>217</v>
      </c>
      <c r="D216" t="s">
        <v>1495</v>
      </c>
      <c r="E216" s="30">
        <v>39030.5</v>
      </c>
      <c r="F216" t="s">
        <v>4254</v>
      </c>
      <c r="G216">
        <v>46.3240469362349</v>
      </c>
      <c r="H216">
        <v>60.569166125040297</v>
      </c>
      <c r="I216">
        <v>106.89321306127501</v>
      </c>
      <c r="J216">
        <v>3.28724119911206</v>
      </c>
      <c r="K216">
        <v>15.3176834977174</v>
      </c>
      <c r="L216">
        <v>9.6109628332583207E-3</v>
      </c>
      <c r="M216">
        <v>9.3784147464140695</v>
      </c>
      <c r="N216">
        <v>0.25158596987022103</v>
      </c>
      <c r="O216">
        <v>0</v>
      </c>
      <c r="P216">
        <v>0</v>
      </c>
      <c r="Q216">
        <v>0</v>
      </c>
      <c r="R216">
        <v>30.8477249050617</v>
      </c>
      <c r="S216">
        <v>0.699006169478256</v>
      </c>
      <c r="T216">
        <v>118.49577734619599</v>
      </c>
      <c r="U216">
        <f>VLOOKUP(B216,Data!$A$1:$J$1657,9, FALSE) * 100</f>
        <v>56.000000000000007</v>
      </c>
      <c r="V216">
        <f>VLOOKUP($B216,Data!$A$1:$X$1657,13,  FALSE)</f>
        <v>0</v>
      </c>
      <c r="W216">
        <f t="shared" si="7"/>
        <v>45.342710515438569</v>
      </c>
      <c r="X216">
        <f t="shared" si="6"/>
        <v>10.657289484561442</v>
      </c>
    </row>
    <row r="217" spans="1:24" x14ac:dyDescent="0.2">
      <c r="A217">
        <v>213</v>
      </c>
      <c r="B217" t="s">
        <v>4462</v>
      </c>
      <c r="C217">
        <v>213</v>
      </c>
      <c r="D217" t="s">
        <v>1495</v>
      </c>
      <c r="E217" s="30">
        <v>39058.5</v>
      </c>
      <c r="F217" t="s">
        <v>4254</v>
      </c>
      <c r="G217">
        <v>205.46641433418</v>
      </c>
      <c r="H217">
        <v>187.65616274114899</v>
      </c>
      <c r="I217">
        <v>393.12257707532899</v>
      </c>
      <c r="J217">
        <v>6.2636842997609197</v>
      </c>
      <c r="K217">
        <v>16.353218799285901</v>
      </c>
      <c r="L217">
        <v>7.5102531167961896E-3</v>
      </c>
      <c r="M217">
        <v>30.373488903486599</v>
      </c>
      <c r="N217">
        <v>0.86988495575551505</v>
      </c>
      <c r="O217">
        <v>3.0378483447409202E-4</v>
      </c>
      <c r="P217">
        <v>2.2381752497578601E-2</v>
      </c>
      <c r="Q217">
        <v>6.5635713433425497E-4</v>
      </c>
      <c r="R217">
        <v>141.15219216303399</v>
      </c>
      <c r="S217">
        <v>2.5945051830635801</v>
      </c>
      <c r="T217">
        <v>447.49705151944198</v>
      </c>
      <c r="U217">
        <f>VLOOKUP(B217,Data!$A$1:$J$1657,9, FALSE) * 100</f>
        <v>120</v>
      </c>
      <c r="V217">
        <f>VLOOKUP($B217,Data!$A$1:$X$1657,13,  FALSE)</f>
        <v>0</v>
      </c>
      <c r="W217">
        <f t="shared" si="7"/>
        <v>85.484671700583419</v>
      </c>
      <c r="X217">
        <f t="shared" si="6"/>
        <v>34.515328299416588</v>
      </c>
    </row>
    <row r="218" spans="1:24" x14ac:dyDescent="0.2">
      <c r="A218">
        <v>216</v>
      </c>
      <c r="B218" t="s">
        <v>4465</v>
      </c>
      <c r="C218">
        <v>216</v>
      </c>
      <c r="D218" t="s">
        <v>1495</v>
      </c>
      <c r="E218" s="30">
        <v>39030.5</v>
      </c>
      <c r="F218" t="s">
        <v>4254</v>
      </c>
      <c r="G218">
        <v>13.374718288998499</v>
      </c>
      <c r="H218">
        <v>31.015599183122799</v>
      </c>
      <c r="I218">
        <v>44.390317472121197</v>
      </c>
      <c r="J218">
        <v>1.5700812960332899</v>
      </c>
      <c r="K218">
        <v>15.2466583959293</v>
      </c>
      <c r="L218">
        <v>7.2565325598944004E-3</v>
      </c>
      <c r="M218">
        <v>2.13518973235771</v>
      </c>
      <c r="N218">
        <v>5.7013149666819203E-2</v>
      </c>
      <c r="O218">
        <v>0</v>
      </c>
      <c r="P218">
        <v>0</v>
      </c>
      <c r="Q218">
        <v>0</v>
      </c>
      <c r="R218">
        <v>11.239528556640799</v>
      </c>
      <c r="S218">
        <v>0.320413912144699</v>
      </c>
      <c r="T218">
        <v>48.245687283352403</v>
      </c>
      <c r="U218">
        <f>VLOOKUP(B218,Data!$A$1:$J$1657,9, FALSE) * 100</f>
        <v>28.999999999999996</v>
      </c>
      <c r="V218">
        <f>VLOOKUP($B218,Data!$A$1:$X$1657,13,  FALSE)</f>
        <v>0</v>
      </c>
      <c r="W218">
        <f t="shared" si="7"/>
        <v>26.57364803141169</v>
      </c>
      <c r="X218">
        <f t="shared" si="6"/>
        <v>2.4263519685883068</v>
      </c>
    </row>
    <row r="219" spans="1:24" x14ac:dyDescent="0.2">
      <c r="A219">
        <v>219</v>
      </c>
      <c r="B219" t="s">
        <v>4468</v>
      </c>
      <c r="C219">
        <v>219</v>
      </c>
      <c r="D219" t="s">
        <v>1495</v>
      </c>
      <c r="E219" s="30">
        <v>39036.5</v>
      </c>
      <c r="F219" t="s">
        <v>4254</v>
      </c>
      <c r="G219">
        <v>57.744067760457</v>
      </c>
      <c r="H219">
        <v>34.637071767957899</v>
      </c>
      <c r="I219">
        <v>92.381139528414906</v>
      </c>
      <c r="J219">
        <v>1.33354412056117</v>
      </c>
      <c r="K219">
        <v>15.203550116016601</v>
      </c>
      <c r="L219">
        <v>1.23555778868163E-2</v>
      </c>
      <c r="M219">
        <v>14.856069152421901</v>
      </c>
      <c r="N219">
        <v>0.39556040610482202</v>
      </c>
      <c r="O219">
        <v>0</v>
      </c>
      <c r="P219">
        <v>0</v>
      </c>
      <c r="Q219">
        <v>0</v>
      </c>
      <c r="R219">
        <v>29.343832379151699</v>
      </c>
      <c r="S219">
        <v>0.43005217049170602</v>
      </c>
      <c r="T219">
        <v>103.82922566470501</v>
      </c>
      <c r="U219">
        <f>VLOOKUP(B219,Data!$A$1:$J$1657,9, FALSE) * 100</f>
        <v>20</v>
      </c>
      <c r="V219" t="str">
        <f>VLOOKUP($B219,Data!$A$1:$X$1657,13,  FALSE)</f>
        <v>Badly Frosted on Black ground all of the grain off 31 ha of red country</v>
      </c>
      <c r="W219">
        <f t="shared" si="7"/>
        <v>3.1181032358842025</v>
      </c>
      <c r="X219">
        <f t="shared" si="6"/>
        <v>16.881896764115798</v>
      </c>
    </row>
    <row r="220" spans="1:24" x14ac:dyDescent="0.2">
      <c r="A220">
        <v>218</v>
      </c>
      <c r="B220" t="s">
        <v>4467</v>
      </c>
      <c r="C220">
        <v>218</v>
      </c>
      <c r="D220" t="s">
        <v>1495</v>
      </c>
      <c r="E220" s="30">
        <v>39042.5</v>
      </c>
      <c r="F220" t="s">
        <v>4254</v>
      </c>
      <c r="G220">
        <v>156.23532897165501</v>
      </c>
      <c r="H220">
        <v>112.99462256693501</v>
      </c>
      <c r="I220">
        <v>269.22995153859</v>
      </c>
      <c r="J220">
        <v>4.9722341414737699</v>
      </c>
      <c r="K220">
        <v>15.4935080074283</v>
      </c>
      <c r="L220">
        <v>9.9821977373778601E-3</v>
      </c>
      <c r="M220">
        <v>32.674380771857201</v>
      </c>
      <c r="N220">
        <v>0.88658630495013901</v>
      </c>
      <c r="O220">
        <v>0</v>
      </c>
      <c r="P220">
        <v>0</v>
      </c>
      <c r="Q220">
        <v>0</v>
      </c>
      <c r="R220">
        <v>100.750408377554</v>
      </c>
      <c r="S220">
        <v>2.0532412595738099</v>
      </c>
      <c r="T220">
        <v>302.41317669708798</v>
      </c>
      <c r="U220">
        <f>VLOOKUP(B220,Data!$A$1:$J$1657,9, FALSE) * 100</f>
        <v>420</v>
      </c>
      <c r="V220">
        <f>VLOOKUP($B220,Data!$A$1:$X$1657,13,  FALSE)</f>
        <v>0</v>
      </c>
      <c r="W220">
        <f t="shared" si="7"/>
        <v>382.87002185016229</v>
      </c>
      <c r="X220">
        <f t="shared" si="6"/>
        <v>37.129978149837726</v>
      </c>
    </row>
    <row r="221" spans="1:24" x14ac:dyDescent="0.2">
      <c r="A221">
        <v>220</v>
      </c>
      <c r="B221" t="s">
        <v>4471</v>
      </c>
      <c r="C221">
        <v>220</v>
      </c>
      <c r="D221" t="s">
        <v>1495</v>
      </c>
      <c r="E221" s="30">
        <v>39029.5</v>
      </c>
      <c r="F221" t="s">
        <v>4254</v>
      </c>
      <c r="G221">
        <v>179.034064277586</v>
      </c>
      <c r="H221">
        <v>41.856122568097803</v>
      </c>
      <c r="I221">
        <v>220.89018684568401</v>
      </c>
      <c r="J221">
        <v>3.06739157318325</v>
      </c>
      <c r="K221">
        <v>15.4818372747533</v>
      </c>
      <c r="L221">
        <v>2.1034986754482898E-2</v>
      </c>
      <c r="M221">
        <v>61.379336553639298</v>
      </c>
      <c r="N221">
        <v>1.66421173477366</v>
      </c>
      <c r="O221">
        <v>5.5086504831512503E-3</v>
      </c>
      <c r="P221">
        <v>0.30933156871294198</v>
      </c>
      <c r="Q221">
        <v>9.6327617910979199E-3</v>
      </c>
      <c r="R221">
        <v>60.626609870964799</v>
      </c>
      <c r="S221">
        <v>0.64177476194314098</v>
      </c>
      <c r="T221">
        <v>251.664118563979</v>
      </c>
      <c r="U221">
        <f>VLOOKUP(B221,Data!$A$1:$J$1657,9, FALSE) * 100</f>
        <v>148</v>
      </c>
      <c r="V221">
        <f>VLOOKUP($B221,Data!$A$1:$X$1657,13,  FALSE)</f>
        <v>0</v>
      </c>
      <c r="W221">
        <f t="shared" si="7"/>
        <v>78.250753916318985</v>
      </c>
      <c r="X221">
        <f t="shared" si="6"/>
        <v>69.749246083681015</v>
      </c>
    </row>
    <row r="222" spans="1:24" x14ac:dyDescent="0.2">
      <c r="A222">
        <v>222</v>
      </c>
      <c r="B222" t="s">
        <v>4469</v>
      </c>
      <c r="C222">
        <v>222</v>
      </c>
      <c r="D222" t="s">
        <v>1495</v>
      </c>
      <c r="E222" s="30">
        <v>39036.5</v>
      </c>
      <c r="F222" t="s">
        <v>4254</v>
      </c>
      <c r="G222">
        <v>101.63133649674501</v>
      </c>
      <c r="H222">
        <v>77.809923707406199</v>
      </c>
      <c r="I222">
        <v>179.44126020415101</v>
      </c>
      <c r="J222">
        <v>2.8850848174047998</v>
      </c>
      <c r="K222">
        <v>15.238915125926701</v>
      </c>
      <c r="L222">
        <v>1.1371238278398799E-2</v>
      </c>
      <c r="M222">
        <v>24.997326610481899</v>
      </c>
      <c r="N222">
        <v>0.66713159122977705</v>
      </c>
      <c r="O222">
        <v>0</v>
      </c>
      <c r="P222">
        <v>0</v>
      </c>
      <c r="Q222">
        <v>0</v>
      </c>
      <c r="R222">
        <v>65.072672903110004</v>
      </c>
      <c r="S222">
        <v>1.0607772469143799</v>
      </c>
      <c r="T222">
        <v>201.47700213693099</v>
      </c>
      <c r="U222">
        <f>VLOOKUP(B222,Data!$A$1:$J$1657,9, FALSE) * 100</f>
        <v>30</v>
      </c>
      <c r="V222" t="str">
        <f>VLOOKUP($B222,Data!$A$1:$X$1657,13,  FALSE)</f>
        <v>Badly Frosted over most of the paddock</v>
      </c>
      <c r="W222">
        <f t="shared" si="7"/>
        <v>1.5939470335432979</v>
      </c>
      <c r="X222">
        <f t="shared" si="6"/>
        <v>28.406052966456702</v>
      </c>
    </row>
    <row r="223" spans="1:24" x14ac:dyDescent="0.2">
      <c r="A223">
        <v>221</v>
      </c>
      <c r="B223" t="s">
        <v>4470</v>
      </c>
      <c r="C223">
        <v>221</v>
      </c>
      <c r="D223" t="s">
        <v>1495</v>
      </c>
      <c r="E223" s="30">
        <v>39040.5</v>
      </c>
      <c r="F223" t="s">
        <v>4254</v>
      </c>
      <c r="G223">
        <v>111.863627694916</v>
      </c>
      <c r="H223">
        <v>88.731333487659398</v>
      </c>
      <c r="I223">
        <v>200.59496118257499</v>
      </c>
      <c r="J223">
        <v>5.07606158631891</v>
      </c>
      <c r="K223">
        <v>15.027988485806601</v>
      </c>
      <c r="L223">
        <v>1.2284720145956499E-2</v>
      </c>
      <c r="M223">
        <v>29.811961003418102</v>
      </c>
      <c r="N223">
        <v>0.78461262118858799</v>
      </c>
      <c r="O223">
        <v>0</v>
      </c>
      <c r="P223">
        <v>0</v>
      </c>
      <c r="Q223">
        <v>0</v>
      </c>
      <c r="R223">
        <v>70.791492523726902</v>
      </c>
      <c r="S223">
        <v>1.2992446375031601</v>
      </c>
      <c r="T223">
        <v>223.97232491837099</v>
      </c>
      <c r="U223">
        <f>VLOOKUP(B223,Data!$A$1:$J$1657,9, FALSE) * 100</f>
        <v>20</v>
      </c>
      <c r="V223" t="str">
        <f>VLOOKUP($B223,Data!$A$1:$X$1657,13,  FALSE)</f>
        <v>Badly Frosted over most of the paddock</v>
      </c>
      <c r="W223">
        <f t="shared" si="7"/>
        <v>-13.877228412975114</v>
      </c>
      <c r="X223">
        <f t="shared" si="6"/>
        <v>33.877228412975114</v>
      </c>
    </row>
    <row r="224" spans="1:24" x14ac:dyDescent="0.2">
      <c r="A224">
        <v>223</v>
      </c>
      <c r="B224" t="s">
        <v>4473</v>
      </c>
      <c r="C224">
        <v>223</v>
      </c>
      <c r="D224" t="s">
        <v>1495</v>
      </c>
      <c r="E224" s="30">
        <v>39042.5</v>
      </c>
      <c r="F224" t="s">
        <v>4254</v>
      </c>
      <c r="G224">
        <v>86.911345210732406</v>
      </c>
      <c r="H224">
        <v>63.693600020679398</v>
      </c>
      <c r="I224">
        <v>150.60494523141199</v>
      </c>
      <c r="J224">
        <v>3.3506496765205598</v>
      </c>
      <c r="K224">
        <v>15.302279794549801</v>
      </c>
      <c r="L224">
        <v>1.3508839237867399E-2</v>
      </c>
      <c r="M224">
        <v>24.9057473521875</v>
      </c>
      <c r="N224">
        <v>0.66745133883632402</v>
      </c>
      <c r="O224" s="33">
        <v>5.0458257235230502E-5</v>
      </c>
      <c r="P224">
        <v>2.8032365130683601E-3</v>
      </c>
      <c r="Q224" s="33">
        <v>8.2922164144836507E-5</v>
      </c>
      <c r="R224">
        <v>57.4349706274349</v>
      </c>
      <c r="S224">
        <v>0.95616254246898502</v>
      </c>
      <c r="T224">
        <v>169.49408894535401</v>
      </c>
      <c r="U224">
        <f>VLOOKUP(B224,Data!$A$1:$J$1657,9, FALSE) * 100</f>
        <v>125</v>
      </c>
      <c r="V224">
        <f>VLOOKUP($B224,Data!$A$1:$X$1657,13,  FALSE)</f>
        <v>0</v>
      </c>
      <c r="W224">
        <f t="shared" si="7"/>
        <v>96.698014372514209</v>
      </c>
      <c r="X224">
        <f t="shared" si="6"/>
        <v>28.301985627485795</v>
      </c>
    </row>
    <row r="225" spans="1:24" x14ac:dyDescent="0.2">
      <c r="A225">
        <v>225</v>
      </c>
      <c r="B225" t="s">
        <v>4472</v>
      </c>
      <c r="C225">
        <v>225</v>
      </c>
      <c r="D225" t="s">
        <v>1495</v>
      </c>
      <c r="E225" s="30">
        <v>39040.5</v>
      </c>
      <c r="F225" t="s">
        <v>4254</v>
      </c>
      <c r="G225">
        <v>111.193834438081</v>
      </c>
      <c r="H225">
        <v>53.1886280254854</v>
      </c>
      <c r="I225">
        <v>164.38246246356599</v>
      </c>
      <c r="J225">
        <v>3.5033822425478802</v>
      </c>
      <c r="K225">
        <v>15.2108993040315</v>
      </c>
      <c r="L225">
        <v>1.35006845633896E-2</v>
      </c>
      <c r="M225">
        <v>31.803323637546299</v>
      </c>
      <c r="N225">
        <v>0.84721042624210396</v>
      </c>
      <c r="O225">
        <v>0</v>
      </c>
      <c r="P225">
        <v>0</v>
      </c>
      <c r="Q225">
        <v>0</v>
      </c>
      <c r="R225">
        <v>67.371983673127005</v>
      </c>
      <c r="S225">
        <v>1.1259832411656501</v>
      </c>
      <c r="T225">
        <v>186.12957877417401</v>
      </c>
      <c r="U225">
        <f>VLOOKUP(B225,Data!$A$1:$J$1657,9, FALSE) * 100</f>
        <v>91</v>
      </c>
      <c r="V225">
        <f>VLOOKUP($B225,Data!$A$1:$X$1657,13,  FALSE)</f>
        <v>0</v>
      </c>
      <c r="W225">
        <f t="shared" si="7"/>
        <v>54.859859502788296</v>
      </c>
      <c r="X225">
        <f t="shared" si="6"/>
        <v>36.140140497211704</v>
      </c>
    </row>
    <row r="226" spans="1:24" x14ac:dyDescent="0.2">
      <c r="A226">
        <v>224</v>
      </c>
      <c r="B226" t="s">
        <v>4474</v>
      </c>
      <c r="C226">
        <v>224</v>
      </c>
      <c r="D226" t="s">
        <v>1495</v>
      </c>
      <c r="E226" s="30">
        <v>39044.5</v>
      </c>
      <c r="F226" t="s">
        <v>4254</v>
      </c>
      <c r="G226">
        <v>145.66679509456699</v>
      </c>
      <c r="H226">
        <v>142.36019425316999</v>
      </c>
      <c r="I226">
        <v>288.02698934773701</v>
      </c>
      <c r="J226">
        <v>4.3408610803291801</v>
      </c>
      <c r="K226">
        <v>16.666115555967799</v>
      </c>
      <c r="L226">
        <v>7.9438659677044093E-3</v>
      </c>
      <c r="M226">
        <v>22.247060897228799</v>
      </c>
      <c r="N226">
        <v>0.64933815708208198</v>
      </c>
      <c r="O226">
        <v>0</v>
      </c>
      <c r="P226">
        <v>0</v>
      </c>
      <c r="Q226">
        <v>0</v>
      </c>
      <c r="R226">
        <v>93.334154530172299</v>
      </c>
      <c r="S226">
        <v>1.5547289329328899</v>
      </c>
      <c r="T226">
        <v>321.59427153745901</v>
      </c>
      <c r="U226">
        <f>VLOOKUP(B226,Data!$A$1:$J$1657,9, FALSE) * 100</f>
        <v>200</v>
      </c>
      <c r="V226">
        <f>VLOOKUP($B226,Data!$A$1:$X$1657,13,  FALSE)</f>
        <v>0</v>
      </c>
      <c r="W226">
        <f t="shared" si="7"/>
        <v>174.71924898042181</v>
      </c>
      <c r="X226">
        <f t="shared" si="6"/>
        <v>25.280751019578179</v>
      </c>
    </row>
    <row r="227" spans="1:24" x14ac:dyDescent="0.2">
      <c r="A227">
        <v>227</v>
      </c>
      <c r="B227" t="s">
        <v>4475</v>
      </c>
      <c r="C227">
        <v>227</v>
      </c>
      <c r="D227" t="s">
        <v>1495</v>
      </c>
      <c r="E227" s="30">
        <v>39040.5</v>
      </c>
      <c r="F227" t="s">
        <v>4254</v>
      </c>
      <c r="G227">
        <v>94.413010161041598</v>
      </c>
      <c r="H227">
        <v>58.429705333662</v>
      </c>
      <c r="I227">
        <v>152.84271549470401</v>
      </c>
      <c r="J227">
        <v>4.0146660198966098</v>
      </c>
      <c r="K227">
        <v>15.170953530341601</v>
      </c>
      <c r="L227">
        <v>1.0600682869797999E-2</v>
      </c>
      <c r="M227">
        <v>21.9487130936132</v>
      </c>
      <c r="N227">
        <v>0.58315745428022103</v>
      </c>
      <c r="O227">
        <v>0</v>
      </c>
      <c r="P227">
        <v>0</v>
      </c>
      <c r="Q227">
        <v>0</v>
      </c>
      <c r="R227">
        <v>66.681037582337396</v>
      </c>
      <c r="S227">
        <v>1.6350511801490899</v>
      </c>
      <c r="T227">
        <v>175.679057969958</v>
      </c>
      <c r="U227">
        <f>VLOOKUP(B227,Data!$A$1:$J$1657,9, FALSE) * 100</f>
        <v>95</v>
      </c>
      <c r="V227">
        <f>VLOOKUP($B227,Data!$A$1:$X$1657,13,  FALSE)</f>
        <v>0</v>
      </c>
      <c r="W227">
        <f t="shared" si="7"/>
        <v>70.058280575439539</v>
      </c>
      <c r="X227">
        <f t="shared" si="6"/>
        <v>24.941719424560453</v>
      </c>
    </row>
    <row r="228" spans="1:24" x14ac:dyDescent="0.2">
      <c r="A228">
        <v>228</v>
      </c>
      <c r="B228" t="s">
        <v>4477</v>
      </c>
      <c r="C228">
        <v>228</v>
      </c>
      <c r="D228" t="s">
        <v>1495</v>
      </c>
      <c r="E228" s="30">
        <v>39033.5</v>
      </c>
      <c r="F228" t="s">
        <v>4254</v>
      </c>
      <c r="G228">
        <v>330.52319816851502</v>
      </c>
      <c r="H228">
        <v>219.88015782676899</v>
      </c>
      <c r="I228">
        <v>550.40335599528396</v>
      </c>
      <c r="J228">
        <v>11.800550895382701</v>
      </c>
      <c r="K228">
        <v>16.252485310632601</v>
      </c>
      <c r="L228">
        <v>8.7400117441820795E-3</v>
      </c>
      <c r="M228">
        <v>55.2086620613996</v>
      </c>
      <c r="N228">
        <v>1.57141500730749</v>
      </c>
      <c r="O228">
        <v>0</v>
      </c>
      <c r="P228">
        <v>0</v>
      </c>
      <c r="Q228">
        <v>0</v>
      </c>
      <c r="R228">
        <v>196.876222298567</v>
      </c>
      <c r="S228">
        <v>3.6942444585785799</v>
      </c>
      <c r="T228">
        <v>623.80733001206897</v>
      </c>
      <c r="U228">
        <f>VLOOKUP(B228,Data!$A$1:$J$1657,9, FALSE) * 100</f>
        <v>190</v>
      </c>
      <c r="V228">
        <f>VLOOKUP($B228,Data!$A$1:$X$1657,13,  FALSE)</f>
        <v>0</v>
      </c>
      <c r="W228">
        <f t="shared" si="7"/>
        <v>127.26288402113681</v>
      </c>
      <c r="X228">
        <f t="shared" si="6"/>
        <v>62.73711597886318</v>
      </c>
    </row>
    <row r="229" spans="1:24" x14ac:dyDescent="0.2">
      <c r="A229">
        <v>229</v>
      </c>
      <c r="B229" t="s">
        <v>4478</v>
      </c>
      <c r="C229">
        <v>229</v>
      </c>
      <c r="D229" t="s">
        <v>1495</v>
      </c>
      <c r="E229" s="30">
        <v>39057.5</v>
      </c>
      <c r="F229" t="s">
        <v>4254</v>
      </c>
      <c r="G229">
        <v>218.716525487589</v>
      </c>
      <c r="H229">
        <v>188.887301045534</v>
      </c>
      <c r="I229">
        <v>407.60382653312303</v>
      </c>
      <c r="J229">
        <v>10.5103978709573</v>
      </c>
      <c r="K229">
        <v>16.3830143618137</v>
      </c>
      <c r="L229">
        <v>1.12841583897623E-2</v>
      </c>
      <c r="M229">
        <v>45.264414848093601</v>
      </c>
      <c r="N229">
        <v>1.298717265386</v>
      </c>
      <c r="O229">
        <v>0</v>
      </c>
      <c r="P229">
        <v>0</v>
      </c>
      <c r="Q229">
        <v>0</v>
      </c>
      <c r="R229">
        <v>142.85968709969001</v>
      </c>
      <c r="S229">
        <v>3.0797352269065499</v>
      </c>
      <c r="T229">
        <v>460.01324363630403</v>
      </c>
      <c r="U229">
        <f>VLOOKUP(B229,Data!$A$1:$J$1657,9, FALSE) * 100</f>
        <v>20</v>
      </c>
      <c r="V229" t="str">
        <f>VLOOKUP($B229,Data!$A$1:$X$1657,13,  FALSE)</f>
        <v>frost affected</v>
      </c>
      <c r="W229">
        <f t="shared" si="7"/>
        <v>-31.436835054651816</v>
      </c>
      <c r="X229">
        <f t="shared" si="6"/>
        <v>51.436835054651816</v>
      </c>
    </row>
    <row r="230" spans="1:24" x14ac:dyDescent="0.2">
      <c r="A230">
        <v>226</v>
      </c>
      <c r="B230" t="s">
        <v>4476</v>
      </c>
      <c r="C230">
        <v>226</v>
      </c>
      <c r="D230" t="s">
        <v>1495</v>
      </c>
      <c r="E230" s="30">
        <v>39040.5</v>
      </c>
      <c r="F230" t="s">
        <v>4254</v>
      </c>
      <c r="G230">
        <v>260.85391823278098</v>
      </c>
      <c r="H230">
        <v>92.808026328680796</v>
      </c>
      <c r="I230">
        <v>353.66194456146201</v>
      </c>
      <c r="J230">
        <v>6.9868059237475899</v>
      </c>
      <c r="K230">
        <v>15.541442680142801</v>
      </c>
      <c r="L230">
        <v>1.6696605256888399E-2</v>
      </c>
      <c r="M230">
        <v>80.907442055777295</v>
      </c>
      <c r="N230">
        <v>2.2021337532519101</v>
      </c>
      <c r="O230">
        <v>1.0655435254365599E-2</v>
      </c>
      <c r="P230">
        <v>0.59196862524253402</v>
      </c>
      <c r="Q230">
        <v>1.7855373303663599E-2</v>
      </c>
      <c r="R230">
        <v>126.88485324878</v>
      </c>
      <c r="S230">
        <v>2.57701669886618</v>
      </c>
      <c r="T230">
        <v>400.85448427349502</v>
      </c>
      <c r="U230">
        <f>VLOOKUP(B230,Data!$A$1:$J$1657,9, FALSE) * 100</f>
        <v>180</v>
      </c>
      <c r="V230">
        <f>VLOOKUP($B230,Data!$A$1:$X$1657,13,  FALSE)</f>
        <v>0</v>
      </c>
      <c r="W230">
        <f t="shared" si="7"/>
        <v>88.059724936616703</v>
      </c>
      <c r="X230">
        <f t="shared" si="6"/>
        <v>91.940275063383297</v>
      </c>
    </row>
    <row r="231" spans="1:24" x14ac:dyDescent="0.2">
      <c r="A231">
        <v>232</v>
      </c>
      <c r="B231" t="s">
        <v>4480</v>
      </c>
      <c r="C231">
        <v>232</v>
      </c>
      <c r="D231" t="s">
        <v>1495</v>
      </c>
      <c r="E231" s="30">
        <v>39053.5</v>
      </c>
      <c r="F231" t="s">
        <v>4254</v>
      </c>
      <c r="G231">
        <v>23.575275246727902</v>
      </c>
      <c r="H231">
        <v>12.2952537677271</v>
      </c>
      <c r="I231">
        <v>35.870529014455002</v>
      </c>
      <c r="J231">
        <v>0.77799847041965198</v>
      </c>
      <c r="K231">
        <v>15.1408333336979</v>
      </c>
      <c r="L231">
        <v>1.27042213121335E-2</v>
      </c>
      <c r="M231">
        <v>6.5891213130339299</v>
      </c>
      <c r="N231">
        <v>0.174719417891705</v>
      </c>
      <c r="O231">
        <v>0</v>
      </c>
      <c r="P231">
        <v>0</v>
      </c>
      <c r="Q231">
        <v>0</v>
      </c>
      <c r="R231">
        <v>15.187439171196701</v>
      </c>
      <c r="S231">
        <v>0.20954717656212399</v>
      </c>
      <c r="T231">
        <v>41.6791945157402</v>
      </c>
      <c r="U231">
        <f>VLOOKUP(B231,Data!$A$1:$J$1657,9, FALSE) * 100</f>
        <v>250</v>
      </c>
      <c r="V231">
        <f>VLOOKUP($B231,Data!$A$1:$X$1657,13,  FALSE)</f>
        <v>0</v>
      </c>
      <c r="W231">
        <f t="shared" si="7"/>
        <v>242.51236214427962</v>
      </c>
      <c r="X231">
        <f t="shared" si="6"/>
        <v>7.4876378557203749</v>
      </c>
    </row>
    <row r="232" spans="1:24" x14ac:dyDescent="0.2">
      <c r="A232">
        <v>231</v>
      </c>
      <c r="B232" t="s">
        <v>4479</v>
      </c>
      <c r="C232">
        <v>231</v>
      </c>
      <c r="D232" t="s">
        <v>1495</v>
      </c>
      <c r="E232" s="30">
        <v>39044.5</v>
      </c>
      <c r="F232" t="s">
        <v>4254</v>
      </c>
      <c r="G232">
        <v>134.83164649509999</v>
      </c>
      <c r="H232">
        <v>166.130925332646</v>
      </c>
      <c r="I232">
        <v>300.96257182774599</v>
      </c>
      <c r="J232">
        <v>8.4511651809668997</v>
      </c>
      <c r="K232">
        <v>17.13</v>
      </c>
      <c r="L232">
        <v>3.8515717025281301E-3</v>
      </c>
      <c r="M232">
        <v>10.703907922857701</v>
      </c>
      <c r="N232">
        <v>0.32111723768572997</v>
      </c>
      <c r="O232">
        <v>0</v>
      </c>
      <c r="P232">
        <v>0</v>
      </c>
      <c r="Q232">
        <v>0</v>
      </c>
      <c r="R232">
        <v>108.00081315606501</v>
      </c>
      <c r="S232">
        <v>2.1641344609181399</v>
      </c>
      <c r="T232">
        <v>335.79273165971699</v>
      </c>
      <c r="U232">
        <f>VLOOKUP(B232,Data!$A$1:$J$1657,9, FALSE) * 100</f>
        <v>200</v>
      </c>
      <c r="V232">
        <f>VLOOKUP($B232,Data!$A$1:$X$1657,13,  FALSE)</f>
        <v>0</v>
      </c>
      <c r="W232">
        <f t="shared" si="7"/>
        <v>187.83646826947989</v>
      </c>
      <c r="X232">
        <f t="shared" si="6"/>
        <v>12.163531730520114</v>
      </c>
    </row>
    <row r="233" spans="1:24" x14ac:dyDescent="0.2">
      <c r="A233">
        <v>233</v>
      </c>
      <c r="B233" t="s">
        <v>4482</v>
      </c>
      <c r="C233">
        <v>233</v>
      </c>
      <c r="D233" t="s">
        <v>1495</v>
      </c>
      <c r="E233" s="30">
        <v>39041.5</v>
      </c>
      <c r="F233" t="s">
        <v>4254</v>
      </c>
      <c r="G233">
        <v>159.73300969028401</v>
      </c>
      <c r="H233">
        <v>189.81913113025999</v>
      </c>
      <c r="I233">
        <v>349.55214082054403</v>
      </c>
      <c r="J233">
        <v>8.5973352514392403</v>
      </c>
      <c r="K233">
        <v>16.324435009446699</v>
      </c>
      <c r="L233">
        <v>3.5476510297956301E-3</v>
      </c>
      <c r="M233">
        <v>12.2034505855628</v>
      </c>
      <c r="N233">
        <v>0.34888692815238698</v>
      </c>
      <c r="O233">
        <v>0</v>
      </c>
      <c r="P233">
        <v>0</v>
      </c>
      <c r="Q233">
        <v>0</v>
      </c>
      <c r="R233">
        <v>128.75307074759101</v>
      </c>
      <c r="S233">
        <v>2.74075800536197</v>
      </c>
      <c r="T233">
        <v>391.91660539882201</v>
      </c>
      <c r="U233">
        <f>VLOOKUP(B233,Data!$A$1:$J$1657,9, FALSE) * 100</f>
        <v>247.00000000000003</v>
      </c>
      <c r="V233" t="str">
        <f>VLOOKUP($B233,Data!$A$1:$X$1657,13,  FALSE)</f>
        <v>light crop</v>
      </c>
      <c r="W233">
        <f t="shared" si="7"/>
        <v>233.13244251640594</v>
      </c>
      <c r="X233">
        <f t="shared" si="6"/>
        <v>13.867557483594091</v>
      </c>
    </row>
    <row r="234" spans="1:24" x14ac:dyDescent="0.2">
      <c r="A234">
        <v>230</v>
      </c>
      <c r="B234" t="s">
        <v>4481</v>
      </c>
      <c r="C234">
        <v>230</v>
      </c>
      <c r="D234" t="s">
        <v>1495</v>
      </c>
      <c r="E234" s="30">
        <v>39047.5</v>
      </c>
      <c r="F234" t="s">
        <v>4254</v>
      </c>
      <c r="G234">
        <v>106.06719720034801</v>
      </c>
      <c r="H234">
        <v>61.339358401778703</v>
      </c>
      <c r="I234">
        <v>167.40655560212599</v>
      </c>
      <c r="J234">
        <v>3.4651515920945299</v>
      </c>
      <c r="K234">
        <v>15.088239698477199</v>
      </c>
      <c r="L234">
        <v>1.36461526289111E-2</v>
      </c>
      <c r="M234">
        <v>31.843001562168599</v>
      </c>
      <c r="N234">
        <v>0.84142704078631103</v>
      </c>
      <c r="O234">
        <v>0</v>
      </c>
      <c r="P234">
        <v>0</v>
      </c>
      <c r="Q234">
        <v>0</v>
      </c>
      <c r="R234">
        <v>69.540693020612594</v>
      </c>
      <c r="S234">
        <v>1.09248763488765</v>
      </c>
      <c r="T234">
        <v>190.72145147778701</v>
      </c>
      <c r="U234">
        <f>VLOOKUP(B234,Data!$A$1:$J$1657,9, FALSE) * 100</f>
        <v>80</v>
      </c>
      <c r="V234">
        <f>VLOOKUP($B234,Data!$A$1:$X$1657,13,  FALSE)</f>
        <v>0</v>
      </c>
      <c r="W234">
        <f t="shared" si="7"/>
        <v>43.81477095208114</v>
      </c>
      <c r="X234">
        <f t="shared" si="6"/>
        <v>36.18522904791886</v>
      </c>
    </row>
    <row r="235" spans="1:24" x14ac:dyDescent="0.2">
      <c r="A235">
        <v>237</v>
      </c>
      <c r="B235" t="s">
        <v>4486</v>
      </c>
      <c r="C235">
        <v>237</v>
      </c>
      <c r="D235" t="s">
        <v>1495</v>
      </c>
      <c r="E235" s="30">
        <v>39033.5</v>
      </c>
      <c r="F235" t="s">
        <v>4254</v>
      </c>
      <c r="G235">
        <v>120.40002336671</v>
      </c>
      <c r="H235">
        <v>91.325424665695095</v>
      </c>
      <c r="I235">
        <v>211.72544803240501</v>
      </c>
      <c r="J235">
        <v>5.4982836587137003</v>
      </c>
      <c r="K235">
        <v>15.432936032052901</v>
      </c>
      <c r="L235">
        <v>1.0348685192366799E-2</v>
      </c>
      <c r="M235">
        <v>26.022253122127701</v>
      </c>
      <c r="N235">
        <v>0.70332708904323205</v>
      </c>
      <c r="O235">
        <v>0</v>
      </c>
      <c r="P235">
        <v>0</v>
      </c>
      <c r="Q235">
        <v>0</v>
      </c>
      <c r="R235">
        <v>81.855339755124504</v>
      </c>
      <c r="S235">
        <v>1.90084522885491</v>
      </c>
      <c r="T235">
        <v>238.95738131863601</v>
      </c>
      <c r="U235">
        <f>VLOOKUP(B235,Data!$A$1:$J$1657,9, FALSE) * 100</f>
        <v>229.99999999999997</v>
      </c>
      <c r="W235">
        <f t="shared" si="7"/>
        <v>200.42925781576395</v>
      </c>
      <c r="X235">
        <f t="shared" si="6"/>
        <v>29.570742184236025</v>
      </c>
    </row>
    <row r="236" spans="1:24" x14ac:dyDescent="0.2">
      <c r="A236">
        <v>235</v>
      </c>
      <c r="B236" t="s">
        <v>4483</v>
      </c>
      <c r="C236">
        <v>235</v>
      </c>
      <c r="D236" t="s">
        <v>1495</v>
      </c>
      <c r="E236" s="30">
        <v>39054.5</v>
      </c>
      <c r="F236" t="s">
        <v>4254</v>
      </c>
      <c r="G236">
        <v>152.894925837568</v>
      </c>
      <c r="H236">
        <v>78.632030408548104</v>
      </c>
      <c r="I236">
        <v>231.52695624611599</v>
      </c>
      <c r="J236">
        <v>4.7542199563222098</v>
      </c>
      <c r="K236">
        <v>15.029071848086099</v>
      </c>
      <c r="L236">
        <v>1.3386532782701899E-2</v>
      </c>
      <c r="M236">
        <v>44.607838795707401</v>
      </c>
      <c r="N236">
        <v>1.17410580428814</v>
      </c>
      <c r="O236">
        <v>0</v>
      </c>
      <c r="P236">
        <v>0</v>
      </c>
      <c r="Q236">
        <v>0</v>
      </c>
      <c r="R236">
        <v>104.444048025931</v>
      </c>
      <c r="S236">
        <v>2.0771171675765401</v>
      </c>
      <c r="T236">
        <v>264.14508285840498</v>
      </c>
      <c r="U236">
        <f>VLOOKUP(B236,Data!$A$1:$J$1657,9, FALSE) * 100</f>
        <v>135</v>
      </c>
      <c r="W236">
        <f t="shared" si="7"/>
        <v>84.309274095787046</v>
      </c>
      <c r="X236">
        <f t="shared" si="6"/>
        <v>50.690725904212954</v>
      </c>
    </row>
    <row r="237" spans="1:24" x14ac:dyDescent="0.2">
      <c r="A237">
        <v>234</v>
      </c>
      <c r="B237" t="s">
        <v>4485</v>
      </c>
      <c r="C237">
        <v>234</v>
      </c>
      <c r="D237" t="s">
        <v>1495</v>
      </c>
      <c r="E237" s="30">
        <v>39053.5</v>
      </c>
      <c r="F237" t="s">
        <v>4254</v>
      </c>
      <c r="G237">
        <v>49.263058407452696</v>
      </c>
      <c r="H237">
        <v>53.148083636569403</v>
      </c>
      <c r="I237">
        <v>102.411142044022</v>
      </c>
      <c r="J237">
        <v>2.0635871449849699</v>
      </c>
      <c r="K237">
        <v>15.1377872473744</v>
      </c>
      <c r="L237">
        <v>1.05571876592589E-2</v>
      </c>
      <c r="M237">
        <v>11.441745750076601</v>
      </c>
      <c r="N237">
        <v>0.30333224676568998</v>
      </c>
      <c r="O237">
        <v>0</v>
      </c>
      <c r="P237">
        <v>0</v>
      </c>
      <c r="Q237">
        <v>0</v>
      </c>
      <c r="R237">
        <v>37.037935433051501</v>
      </c>
      <c r="S237">
        <v>0.80390663121407802</v>
      </c>
      <c r="T237">
        <v>114.531700431771</v>
      </c>
      <c r="U237">
        <f>VLOOKUP(B237,Data!$A$1:$J$1657,9, FALSE) * 100</f>
        <v>105</v>
      </c>
      <c r="V237">
        <f>VLOOKUP($B237,Data!$A$1:$X$1657,13,  FALSE)</f>
        <v>0</v>
      </c>
      <c r="W237">
        <f t="shared" si="7"/>
        <v>91.99801619309477</v>
      </c>
      <c r="X237">
        <f t="shared" si="6"/>
        <v>13.001983806905228</v>
      </c>
    </row>
    <row r="238" spans="1:24" x14ac:dyDescent="0.2">
      <c r="A238">
        <v>236</v>
      </c>
      <c r="B238" t="s">
        <v>4484</v>
      </c>
      <c r="C238">
        <v>236</v>
      </c>
      <c r="D238" t="s">
        <v>1495</v>
      </c>
      <c r="E238" s="30">
        <v>39031.5</v>
      </c>
      <c r="F238" t="s">
        <v>4254</v>
      </c>
      <c r="G238">
        <v>46.839824001352802</v>
      </c>
      <c r="H238">
        <v>60.545081879020401</v>
      </c>
      <c r="I238">
        <v>107.384905880373</v>
      </c>
      <c r="J238">
        <v>2.6292843722280899</v>
      </c>
      <c r="K238">
        <v>17.13</v>
      </c>
      <c r="L238">
        <v>3.2224307303259101E-3</v>
      </c>
      <c r="M238">
        <v>3.1753405663072298</v>
      </c>
      <c r="N238">
        <v>9.5260216989216995E-2</v>
      </c>
      <c r="O238">
        <v>0</v>
      </c>
      <c r="P238">
        <v>0</v>
      </c>
      <c r="Q238">
        <v>0</v>
      </c>
      <c r="R238">
        <v>30.6045739547158</v>
      </c>
      <c r="S238">
        <v>0.51958166097566105</v>
      </c>
      <c r="T238">
        <v>118.179960228377</v>
      </c>
      <c r="U238">
        <f>VLOOKUP(B238,Data!$A$1:$J$1657,9, FALSE) * 100</f>
        <v>100</v>
      </c>
      <c r="V238" t="str">
        <f>VLOOKUP($B238,Data!$A$1:$X$1657,13,  FALSE)</f>
        <v>2t/ha from yield map</v>
      </c>
      <c r="W238">
        <f t="shared" si="7"/>
        <v>96.391658447378148</v>
      </c>
      <c r="X238">
        <f t="shared" si="6"/>
        <v>3.6083415526218521</v>
      </c>
    </row>
    <row r="239" spans="1:24" x14ac:dyDescent="0.2">
      <c r="A239">
        <v>238</v>
      </c>
      <c r="B239" t="s">
        <v>4487</v>
      </c>
      <c r="C239">
        <v>238</v>
      </c>
      <c r="D239" t="s">
        <v>1495</v>
      </c>
      <c r="E239" s="30">
        <v>39031.5</v>
      </c>
      <c r="F239" t="s">
        <v>4254</v>
      </c>
      <c r="G239">
        <v>17.490966195572099</v>
      </c>
      <c r="H239">
        <v>34.219942336583202</v>
      </c>
      <c r="I239">
        <v>51.710908532155301</v>
      </c>
      <c r="J239">
        <v>1.4262602613408299</v>
      </c>
      <c r="K239">
        <v>15.485764402613601</v>
      </c>
      <c r="L239">
        <v>6.0243734511545802E-3</v>
      </c>
      <c r="M239">
        <v>2.3087791063026701</v>
      </c>
      <c r="N239">
        <v>6.2615077579474696E-2</v>
      </c>
      <c r="O239">
        <v>0</v>
      </c>
      <c r="P239">
        <v>0</v>
      </c>
      <c r="Q239">
        <v>0</v>
      </c>
      <c r="R239">
        <v>9.6306263728729995</v>
      </c>
      <c r="S239">
        <v>0.188980228003509</v>
      </c>
      <c r="T239">
        <v>55.591789546914697</v>
      </c>
      <c r="U239">
        <f>VLOOKUP(B239,Data!$A$1:$J$1657,9, FALSE) * 100</f>
        <v>30</v>
      </c>
      <c r="V239">
        <f>VLOOKUP($B239,Data!$A$1:$X$1657,13,  FALSE)</f>
        <v>0</v>
      </c>
      <c r="W239">
        <f t="shared" si="7"/>
        <v>27.37638737920151</v>
      </c>
      <c r="X239">
        <f t="shared" si="6"/>
        <v>2.6236126207984887</v>
      </c>
    </row>
    <row r="240" spans="1:24" x14ac:dyDescent="0.2">
      <c r="A240">
        <v>239</v>
      </c>
      <c r="B240" t="s">
        <v>4488</v>
      </c>
      <c r="C240">
        <v>239</v>
      </c>
      <c r="D240" t="s">
        <v>1495</v>
      </c>
      <c r="E240" s="30">
        <v>39044.5</v>
      </c>
      <c r="F240" t="s">
        <v>4254</v>
      </c>
      <c r="G240">
        <v>13.232802005459099</v>
      </c>
      <c r="H240">
        <v>54.658416746556398</v>
      </c>
      <c r="I240">
        <v>67.891218752015604</v>
      </c>
      <c r="J240">
        <v>2.8895154853833298</v>
      </c>
      <c r="K240">
        <v>15.5619525853217</v>
      </c>
      <c r="L240">
        <v>5.2843798464342001E-3</v>
      </c>
      <c r="M240">
        <v>1.5383973490490499</v>
      </c>
      <c r="N240">
        <v>4.1927262002251997E-2</v>
      </c>
      <c r="O240">
        <v>0</v>
      </c>
      <c r="P240">
        <v>0</v>
      </c>
      <c r="Q240">
        <v>0</v>
      </c>
      <c r="R240">
        <v>11.6944046564101</v>
      </c>
      <c r="S240">
        <v>0.34501762320796397</v>
      </c>
      <c r="T240">
        <v>73.1569569198316</v>
      </c>
      <c r="U240">
        <f>VLOOKUP(B240,Data!$A$1:$J$1657,9, FALSE) * 100</f>
        <v>120</v>
      </c>
      <c r="V240" t="str">
        <f>VLOOKUP($B240,Data!$A$1:$X$1657,13,  FALSE)</f>
        <v>head tipping - too much N? - between paddock comparisons</v>
      </c>
      <c r="W240">
        <f t="shared" si="7"/>
        <v>118.25182119426245</v>
      </c>
      <c r="X240">
        <f t="shared" si="6"/>
        <v>1.7481788057375567</v>
      </c>
    </row>
    <row r="241" spans="1:24" x14ac:dyDescent="0.2">
      <c r="A241">
        <v>241</v>
      </c>
      <c r="B241" t="s">
        <v>4492</v>
      </c>
      <c r="C241">
        <v>241</v>
      </c>
      <c r="D241" t="s">
        <v>1495</v>
      </c>
      <c r="E241" s="30">
        <v>39040.5</v>
      </c>
      <c r="F241" t="s">
        <v>4254</v>
      </c>
      <c r="G241">
        <v>84.7798917097996</v>
      </c>
      <c r="H241">
        <v>51.096789592527799</v>
      </c>
      <c r="I241">
        <v>135.876681302327</v>
      </c>
      <c r="J241">
        <v>3.1142514065753502</v>
      </c>
      <c r="K241">
        <v>15.312614710129299</v>
      </c>
      <c r="L241">
        <v>8.6569149741005692E-3</v>
      </c>
      <c r="M241">
        <v>15.5286704408625</v>
      </c>
      <c r="N241">
        <v>0.416435284450965</v>
      </c>
      <c r="O241">
        <v>0</v>
      </c>
      <c r="P241">
        <v>0</v>
      </c>
      <c r="Q241">
        <v>0</v>
      </c>
      <c r="R241">
        <v>50.817367803310702</v>
      </c>
      <c r="S241">
        <v>1.12751462398337</v>
      </c>
      <c r="T241">
        <v>152.746551613067</v>
      </c>
      <c r="U241">
        <f>VLOOKUP(B241,Data!$A$1:$J$1657,9, FALSE) * 100</f>
        <v>457</v>
      </c>
      <c r="V241">
        <f>VLOOKUP($B241,Data!$A$1:$X$1657,13,  FALSE)</f>
        <v>0</v>
      </c>
      <c r="W241">
        <f t="shared" si="7"/>
        <v>439.35378358992898</v>
      </c>
      <c r="X241">
        <f t="shared" si="6"/>
        <v>17.646216410071023</v>
      </c>
    </row>
    <row r="242" spans="1:24" x14ac:dyDescent="0.2">
      <c r="A242">
        <v>240</v>
      </c>
      <c r="B242" t="s">
        <v>4489</v>
      </c>
      <c r="C242">
        <v>240</v>
      </c>
      <c r="D242" t="s">
        <v>1495</v>
      </c>
      <c r="E242" s="30">
        <v>39051.5</v>
      </c>
      <c r="F242" t="s">
        <v>4254</v>
      </c>
      <c r="G242">
        <v>138.089325520351</v>
      </c>
      <c r="H242">
        <v>53.260270525839502</v>
      </c>
      <c r="I242">
        <v>191.34959604618999</v>
      </c>
      <c r="J242">
        <v>3.5581591170429299</v>
      </c>
      <c r="K242">
        <v>15.4721829954567</v>
      </c>
      <c r="L242">
        <v>1.48775626344859E-2</v>
      </c>
      <c r="M242">
        <v>39.301057721935699</v>
      </c>
      <c r="N242">
        <v>1.0649267197702199</v>
      </c>
      <c r="O242">
        <v>0</v>
      </c>
      <c r="P242">
        <v>0</v>
      </c>
      <c r="Q242">
        <v>0</v>
      </c>
      <c r="R242">
        <v>69.715846048031395</v>
      </c>
      <c r="S242">
        <v>0.938177310827771</v>
      </c>
      <c r="T242">
        <v>220.265685027568</v>
      </c>
      <c r="U242">
        <f>VLOOKUP(B242,Data!$A$1:$J$1657,9, FALSE) * 100</f>
        <v>10</v>
      </c>
      <c r="V242" t="str">
        <f>VLOOKUP($B242,Data!$A$1:$X$1657,13,  FALSE)</f>
        <v>assume 12% moisture</v>
      </c>
      <c r="W242">
        <f t="shared" si="7"/>
        <v>-34.66029286583602</v>
      </c>
      <c r="X242">
        <f t="shared" si="6"/>
        <v>44.66029286583602</v>
      </c>
    </row>
    <row r="243" spans="1:24" x14ac:dyDescent="0.2">
      <c r="A243">
        <v>243</v>
      </c>
      <c r="B243" t="s">
        <v>4491</v>
      </c>
      <c r="C243">
        <v>243</v>
      </c>
      <c r="D243" t="s">
        <v>1495</v>
      </c>
      <c r="E243" s="30">
        <v>39057.5</v>
      </c>
      <c r="F243" t="s">
        <v>4254</v>
      </c>
      <c r="G243">
        <v>120.854361242095</v>
      </c>
      <c r="H243">
        <v>69.755156358735803</v>
      </c>
      <c r="I243">
        <v>190.609517600831</v>
      </c>
      <c r="J243">
        <v>4.5509521838736999</v>
      </c>
      <c r="K243">
        <v>15.2540858666211</v>
      </c>
      <c r="L243">
        <v>1.2243850242834999E-2</v>
      </c>
      <c r="M243">
        <v>29.917867715896001</v>
      </c>
      <c r="N243">
        <v>0.79924645023553098</v>
      </c>
      <c r="O243">
        <v>0</v>
      </c>
      <c r="P243">
        <v>0</v>
      </c>
      <c r="Q243">
        <v>0</v>
      </c>
      <c r="R243">
        <v>71.759798200250202</v>
      </c>
      <c r="S243">
        <v>1.6776491944285601</v>
      </c>
      <c r="T243">
        <v>218.27921905537801</v>
      </c>
      <c r="U243">
        <f>VLOOKUP(B243,Data!$A$1:$J$1657,9, FALSE) * 100</f>
        <v>10</v>
      </c>
      <c r="V243" t="str">
        <f>VLOOKUP($B243,Data!$A$1:$X$1657,13,  FALSE)</f>
        <v>Dry matter cut</v>
      </c>
      <c r="W243">
        <f t="shared" si="7"/>
        <v>-23.997576949881818</v>
      </c>
      <c r="X243">
        <f t="shared" si="6"/>
        <v>33.997576949881818</v>
      </c>
    </row>
    <row r="244" spans="1:24" x14ac:dyDescent="0.2">
      <c r="A244">
        <v>242</v>
      </c>
      <c r="B244" t="s">
        <v>4490</v>
      </c>
      <c r="C244">
        <v>242</v>
      </c>
      <c r="D244" t="s">
        <v>1495</v>
      </c>
      <c r="E244" s="30">
        <v>39062.5</v>
      </c>
      <c r="F244" t="s">
        <v>4254</v>
      </c>
      <c r="G244">
        <v>75.062755588549507</v>
      </c>
      <c r="H244">
        <v>40.605905816747402</v>
      </c>
      <c r="I244">
        <v>115.668661405297</v>
      </c>
      <c r="J244">
        <v>2.7139500647524599</v>
      </c>
      <c r="K244">
        <v>15.091803698484901</v>
      </c>
      <c r="L244">
        <v>1.3294449167907301E-2</v>
      </c>
      <c r="M244">
        <v>20.212598107164201</v>
      </c>
      <c r="N244">
        <v>0.53422865651434004</v>
      </c>
      <c r="O244">
        <v>0</v>
      </c>
      <c r="P244">
        <v>0</v>
      </c>
      <c r="Q244">
        <v>0</v>
      </c>
      <c r="R244">
        <v>43.836991813628302</v>
      </c>
      <c r="S244">
        <v>1.09357333495931</v>
      </c>
      <c r="T244">
        <v>133.11270735000599</v>
      </c>
      <c r="U244">
        <f>VLOOKUP(B244,Data!$A$1:$J$1657,9, FALSE) * 100</f>
        <v>20</v>
      </c>
      <c r="V244" t="str">
        <f>VLOOKUP($B244,Data!$A$1:$X$1657,13,  FALSE)</f>
        <v>Frosted 20-30%</v>
      </c>
      <c r="W244">
        <f t="shared" si="7"/>
        <v>-2.9688614854138642</v>
      </c>
      <c r="X244">
        <f t="shared" si="6"/>
        <v>22.968861485413864</v>
      </c>
    </row>
    <row r="245" spans="1:24" x14ac:dyDescent="0.2">
      <c r="A245">
        <v>245</v>
      </c>
      <c r="B245" t="s">
        <v>4494</v>
      </c>
      <c r="C245">
        <v>245</v>
      </c>
      <c r="D245" t="s">
        <v>1495</v>
      </c>
      <c r="E245" s="30">
        <v>39047.5</v>
      </c>
      <c r="F245" t="s">
        <v>4254</v>
      </c>
      <c r="G245">
        <v>44.573773363092002</v>
      </c>
      <c r="H245">
        <v>79.061774834607206</v>
      </c>
      <c r="I245">
        <v>123.63554819769899</v>
      </c>
      <c r="J245">
        <v>4.6166489072429497</v>
      </c>
      <c r="K245">
        <v>15.5054859570691</v>
      </c>
      <c r="L245">
        <v>5.3416427484917197E-3</v>
      </c>
      <c r="M245">
        <v>5.2272477276727098</v>
      </c>
      <c r="N245">
        <v>0.14194573771550001</v>
      </c>
      <c r="O245">
        <v>0</v>
      </c>
      <c r="P245">
        <v>0</v>
      </c>
      <c r="Q245">
        <v>0</v>
      </c>
      <c r="R245">
        <v>38.671620055311998</v>
      </c>
      <c r="S245">
        <v>1.12423320543264</v>
      </c>
      <c r="T245">
        <v>138.15457670740301</v>
      </c>
      <c r="U245">
        <f>VLOOKUP(B245,Data!$A$1:$J$1657,9, FALSE) * 100</f>
        <v>220.00000000000003</v>
      </c>
      <c r="V245" t="str">
        <f>VLOOKUP($B245,Data!$A$1:$X$1657,13,  FALSE)</f>
        <v>Dry matter cut</v>
      </c>
      <c r="W245">
        <f t="shared" si="7"/>
        <v>214.05994576400832</v>
      </c>
      <c r="X245">
        <f t="shared" si="6"/>
        <v>5.9400542359917159</v>
      </c>
    </row>
    <row r="246" spans="1:24" x14ac:dyDescent="0.2">
      <c r="A246">
        <v>248</v>
      </c>
      <c r="B246" t="s">
        <v>4495</v>
      </c>
      <c r="C246">
        <v>248</v>
      </c>
      <c r="D246" t="s">
        <v>1495</v>
      </c>
      <c r="E246" s="30">
        <v>39016.5</v>
      </c>
      <c r="F246" t="s">
        <v>4254</v>
      </c>
      <c r="G246">
        <v>26.1277995496934</v>
      </c>
      <c r="H246">
        <v>29.044250959197999</v>
      </c>
      <c r="I246">
        <v>55.172050508891402</v>
      </c>
      <c r="J246">
        <v>1.46957668256038</v>
      </c>
      <c r="K246">
        <v>15.167704112346801</v>
      </c>
      <c r="L246">
        <v>6.8959014270002601E-3</v>
      </c>
      <c r="M246">
        <v>3.9591746538085899</v>
      </c>
      <c r="N246">
        <v>0.10516915880573</v>
      </c>
      <c r="O246">
        <v>0</v>
      </c>
      <c r="P246">
        <v>0</v>
      </c>
      <c r="Q246">
        <v>0</v>
      </c>
      <c r="R246">
        <v>19.8574712748532</v>
      </c>
      <c r="S246">
        <v>0.46932618041354301</v>
      </c>
      <c r="T246">
        <v>62.359143718336597</v>
      </c>
      <c r="U246">
        <f>VLOOKUP(B246,Data!$A$1:$J$1657,9, FALSE) * 100</f>
        <v>143</v>
      </c>
      <c r="V246" t="str">
        <f>VLOOKUP($B246,Data!$A$1:$X$1657,13,  FALSE)</f>
        <v>Dry matter cut</v>
      </c>
      <c r="W246">
        <f t="shared" si="7"/>
        <v>138.50093789339934</v>
      </c>
      <c r="X246">
        <f t="shared" si="6"/>
        <v>4.49906210660067</v>
      </c>
    </row>
    <row r="247" spans="1:24" x14ac:dyDescent="0.2">
      <c r="A247">
        <v>244</v>
      </c>
      <c r="B247" t="s">
        <v>4493</v>
      </c>
      <c r="C247">
        <v>244</v>
      </c>
      <c r="D247" t="s">
        <v>1495</v>
      </c>
      <c r="E247" s="30">
        <v>39045.5</v>
      </c>
      <c r="F247" t="s">
        <v>4254</v>
      </c>
      <c r="G247">
        <v>81.030827966754302</v>
      </c>
      <c r="H247">
        <v>137.40348488574301</v>
      </c>
      <c r="I247">
        <v>218.43431285249699</v>
      </c>
      <c r="J247">
        <v>6.6130068225323102</v>
      </c>
      <c r="K247">
        <v>17.13</v>
      </c>
      <c r="L247">
        <v>3.0367432730824102E-3</v>
      </c>
      <c r="M247">
        <v>5.2442816554166498</v>
      </c>
      <c r="N247">
        <v>0.15732844966249901</v>
      </c>
      <c r="O247">
        <v>0</v>
      </c>
      <c r="P247">
        <v>0</v>
      </c>
      <c r="Q247">
        <v>0</v>
      </c>
      <c r="R247">
        <v>69.931515272689396</v>
      </c>
      <c r="S247">
        <v>1.45945548559182</v>
      </c>
      <c r="T247">
        <v>240.612217658372</v>
      </c>
      <c r="U247">
        <f>VLOOKUP(B247,Data!$A$1:$J$1657,9, FALSE) * 100</f>
        <v>120</v>
      </c>
      <c r="V247" t="str">
        <f>VLOOKUP($B247,Data!$A$1:$X$1657,13,  FALSE)</f>
        <v>upper part havested bottom part frosted and cut</v>
      </c>
      <c r="W247">
        <f t="shared" si="7"/>
        <v>114.04058902793562</v>
      </c>
      <c r="X247">
        <f t="shared" si="6"/>
        <v>5.9594109720643749</v>
      </c>
    </row>
    <row r="248" spans="1:24" x14ac:dyDescent="0.2">
      <c r="A248">
        <v>247</v>
      </c>
      <c r="B248" t="s">
        <v>4496</v>
      </c>
      <c r="C248">
        <v>247</v>
      </c>
      <c r="D248" t="s">
        <v>1495</v>
      </c>
      <c r="E248" s="30">
        <v>39016.5</v>
      </c>
      <c r="F248" t="s">
        <v>4254</v>
      </c>
      <c r="G248">
        <v>159.44755913646199</v>
      </c>
      <c r="H248">
        <v>150.43666824326399</v>
      </c>
      <c r="I248">
        <v>309.88422737972598</v>
      </c>
      <c r="J248">
        <v>6.9705280937155898</v>
      </c>
      <c r="K248">
        <v>16.949569136674601</v>
      </c>
      <c r="L248">
        <v>8.6994100967690193E-3</v>
      </c>
      <c r="M248">
        <v>25.331459138006</v>
      </c>
      <c r="N248">
        <v>0.75193926093254104</v>
      </c>
      <c r="O248">
        <v>0</v>
      </c>
      <c r="P248">
        <v>0</v>
      </c>
      <c r="Q248">
        <v>0</v>
      </c>
      <c r="R248">
        <v>93.317388909652095</v>
      </c>
      <c r="S248">
        <v>1.70549115796483</v>
      </c>
      <c r="T248">
        <v>344.21574068574103</v>
      </c>
      <c r="U248">
        <f>VLOOKUP(B248,Data!$A$1:$J$1657,9, FALSE) * 100</f>
        <v>258</v>
      </c>
      <c r="V248" t="str">
        <f>VLOOKUP($B248,Data!$A$1:$X$1657,13,  FALSE)</f>
        <v>Dry matter cut</v>
      </c>
      <c r="W248">
        <f t="shared" si="7"/>
        <v>229.21425097953863</v>
      </c>
      <c r="X248">
        <f t="shared" si="6"/>
        <v>28.785749020461363</v>
      </c>
    </row>
    <row r="249" spans="1:24" x14ac:dyDescent="0.2">
      <c r="A249">
        <v>249</v>
      </c>
      <c r="B249" t="s">
        <v>4497</v>
      </c>
      <c r="C249">
        <v>249</v>
      </c>
      <c r="D249" t="s">
        <v>1495</v>
      </c>
      <c r="E249" s="30">
        <v>39024.5</v>
      </c>
      <c r="F249" t="s">
        <v>4254</v>
      </c>
      <c r="G249">
        <v>87.365747477795395</v>
      </c>
      <c r="H249">
        <v>108.64099777048099</v>
      </c>
      <c r="I249">
        <v>196.00674524827599</v>
      </c>
      <c r="J249">
        <v>4.36228851571797</v>
      </c>
      <c r="K249">
        <v>16.4269282075186</v>
      </c>
      <c r="L249">
        <v>3.7615664587299599E-3</v>
      </c>
      <c r="M249">
        <v>6.82048662470583</v>
      </c>
      <c r="N249">
        <v>0.196216539622388</v>
      </c>
      <c r="O249">
        <v>0</v>
      </c>
      <c r="P249">
        <v>0</v>
      </c>
      <c r="Q249">
        <v>0</v>
      </c>
      <c r="R249">
        <v>69.0230863735989</v>
      </c>
      <c r="S249">
        <v>1.4933713891506499</v>
      </c>
      <c r="T249">
        <v>219.61850828809199</v>
      </c>
      <c r="U249">
        <f>VLOOKUP(B249,Data!$A$1:$J$1657,9, FALSE) * 100</f>
        <v>130</v>
      </c>
      <c r="V249">
        <f>VLOOKUP($B249,Data!$A$1:$X$1657,13,  FALSE)</f>
        <v>0</v>
      </c>
      <c r="W249">
        <f t="shared" si="7"/>
        <v>122.24944701737974</v>
      </c>
      <c r="X249">
        <f t="shared" si="6"/>
        <v>7.7505529826202615</v>
      </c>
    </row>
    <row r="250" spans="1:24" x14ac:dyDescent="0.2">
      <c r="A250">
        <v>246</v>
      </c>
      <c r="B250" t="s">
        <v>4498</v>
      </c>
      <c r="C250">
        <v>246</v>
      </c>
      <c r="D250" t="s">
        <v>1495</v>
      </c>
      <c r="E250" s="30">
        <v>39016.5</v>
      </c>
      <c r="F250" t="s">
        <v>4254</v>
      </c>
      <c r="G250">
        <v>30.0670922457284</v>
      </c>
      <c r="H250">
        <v>30.460255350227499</v>
      </c>
      <c r="I250">
        <v>60.527347595955803</v>
      </c>
      <c r="J250">
        <v>1.5568343355336001</v>
      </c>
      <c r="K250">
        <v>15.0549049904364</v>
      </c>
      <c r="L250">
        <v>7.3919397959290103E-3</v>
      </c>
      <c r="M250">
        <v>4.8729516518046001</v>
      </c>
      <c r="N250">
        <v>0.12847955191052199</v>
      </c>
      <c r="O250">
        <v>0</v>
      </c>
      <c r="P250">
        <v>0</v>
      </c>
      <c r="Q250">
        <v>0</v>
      </c>
      <c r="R250">
        <v>21.6669410670772</v>
      </c>
      <c r="S250">
        <v>0.48602398109379902</v>
      </c>
      <c r="T250">
        <v>68.335986527430805</v>
      </c>
      <c r="U250">
        <f>VLOOKUP(B250,Data!$A$1:$J$1657,9, FALSE) * 100</f>
        <v>167</v>
      </c>
      <c r="V250">
        <f>VLOOKUP($B250,Data!$A$1:$X$1657,13,  FALSE)</f>
        <v>0</v>
      </c>
      <c r="W250">
        <f t="shared" si="7"/>
        <v>161.46255494113115</v>
      </c>
      <c r="X250">
        <f t="shared" si="6"/>
        <v>5.5374450588688635</v>
      </c>
    </row>
    <row r="251" spans="1:24" x14ac:dyDescent="0.2">
      <c r="A251">
        <v>250</v>
      </c>
      <c r="B251" t="s">
        <v>4499</v>
      </c>
      <c r="C251">
        <v>250</v>
      </c>
      <c r="D251" t="s">
        <v>1495</v>
      </c>
      <c r="E251" s="30">
        <v>39039.5</v>
      </c>
      <c r="F251" t="s">
        <v>4254</v>
      </c>
      <c r="G251">
        <v>242.28839707491099</v>
      </c>
      <c r="H251">
        <v>131.18861201851701</v>
      </c>
      <c r="I251">
        <v>373.47700909342802</v>
      </c>
      <c r="J251">
        <v>5.4651500423183696</v>
      </c>
      <c r="K251">
        <v>15.320336119792801</v>
      </c>
      <c r="L251">
        <v>1.30756494992768E-2</v>
      </c>
      <c r="M251">
        <v>63.1886575239647</v>
      </c>
      <c r="N251">
        <v>1.6953966238627201</v>
      </c>
      <c r="O251">
        <v>0</v>
      </c>
      <c r="P251">
        <v>0</v>
      </c>
      <c r="Q251">
        <v>0</v>
      </c>
      <c r="R251">
        <v>135.76815656876599</v>
      </c>
      <c r="S251">
        <v>2.0312189254074902</v>
      </c>
      <c r="T251">
        <v>423.42002993413797</v>
      </c>
      <c r="U251">
        <f>VLOOKUP(B251,Data!$A$1:$J$1657,9, FALSE) * 100</f>
        <v>110.00000000000001</v>
      </c>
      <c r="V251">
        <f>VLOOKUP($B251,Data!$A$1:$X$1657,13,  FALSE)</f>
        <v>0</v>
      </c>
      <c r="W251">
        <f t="shared" si="7"/>
        <v>38.194707359131044</v>
      </c>
      <c r="X251">
        <f t="shared" si="6"/>
        <v>71.80529264086897</v>
      </c>
    </row>
    <row r="252" spans="1:24" x14ac:dyDescent="0.2">
      <c r="A252">
        <v>251</v>
      </c>
      <c r="B252" t="s">
        <v>4500</v>
      </c>
      <c r="C252">
        <v>251</v>
      </c>
      <c r="D252" t="s">
        <v>1495</v>
      </c>
      <c r="E252" s="30">
        <v>39027.5</v>
      </c>
      <c r="F252" t="s">
        <v>4254</v>
      </c>
      <c r="G252">
        <v>126.036181398148</v>
      </c>
      <c r="H252">
        <v>113.405788300719</v>
      </c>
      <c r="I252">
        <v>239.44196969886701</v>
      </c>
      <c r="J252">
        <v>5.6654791826916497</v>
      </c>
      <c r="K252">
        <v>16.1499013501688</v>
      </c>
      <c r="L252">
        <v>1.0220639321984601E-2</v>
      </c>
      <c r="M252">
        <v>24.092635634703601</v>
      </c>
      <c r="N252">
        <v>0.68142502410862504</v>
      </c>
      <c r="O252">
        <v>3.4537266070767702E-3</v>
      </c>
      <c r="P252">
        <v>0.19187370039315399</v>
      </c>
      <c r="Q252">
        <v>5.9762395018661402E-3</v>
      </c>
      <c r="R252">
        <v>68.776904802615306</v>
      </c>
      <c r="S252">
        <v>1.32206635864486</v>
      </c>
      <c r="T252">
        <v>264.55543880190902</v>
      </c>
      <c r="U252">
        <f>VLOOKUP(B252,Data!$A$1:$J$1657,9, FALSE) * 100</f>
        <v>190</v>
      </c>
      <c r="V252">
        <f>VLOOKUP($B252,Data!$A$1:$X$1657,13,  FALSE)</f>
        <v>0</v>
      </c>
      <c r="W252">
        <f t="shared" si="7"/>
        <v>162.62200496056408</v>
      </c>
      <c r="X252">
        <f t="shared" si="6"/>
        <v>27.377995039435909</v>
      </c>
    </row>
    <row r="253" spans="1:24" x14ac:dyDescent="0.2">
      <c r="A253">
        <v>252</v>
      </c>
      <c r="B253" t="s">
        <v>4502</v>
      </c>
      <c r="C253">
        <v>252</v>
      </c>
      <c r="D253" t="s">
        <v>1495</v>
      </c>
      <c r="E253" s="30">
        <v>39029.5</v>
      </c>
      <c r="F253" t="s">
        <v>4254</v>
      </c>
      <c r="G253">
        <v>100.41723573100499</v>
      </c>
      <c r="H253">
        <v>106.379940611633</v>
      </c>
      <c r="I253">
        <v>206.79717634263801</v>
      </c>
      <c r="J253">
        <v>5.2991046057738096</v>
      </c>
      <c r="K253">
        <v>16.198976244533</v>
      </c>
      <c r="L253">
        <v>1.1040667241775701E-2</v>
      </c>
      <c r="M253">
        <v>20.491778835882101</v>
      </c>
      <c r="N253">
        <v>0.58134122341624705</v>
      </c>
      <c r="O253">
        <v>2.7500122985905798E-3</v>
      </c>
      <c r="P253">
        <v>0.15241845258218101</v>
      </c>
      <c r="Q253">
        <v>4.6872539105527102E-3</v>
      </c>
      <c r="R253">
        <v>57.850657036929697</v>
      </c>
      <c r="S253">
        <v>1.14452126534647</v>
      </c>
      <c r="T253">
        <v>228.01271495538299</v>
      </c>
      <c r="U253">
        <f>VLOOKUP(B253,Data!$A$1:$J$1657,9, FALSE) * 100</f>
        <v>183</v>
      </c>
      <c r="V253">
        <f>VLOOKUP($B253,Data!$A$1:$X$1657,13,  FALSE)</f>
        <v>0</v>
      </c>
      <c r="W253">
        <f t="shared" si="7"/>
        <v>159.7138876864976</v>
      </c>
      <c r="X253">
        <f t="shared" si="6"/>
        <v>23.28611231350239</v>
      </c>
    </row>
    <row r="254" spans="1:24" x14ac:dyDescent="0.2">
      <c r="A254">
        <v>253</v>
      </c>
      <c r="B254" t="s">
        <v>4503</v>
      </c>
      <c r="C254">
        <v>253</v>
      </c>
      <c r="D254" t="s">
        <v>1495</v>
      </c>
      <c r="E254" s="30">
        <v>39047.5</v>
      </c>
      <c r="F254" t="s">
        <v>4254</v>
      </c>
      <c r="G254">
        <v>80.054429917603997</v>
      </c>
      <c r="H254">
        <v>33.282519408822701</v>
      </c>
      <c r="I254">
        <v>113.336949326427</v>
      </c>
      <c r="J254">
        <v>2.8099505210624902</v>
      </c>
      <c r="K254">
        <v>15.2402450464508</v>
      </c>
      <c r="L254">
        <v>1.5391941567644601E-2</v>
      </c>
      <c r="M254">
        <v>24.7155643965712</v>
      </c>
      <c r="N254">
        <v>0.65966945335390503</v>
      </c>
      <c r="O254">
        <v>0</v>
      </c>
      <c r="P254">
        <v>0</v>
      </c>
      <c r="Q254">
        <v>0</v>
      </c>
      <c r="R254">
        <v>45.507014944642897</v>
      </c>
      <c r="S254">
        <v>0.88609922702957999</v>
      </c>
      <c r="T254">
        <v>131.73635636509599</v>
      </c>
      <c r="U254">
        <f>VLOOKUP(B254,Data!$A$1:$J$1657,9, FALSE) * 100</f>
        <v>53</v>
      </c>
      <c r="V254">
        <f>VLOOKUP($B254,Data!$A$1:$X$1657,13,  FALSE)</f>
        <v>0</v>
      </c>
      <c r="W254">
        <f t="shared" si="7"/>
        <v>24.914131367532729</v>
      </c>
      <c r="X254">
        <f t="shared" si="6"/>
        <v>28.085868632467271</v>
      </c>
    </row>
    <row r="255" spans="1:24" x14ac:dyDescent="0.2">
      <c r="A255">
        <v>257</v>
      </c>
      <c r="B255" t="s">
        <v>4501</v>
      </c>
      <c r="C255">
        <v>257</v>
      </c>
      <c r="D255" t="s">
        <v>1495</v>
      </c>
      <c r="E255" s="30">
        <v>39063.5</v>
      </c>
      <c r="F255" t="s">
        <v>4254</v>
      </c>
      <c r="G255">
        <v>6.2901679231476404</v>
      </c>
      <c r="H255">
        <v>16.476856733500099</v>
      </c>
      <c r="I255">
        <v>22.767024656647699</v>
      </c>
      <c r="J255">
        <v>0.59795904266313005</v>
      </c>
      <c r="K255">
        <v>14.8541447201754</v>
      </c>
      <c r="L255">
        <v>3.95363162078778E-2</v>
      </c>
      <c r="M255">
        <v>2.7495727100937701</v>
      </c>
      <c r="N255">
        <v>7.1528110252850705E-2</v>
      </c>
      <c r="O255">
        <v>0</v>
      </c>
      <c r="P255">
        <v>0</v>
      </c>
      <c r="Q255">
        <v>0</v>
      </c>
      <c r="R255">
        <v>1.5938672952848201</v>
      </c>
      <c r="S255">
        <v>5.8069938461556003E-2</v>
      </c>
      <c r="T255">
        <v>24.5304313592864</v>
      </c>
      <c r="U255">
        <f>VLOOKUP(B255,Data!$A$1:$J$1657,9, FALSE) * 100</f>
        <v>39.1</v>
      </c>
      <c r="V255">
        <f>VLOOKUP($B255,Data!$A$1:$X$1657,13,  FALSE)</f>
        <v>0</v>
      </c>
      <c r="W255">
        <f t="shared" si="7"/>
        <v>35.975485556711625</v>
      </c>
      <c r="X255">
        <f t="shared" si="6"/>
        <v>3.1245144432883754</v>
      </c>
    </row>
    <row r="256" spans="1:24" x14ac:dyDescent="0.2">
      <c r="A256">
        <v>256</v>
      </c>
      <c r="B256" t="s">
        <v>4506</v>
      </c>
      <c r="C256">
        <v>256</v>
      </c>
      <c r="D256" t="s">
        <v>1495</v>
      </c>
      <c r="E256" s="30">
        <v>39057.5</v>
      </c>
      <c r="F256" t="s">
        <v>4254</v>
      </c>
      <c r="G256">
        <v>73.197667727782402</v>
      </c>
      <c r="H256">
        <v>81.203504329806194</v>
      </c>
      <c r="I256">
        <v>154.40117205758901</v>
      </c>
      <c r="J256">
        <v>4.4212182540129801</v>
      </c>
      <c r="K256">
        <v>15.756656705221999</v>
      </c>
      <c r="L256">
        <v>1.57007099378615E-2</v>
      </c>
      <c r="M256">
        <v>20.175942587322002</v>
      </c>
      <c r="N256">
        <v>0.55675201585412004</v>
      </c>
      <c r="O256">
        <v>0</v>
      </c>
      <c r="P256">
        <v>0</v>
      </c>
      <c r="Q256">
        <v>0</v>
      </c>
      <c r="R256">
        <v>45.071325387450599</v>
      </c>
      <c r="S256">
        <v>1.1664600712751401</v>
      </c>
      <c r="T256">
        <v>174.39882781965301</v>
      </c>
      <c r="U256">
        <f>VLOOKUP(B256,Data!$A$1:$J$1657,9, FALSE) * 100</f>
        <v>44</v>
      </c>
      <c r="V256">
        <f>VLOOKUP($B256,Data!$A$1:$X$1657,13,  FALSE)</f>
        <v>0</v>
      </c>
      <c r="W256">
        <f t="shared" si="7"/>
        <v>21.072792514406817</v>
      </c>
      <c r="X256">
        <f t="shared" si="6"/>
        <v>22.927207485593183</v>
      </c>
    </row>
    <row r="257" spans="1:24" x14ac:dyDescent="0.2">
      <c r="A257">
        <v>254</v>
      </c>
      <c r="B257" t="s">
        <v>4507</v>
      </c>
      <c r="C257">
        <v>254</v>
      </c>
      <c r="D257" t="s">
        <v>1495</v>
      </c>
      <c r="E257" s="30">
        <v>39027.5</v>
      </c>
      <c r="F257" t="s">
        <v>4254</v>
      </c>
      <c r="G257">
        <v>587.47876493138904</v>
      </c>
      <c r="H257">
        <v>243.63650710340801</v>
      </c>
      <c r="I257">
        <v>831.11527203479704</v>
      </c>
      <c r="J257">
        <v>14.7381881194319</v>
      </c>
      <c r="K257">
        <v>15.7904397883004</v>
      </c>
      <c r="L257">
        <v>1.74492835371357E-2</v>
      </c>
      <c r="M257">
        <v>178.36517295974301</v>
      </c>
      <c r="N257">
        <v>4.9325123011394298</v>
      </c>
      <c r="O257">
        <v>0.12933863988946601</v>
      </c>
      <c r="P257">
        <v>6.7844101020550101</v>
      </c>
      <c r="Q257">
        <v>0.20840297737286001</v>
      </c>
      <c r="R257">
        <v>277.50550869625903</v>
      </c>
      <c r="S257">
        <v>4.4559702663817298</v>
      </c>
      <c r="T257">
        <v>950.53475154231398</v>
      </c>
      <c r="U257">
        <f>VLOOKUP(B257,Data!$A$1:$J$1657,9, FALSE) * 100</f>
        <v>180</v>
      </c>
      <c r="V257">
        <f>VLOOKUP($B257,Data!$A$1:$X$1657,13,  FALSE)</f>
        <v>0</v>
      </c>
      <c r="W257">
        <f t="shared" si="7"/>
        <v>-22.68769654516251</v>
      </c>
      <c r="X257">
        <f t="shared" si="6"/>
        <v>202.68769654516251</v>
      </c>
    </row>
    <row r="258" spans="1:24" x14ac:dyDescent="0.2">
      <c r="A258">
        <v>259</v>
      </c>
      <c r="B258" t="s">
        <v>4504</v>
      </c>
      <c r="C258">
        <v>259</v>
      </c>
      <c r="D258" t="s">
        <v>1495</v>
      </c>
      <c r="E258" s="30">
        <v>39048.5</v>
      </c>
      <c r="F258" t="s">
        <v>4254</v>
      </c>
      <c r="G258">
        <v>32.131839792939502</v>
      </c>
      <c r="H258">
        <v>23.803001445257099</v>
      </c>
      <c r="I258">
        <v>55.934841238196597</v>
      </c>
      <c r="J258">
        <v>1.47859171845628</v>
      </c>
      <c r="K258">
        <v>15.3072748441366</v>
      </c>
      <c r="L258">
        <v>1.47711851543934E-2</v>
      </c>
      <c r="M258">
        <v>10.2047256755717</v>
      </c>
      <c r="N258">
        <v>0.273566621059533</v>
      </c>
      <c r="O258">
        <v>0</v>
      </c>
      <c r="P258">
        <v>0</v>
      </c>
      <c r="Q258">
        <v>0</v>
      </c>
      <c r="R258">
        <v>21.5343710076137</v>
      </c>
      <c r="S258">
        <v>0.35584296545647898</v>
      </c>
      <c r="T258">
        <v>64.224570124048199</v>
      </c>
      <c r="U258">
        <f>VLOOKUP(B258,Data!$A$1:$J$1657,9, FALSE) * 100</f>
        <v>12</v>
      </c>
      <c r="V258">
        <f>VLOOKUP($B258,Data!$A$1:$X$1657,13,  FALSE)</f>
        <v>0</v>
      </c>
      <c r="W258">
        <f t="shared" si="7"/>
        <v>0.40372082321397684</v>
      </c>
      <c r="X258">
        <f t="shared" ref="X258:X321" si="8">M258/(1-12/100)</f>
        <v>11.596279176786023</v>
      </c>
    </row>
    <row r="259" spans="1:24" x14ac:dyDescent="0.2">
      <c r="A259">
        <v>255</v>
      </c>
      <c r="B259" t="s">
        <v>4505</v>
      </c>
      <c r="C259">
        <v>255</v>
      </c>
      <c r="D259" t="s">
        <v>1495</v>
      </c>
      <c r="E259" s="30">
        <v>39031.5</v>
      </c>
      <c r="F259" t="s">
        <v>4254</v>
      </c>
      <c r="G259">
        <v>115.474458991638</v>
      </c>
      <c r="H259">
        <v>76.045031686210805</v>
      </c>
      <c r="I259">
        <v>191.51949067784901</v>
      </c>
      <c r="J259">
        <v>4.58721761460209</v>
      </c>
      <c r="K259">
        <v>15.102165740678201</v>
      </c>
      <c r="L259">
        <v>1.3063717531037701E-2</v>
      </c>
      <c r="M259">
        <v>31.386535371342099</v>
      </c>
      <c r="N259">
        <v>0.83013075167017103</v>
      </c>
      <c r="O259">
        <v>5.58477732662202E-4</v>
      </c>
      <c r="P259">
        <v>3.1026540703455702E-2</v>
      </c>
      <c r="Q259">
        <v>9.2689090160613999E-4</v>
      </c>
      <c r="R259">
        <v>68.150558697613505</v>
      </c>
      <c r="S259">
        <v>1.4618633617544401</v>
      </c>
      <c r="T259">
        <v>214.99405263980299</v>
      </c>
      <c r="U259">
        <f>VLOOKUP(B259,Data!$A$1:$J$1657,9, FALSE) * 100</f>
        <v>240</v>
      </c>
      <c r="V259">
        <f>VLOOKUP($B259,Data!$A$1:$X$1657,13,  FALSE)</f>
        <v>0</v>
      </c>
      <c r="W259">
        <f t="shared" ref="W259:W322" si="9">U259-X259</f>
        <v>204.3334825325658</v>
      </c>
      <c r="X259">
        <f t="shared" si="8"/>
        <v>35.666517467434204</v>
      </c>
    </row>
    <row r="260" spans="1:24" x14ac:dyDescent="0.2">
      <c r="A260">
        <v>258</v>
      </c>
      <c r="B260" t="s">
        <v>4511</v>
      </c>
      <c r="C260">
        <v>258</v>
      </c>
      <c r="D260" t="s">
        <v>1495</v>
      </c>
      <c r="E260" s="30">
        <v>39055.5</v>
      </c>
      <c r="F260" t="s">
        <v>4254</v>
      </c>
      <c r="G260">
        <v>34.1167846026134</v>
      </c>
      <c r="H260">
        <v>18.0848279853317</v>
      </c>
      <c r="I260">
        <v>52.2016125879451</v>
      </c>
      <c r="J260">
        <v>1.19309435673591</v>
      </c>
      <c r="K260">
        <v>15.3378843956478</v>
      </c>
      <c r="L260">
        <v>1.9146886481146499E-2</v>
      </c>
      <c r="M260">
        <v>12.044508011734701</v>
      </c>
      <c r="N260">
        <v>0.32353287475733999</v>
      </c>
      <c r="O260">
        <v>0</v>
      </c>
      <c r="P260">
        <v>0</v>
      </c>
      <c r="Q260">
        <v>0</v>
      </c>
      <c r="R260">
        <v>21.0837157004472</v>
      </c>
      <c r="S260">
        <v>0.38811352622074402</v>
      </c>
      <c r="T260">
        <v>61.797528927378202</v>
      </c>
      <c r="U260">
        <f>VLOOKUP(B260,Data!$A$1:$J$1657,9, FALSE) * 100</f>
        <v>17</v>
      </c>
      <c r="V260" t="str">
        <f>VLOOKUP($B260,Data!$A$1:$X$1657,13,  FALSE)</f>
        <v>season dry and also chemical residue of clearfield canola issue</v>
      </c>
      <c r="W260">
        <f t="shared" si="9"/>
        <v>3.3130590775742039</v>
      </c>
      <c r="X260">
        <f t="shared" si="8"/>
        <v>13.686940922425796</v>
      </c>
    </row>
    <row r="261" spans="1:24" x14ac:dyDescent="0.2">
      <c r="A261">
        <v>261</v>
      </c>
      <c r="B261" t="s">
        <v>4508</v>
      </c>
      <c r="C261">
        <v>261</v>
      </c>
      <c r="D261" t="s">
        <v>1495</v>
      </c>
      <c r="E261" s="30">
        <v>39025.5</v>
      </c>
      <c r="F261" t="s">
        <v>4254</v>
      </c>
      <c r="G261">
        <v>119.772774529207</v>
      </c>
      <c r="H261">
        <v>151.31392021401899</v>
      </c>
      <c r="I261">
        <v>271.08669474322602</v>
      </c>
      <c r="J261">
        <v>7.0303877078568098</v>
      </c>
      <c r="K261">
        <v>17.13</v>
      </c>
      <c r="L261">
        <v>3.8825110268402999E-3</v>
      </c>
      <c r="M261">
        <v>8.9533229774290906</v>
      </c>
      <c r="N261">
        <v>0.26859968932287298</v>
      </c>
      <c r="O261">
        <v>0</v>
      </c>
      <c r="P261">
        <v>0</v>
      </c>
      <c r="Q261">
        <v>0</v>
      </c>
      <c r="R261">
        <v>70.132168599068393</v>
      </c>
      <c r="S261">
        <v>1.4910577410324299</v>
      </c>
      <c r="T261">
        <v>296.72899599301797</v>
      </c>
      <c r="U261">
        <f>VLOOKUP(B261,Data!$A$1:$J$1657,9, FALSE) * 100</f>
        <v>130</v>
      </c>
      <c r="V261">
        <f>VLOOKUP($B261,Data!$A$1:$X$1657,13,  FALSE)</f>
        <v>0</v>
      </c>
      <c r="W261">
        <f t="shared" si="9"/>
        <v>119.82576934383059</v>
      </c>
      <c r="X261">
        <f t="shared" si="8"/>
        <v>10.174230656169421</v>
      </c>
    </row>
    <row r="262" spans="1:24" x14ac:dyDescent="0.2">
      <c r="A262">
        <v>260</v>
      </c>
      <c r="B262" t="s">
        <v>4510</v>
      </c>
      <c r="C262">
        <v>260</v>
      </c>
      <c r="D262" t="s">
        <v>1495</v>
      </c>
      <c r="E262" s="30">
        <v>39056.5</v>
      </c>
      <c r="F262" t="s">
        <v>4254</v>
      </c>
      <c r="G262">
        <v>45.281876718640802</v>
      </c>
      <c r="H262">
        <v>20.3682751637451</v>
      </c>
      <c r="I262">
        <v>65.650151882385799</v>
      </c>
      <c r="J262">
        <v>1.5611250788106701</v>
      </c>
      <c r="K262">
        <v>15.6053119848973</v>
      </c>
      <c r="L262">
        <v>1.92965339663068E-2</v>
      </c>
      <c r="M262">
        <v>17.019267468816999</v>
      </c>
      <c r="N262">
        <v>0.46513306235604701</v>
      </c>
      <c r="O262">
        <v>0</v>
      </c>
      <c r="P262">
        <v>0</v>
      </c>
      <c r="Q262">
        <v>0</v>
      </c>
      <c r="R262">
        <v>27.9672216564175</v>
      </c>
      <c r="S262">
        <v>0.54395430557618296</v>
      </c>
      <c r="T262">
        <v>77.958100764575804</v>
      </c>
      <c r="U262">
        <f>VLOOKUP(B262,Data!$A$1:$J$1657,9, FALSE) * 100</f>
        <v>38</v>
      </c>
      <c r="V262">
        <f>VLOOKUP($B262,Data!$A$1:$X$1657,13,  FALSE)</f>
        <v>0</v>
      </c>
      <c r="W262">
        <f t="shared" si="9"/>
        <v>18.659923330889775</v>
      </c>
      <c r="X262">
        <f t="shared" si="8"/>
        <v>19.340076669110225</v>
      </c>
    </row>
    <row r="263" spans="1:24" x14ac:dyDescent="0.2">
      <c r="A263">
        <v>262</v>
      </c>
      <c r="B263" t="s">
        <v>4509</v>
      </c>
      <c r="C263">
        <v>262</v>
      </c>
      <c r="D263" t="s">
        <v>1495</v>
      </c>
      <c r="E263" s="30">
        <v>39029.5</v>
      </c>
      <c r="F263" t="s">
        <v>4254</v>
      </c>
      <c r="G263">
        <v>235.709797006011</v>
      </c>
      <c r="H263">
        <v>214.42776765868899</v>
      </c>
      <c r="I263">
        <v>450.13756466469999</v>
      </c>
      <c r="J263">
        <v>8.3111940323260001</v>
      </c>
      <c r="K263">
        <v>16.716438070663202</v>
      </c>
      <c r="L263">
        <v>7.9730262970792304E-3</v>
      </c>
      <c r="M263">
        <v>35.7076930203242</v>
      </c>
      <c r="N263">
        <v>1.0453685446944001</v>
      </c>
      <c r="O263">
        <v>0</v>
      </c>
      <c r="P263">
        <v>0</v>
      </c>
      <c r="Q263">
        <v>0</v>
      </c>
      <c r="R263">
        <v>154.82442810516801</v>
      </c>
      <c r="S263">
        <v>3.2988015971346898</v>
      </c>
      <c r="T263">
        <v>503.07794917699698</v>
      </c>
      <c r="U263">
        <f>VLOOKUP(B263,Data!$A$1:$J$1657,9, FALSE) * 100</f>
        <v>110.00000000000001</v>
      </c>
      <c r="V263">
        <f>VLOOKUP($B263,Data!$A$1:$X$1657,13,  FALSE)</f>
        <v>0</v>
      </c>
      <c r="W263">
        <f t="shared" si="9"/>
        <v>69.423076113267967</v>
      </c>
      <c r="X263">
        <f t="shared" si="8"/>
        <v>40.576923886732047</v>
      </c>
    </row>
    <row r="264" spans="1:24" x14ac:dyDescent="0.2">
      <c r="A264">
        <v>264</v>
      </c>
      <c r="B264" t="s">
        <v>4513</v>
      </c>
      <c r="C264">
        <v>264</v>
      </c>
      <c r="D264" t="s">
        <v>1495</v>
      </c>
      <c r="E264" s="30">
        <v>39022.5</v>
      </c>
      <c r="F264" t="s">
        <v>4254</v>
      </c>
      <c r="G264">
        <v>76.9717373022538</v>
      </c>
      <c r="H264">
        <v>65.226553876213003</v>
      </c>
      <c r="I264">
        <v>142.198291178467</v>
      </c>
      <c r="J264">
        <v>3.97923219466607</v>
      </c>
      <c r="K264">
        <v>15.3253371722884</v>
      </c>
      <c r="L264">
        <v>6.5701210352243902E-3</v>
      </c>
      <c r="M264">
        <v>11.059491356315601</v>
      </c>
      <c r="N264">
        <v>0.29683088264368701</v>
      </c>
      <c r="O264">
        <v>0</v>
      </c>
      <c r="P264">
        <v>0</v>
      </c>
      <c r="Q264">
        <v>0</v>
      </c>
      <c r="R264">
        <v>53.450616103099001</v>
      </c>
      <c r="S264">
        <v>1.37584600696416</v>
      </c>
      <c r="T264">
        <v>160.87417863987699</v>
      </c>
      <c r="U264">
        <f>VLOOKUP(B264,Data!$A$1:$J$1657,9, FALSE) * 100</f>
        <v>170</v>
      </c>
      <c r="V264">
        <f>VLOOKUP($B264,Data!$A$1:$X$1657,13,  FALSE)</f>
        <v>0</v>
      </c>
      <c r="W264">
        <f t="shared" si="9"/>
        <v>157.43239618600501</v>
      </c>
      <c r="X264">
        <f t="shared" si="8"/>
        <v>12.567603813995001</v>
      </c>
    </row>
    <row r="265" spans="1:24" x14ac:dyDescent="0.2">
      <c r="A265">
        <v>265</v>
      </c>
      <c r="B265" t="s">
        <v>4515</v>
      </c>
      <c r="C265">
        <v>265</v>
      </c>
      <c r="D265" t="s">
        <v>1495</v>
      </c>
      <c r="E265" s="30">
        <v>39065.5</v>
      </c>
      <c r="F265" t="s">
        <v>4254</v>
      </c>
      <c r="G265">
        <v>19.073883555604901</v>
      </c>
      <c r="H265">
        <v>6.90628071735612</v>
      </c>
      <c r="I265">
        <v>25.980164272961002</v>
      </c>
      <c r="J265">
        <v>0.36040877115160302</v>
      </c>
      <c r="K265">
        <v>15.009016857053</v>
      </c>
      <c r="L265">
        <v>1.38035758647459E-2</v>
      </c>
      <c r="M265">
        <v>5.7769282352569196</v>
      </c>
      <c r="N265">
        <v>0.15184941027137799</v>
      </c>
      <c r="O265">
        <v>0</v>
      </c>
      <c r="P265">
        <v>0</v>
      </c>
      <c r="Q265">
        <v>0</v>
      </c>
      <c r="R265">
        <v>13.296955320347999</v>
      </c>
      <c r="S265">
        <v>0.15887469555387701</v>
      </c>
      <c r="T265">
        <v>31.656137182475302</v>
      </c>
      <c r="U265">
        <f>VLOOKUP(B265,Data!$A$1:$J$1657,9, FALSE) * 100</f>
        <v>20</v>
      </c>
      <c r="V265" t="str">
        <f>VLOOKUP($B265,Data!$A$1:$X$1657,13,  FALSE)</f>
        <v xml:space="preserve"> areas of heavy weeds not harvested, yield could have been up to 1.6t/Ha </v>
      </c>
      <c r="W265">
        <f t="shared" si="9"/>
        <v>13.435308823571681</v>
      </c>
      <c r="X265">
        <f t="shared" si="8"/>
        <v>6.564691176428318</v>
      </c>
    </row>
    <row r="266" spans="1:24" x14ac:dyDescent="0.2">
      <c r="A266">
        <v>263</v>
      </c>
      <c r="B266" t="s">
        <v>4512</v>
      </c>
      <c r="C266">
        <v>263</v>
      </c>
      <c r="D266" t="s">
        <v>1495</v>
      </c>
      <c r="E266" s="30">
        <v>39031.5</v>
      </c>
      <c r="F266" t="s">
        <v>4254</v>
      </c>
      <c r="G266">
        <v>388.680131810033</v>
      </c>
      <c r="H266">
        <v>138.43539367091799</v>
      </c>
      <c r="I266">
        <v>527.11552548095096</v>
      </c>
      <c r="J266">
        <v>5.777474516362</v>
      </c>
      <c r="K266">
        <v>15.684083160677501</v>
      </c>
      <c r="L266">
        <v>1.8081498618010901E-2</v>
      </c>
      <c r="M266">
        <v>119.760037267629</v>
      </c>
      <c r="N266">
        <v>3.2895383254489299</v>
      </c>
      <c r="O266">
        <v>8.2719689501849394E-2</v>
      </c>
      <c r="P266">
        <v>5.2686800532034503</v>
      </c>
      <c r="Q266">
        <v>0.12323096818854</v>
      </c>
      <c r="R266">
        <v>141.43058400143201</v>
      </c>
      <c r="S266">
        <v>0.64231881492552001</v>
      </c>
      <c r="T266">
        <v>603.34365475957395</v>
      </c>
      <c r="U266">
        <f>VLOOKUP(B266,Data!$A$1:$J$1657,9, FALSE) * 100</f>
        <v>80</v>
      </c>
      <c r="V266">
        <f>VLOOKUP($B266,Data!$A$1:$X$1657,13,  FALSE)</f>
        <v>0</v>
      </c>
      <c r="W266">
        <f t="shared" si="9"/>
        <v>-56.090951440487515</v>
      </c>
      <c r="X266">
        <f t="shared" si="8"/>
        <v>136.09095144048752</v>
      </c>
    </row>
    <row r="267" spans="1:24" x14ac:dyDescent="0.2">
      <c r="A267">
        <v>268</v>
      </c>
      <c r="B267" t="s">
        <v>4514</v>
      </c>
      <c r="C267">
        <v>268</v>
      </c>
      <c r="D267" t="s">
        <v>1495</v>
      </c>
      <c r="E267" s="30">
        <v>39065.5</v>
      </c>
      <c r="F267" t="s">
        <v>4254</v>
      </c>
      <c r="G267">
        <v>169.36348419401199</v>
      </c>
      <c r="H267">
        <v>72.436155836614205</v>
      </c>
      <c r="I267">
        <v>241.79964003062599</v>
      </c>
      <c r="J267">
        <v>3.2392006745766802</v>
      </c>
      <c r="K267">
        <v>15.5975635917869</v>
      </c>
      <c r="L267">
        <v>1.6304933542060099E-2</v>
      </c>
      <c r="M267">
        <v>49.837821165247298</v>
      </c>
      <c r="N267">
        <v>1.36138105937136</v>
      </c>
      <c r="O267">
        <v>4.2805718550926802E-3</v>
      </c>
      <c r="P267">
        <v>0.25012537551370501</v>
      </c>
      <c r="Q267">
        <v>7.2040825658511104E-3</v>
      </c>
      <c r="R267">
        <v>75.374026992250506</v>
      </c>
      <c r="S267">
        <v>0.904768191007149</v>
      </c>
      <c r="T267">
        <v>273.76154288851598</v>
      </c>
      <c r="U267">
        <f>VLOOKUP(B267,Data!$A$1:$J$1657,9, FALSE) * 100</f>
        <v>30</v>
      </c>
      <c r="V267">
        <f>VLOOKUP($B267,Data!$A$1:$X$1657,13,  FALSE)</f>
        <v>0</v>
      </c>
      <c r="W267">
        <f t="shared" si="9"/>
        <v>-26.633887687781019</v>
      </c>
      <c r="X267">
        <f t="shared" si="8"/>
        <v>56.633887687781019</v>
      </c>
    </row>
    <row r="268" spans="1:24" x14ac:dyDescent="0.2">
      <c r="A268">
        <v>267</v>
      </c>
      <c r="B268" t="s">
        <v>4516</v>
      </c>
      <c r="C268">
        <v>267</v>
      </c>
      <c r="D268" t="s">
        <v>1495</v>
      </c>
      <c r="E268" s="30">
        <v>39025.5</v>
      </c>
      <c r="F268" t="s">
        <v>4254</v>
      </c>
      <c r="G268">
        <v>81.134849709126897</v>
      </c>
      <c r="H268">
        <v>70.464821872854301</v>
      </c>
      <c r="I268">
        <v>151.599671581981</v>
      </c>
      <c r="J268">
        <v>4.1053540687091603</v>
      </c>
      <c r="K268">
        <v>15.293741816150099</v>
      </c>
      <c r="L268">
        <v>5.6336478964950703E-3</v>
      </c>
      <c r="M268">
        <v>9.88614639322752</v>
      </c>
      <c r="N268">
        <v>0.26479189228491301</v>
      </c>
      <c r="O268">
        <v>0</v>
      </c>
      <c r="P268">
        <v>0</v>
      </c>
      <c r="Q268">
        <v>0</v>
      </c>
      <c r="R268">
        <v>52.913994108585598</v>
      </c>
      <c r="S268">
        <v>1.2983945344572501</v>
      </c>
      <c r="T268">
        <v>170.26005829194</v>
      </c>
      <c r="U268">
        <f>VLOOKUP(B268,Data!$A$1:$J$1657,9, FALSE) * 100</f>
        <v>125</v>
      </c>
      <c r="V268">
        <f>VLOOKUP($B268,Data!$A$1:$X$1657,13,  FALSE)</f>
        <v>0</v>
      </c>
      <c r="W268">
        <f t="shared" si="9"/>
        <v>113.76574273496873</v>
      </c>
      <c r="X268">
        <f t="shared" si="8"/>
        <v>11.234257265031273</v>
      </c>
    </row>
    <row r="269" spans="1:24" x14ac:dyDescent="0.2">
      <c r="A269">
        <v>270</v>
      </c>
      <c r="B269" t="s">
        <v>4517</v>
      </c>
      <c r="C269">
        <v>270</v>
      </c>
      <c r="D269" t="s">
        <v>1495</v>
      </c>
      <c r="E269" s="30">
        <v>39025.5</v>
      </c>
      <c r="F269" t="s">
        <v>4254</v>
      </c>
      <c r="G269">
        <v>168.24917829448299</v>
      </c>
      <c r="H269">
        <v>102.742577530319</v>
      </c>
      <c r="I269">
        <v>270.991755824802</v>
      </c>
      <c r="J269">
        <v>6.2304629808902598</v>
      </c>
      <c r="K269">
        <v>15.437730874581099</v>
      </c>
      <c r="L269">
        <v>1.06705655422071E-2</v>
      </c>
      <c r="M269">
        <v>35.460797754548203</v>
      </c>
      <c r="N269">
        <v>0.95872898832340403</v>
      </c>
      <c r="O269">
        <v>5.8437256400594698E-4</v>
      </c>
      <c r="P269">
        <v>3.24651424447749E-2</v>
      </c>
      <c r="Q269">
        <v>1.0331384647076199E-3</v>
      </c>
      <c r="R269">
        <v>93.910394837277394</v>
      </c>
      <c r="S269">
        <v>2.1651856155012799</v>
      </c>
      <c r="T269">
        <v>304.64996445023002</v>
      </c>
      <c r="U269">
        <f>VLOOKUP(B269,Data!$A$1:$J$1657,9, FALSE) * 100</f>
        <v>144</v>
      </c>
      <c r="V269">
        <f>VLOOKUP($B269,Data!$A$1:$X$1657,13,  FALSE)</f>
        <v>0</v>
      </c>
      <c r="W269">
        <f t="shared" si="9"/>
        <v>103.70363891528613</v>
      </c>
      <c r="X269">
        <f t="shared" si="8"/>
        <v>40.296361084713865</v>
      </c>
    </row>
    <row r="270" spans="1:24" x14ac:dyDescent="0.2">
      <c r="A270">
        <v>266</v>
      </c>
      <c r="B270" t="s">
        <v>4519</v>
      </c>
      <c r="C270">
        <v>266</v>
      </c>
      <c r="D270" t="s">
        <v>1495</v>
      </c>
      <c r="E270" s="30">
        <v>39065.5</v>
      </c>
      <c r="F270" t="s">
        <v>4254</v>
      </c>
      <c r="G270">
        <v>303.82737791578103</v>
      </c>
      <c r="H270">
        <v>250.95304935468599</v>
      </c>
      <c r="I270">
        <v>554.78042727046704</v>
      </c>
      <c r="J270">
        <v>12.5611796444033</v>
      </c>
      <c r="K270">
        <v>15.732896052776599</v>
      </c>
      <c r="L270">
        <v>1.76714213423966E-2</v>
      </c>
      <c r="M270">
        <v>88.926135859128294</v>
      </c>
      <c r="N270">
        <v>2.4502025426388001</v>
      </c>
      <c r="O270">
        <v>1.45784737867816E-2</v>
      </c>
      <c r="P270">
        <v>0.69543046430034205</v>
      </c>
      <c r="Q270">
        <v>2.0921897214537001E-2</v>
      </c>
      <c r="R270">
        <v>180.10921479083001</v>
      </c>
      <c r="S270">
        <v>4.1539624692734201</v>
      </c>
      <c r="T270">
        <v>624.30482276911698</v>
      </c>
      <c r="U270">
        <f>VLOOKUP(B270,Data!$A$1:$J$1657,9, FALSE) * 100</f>
        <v>260</v>
      </c>
      <c r="V270">
        <f>VLOOKUP($B270,Data!$A$1:$X$1657,13,  FALSE)</f>
        <v>0</v>
      </c>
      <c r="W270">
        <f t="shared" si="9"/>
        <v>158.94757288735423</v>
      </c>
      <c r="X270">
        <f t="shared" si="8"/>
        <v>101.05242711264579</v>
      </c>
    </row>
    <row r="271" spans="1:24" x14ac:dyDescent="0.2">
      <c r="A271">
        <v>271</v>
      </c>
      <c r="B271" t="s">
        <v>4518</v>
      </c>
      <c r="C271">
        <v>271</v>
      </c>
      <c r="D271" t="s">
        <v>1495</v>
      </c>
      <c r="E271" s="30">
        <v>39037.5</v>
      </c>
      <c r="F271" t="s">
        <v>4254</v>
      </c>
      <c r="G271">
        <v>80.151894607447801</v>
      </c>
      <c r="H271">
        <v>29.410638047243999</v>
      </c>
      <c r="I271">
        <v>109.56253265469201</v>
      </c>
      <c r="J271">
        <v>1.4919527431086299</v>
      </c>
      <c r="K271">
        <v>15.640770650286401</v>
      </c>
      <c r="L271">
        <v>1.1030662569585001E-2</v>
      </c>
      <c r="M271">
        <v>17.106369030425899</v>
      </c>
      <c r="N271">
        <v>0.46857582252898999</v>
      </c>
      <c r="O271">
        <v>0</v>
      </c>
      <c r="P271">
        <v>0</v>
      </c>
      <c r="Q271">
        <v>0</v>
      </c>
      <c r="R271">
        <v>36.321480167452997</v>
      </c>
      <c r="S271">
        <v>0.42178310636765198</v>
      </c>
      <c r="T271">
        <v>122.750040897652</v>
      </c>
      <c r="U271">
        <f>VLOOKUP(B271,Data!$A$1:$J$1657,9, FALSE) * 100</f>
        <v>42</v>
      </c>
      <c r="V271">
        <f>VLOOKUP($B271,Data!$A$1:$X$1657,13,  FALSE)</f>
        <v>0</v>
      </c>
      <c r="W271">
        <f t="shared" si="9"/>
        <v>22.560944283606933</v>
      </c>
      <c r="X271">
        <f t="shared" si="8"/>
        <v>19.439055716393067</v>
      </c>
    </row>
    <row r="272" spans="1:24" x14ac:dyDescent="0.2">
      <c r="A272">
        <v>269</v>
      </c>
      <c r="B272" t="s">
        <v>4521</v>
      </c>
      <c r="C272">
        <v>269</v>
      </c>
      <c r="D272" t="s">
        <v>1495</v>
      </c>
      <c r="E272" s="30">
        <v>39038.5</v>
      </c>
      <c r="F272" t="s">
        <v>4254</v>
      </c>
      <c r="G272">
        <v>2.6736876718129201</v>
      </c>
      <c r="H272">
        <v>1.4238332280474799</v>
      </c>
      <c r="I272">
        <v>4.0975208998603998</v>
      </c>
      <c r="J272">
        <v>0.196066832255573</v>
      </c>
      <c r="K272">
        <v>15.1393998737774</v>
      </c>
      <c r="L272">
        <v>1.3636363511403E-2</v>
      </c>
      <c r="M272">
        <v>0.80210629419355095</v>
      </c>
      <c r="N272">
        <v>2.1266914061418299E-2</v>
      </c>
      <c r="O272">
        <v>0</v>
      </c>
      <c r="P272">
        <v>0</v>
      </c>
      <c r="Q272">
        <v>0</v>
      </c>
      <c r="R272">
        <v>1.8715813776193699</v>
      </c>
      <c r="S272">
        <v>9.2555802207957505E-2</v>
      </c>
      <c r="T272">
        <v>5.4370470804390996</v>
      </c>
      <c r="U272">
        <f>VLOOKUP(B272,Data!$A$1:$J$1657,9, FALSE) * 100</f>
        <v>160</v>
      </c>
      <c r="V272">
        <f>VLOOKUP($B272,Data!$A$1:$X$1657,13,  FALSE)</f>
        <v>0</v>
      </c>
      <c r="W272">
        <f t="shared" si="9"/>
        <v>159.08851557478005</v>
      </c>
      <c r="X272">
        <f t="shared" si="8"/>
        <v>0.91148442521994422</v>
      </c>
    </row>
    <row r="273" spans="1:24" x14ac:dyDescent="0.2">
      <c r="A273">
        <v>272</v>
      </c>
      <c r="B273" t="s">
        <v>4523</v>
      </c>
      <c r="C273">
        <v>272</v>
      </c>
      <c r="D273" t="s">
        <v>1495</v>
      </c>
      <c r="E273" s="30">
        <v>39025.5</v>
      </c>
      <c r="F273" t="s">
        <v>4254</v>
      </c>
      <c r="G273">
        <v>210.09293952935701</v>
      </c>
      <c r="H273">
        <v>26.021696660350202</v>
      </c>
      <c r="I273">
        <v>236.114636189707</v>
      </c>
      <c r="J273">
        <v>2.4172451529527001</v>
      </c>
      <c r="K273">
        <v>15.7519166999727</v>
      </c>
      <c r="L273">
        <v>1.55821070696067E-2</v>
      </c>
      <c r="M273">
        <v>57.7126453641105</v>
      </c>
      <c r="N273">
        <v>1.5920924383722199</v>
      </c>
      <c r="O273">
        <v>0</v>
      </c>
      <c r="P273">
        <v>0</v>
      </c>
      <c r="Q273">
        <v>0</v>
      </c>
      <c r="R273">
        <v>73.144508545469904</v>
      </c>
      <c r="S273">
        <v>0.197413465359218</v>
      </c>
      <c r="T273">
        <v>272.04245481205999</v>
      </c>
      <c r="U273">
        <f>VLOOKUP(B273,Data!$A$1:$J$1657,9, FALSE) * 100</f>
        <v>150</v>
      </c>
      <c r="V273">
        <f>VLOOKUP($B273,Data!$A$1:$X$1657,13,  FALSE)</f>
        <v>0</v>
      </c>
      <c r="W273">
        <f t="shared" si="9"/>
        <v>84.417448449874428</v>
      </c>
      <c r="X273">
        <f t="shared" si="8"/>
        <v>65.582551550125572</v>
      </c>
    </row>
    <row r="274" spans="1:24" x14ac:dyDescent="0.2">
      <c r="A274">
        <v>273</v>
      </c>
      <c r="B274" t="s">
        <v>4520</v>
      </c>
      <c r="C274">
        <v>273</v>
      </c>
      <c r="D274" t="s">
        <v>1495</v>
      </c>
      <c r="E274" s="30">
        <v>39031.5</v>
      </c>
      <c r="F274" t="s">
        <v>4254</v>
      </c>
      <c r="G274">
        <v>2.7894935023962102</v>
      </c>
      <c r="H274">
        <v>1.42321421671355</v>
      </c>
      <c r="I274">
        <v>4.2127077191097602</v>
      </c>
      <c r="J274">
        <v>0.19242058735290599</v>
      </c>
      <c r="K274">
        <v>15.1107028627335</v>
      </c>
      <c r="L274">
        <v>1.3636363521319E-2</v>
      </c>
      <c r="M274">
        <v>0.83684804365870302</v>
      </c>
      <c r="N274">
        <v>2.2145993220641799E-2</v>
      </c>
      <c r="O274">
        <v>0</v>
      </c>
      <c r="P274">
        <v>0</v>
      </c>
      <c r="Q274">
        <v>0</v>
      </c>
      <c r="R274">
        <v>1.9526454587375099</v>
      </c>
      <c r="S274">
        <v>9.0586336772115403E-2</v>
      </c>
      <c r="T274">
        <v>5.5485669367094896</v>
      </c>
      <c r="U274">
        <f>VLOOKUP(B274,Data!$A$1:$J$1657,9, FALSE) * 100</f>
        <v>145</v>
      </c>
      <c r="V274">
        <f>VLOOKUP($B274,Data!$A$1:$X$1657,13,  FALSE)</f>
        <v>0</v>
      </c>
      <c r="W274">
        <f t="shared" si="9"/>
        <v>144.04903631402419</v>
      </c>
      <c r="X274">
        <f t="shared" si="8"/>
        <v>0.95096368597579883</v>
      </c>
    </row>
    <row r="275" spans="1:24" x14ac:dyDescent="0.2">
      <c r="A275">
        <v>276</v>
      </c>
      <c r="B275" t="s">
        <v>4522</v>
      </c>
      <c r="C275">
        <v>276</v>
      </c>
      <c r="D275" t="s">
        <v>1495</v>
      </c>
      <c r="E275" s="30">
        <v>39045.5</v>
      </c>
      <c r="F275" t="s">
        <v>4254</v>
      </c>
      <c r="G275">
        <v>128.05875924174501</v>
      </c>
      <c r="H275">
        <v>66.419064574600299</v>
      </c>
      <c r="I275">
        <v>194.47782381634499</v>
      </c>
      <c r="J275">
        <v>4.4638906128375302</v>
      </c>
      <c r="K275">
        <v>15.642840506666801</v>
      </c>
      <c r="L275">
        <v>1.19895623725909E-2</v>
      </c>
      <c r="M275">
        <v>30.1518701925941</v>
      </c>
      <c r="N275">
        <v>0.82602608826702395</v>
      </c>
      <c r="O275">
        <v>0</v>
      </c>
      <c r="P275">
        <v>0</v>
      </c>
      <c r="Q275">
        <v>0</v>
      </c>
      <c r="R275">
        <v>72.782232351516797</v>
      </c>
      <c r="S275">
        <v>1.5457598334009199</v>
      </c>
      <c r="T275">
        <v>222.40867829804799</v>
      </c>
      <c r="U275">
        <f>VLOOKUP(B275,Data!$A$1:$J$1657,9, FALSE) * 100</f>
        <v>100</v>
      </c>
      <c r="V275">
        <f>VLOOKUP($B275,Data!$A$1:$X$1657,13,  FALSE)</f>
        <v>0</v>
      </c>
      <c r="W275">
        <f t="shared" si="9"/>
        <v>65.736511144779428</v>
      </c>
      <c r="X275">
        <f t="shared" si="8"/>
        <v>34.263488855220565</v>
      </c>
    </row>
    <row r="276" spans="1:24" x14ac:dyDescent="0.2">
      <c r="A276">
        <v>280</v>
      </c>
      <c r="B276" t="s">
        <v>4525</v>
      </c>
      <c r="C276">
        <v>280</v>
      </c>
      <c r="D276" t="s">
        <v>1495</v>
      </c>
      <c r="E276" s="30">
        <v>39012.5</v>
      </c>
      <c r="F276" t="s">
        <v>4254</v>
      </c>
      <c r="G276">
        <v>189.11993785143599</v>
      </c>
      <c r="H276">
        <v>86.153922587103807</v>
      </c>
      <c r="I276">
        <v>275.27386043853897</v>
      </c>
      <c r="J276">
        <v>3.9101827090127301</v>
      </c>
      <c r="K276">
        <v>16.021653823386501</v>
      </c>
      <c r="L276">
        <v>1.11002499791469E-2</v>
      </c>
      <c r="M276">
        <v>39.051425322465299</v>
      </c>
      <c r="N276">
        <v>1.0957415373491599</v>
      </c>
      <c r="O276">
        <v>6.4977935459733897E-3</v>
      </c>
      <c r="P276">
        <v>0.37757586509845398</v>
      </c>
      <c r="Q276">
        <v>1.0619091167585601E-2</v>
      </c>
      <c r="R276">
        <v>88.7576981158618</v>
      </c>
      <c r="S276">
        <v>1.2269491973517801</v>
      </c>
      <c r="T276">
        <v>314.242397191316</v>
      </c>
      <c r="U276">
        <f>VLOOKUP(B276,Data!$A$1:$J$1657,9, FALSE) * 100</f>
        <v>200</v>
      </c>
      <c r="V276">
        <f>VLOOKUP($B276,Data!$A$1:$X$1657,13,  FALSE)</f>
        <v>0</v>
      </c>
      <c r="W276">
        <f t="shared" si="9"/>
        <v>155.62338031538036</v>
      </c>
      <c r="X276">
        <f t="shared" si="8"/>
        <v>44.376619684619655</v>
      </c>
    </row>
    <row r="277" spans="1:24" x14ac:dyDescent="0.2">
      <c r="A277">
        <v>278</v>
      </c>
      <c r="B277" t="s">
        <v>4524</v>
      </c>
      <c r="C277">
        <v>278</v>
      </c>
      <c r="D277" t="s">
        <v>1495</v>
      </c>
      <c r="E277" s="30">
        <v>39026.5</v>
      </c>
      <c r="F277" t="s">
        <v>4254</v>
      </c>
      <c r="G277">
        <v>213.85128664966101</v>
      </c>
      <c r="H277">
        <v>119.88051743432</v>
      </c>
      <c r="I277">
        <v>333.73180408398099</v>
      </c>
      <c r="J277">
        <v>4.0659509052998901</v>
      </c>
      <c r="K277">
        <v>15.4865156871414</v>
      </c>
      <c r="L277">
        <v>1.29515422941352E-2</v>
      </c>
      <c r="M277">
        <v>53.986656371711703</v>
      </c>
      <c r="N277">
        <v>1.46421226058989</v>
      </c>
      <c r="O277">
        <v>2.7679954407325799E-3</v>
      </c>
      <c r="P277">
        <v>0.20014701910709401</v>
      </c>
      <c r="Q277">
        <v>5.3372098550347304E-3</v>
      </c>
      <c r="R277">
        <v>117.36373918989599</v>
      </c>
      <c r="S277">
        <v>1.4560816743670699</v>
      </c>
      <c r="T277">
        <v>383.95560942985003</v>
      </c>
      <c r="U277">
        <f>VLOOKUP(B277,Data!$A$1:$J$1657,9, FALSE) * 100</f>
        <v>220.00000000000003</v>
      </c>
      <c r="W277">
        <f t="shared" si="9"/>
        <v>158.65152685032763</v>
      </c>
      <c r="X277">
        <f t="shared" si="8"/>
        <v>61.348473149672387</v>
      </c>
    </row>
    <row r="278" spans="1:24" x14ac:dyDescent="0.2">
      <c r="A278">
        <v>275</v>
      </c>
      <c r="B278" t="s">
        <v>4526</v>
      </c>
      <c r="C278">
        <v>275</v>
      </c>
      <c r="D278" t="s">
        <v>1495</v>
      </c>
      <c r="E278" s="30">
        <v>39046.5</v>
      </c>
      <c r="F278" t="s">
        <v>4254</v>
      </c>
      <c r="G278">
        <v>233.369985159593</v>
      </c>
      <c r="H278">
        <v>150.02584475987501</v>
      </c>
      <c r="I278">
        <v>383.39582991946799</v>
      </c>
      <c r="J278">
        <v>9.2659490244086005</v>
      </c>
      <c r="K278">
        <v>15.1828927980497</v>
      </c>
      <c r="L278">
        <v>1.1914317813179601E-2</v>
      </c>
      <c r="M278">
        <v>58.960482831589601</v>
      </c>
      <c r="N278">
        <v>1.5677595274137901</v>
      </c>
      <c r="O278">
        <v>0</v>
      </c>
      <c r="P278">
        <v>0</v>
      </c>
      <c r="Q278">
        <v>0</v>
      </c>
      <c r="R278">
        <v>152.694090873693</v>
      </c>
      <c r="S278">
        <v>3.4810999966296601</v>
      </c>
      <c r="T278">
        <v>436.49517873564503</v>
      </c>
      <c r="U278">
        <f>VLOOKUP(B278,Data!$A$1:$J$1657,9, FALSE) * 100</f>
        <v>190</v>
      </c>
      <c r="V278" t="str">
        <f>VLOOKUP($B278,Data!$A$1:$X$1657,13,  FALSE)</f>
        <v>crop burnt off - head tipping - heavy clay soil type</v>
      </c>
      <c r="W278">
        <f t="shared" si="9"/>
        <v>122.9994513277391</v>
      </c>
      <c r="X278">
        <f t="shared" si="8"/>
        <v>67.000548672260905</v>
      </c>
    </row>
    <row r="279" spans="1:24" x14ac:dyDescent="0.2">
      <c r="A279">
        <v>274</v>
      </c>
      <c r="B279" t="s">
        <v>4528</v>
      </c>
      <c r="C279">
        <v>274</v>
      </c>
      <c r="D279" t="s">
        <v>1495</v>
      </c>
      <c r="E279" s="30">
        <v>39057.5</v>
      </c>
      <c r="F279" t="s">
        <v>4254</v>
      </c>
      <c r="G279">
        <v>432.26402007931301</v>
      </c>
      <c r="H279">
        <v>239.64552430451801</v>
      </c>
      <c r="I279">
        <v>671.90954438383096</v>
      </c>
      <c r="J279">
        <v>11.5025853915276</v>
      </c>
      <c r="K279">
        <v>15.8003495194032</v>
      </c>
      <c r="L279">
        <v>1.3340944647816899E-2</v>
      </c>
      <c r="M279">
        <v>110.64422270139799</v>
      </c>
      <c r="N279">
        <v>3.0616766917421701</v>
      </c>
      <c r="O279">
        <v>3.7408012629470402E-3</v>
      </c>
      <c r="P279">
        <v>0.22552650268503899</v>
      </c>
      <c r="Q279">
        <v>6.6136665471429601E-3</v>
      </c>
      <c r="R279">
        <v>253.49225594458599</v>
      </c>
      <c r="S279">
        <v>4.6851574929972601</v>
      </c>
      <c r="T279">
        <v>770.42750941973702</v>
      </c>
      <c r="U279">
        <f>VLOOKUP(B279,Data!$A$1:$J$1657,9, FALSE) * 100</f>
        <v>140</v>
      </c>
      <c r="V279">
        <f>VLOOKUP($B279,Data!$A$1:$X$1657,13,  FALSE)</f>
        <v>0</v>
      </c>
      <c r="W279">
        <f t="shared" si="9"/>
        <v>14.267928748411379</v>
      </c>
      <c r="X279">
        <f t="shared" si="8"/>
        <v>125.73207125158862</v>
      </c>
    </row>
    <row r="280" spans="1:24" x14ac:dyDescent="0.2">
      <c r="A280">
        <v>277</v>
      </c>
      <c r="B280" t="s">
        <v>4529</v>
      </c>
      <c r="C280">
        <v>277</v>
      </c>
      <c r="D280" t="s">
        <v>1495</v>
      </c>
      <c r="E280" s="30">
        <v>39409.5</v>
      </c>
      <c r="F280" t="s">
        <v>4254</v>
      </c>
      <c r="G280">
        <v>523.94558321689897</v>
      </c>
      <c r="H280">
        <v>244.65752500141801</v>
      </c>
      <c r="I280">
        <v>768.60310821831695</v>
      </c>
      <c r="J280">
        <v>7.5827573294949699</v>
      </c>
      <c r="K280">
        <v>15.7783064613152</v>
      </c>
      <c r="L280">
        <v>2.1447653618619399E-2</v>
      </c>
      <c r="M280">
        <v>178.93212146643799</v>
      </c>
      <c r="N280">
        <v>4.9443885258681801</v>
      </c>
      <c r="O280">
        <v>3.1926407535975303E-2</v>
      </c>
      <c r="P280">
        <v>2.65572119145701</v>
      </c>
      <c r="Q280">
        <v>5.9512693910988401E-2</v>
      </c>
      <c r="R280">
        <v>234.30744641315201</v>
      </c>
      <c r="S280">
        <v>0.87811034959930201</v>
      </c>
      <c r="T280">
        <v>872.27938533711801</v>
      </c>
      <c r="U280">
        <f>VLOOKUP(B280,Data!$A$1:$J$1657,9, FALSE) * 100</f>
        <v>340</v>
      </c>
      <c r="V280">
        <f>VLOOKUP($B280,Data!$A$1:$X$1657,13,  FALSE)</f>
        <v>0</v>
      </c>
      <c r="W280">
        <f t="shared" si="9"/>
        <v>136.66804378813865</v>
      </c>
      <c r="X280">
        <f t="shared" si="8"/>
        <v>203.33195621186135</v>
      </c>
    </row>
    <row r="281" spans="1:24" x14ac:dyDescent="0.2">
      <c r="A281">
        <v>282</v>
      </c>
      <c r="B281" t="s">
        <v>4530</v>
      </c>
      <c r="C281">
        <v>282</v>
      </c>
      <c r="D281" t="s">
        <v>1495</v>
      </c>
      <c r="E281" s="30">
        <v>39399.5</v>
      </c>
      <c r="F281" t="s">
        <v>4254</v>
      </c>
      <c r="G281">
        <v>346.64784443574399</v>
      </c>
      <c r="H281">
        <v>182.52993084134101</v>
      </c>
      <c r="I281">
        <v>529.17777527708495</v>
      </c>
      <c r="J281">
        <v>10.2193526685961</v>
      </c>
      <c r="K281">
        <v>15.726817210738901</v>
      </c>
      <c r="L281">
        <v>2.6950405830369801E-2</v>
      </c>
      <c r="M281">
        <v>124.52705920492301</v>
      </c>
      <c r="N281">
        <v>3.42979736936371</v>
      </c>
      <c r="O281">
        <v>3.5793882814438002E-2</v>
      </c>
      <c r="P281">
        <v>1.6729471344837199</v>
      </c>
      <c r="Q281">
        <v>5.26350421869776E-2</v>
      </c>
      <c r="R281">
        <v>145.534848729511</v>
      </c>
      <c r="S281">
        <v>3.24247719987964</v>
      </c>
      <c r="T281">
        <v>601.43687279160201</v>
      </c>
      <c r="U281">
        <f>VLOOKUP(B281,Data!$A$1:$J$1657,9, FALSE) * 100</f>
        <v>248</v>
      </c>
      <c r="V281">
        <f>VLOOKUP($B281,Data!$A$1:$X$1657,13,  FALSE)</f>
        <v>0</v>
      </c>
      <c r="W281">
        <f t="shared" si="9"/>
        <v>106.49197817622385</v>
      </c>
      <c r="X281">
        <f t="shared" si="8"/>
        <v>141.50802182377615</v>
      </c>
    </row>
    <row r="282" spans="1:24" x14ac:dyDescent="0.2">
      <c r="A282">
        <v>281</v>
      </c>
      <c r="B282" t="s">
        <v>5735</v>
      </c>
      <c r="C282">
        <v>281</v>
      </c>
      <c r="M282"/>
      <c r="U282">
        <f>VLOOKUP(B282,Data!$A$1:$J$1657,9, FALSE) * 100</f>
        <v>231.99999999999997</v>
      </c>
      <c r="V282">
        <f>VLOOKUP($B282,Data!$A$1:$X$1657,13,  FALSE)</f>
        <v>0</v>
      </c>
      <c r="W282">
        <f t="shared" si="9"/>
        <v>231.99999999999997</v>
      </c>
      <c r="X282">
        <f t="shared" si="8"/>
        <v>0</v>
      </c>
    </row>
    <row r="283" spans="1:24" x14ac:dyDescent="0.2">
      <c r="A283">
        <v>279</v>
      </c>
      <c r="B283" t="s">
        <v>4527</v>
      </c>
      <c r="C283">
        <v>279</v>
      </c>
      <c r="D283" t="s">
        <v>1495</v>
      </c>
      <c r="E283" s="30">
        <v>39421.5</v>
      </c>
      <c r="F283" t="s">
        <v>4254</v>
      </c>
      <c r="G283">
        <v>310.67845303860202</v>
      </c>
      <c r="H283">
        <v>194.96489020544399</v>
      </c>
      <c r="I283">
        <v>505.64334324404598</v>
      </c>
      <c r="J283">
        <v>5.0477121074043199</v>
      </c>
      <c r="K283">
        <v>12.601170605568299</v>
      </c>
      <c r="L283">
        <v>3.6641739399883098E-2</v>
      </c>
      <c r="M283">
        <v>139.44004406254001</v>
      </c>
      <c r="N283">
        <v>3.0772465577583699</v>
      </c>
      <c r="O283">
        <v>5.2451359436323598E-2</v>
      </c>
      <c r="P283">
        <v>3.3448881978783098</v>
      </c>
      <c r="Q283">
        <v>7.7022398202401005E-2</v>
      </c>
      <c r="R283">
        <v>131.03589424923999</v>
      </c>
      <c r="S283">
        <v>0.347752574985007</v>
      </c>
      <c r="T283">
        <v>579.21722373760997</v>
      </c>
      <c r="U283">
        <f>VLOOKUP(B283,Data!$A$1:$J$1657,9, FALSE) * 100</f>
        <v>233</v>
      </c>
      <c r="V283" t="str">
        <f>VLOOKUP($B283,Data!$A$1:$X$1657,13,  FALSE)</f>
        <v xml:space="preserve">Dry Finish </v>
      </c>
      <c r="W283">
        <f t="shared" si="9"/>
        <v>74.545404474386345</v>
      </c>
      <c r="X283">
        <f t="shared" si="8"/>
        <v>158.45459552561366</v>
      </c>
    </row>
    <row r="284" spans="1:24" x14ac:dyDescent="0.2">
      <c r="A284">
        <v>283</v>
      </c>
      <c r="B284" t="s">
        <v>4533</v>
      </c>
      <c r="C284">
        <v>283</v>
      </c>
      <c r="D284" t="s">
        <v>1495</v>
      </c>
      <c r="E284" s="30">
        <v>39407.5</v>
      </c>
      <c r="F284" t="s">
        <v>4254</v>
      </c>
      <c r="G284">
        <v>100.24025209505101</v>
      </c>
      <c r="H284">
        <v>128.85792911826101</v>
      </c>
      <c r="I284">
        <v>229.09818121331199</v>
      </c>
      <c r="J284">
        <v>4.16143410776204</v>
      </c>
      <c r="K284">
        <v>15.7290651275486</v>
      </c>
      <c r="L284">
        <v>6.6491784725740202E-3</v>
      </c>
      <c r="M284">
        <v>14.0003401542021</v>
      </c>
      <c r="N284">
        <v>0.38566070419138099</v>
      </c>
      <c r="O284">
        <v>0</v>
      </c>
      <c r="P284">
        <v>0</v>
      </c>
      <c r="Q284">
        <v>0</v>
      </c>
      <c r="R284">
        <v>73.094563584361794</v>
      </c>
      <c r="S284">
        <v>1.4636007658082999</v>
      </c>
      <c r="T284">
        <v>255.359758197292</v>
      </c>
      <c r="U284">
        <f>VLOOKUP(B284,Data!$A$1:$J$1657,9, FALSE) * 100</f>
        <v>160</v>
      </c>
      <c r="V284">
        <f>VLOOKUP($B284,Data!$A$1:$X$1657,13,  FALSE)</f>
        <v>0</v>
      </c>
      <c r="W284">
        <f t="shared" si="9"/>
        <v>144.09052255204307</v>
      </c>
      <c r="X284">
        <f t="shared" si="8"/>
        <v>15.909477447956931</v>
      </c>
    </row>
    <row r="285" spans="1:24" x14ac:dyDescent="0.2">
      <c r="A285">
        <v>284</v>
      </c>
      <c r="B285" t="s">
        <v>4531</v>
      </c>
      <c r="C285">
        <v>284</v>
      </c>
      <c r="D285" t="s">
        <v>1495</v>
      </c>
      <c r="E285" s="30">
        <v>39387.5</v>
      </c>
      <c r="F285" t="s">
        <v>4254</v>
      </c>
      <c r="G285">
        <v>516.57315473490598</v>
      </c>
      <c r="H285">
        <v>266.82361810720602</v>
      </c>
      <c r="I285">
        <v>783.396772842112</v>
      </c>
      <c r="J285">
        <v>15.3031083203336</v>
      </c>
      <c r="K285">
        <v>16.103844938699499</v>
      </c>
      <c r="L285">
        <v>1.8126368484048201E-2</v>
      </c>
      <c r="M285">
        <v>151.84315561791601</v>
      </c>
      <c r="N285">
        <v>4.2824144186930599</v>
      </c>
      <c r="O285">
        <v>9.1233326230520898E-2</v>
      </c>
      <c r="P285">
        <v>4.1463608934846903</v>
      </c>
      <c r="Q285">
        <v>0.12848645274097301</v>
      </c>
      <c r="R285">
        <v>252.75267008428301</v>
      </c>
      <c r="S285">
        <v>4.58908345001025</v>
      </c>
      <c r="T285">
        <v>886.53209810200303</v>
      </c>
      <c r="U285">
        <f>VLOOKUP(B285,Data!$A$1:$J$1657,9, FALSE) * 100</f>
        <v>428</v>
      </c>
      <c r="V285">
        <f>VLOOKUP($B285,Data!$A$1:$X$1657,13,  FALSE)</f>
        <v>0</v>
      </c>
      <c r="W285">
        <f t="shared" si="9"/>
        <v>255.45095952509544</v>
      </c>
      <c r="X285">
        <f t="shared" si="8"/>
        <v>172.54904047490456</v>
      </c>
    </row>
    <row r="286" spans="1:24" x14ac:dyDescent="0.2">
      <c r="A286">
        <v>286</v>
      </c>
      <c r="B286" t="s">
        <v>4534</v>
      </c>
      <c r="C286">
        <v>286</v>
      </c>
      <c r="D286" t="s">
        <v>1495</v>
      </c>
      <c r="E286" s="30">
        <v>39407.5</v>
      </c>
      <c r="F286" t="s">
        <v>4254</v>
      </c>
      <c r="G286">
        <v>142.640590513456</v>
      </c>
      <c r="H286">
        <v>144.63445215613399</v>
      </c>
      <c r="I286">
        <v>287.27504266958999</v>
      </c>
      <c r="J286">
        <v>4.4730301967996198</v>
      </c>
      <c r="K286">
        <v>16.0289732761828</v>
      </c>
      <c r="L286">
        <v>7.4038414161809304E-3</v>
      </c>
      <c r="M286">
        <v>21.191557426429</v>
      </c>
      <c r="N286">
        <v>0.59488425160932301</v>
      </c>
      <c r="O286">
        <v>1.72086749348144E-3</v>
      </c>
      <c r="P286">
        <v>0.14448771541140701</v>
      </c>
      <c r="Q286">
        <v>4.4051305316959001E-3</v>
      </c>
      <c r="R286">
        <v>96.9659465454166</v>
      </c>
      <c r="S286">
        <v>1.9453503553569</v>
      </c>
      <c r="T286">
        <v>322.16511974754599</v>
      </c>
      <c r="U286">
        <f>VLOOKUP(B286,Data!$A$1:$J$1657,9, FALSE) * 100</f>
        <v>240</v>
      </c>
      <c r="V286">
        <f>VLOOKUP($B286,Data!$A$1:$X$1657,13,  FALSE)</f>
        <v>0</v>
      </c>
      <c r="W286">
        <f t="shared" si="9"/>
        <v>215.91868474269432</v>
      </c>
      <c r="X286">
        <f t="shared" si="8"/>
        <v>24.081315257305683</v>
      </c>
    </row>
    <row r="287" spans="1:24" x14ac:dyDescent="0.2">
      <c r="A287">
        <v>285</v>
      </c>
      <c r="B287" t="s">
        <v>4532</v>
      </c>
      <c r="C287">
        <v>285</v>
      </c>
      <c r="D287" t="s">
        <v>1495</v>
      </c>
      <c r="E287" s="30">
        <v>39388.5</v>
      </c>
      <c r="F287" t="s">
        <v>4254</v>
      </c>
      <c r="G287">
        <v>258.92414438130402</v>
      </c>
      <c r="H287">
        <v>218.346289910802</v>
      </c>
      <c r="I287">
        <v>477.27043429210499</v>
      </c>
      <c r="J287">
        <v>8.97523104743353</v>
      </c>
      <c r="K287">
        <v>16.106452817228899</v>
      </c>
      <c r="L287">
        <v>1.39083132344281E-2</v>
      </c>
      <c r="M287">
        <v>61.509077123135299</v>
      </c>
      <c r="N287">
        <v>1.73501409547298</v>
      </c>
      <c r="O287">
        <v>3.0448954402135199E-3</v>
      </c>
      <c r="P287">
        <v>0.1435161623282</v>
      </c>
      <c r="Q287">
        <v>4.3689200846287199E-3</v>
      </c>
      <c r="R287">
        <v>162.46610381325999</v>
      </c>
      <c r="S287">
        <v>3.2451400411741198</v>
      </c>
      <c r="T287">
        <v>536.471798592857</v>
      </c>
      <c r="U287">
        <f>VLOOKUP(B287,Data!$A$1:$J$1657,9, FALSE) * 100</f>
        <v>241</v>
      </c>
      <c r="V287">
        <f>VLOOKUP($B287,Data!$A$1:$X$1657,13,  FALSE)</f>
        <v>0</v>
      </c>
      <c r="W287">
        <f t="shared" si="9"/>
        <v>171.10332145098261</v>
      </c>
      <c r="X287">
        <f t="shared" si="8"/>
        <v>69.896678549017381</v>
      </c>
    </row>
    <row r="288" spans="1:24" x14ac:dyDescent="0.2">
      <c r="A288">
        <v>290</v>
      </c>
      <c r="B288" t="s">
        <v>4538</v>
      </c>
      <c r="C288">
        <v>290</v>
      </c>
      <c r="D288" t="s">
        <v>1495</v>
      </c>
      <c r="E288" s="30">
        <v>39382.5</v>
      </c>
      <c r="F288" t="s">
        <v>4254</v>
      </c>
      <c r="G288">
        <v>523.325066149951</v>
      </c>
      <c r="H288">
        <v>228.02351492135301</v>
      </c>
      <c r="I288">
        <v>751.34858107130401</v>
      </c>
      <c r="J288">
        <v>9.9356277869535194</v>
      </c>
      <c r="K288">
        <v>16.045642002945002</v>
      </c>
      <c r="L288">
        <v>2.1318184664240399E-2</v>
      </c>
      <c r="M288">
        <v>163.36876903289101</v>
      </c>
      <c r="N288">
        <v>4.5908174822479602</v>
      </c>
      <c r="O288">
        <v>0.176070601864695</v>
      </c>
      <c r="P288">
        <v>7.6116001222187899</v>
      </c>
      <c r="Q288">
        <v>0.23011934716256099</v>
      </c>
      <c r="R288">
        <v>203.90472877745299</v>
      </c>
      <c r="S288">
        <v>1.98096463369326</v>
      </c>
      <c r="T288">
        <v>857.49370358380304</v>
      </c>
      <c r="U288">
        <f>VLOOKUP(B288,Data!$A$1:$J$1657,9, FALSE) * 100</f>
        <v>270</v>
      </c>
      <c r="V288" t="str">
        <f>VLOOKUP($B288,Data!$A$1:$X$1657,13,  FALSE)</f>
        <v>paddock yielded better than it looked during the season. Protein results from trial strips still to come.</v>
      </c>
      <c r="W288">
        <f t="shared" si="9"/>
        <v>84.353671553532934</v>
      </c>
      <c r="X288">
        <f t="shared" si="8"/>
        <v>185.64632844646707</v>
      </c>
    </row>
    <row r="289" spans="1:24" x14ac:dyDescent="0.2">
      <c r="A289">
        <v>287</v>
      </c>
      <c r="B289" t="s">
        <v>4536</v>
      </c>
      <c r="C289">
        <v>287</v>
      </c>
      <c r="D289" t="s">
        <v>1495</v>
      </c>
      <c r="E289" s="30">
        <v>39393.5</v>
      </c>
      <c r="F289" t="s">
        <v>4254</v>
      </c>
      <c r="G289">
        <v>159.879362615883</v>
      </c>
      <c r="H289">
        <v>213.04504370158699</v>
      </c>
      <c r="I289">
        <v>372.92440631747002</v>
      </c>
      <c r="J289">
        <v>7.5491494751400996</v>
      </c>
      <c r="K289">
        <v>16.5165912432909</v>
      </c>
      <c r="L289">
        <v>4.0076287476061897E-3</v>
      </c>
      <c r="M289">
        <v>13.2859187754496</v>
      </c>
      <c r="N289">
        <v>0.384304885649149</v>
      </c>
      <c r="O289">
        <v>0</v>
      </c>
      <c r="P289">
        <v>0</v>
      </c>
      <c r="Q289">
        <v>0</v>
      </c>
      <c r="R289">
        <v>129.19410289502599</v>
      </c>
      <c r="S289">
        <v>3.0648241975063102</v>
      </c>
      <c r="T289">
        <v>415.88594915468701</v>
      </c>
      <c r="U289">
        <f>VLOOKUP(B289,Data!$A$1:$J$1657,9, FALSE) * 100</f>
        <v>160</v>
      </c>
      <c r="V289">
        <f>VLOOKUP($B289,Data!$A$1:$X$1657,13,  FALSE)</f>
        <v>0</v>
      </c>
      <c r="W289">
        <f t="shared" si="9"/>
        <v>144.90236502789818</v>
      </c>
      <c r="X289">
        <f t="shared" si="8"/>
        <v>15.097634972101819</v>
      </c>
    </row>
    <row r="290" spans="1:24" x14ac:dyDescent="0.2">
      <c r="A290">
        <v>289</v>
      </c>
      <c r="B290" t="s">
        <v>4535</v>
      </c>
      <c r="C290">
        <v>289</v>
      </c>
      <c r="D290" t="s">
        <v>1495</v>
      </c>
      <c r="E290" s="30">
        <v>39387.5</v>
      </c>
      <c r="F290" t="s">
        <v>4254</v>
      </c>
      <c r="G290">
        <v>238.02931301905099</v>
      </c>
      <c r="H290">
        <v>125.225273274103</v>
      </c>
      <c r="I290">
        <v>363.25458629315301</v>
      </c>
      <c r="J290">
        <v>8.46796533657791</v>
      </c>
      <c r="K290">
        <v>15.337582205629699</v>
      </c>
      <c r="L290">
        <v>1.38338864854935E-2</v>
      </c>
      <c r="M290">
        <v>64.951914609852196</v>
      </c>
      <c r="N290">
        <v>1.7446678279188199</v>
      </c>
      <c r="O290">
        <v>2.2582150328345802E-3</v>
      </c>
      <c r="P290">
        <v>0.125456390713032</v>
      </c>
      <c r="Q290">
        <v>3.9191388311305602E-3</v>
      </c>
      <c r="R290">
        <v>135.831114091318</v>
      </c>
      <c r="S290">
        <v>3.0215317919688598</v>
      </c>
      <c r="T290">
        <v>410.78737780606099</v>
      </c>
      <c r="U290">
        <f>VLOOKUP(B290,Data!$A$1:$J$1657,9, FALSE) * 100</f>
        <v>233</v>
      </c>
      <c r="V290" t="str">
        <f>VLOOKUP($B290,Data!$A$1:$X$1657,13,  FALSE)</f>
        <v xml:space="preserve"> Some crown rot in some areas</v>
      </c>
      <c r="W290">
        <f t="shared" si="9"/>
        <v>159.19100612516797</v>
      </c>
      <c r="X290">
        <f t="shared" si="8"/>
        <v>73.808993874832041</v>
      </c>
    </row>
    <row r="291" spans="1:24" x14ac:dyDescent="0.2">
      <c r="A291">
        <v>288</v>
      </c>
      <c r="B291" t="s">
        <v>4537</v>
      </c>
      <c r="C291">
        <v>288</v>
      </c>
      <c r="D291" t="s">
        <v>1495</v>
      </c>
      <c r="E291" s="30">
        <v>39399.5</v>
      </c>
      <c r="F291" t="s">
        <v>4254</v>
      </c>
      <c r="G291">
        <v>97.278448955040005</v>
      </c>
      <c r="H291">
        <v>159.94787379662199</v>
      </c>
      <c r="I291">
        <v>257.226322751662</v>
      </c>
      <c r="J291">
        <v>8.3822005350181499</v>
      </c>
      <c r="K291">
        <v>16.344070549186299</v>
      </c>
      <c r="L291">
        <v>3.3689110973438301E-3</v>
      </c>
      <c r="M291">
        <v>6.9995711040053301</v>
      </c>
      <c r="N291">
        <v>0.20035286153749399</v>
      </c>
      <c r="O291">
        <v>0</v>
      </c>
      <c r="P291">
        <v>0</v>
      </c>
      <c r="Q291">
        <v>0</v>
      </c>
      <c r="R291">
        <v>82.4080050472474</v>
      </c>
      <c r="S291">
        <v>2.2295093600072402</v>
      </c>
      <c r="T291">
        <v>286.49236428719399</v>
      </c>
      <c r="U291">
        <f>VLOOKUP(B291,Data!$A$1:$J$1657,9, FALSE) * 100</f>
        <v>120</v>
      </c>
      <c r="V291">
        <f>VLOOKUP($B291,Data!$A$1:$X$1657,13,  FALSE)</f>
        <v>0</v>
      </c>
      <c r="W291">
        <f t="shared" si="9"/>
        <v>112.04594192726667</v>
      </c>
      <c r="X291">
        <f t="shared" si="8"/>
        <v>7.9540580727333294</v>
      </c>
    </row>
    <row r="292" spans="1:24" x14ac:dyDescent="0.2">
      <c r="A292">
        <v>293</v>
      </c>
      <c r="B292" t="s">
        <v>4540</v>
      </c>
      <c r="C292">
        <v>293</v>
      </c>
      <c r="D292" t="s">
        <v>1495</v>
      </c>
      <c r="E292" s="30">
        <v>39414.5</v>
      </c>
      <c r="F292" t="s">
        <v>4254</v>
      </c>
      <c r="G292">
        <v>85.563214449530903</v>
      </c>
      <c r="H292">
        <v>123.12543003142</v>
      </c>
      <c r="I292">
        <v>208.68864448095101</v>
      </c>
      <c r="J292">
        <v>6.6831666926594098</v>
      </c>
      <c r="K292">
        <v>16.631033020586699</v>
      </c>
      <c r="L292">
        <v>5.89601796827124E-3</v>
      </c>
      <c r="M292">
        <v>10.486636549230401</v>
      </c>
      <c r="N292">
        <v>0.30543537429972301</v>
      </c>
      <c r="O292">
        <v>0</v>
      </c>
      <c r="P292">
        <v>0</v>
      </c>
      <c r="Q292">
        <v>0</v>
      </c>
      <c r="R292">
        <v>65.041988154888003</v>
      </c>
      <c r="S292">
        <v>1.6851014311628401</v>
      </c>
      <c r="T292">
        <v>232.60251277771101</v>
      </c>
      <c r="U292">
        <f>VLOOKUP(B292,Data!$A$1:$J$1657,9, FALSE) * 100</f>
        <v>190</v>
      </c>
      <c r="V292">
        <f>VLOOKUP($B292,Data!$A$1:$X$1657,13,  FALSE)</f>
        <v>0</v>
      </c>
      <c r="W292">
        <f t="shared" si="9"/>
        <v>178.08336755769272</v>
      </c>
      <c r="X292">
        <f t="shared" si="8"/>
        <v>11.916632442307273</v>
      </c>
    </row>
    <row r="293" spans="1:24" x14ac:dyDescent="0.2">
      <c r="A293">
        <v>291</v>
      </c>
      <c r="B293" t="s">
        <v>4539</v>
      </c>
      <c r="C293">
        <v>291</v>
      </c>
      <c r="D293" t="s">
        <v>1495</v>
      </c>
      <c r="E293" s="30">
        <v>39414.5</v>
      </c>
      <c r="F293" t="s">
        <v>4254</v>
      </c>
      <c r="G293">
        <v>81.864388806794096</v>
      </c>
      <c r="H293">
        <v>120.505810088885</v>
      </c>
      <c r="I293">
        <v>202.37019889567901</v>
      </c>
      <c r="J293">
        <v>6.7317246891803597</v>
      </c>
      <c r="K293">
        <v>16.612176138684202</v>
      </c>
      <c r="L293">
        <v>5.6813107621567797E-3</v>
      </c>
      <c r="M293">
        <v>9.6972886709294599</v>
      </c>
      <c r="N293">
        <v>0.28212446141706998</v>
      </c>
      <c r="O293">
        <v>0</v>
      </c>
      <c r="P293">
        <v>0</v>
      </c>
      <c r="Q293">
        <v>0</v>
      </c>
      <c r="R293">
        <v>63.154880045198801</v>
      </c>
      <c r="S293">
        <v>1.66954126301906</v>
      </c>
      <c r="T293">
        <v>225.845321902102</v>
      </c>
      <c r="U293">
        <f>VLOOKUP(B293,Data!$A$1:$J$1657,9, FALSE) * 100</f>
        <v>180</v>
      </c>
      <c r="V293">
        <f>VLOOKUP($B293,Data!$A$1:$X$1657,13,  FALSE)</f>
        <v>0</v>
      </c>
      <c r="W293">
        <f t="shared" si="9"/>
        <v>168.9803537830347</v>
      </c>
      <c r="X293">
        <f t="shared" si="8"/>
        <v>11.019646216965295</v>
      </c>
    </row>
    <row r="294" spans="1:24" x14ac:dyDescent="0.2">
      <c r="A294">
        <v>294</v>
      </c>
      <c r="B294" t="s">
        <v>4542</v>
      </c>
      <c r="C294">
        <v>294</v>
      </c>
      <c r="D294" t="s">
        <v>1495</v>
      </c>
      <c r="E294" s="30">
        <v>39422.5</v>
      </c>
      <c r="F294" t="s">
        <v>4254</v>
      </c>
      <c r="G294">
        <v>322.21766747261</v>
      </c>
      <c r="H294">
        <v>209.08699397107901</v>
      </c>
      <c r="I294">
        <v>531.30466144368904</v>
      </c>
      <c r="J294">
        <v>9.3304012086798203</v>
      </c>
      <c r="K294">
        <v>15.2749192684485</v>
      </c>
      <c r="L294">
        <v>1.6147434076311602E-2</v>
      </c>
      <c r="M294">
        <v>96.920102588692103</v>
      </c>
      <c r="N294">
        <v>2.5927263441891801</v>
      </c>
      <c r="O294">
        <v>4.2116635114037397E-3</v>
      </c>
      <c r="P294">
        <v>0.26336832603194199</v>
      </c>
      <c r="Q294">
        <v>7.9192162498111906E-3</v>
      </c>
      <c r="R294">
        <v>192.88189735831301</v>
      </c>
      <c r="S294">
        <v>3.29256804624031</v>
      </c>
      <c r="T294">
        <v>600.79410047659599</v>
      </c>
      <c r="U294">
        <f>VLOOKUP(B294,Data!$A$1:$J$1657,9, FALSE) * 100</f>
        <v>270</v>
      </c>
      <c r="V294">
        <f>VLOOKUP($B294,Data!$A$1:$X$1657,13,  FALSE)</f>
        <v>0</v>
      </c>
      <c r="W294">
        <f t="shared" si="9"/>
        <v>159.86351978557715</v>
      </c>
      <c r="X294">
        <f t="shared" si="8"/>
        <v>110.13648021442285</v>
      </c>
    </row>
    <row r="295" spans="1:24" x14ac:dyDescent="0.2">
      <c r="A295">
        <v>297</v>
      </c>
      <c r="B295" t="s">
        <v>4545</v>
      </c>
      <c r="C295">
        <v>297</v>
      </c>
      <c r="D295" t="s">
        <v>1495</v>
      </c>
      <c r="E295" s="30">
        <v>39396.5</v>
      </c>
      <c r="F295" t="s">
        <v>4254</v>
      </c>
      <c r="G295">
        <v>57.537822331575697</v>
      </c>
      <c r="H295">
        <v>94.799190740420599</v>
      </c>
      <c r="I295">
        <v>152.33701307199601</v>
      </c>
      <c r="J295">
        <v>4.1260962291015</v>
      </c>
      <c r="K295">
        <v>15.629782373043099</v>
      </c>
      <c r="L295">
        <v>5.9390114316610404E-3</v>
      </c>
      <c r="M295">
        <v>7.5177912607624302</v>
      </c>
      <c r="N295">
        <v>0.20578185872448701</v>
      </c>
      <c r="O295">
        <v>0</v>
      </c>
      <c r="P295">
        <v>0</v>
      </c>
      <c r="Q295">
        <v>0</v>
      </c>
      <c r="R295">
        <v>50.020031070813303</v>
      </c>
      <c r="S295">
        <v>1.38943364733268</v>
      </c>
      <c r="T295">
        <v>170.436900172679</v>
      </c>
      <c r="U295">
        <f>VLOOKUP(B295,Data!$A$1:$J$1657,9, FALSE) * 100</f>
        <v>170</v>
      </c>
      <c r="V295">
        <f>VLOOKUP($B295,Data!$A$1:$X$1657,13,  FALSE)</f>
        <v>0</v>
      </c>
      <c r="W295">
        <f t="shared" si="9"/>
        <v>161.45705538549723</v>
      </c>
      <c r="X295">
        <f t="shared" si="8"/>
        <v>8.5429446145027619</v>
      </c>
    </row>
    <row r="296" spans="1:24" x14ac:dyDescent="0.2">
      <c r="A296">
        <v>292</v>
      </c>
      <c r="B296" t="s">
        <v>4541</v>
      </c>
      <c r="C296">
        <v>292</v>
      </c>
      <c r="D296" t="s">
        <v>1495</v>
      </c>
      <c r="E296" s="30">
        <v>39414.5</v>
      </c>
      <c r="F296" t="s">
        <v>4254</v>
      </c>
      <c r="G296">
        <v>90.016426186928499</v>
      </c>
      <c r="H296">
        <v>95.048082510860198</v>
      </c>
      <c r="I296">
        <v>185.06450869778899</v>
      </c>
      <c r="J296">
        <v>4.0983199686387</v>
      </c>
      <c r="K296">
        <v>16.0578237466598</v>
      </c>
      <c r="L296">
        <v>8.0751181834769203E-3</v>
      </c>
      <c r="M296">
        <v>15.2518747151583</v>
      </c>
      <c r="N296">
        <v>0.42891754112460301</v>
      </c>
      <c r="O296">
        <v>0</v>
      </c>
      <c r="P296">
        <v>0</v>
      </c>
      <c r="Q296">
        <v>0</v>
      </c>
      <c r="R296">
        <v>66.007695893502003</v>
      </c>
      <c r="S296">
        <v>1.73993367877184</v>
      </c>
      <c r="T296">
        <v>208.483404617969</v>
      </c>
      <c r="U296">
        <f>VLOOKUP(B296,Data!$A$1:$J$1657,9, FALSE) * 100</f>
        <v>140</v>
      </c>
      <c r="V296">
        <f>VLOOKUP($B296,Data!$A$1:$X$1657,13,  FALSE)</f>
        <v>0</v>
      </c>
      <c r="W296">
        <f t="shared" si="9"/>
        <v>122.66832418732011</v>
      </c>
      <c r="X296">
        <f t="shared" si="8"/>
        <v>17.331675812679887</v>
      </c>
    </row>
    <row r="297" spans="1:24" x14ac:dyDescent="0.2">
      <c r="A297">
        <v>296</v>
      </c>
      <c r="B297" t="s">
        <v>4544</v>
      </c>
      <c r="C297">
        <v>296</v>
      </c>
      <c r="D297" t="s">
        <v>1495</v>
      </c>
      <c r="E297" s="30">
        <v>39422.5</v>
      </c>
      <c r="F297" t="s">
        <v>4254</v>
      </c>
      <c r="G297">
        <v>290.559817228459</v>
      </c>
      <c r="H297">
        <v>162.79325198256899</v>
      </c>
      <c r="I297">
        <v>453.35306921102801</v>
      </c>
      <c r="J297">
        <v>5.0710794202835396</v>
      </c>
      <c r="K297">
        <v>15.254391522413099</v>
      </c>
      <c r="L297">
        <v>1.8914954938598901E-2</v>
      </c>
      <c r="M297">
        <v>97.927161817017307</v>
      </c>
      <c r="N297">
        <v>2.6161458266821001</v>
      </c>
      <c r="O297">
        <v>6.6420633955299804E-3</v>
      </c>
      <c r="P297">
        <v>0.50160950928232795</v>
      </c>
      <c r="Q297">
        <v>1.2069597729178601E-2</v>
      </c>
      <c r="R297">
        <v>161.70289275488099</v>
      </c>
      <c r="S297">
        <v>1.14096727977877</v>
      </c>
      <c r="T297">
        <v>515.08736382323696</v>
      </c>
      <c r="U297">
        <f>VLOOKUP(B297,Data!$A$1:$J$1657,9, FALSE) * 100</f>
        <v>270</v>
      </c>
      <c r="V297">
        <f>VLOOKUP($B297,Data!$A$1:$X$1657,13,  FALSE)</f>
        <v>0</v>
      </c>
      <c r="W297">
        <f t="shared" si="9"/>
        <v>158.71913429884398</v>
      </c>
      <c r="X297">
        <f t="shared" si="8"/>
        <v>111.28086570115603</v>
      </c>
    </row>
    <row r="298" spans="1:24" x14ac:dyDescent="0.2">
      <c r="A298">
        <v>295</v>
      </c>
      <c r="B298" t="s">
        <v>4543</v>
      </c>
      <c r="C298">
        <v>295</v>
      </c>
      <c r="D298" t="s">
        <v>1495</v>
      </c>
      <c r="E298" s="30">
        <v>39422.5</v>
      </c>
      <c r="F298" t="s">
        <v>4254</v>
      </c>
      <c r="G298">
        <v>333.095406333244</v>
      </c>
      <c r="H298">
        <v>208.617458997705</v>
      </c>
      <c r="I298">
        <v>541.71286533094803</v>
      </c>
      <c r="J298">
        <v>13.2271269240492</v>
      </c>
      <c r="K298">
        <v>15.288382241935601</v>
      </c>
      <c r="L298">
        <v>1.6265478375082E-2</v>
      </c>
      <c r="M298">
        <v>101.93034557865801</v>
      </c>
      <c r="N298">
        <v>2.7291595188425899</v>
      </c>
      <c r="O298">
        <v>4.1611157884880899E-3</v>
      </c>
      <c r="P298">
        <v>0.23117309936045</v>
      </c>
      <c r="Q298">
        <v>6.9826188525820097E-3</v>
      </c>
      <c r="R298">
        <v>199.32643872725799</v>
      </c>
      <c r="S298">
        <v>4.56775535319135</v>
      </c>
      <c r="T298">
        <v>613.33710324973504</v>
      </c>
      <c r="U298">
        <f>VLOOKUP(B298,Data!$A$1:$J$1657,9, FALSE) * 100</f>
        <v>240</v>
      </c>
      <c r="V298">
        <f>VLOOKUP($B298,Data!$A$1:$X$1657,13,  FALSE)</f>
        <v>0</v>
      </c>
      <c r="W298">
        <f t="shared" si="9"/>
        <v>124.17006184243408</v>
      </c>
      <c r="X298">
        <f t="shared" si="8"/>
        <v>115.82993815756592</v>
      </c>
    </row>
    <row r="299" spans="1:24" x14ac:dyDescent="0.2">
      <c r="A299">
        <v>301</v>
      </c>
      <c r="B299" t="s">
        <v>4546</v>
      </c>
      <c r="C299">
        <v>301</v>
      </c>
      <c r="D299" t="s">
        <v>1495</v>
      </c>
      <c r="E299" s="30">
        <v>39396.5</v>
      </c>
      <c r="F299" t="s">
        <v>4254</v>
      </c>
      <c r="G299">
        <v>60.392299027166203</v>
      </c>
      <c r="H299">
        <v>95.998113525460496</v>
      </c>
      <c r="I299">
        <v>156.390412552627</v>
      </c>
      <c r="J299">
        <v>4.8133993065604397</v>
      </c>
      <c r="K299">
        <v>15.438556426143199</v>
      </c>
      <c r="L299">
        <v>6.1509764734103403E-3</v>
      </c>
      <c r="M299">
        <v>8.1723754308077403</v>
      </c>
      <c r="N299">
        <v>0.220962660637743</v>
      </c>
      <c r="O299">
        <v>0</v>
      </c>
      <c r="P299">
        <v>0</v>
      </c>
      <c r="Q299">
        <v>0</v>
      </c>
      <c r="R299">
        <v>52.219923596358399</v>
      </c>
      <c r="S299">
        <v>1.45616696669231</v>
      </c>
      <c r="T299">
        <v>175.30992038484399</v>
      </c>
      <c r="U299">
        <f>VLOOKUP(B299,Data!$A$1:$J$1657,9, FALSE) * 100</f>
        <v>160</v>
      </c>
      <c r="V299">
        <f>VLOOKUP($B299,Data!$A$1:$X$1657,13,  FALSE)</f>
        <v>0</v>
      </c>
      <c r="W299">
        <f t="shared" si="9"/>
        <v>150.71320973771847</v>
      </c>
      <c r="X299">
        <f t="shared" si="8"/>
        <v>9.2867902622815226</v>
      </c>
    </row>
    <row r="300" spans="1:24" x14ac:dyDescent="0.2">
      <c r="A300">
        <v>300</v>
      </c>
      <c r="B300" t="s">
        <v>5736</v>
      </c>
      <c r="C300">
        <v>300</v>
      </c>
      <c r="M300"/>
      <c r="U300">
        <f>VLOOKUP(B300,Data!$A$1:$J$1657,9, FALSE) * 100</f>
        <v>380</v>
      </c>
      <c r="V300">
        <f>VLOOKUP($B300,Data!$A$1:$X$1657,13,  FALSE)</f>
        <v>0</v>
      </c>
      <c r="W300">
        <f t="shared" si="9"/>
        <v>380</v>
      </c>
      <c r="X300">
        <f t="shared" si="8"/>
        <v>0</v>
      </c>
    </row>
    <row r="301" spans="1:24" x14ac:dyDescent="0.2">
      <c r="A301">
        <v>298</v>
      </c>
      <c r="B301" t="s">
        <v>4547</v>
      </c>
      <c r="C301">
        <v>298</v>
      </c>
      <c r="D301" t="s">
        <v>1495</v>
      </c>
      <c r="E301" s="30">
        <v>39396.5</v>
      </c>
      <c r="F301" t="s">
        <v>4254</v>
      </c>
      <c r="G301">
        <v>56.429886469588197</v>
      </c>
      <c r="H301">
        <v>86.517027996039502</v>
      </c>
      <c r="I301">
        <v>142.946914465628</v>
      </c>
      <c r="J301">
        <v>3.39749776921622</v>
      </c>
      <c r="K301">
        <v>15.1873115598385</v>
      </c>
      <c r="L301">
        <v>6.6175533596452302E-3</v>
      </c>
      <c r="M301">
        <v>8.2154112654068907</v>
      </c>
      <c r="N301">
        <v>0.21851140189131599</v>
      </c>
      <c r="O301">
        <v>0</v>
      </c>
      <c r="P301">
        <v>0</v>
      </c>
      <c r="Q301">
        <v>0</v>
      </c>
      <c r="R301">
        <v>48.214475204181298</v>
      </c>
      <c r="S301">
        <v>1.3273409296307099</v>
      </c>
      <c r="T301">
        <v>160.10262956637101</v>
      </c>
      <c r="U301">
        <f>VLOOKUP(B301,Data!$A$1:$J$1657,9, FALSE) * 100</f>
        <v>180</v>
      </c>
      <c r="V301">
        <f>VLOOKUP($B301,Data!$A$1:$X$1657,13,  FALSE)</f>
        <v>0</v>
      </c>
      <c r="W301">
        <f t="shared" si="9"/>
        <v>170.66430538021945</v>
      </c>
      <c r="X301">
        <f t="shared" si="8"/>
        <v>9.3356946197805577</v>
      </c>
    </row>
    <row r="302" spans="1:24" x14ac:dyDescent="0.2">
      <c r="A302">
        <v>302</v>
      </c>
      <c r="B302" t="s">
        <v>4549</v>
      </c>
      <c r="C302">
        <v>302</v>
      </c>
      <c r="D302" t="s">
        <v>1495</v>
      </c>
      <c r="E302" s="30">
        <v>39386.5</v>
      </c>
      <c r="F302" t="s">
        <v>4254</v>
      </c>
      <c r="G302">
        <v>1017.83882908467</v>
      </c>
      <c r="H302">
        <v>163.42492185451101</v>
      </c>
      <c r="I302">
        <v>1181.26375093918</v>
      </c>
      <c r="J302">
        <v>19.290588936530799</v>
      </c>
      <c r="K302">
        <v>14.886085015064999</v>
      </c>
      <c r="L302">
        <v>4.2901172937158602E-2</v>
      </c>
      <c r="M302">
        <v>486.83910440514802</v>
      </c>
      <c r="N302">
        <v>12.6919935145939</v>
      </c>
      <c r="O302">
        <v>0.71970335667863905</v>
      </c>
      <c r="P302">
        <v>33.115524397433397</v>
      </c>
      <c r="Q302">
        <v>1.04266484603593</v>
      </c>
      <c r="R302">
        <v>321.87145276781501</v>
      </c>
      <c r="S302">
        <v>3.0131252622454299</v>
      </c>
      <c r="T302">
        <v>1394.74117694444</v>
      </c>
      <c r="U302">
        <f>VLOOKUP(B302,Data!$A$1:$J$1657,9, FALSE) * 100</f>
        <v>650</v>
      </c>
      <c r="W302">
        <f t="shared" si="9"/>
        <v>96.773744994149979</v>
      </c>
      <c r="X302">
        <f t="shared" si="8"/>
        <v>553.22625500585002</v>
      </c>
    </row>
    <row r="303" spans="1:24" x14ac:dyDescent="0.2">
      <c r="A303">
        <v>306</v>
      </c>
      <c r="B303" t="s">
        <v>4553</v>
      </c>
      <c r="C303">
        <v>306</v>
      </c>
      <c r="D303" t="s">
        <v>1495</v>
      </c>
      <c r="E303" s="30">
        <v>39393.5</v>
      </c>
      <c r="F303" t="s">
        <v>4254</v>
      </c>
      <c r="G303">
        <v>267.51259249806299</v>
      </c>
      <c r="H303">
        <v>168.61173196725599</v>
      </c>
      <c r="I303">
        <v>436.12432446531898</v>
      </c>
      <c r="J303">
        <v>8.9059744497546198</v>
      </c>
      <c r="K303">
        <v>15.8280591135282</v>
      </c>
      <c r="L303">
        <v>1.4016069370802299E-2</v>
      </c>
      <c r="M303">
        <v>64.049670994119197</v>
      </c>
      <c r="N303">
        <v>1.77545005025736</v>
      </c>
      <c r="O303">
        <v>1.2073947744616301E-2</v>
      </c>
      <c r="P303">
        <v>0.60717353004741004</v>
      </c>
      <c r="Q303">
        <v>1.85893849137478E-2</v>
      </c>
      <c r="R303">
        <v>121.749934077066</v>
      </c>
      <c r="S303">
        <v>2.3188423866796701</v>
      </c>
      <c r="T303">
        <v>493.32698913207298</v>
      </c>
      <c r="U303">
        <f>VLOOKUP(B303,Data!$A$1:$J$1657,9, FALSE) * 100</f>
        <v>40</v>
      </c>
      <c r="V303" t="str">
        <f>VLOOKUP($B303,Data!$A$1:$X$1657,13,  FALSE)</f>
        <v>Drought</v>
      </c>
      <c r="W303">
        <f t="shared" si="9"/>
        <v>-32.783717038771812</v>
      </c>
      <c r="X303">
        <f t="shared" si="8"/>
        <v>72.783717038771812</v>
      </c>
    </row>
    <row r="304" spans="1:24" x14ac:dyDescent="0.2">
      <c r="A304">
        <v>299</v>
      </c>
      <c r="B304" t="s">
        <v>4548</v>
      </c>
      <c r="C304">
        <v>299</v>
      </c>
      <c r="D304" t="s">
        <v>1495</v>
      </c>
      <c r="E304" s="30">
        <v>39391.5</v>
      </c>
      <c r="F304" t="s">
        <v>4254</v>
      </c>
      <c r="G304">
        <v>436.96929452620998</v>
      </c>
      <c r="H304">
        <v>294.094234763754</v>
      </c>
      <c r="I304">
        <v>731.063529289965</v>
      </c>
      <c r="J304">
        <v>15.066270972750701</v>
      </c>
      <c r="K304">
        <v>16.381769080531502</v>
      </c>
      <c r="L304">
        <v>1.65491912217384E-2</v>
      </c>
      <c r="M304">
        <v>112.869341640397</v>
      </c>
      <c r="N304">
        <v>3.2381777426</v>
      </c>
      <c r="O304">
        <v>4.2146933223033402E-2</v>
      </c>
      <c r="P304">
        <v>2.0629672408698299</v>
      </c>
      <c r="Q304">
        <v>6.3527379171410797E-2</v>
      </c>
      <c r="R304">
        <v>212.866550875711</v>
      </c>
      <c r="S304">
        <v>3.9402580699765601</v>
      </c>
      <c r="T304">
        <v>817.10769344669404</v>
      </c>
      <c r="U304">
        <f>VLOOKUP(B304,Data!$A$1:$J$1657,9, FALSE) * 100</f>
        <v>332</v>
      </c>
      <c r="V304">
        <f>VLOOKUP($B304,Data!$A$1:$X$1657,13,  FALSE)</f>
        <v>0</v>
      </c>
      <c r="W304">
        <f t="shared" si="9"/>
        <v>203.73938449954886</v>
      </c>
      <c r="X304">
        <f t="shared" si="8"/>
        <v>128.26061550045114</v>
      </c>
    </row>
    <row r="305" spans="1:24" x14ac:dyDescent="0.2">
      <c r="A305">
        <v>303</v>
      </c>
      <c r="B305" t="s">
        <v>4550</v>
      </c>
      <c r="C305">
        <v>303</v>
      </c>
      <c r="D305" t="s">
        <v>1495</v>
      </c>
      <c r="E305" s="30">
        <v>39409.5</v>
      </c>
      <c r="F305" t="s">
        <v>4254</v>
      </c>
      <c r="G305">
        <v>511.01502277768498</v>
      </c>
      <c r="H305">
        <v>274.39885406123801</v>
      </c>
      <c r="I305">
        <v>785.41387683892299</v>
      </c>
      <c r="J305">
        <v>9.4280458057558896</v>
      </c>
      <c r="K305">
        <v>15.6863020623684</v>
      </c>
      <c r="L305">
        <v>1.9625258161701201E-2</v>
      </c>
      <c r="M305">
        <v>164.13319540389901</v>
      </c>
      <c r="N305">
        <v>4.5090067978411401</v>
      </c>
      <c r="O305">
        <v>1.6624557017813998E-2</v>
      </c>
      <c r="P305">
        <v>1.35351513962227</v>
      </c>
      <c r="Q305">
        <v>3.7371963055499897E-2</v>
      </c>
      <c r="R305">
        <v>257.347712144875</v>
      </c>
      <c r="S305">
        <v>2.3292626379458299</v>
      </c>
      <c r="T305">
        <v>891.34751873943901</v>
      </c>
      <c r="U305">
        <f>VLOOKUP(B305,Data!$A$1:$J$1657,9, FALSE) * 100</f>
        <v>131</v>
      </c>
      <c r="V305" t="str">
        <f>VLOOKUP($B305,Data!$A$1:$X$1657,13,  FALSE)</f>
        <v>very poor paddock result with even lower yields on trial strips. Protein from strips still to come.</v>
      </c>
      <c r="W305">
        <f t="shared" si="9"/>
        <v>-55.514994777157966</v>
      </c>
      <c r="X305">
        <f t="shared" si="8"/>
        <v>186.51499477715797</v>
      </c>
    </row>
    <row r="306" spans="1:24" x14ac:dyDescent="0.2">
      <c r="A306">
        <v>305</v>
      </c>
      <c r="B306" t="s">
        <v>4552</v>
      </c>
      <c r="C306">
        <v>305</v>
      </c>
      <c r="D306" t="s">
        <v>1495</v>
      </c>
      <c r="E306" s="30">
        <v>39403.5</v>
      </c>
      <c r="F306" t="s">
        <v>4254</v>
      </c>
      <c r="G306">
        <v>115.15850748411</v>
      </c>
      <c r="H306">
        <v>129.97167379923599</v>
      </c>
      <c r="I306">
        <v>245.13018128334599</v>
      </c>
      <c r="J306">
        <v>6.2372097917259799</v>
      </c>
      <c r="K306">
        <v>16.401657566996501</v>
      </c>
      <c r="L306">
        <v>9.9498213005847404E-3</v>
      </c>
      <c r="M306">
        <v>20.4664056981714</v>
      </c>
      <c r="N306">
        <v>0.58788612589953104</v>
      </c>
      <c r="O306">
        <v>8.2345929605197495E-3</v>
      </c>
      <c r="P306">
        <v>0.454377904416779</v>
      </c>
      <c r="Q306">
        <v>1.400093027122E-2</v>
      </c>
      <c r="R306">
        <v>54.885720361633702</v>
      </c>
      <c r="S306">
        <v>1.16347575027712</v>
      </c>
      <c r="T306">
        <v>267.54506162111801</v>
      </c>
      <c r="U306">
        <f>VLOOKUP(B306,Data!$A$1:$J$1657,9, FALSE) * 100</f>
        <v>20</v>
      </c>
      <c r="W306">
        <f t="shared" si="9"/>
        <v>-3.257279202467501</v>
      </c>
      <c r="X306">
        <f t="shared" si="8"/>
        <v>23.257279202467501</v>
      </c>
    </row>
    <row r="307" spans="1:24" x14ac:dyDescent="0.2">
      <c r="A307">
        <v>304</v>
      </c>
      <c r="B307" t="s">
        <v>4551</v>
      </c>
      <c r="C307">
        <v>304</v>
      </c>
      <c r="D307" t="s">
        <v>1495</v>
      </c>
      <c r="E307" s="30">
        <v>39412.5</v>
      </c>
      <c r="F307" t="s">
        <v>4254</v>
      </c>
      <c r="G307">
        <v>42.972942776618801</v>
      </c>
      <c r="H307">
        <v>73.678140891050205</v>
      </c>
      <c r="I307">
        <v>116.651083667669</v>
      </c>
      <c r="J307">
        <v>2.1979739271649499</v>
      </c>
      <c r="K307">
        <v>15.7603163864535</v>
      </c>
      <c r="L307">
        <v>4.2343952188211697E-3</v>
      </c>
      <c r="M307">
        <v>3.9717902425609899</v>
      </c>
      <c r="N307">
        <v>0.109626393771261</v>
      </c>
      <c r="O307">
        <v>0</v>
      </c>
      <c r="P307">
        <v>0</v>
      </c>
      <c r="Q307">
        <v>0</v>
      </c>
      <c r="R307">
        <v>36.154189836698002</v>
      </c>
      <c r="S307">
        <v>0.76810871291097205</v>
      </c>
      <c r="T307">
        <v>130.03009588385899</v>
      </c>
      <c r="U307">
        <f>VLOOKUP(B307,Data!$A$1:$J$1657,9, FALSE) * 100</f>
        <v>100</v>
      </c>
      <c r="W307">
        <f t="shared" si="9"/>
        <v>95.486601997089778</v>
      </c>
      <c r="X307">
        <f t="shared" si="8"/>
        <v>4.5133980029102156</v>
      </c>
    </row>
    <row r="308" spans="1:24" x14ac:dyDescent="0.2">
      <c r="A308">
        <v>309</v>
      </c>
      <c r="B308" t="s">
        <v>4555</v>
      </c>
      <c r="C308">
        <v>309</v>
      </c>
      <c r="D308" t="s">
        <v>1495</v>
      </c>
      <c r="E308" s="30">
        <v>39414.5</v>
      </c>
      <c r="F308" t="s">
        <v>4254</v>
      </c>
      <c r="G308">
        <v>252.90173118758699</v>
      </c>
      <c r="H308">
        <v>215.885997806951</v>
      </c>
      <c r="I308">
        <v>468.78772899453799</v>
      </c>
      <c r="J308">
        <v>7.1710595808723196</v>
      </c>
      <c r="K308">
        <v>16.383338370580798</v>
      </c>
      <c r="L308">
        <v>9.0895299864896407E-3</v>
      </c>
      <c r="M308">
        <v>44.640462044453102</v>
      </c>
      <c r="N308">
        <v>1.2808402709165401</v>
      </c>
      <c r="O308">
        <v>1.4409333032149201E-4</v>
      </c>
      <c r="P308">
        <v>1.0273796271355599E-2</v>
      </c>
      <c r="Q308">
        <v>3.0109785381337201E-4</v>
      </c>
      <c r="R308">
        <v>165.961377341912</v>
      </c>
      <c r="S308">
        <v>2.7468055849972601</v>
      </c>
      <c r="T308">
        <v>527.82587296998497</v>
      </c>
      <c r="U308">
        <f>VLOOKUP(B308,Data!$A$1:$J$1657,9, FALSE) * 100</f>
        <v>110.00000000000001</v>
      </c>
      <c r="V308">
        <f>VLOOKUP($B308,Data!$A$1:$X$1657,13,  FALSE)</f>
        <v>0</v>
      </c>
      <c r="W308">
        <f t="shared" si="9"/>
        <v>59.2722022222124</v>
      </c>
      <c r="X308">
        <f t="shared" si="8"/>
        <v>50.727797777787615</v>
      </c>
    </row>
    <row r="309" spans="1:24" x14ac:dyDescent="0.2">
      <c r="A309">
        <v>311</v>
      </c>
      <c r="B309" t="s">
        <v>4558</v>
      </c>
      <c r="C309">
        <v>311</v>
      </c>
      <c r="D309" t="s">
        <v>1495</v>
      </c>
      <c r="E309" s="30">
        <v>39398.5</v>
      </c>
      <c r="F309" t="s">
        <v>4254</v>
      </c>
      <c r="G309">
        <v>166.88839656231201</v>
      </c>
      <c r="H309">
        <v>154.82141772319801</v>
      </c>
      <c r="I309">
        <v>321.70981428550999</v>
      </c>
      <c r="J309">
        <v>6.7621650150780201</v>
      </c>
      <c r="K309">
        <v>15.956521737378001</v>
      </c>
      <c r="L309">
        <v>9.3020731998293398E-3</v>
      </c>
      <c r="M309">
        <v>31.267657432999599</v>
      </c>
      <c r="N309">
        <v>0.87377067514281104</v>
      </c>
      <c r="O309">
        <v>0</v>
      </c>
      <c r="P309">
        <v>0</v>
      </c>
      <c r="Q309">
        <v>0</v>
      </c>
      <c r="R309">
        <v>123.116277125595</v>
      </c>
      <c r="S309">
        <v>2.7784930463797899</v>
      </c>
      <c r="T309">
        <v>362.74059381306199</v>
      </c>
      <c r="U309">
        <f>VLOOKUP(B309,Data!$A$1:$J$1657,9, FALSE) * 100</f>
        <v>106</v>
      </c>
      <c r="V309" t="str">
        <f>VLOOKUP($B309,Data!$A$1:$X$1657,13,  FALSE)</f>
        <v>H2 quality. Harvested 16/11/07</v>
      </c>
      <c r="W309">
        <f t="shared" si="9"/>
        <v>70.468571098864089</v>
      </c>
      <c r="X309">
        <f t="shared" si="8"/>
        <v>35.531428901135911</v>
      </c>
    </row>
    <row r="310" spans="1:24" x14ac:dyDescent="0.2">
      <c r="A310">
        <v>307</v>
      </c>
      <c r="B310" t="s">
        <v>4554</v>
      </c>
      <c r="C310">
        <v>307</v>
      </c>
      <c r="D310" t="s">
        <v>1495</v>
      </c>
      <c r="E310" s="30">
        <v>39393.5</v>
      </c>
      <c r="F310" t="s">
        <v>4254</v>
      </c>
      <c r="G310">
        <v>176.32361136920699</v>
      </c>
      <c r="H310">
        <v>113.059808892996</v>
      </c>
      <c r="I310">
        <v>289.38342026220403</v>
      </c>
      <c r="J310">
        <v>3.8913594798723001</v>
      </c>
      <c r="K310">
        <v>15.794691496559601</v>
      </c>
      <c r="L310">
        <v>1.36658260877214E-2</v>
      </c>
      <c r="M310">
        <v>42.0745809860572</v>
      </c>
      <c r="N310">
        <v>1.1638441795477901</v>
      </c>
      <c r="O310">
        <v>3.0637589935636001E-3</v>
      </c>
      <c r="P310">
        <v>0.20259468272631101</v>
      </c>
      <c r="Q310">
        <v>6.0766819266226098E-3</v>
      </c>
      <c r="R310">
        <v>78.783111088041807</v>
      </c>
      <c r="S310">
        <v>1.0956981786269899</v>
      </c>
      <c r="T310">
        <v>326.135701621934</v>
      </c>
      <c r="U310">
        <f>VLOOKUP(B310,Data!$A$1:$J$1657,9, FALSE) * 100</f>
        <v>60</v>
      </c>
      <c r="V310" t="str">
        <f>VLOOKUP($B310,Data!$A$1:$X$1657,13,  FALSE)</f>
        <v>Drought</v>
      </c>
      <c r="W310">
        <f t="shared" si="9"/>
        <v>12.187976152207725</v>
      </c>
      <c r="X310">
        <f t="shared" si="8"/>
        <v>47.812023847792275</v>
      </c>
    </row>
    <row r="311" spans="1:24" x14ac:dyDescent="0.2">
      <c r="A311">
        <v>308</v>
      </c>
      <c r="B311" t="s">
        <v>4556</v>
      </c>
      <c r="C311">
        <v>308</v>
      </c>
      <c r="D311" t="s">
        <v>1495</v>
      </c>
      <c r="E311" s="30">
        <v>39400.5</v>
      </c>
      <c r="F311" t="s">
        <v>4254</v>
      </c>
      <c r="G311">
        <v>149.75423406912</v>
      </c>
      <c r="H311">
        <v>124.292796966598</v>
      </c>
      <c r="I311">
        <v>274.04703103571802</v>
      </c>
      <c r="J311">
        <v>6.8052085897000696</v>
      </c>
      <c r="K311">
        <v>16.061274098378899</v>
      </c>
      <c r="L311">
        <v>1.5499809300963801E-2</v>
      </c>
      <c r="M311">
        <v>38.666953113787599</v>
      </c>
      <c r="N311">
        <v>1.0876366593865301</v>
      </c>
      <c r="O311">
        <v>1.04775563106705E-2</v>
      </c>
      <c r="P311">
        <v>0.52015126547360302</v>
      </c>
      <c r="Q311">
        <v>1.6272022920260601E-2</v>
      </c>
      <c r="R311">
        <v>88.593443144473895</v>
      </c>
      <c r="S311">
        <v>1.7826712307113699</v>
      </c>
      <c r="T311">
        <v>309.4875392253</v>
      </c>
      <c r="U311">
        <f>VLOOKUP(B311,Data!$A$1:$J$1657,9, FALSE) * 100</f>
        <v>130</v>
      </c>
      <c r="V311">
        <f>VLOOKUP($B311,Data!$A$1:$X$1657,13,  FALSE)</f>
        <v>0</v>
      </c>
      <c r="W311">
        <f t="shared" si="9"/>
        <v>86.060280552514087</v>
      </c>
      <c r="X311">
        <f t="shared" si="8"/>
        <v>43.939719447485906</v>
      </c>
    </row>
    <row r="312" spans="1:24" x14ac:dyDescent="0.2">
      <c r="A312">
        <v>312</v>
      </c>
      <c r="B312" t="s">
        <v>4560</v>
      </c>
      <c r="C312">
        <v>312</v>
      </c>
      <c r="D312" t="s">
        <v>1495</v>
      </c>
      <c r="E312" s="30">
        <v>39387.5</v>
      </c>
      <c r="F312" t="s">
        <v>4254</v>
      </c>
      <c r="G312">
        <v>244.781717927318</v>
      </c>
      <c r="H312">
        <v>221.08810514305</v>
      </c>
      <c r="I312">
        <v>465.869823070368</v>
      </c>
      <c r="J312">
        <v>11.5792473569688</v>
      </c>
      <c r="K312">
        <v>15.888310869243</v>
      </c>
      <c r="L312">
        <v>1.7344698038761101E-2</v>
      </c>
      <c r="M312">
        <v>68.177837256760597</v>
      </c>
      <c r="N312">
        <v>1.8970764846376</v>
      </c>
      <c r="O312">
        <v>7.5114450245445203E-3</v>
      </c>
      <c r="P312">
        <v>0.32031499482630099</v>
      </c>
      <c r="Q312">
        <v>9.8008380141790599E-3</v>
      </c>
      <c r="R312">
        <v>143.00066348196501</v>
      </c>
      <c r="S312">
        <v>2.9838937702100199</v>
      </c>
      <c r="T312">
        <v>520.81480527971905</v>
      </c>
      <c r="U312">
        <f>VLOOKUP(B312,Data!$A$1:$J$1657,9, FALSE) * 100</f>
        <v>240</v>
      </c>
      <c r="V312">
        <f>VLOOKUP($B312,Data!$A$1:$X$1657,13,  FALSE)</f>
        <v>0</v>
      </c>
      <c r="W312">
        <f t="shared" si="9"/>
        <v>162.52518493549934</v>
      </c>
      <c r="X312">
        <f t="shared" si="8"/>
        <v>77.474815064500675</v>
      </c>
    </row>
    <row r="313" spans="1:24" x14ac:dyDescent="0.2">
      <c r="A313">
        <v>313</v>
      </c>
      <c r="B313" t="s">
        <v>4561</v>
      </c>
      <c r="C313">
        <v>313</v>
      </c>
      <c r="D313" t="s">
        <v>1495</v>
      </c>
      <c r="E313" s="30">
        <v>39389.5</v>
      </c>
      <c r="F313" t="s">
        <v>4254</v>
      </c>
      <c r="G313">
        <v>805.91920719198799</v>
      </c>
      <c r="H313">
        <v>228.34639030197201</v>
      </c>
      <c r="I313">
        <v>1034.2655974939601</v>
      </c>
      <c r="J313">
        <v>16.398231757676999</v>
      </c>
      <c r="K313">
        <v>15.5281609858002</v>
      </c>
      <c r="L313">
        <v>2.8772127744096002E-2</v>
      </c>
      <c r="M313">
        <v>331.40212825829798</v>
      </c>
      <c r="N313">
        <v>9.01237407816404</v>
      </c>
      <c r="O313">
        <v>0.58596260467279804</v>
      </c>
      <c r="P313">
        <v>24.104279074830099</v>
      </c>
      <c r="Q313">
        <v>0.750127864431689</v>
      </c>
      <c r="R313">
        <v>266.86724984994902</v>
      </c>
      <c r="S313">
        <v>2.7994799948796101</v>
      </c>
      <c r="T313">
        <v>1193.1050500113699</v>
      </c>
      <c r="U313">
        <f>VLOOKUP(B313,Data!$A$1:$J$1657,9, FALSE) * 100</f>
        <v>380</v>
      </c>
      <c r="V313">
        <f>VLOOKUP($B313,Data!$A$1:$X$1657,13,  FALSE)</f>
        <v>0</v>
      </c>
      <c r="W313">
        <f t="shared" si="9"/>
        <v>3.4066724337523056</v>
      </c>
      <c r="X313">
        <f t="shared" si="8"/>
        <v>376.59332756624769</v>
      </c>
    </row>
    <row r="314" spans="1:24" x14ac:dyDescent="0.2">
      <c r="A314">
        <v>310</v>
      </c>
      <c r="B314" t="s">
        <v>4557</v>
      </c>
      <c r="C314">
        <v>310</v>
      </c>
      <c r="D314" t="s">
        <v>1495</v>
      </c>
      <c r="E314" s="30">
        <v>39389.5</v>
      </c>
      <c r="F314" t="s">
        <v>4254</v>
      </c>
      <c r="G314">
        <v>396.333400912174</v>
      </c>
      <c r="H314">
        <v>200.77990087365899</v>
      </c>
      <c r="I314">
        <v>597.11330178583398</v>
      </c>
      <c r="J314">
        <v>8.4016964833440397</v>
      </c>
      <c r="K314">
        <v>15.7561912910879</v>
      </c>
      <c r="L314">
        <v>1.7882633216317601E-2</v>
      </c>
      <c r="M314">
        <v>116.46403287255301</v>
      </c>
      <c r="N314">
        <v>3.2137120498625</v>
      </c>
      <c r="O314">
        <v>5.3018956276062498E-2</v>
      </c>
      <c r="P314">
        <v>2.8935131788048798</v>
      </c>
      <c r="Q314">
        <v>7.9002922578472398E-2</v>
      </c>
      <c r="R314">
        <v>190.86419230652299</v>
      </c>
      <c r="S314">
        <v>2.3672741010758198</v>
      </c>
      <c r="T314">
        <v>676.20817510329698</v>
      </c>
      <c r="U314">
        <f>VLOOKUP(B314,Data!$A$1:$J$1657,9, FALSE) * 100</f>
        <v>380</v>
      </c>
      <c r="V314">
        <f>VLOOKUP($B314,Data!$A$1:$X$1657,13,  FALSE)</f>
        <v>0</v>
      </c>
      <c r="W314">
        <f t="shared" si="9"/>
        <v>247.65450809937158</v>
      </c>
      <c r="X314">
        <f t="shared" si="8"/>
        <v>132.34549190062842</v>
      </c>
    </row>
    <row r="315" spans="1:24" x14ac:dyDescent="0.2">
      <c r="A315">
        <v>317</v>
      </c>
      <c r="B315" t="s">
        <v>4563</v>
      </c>
      <c r="C315">
        <v>317</v>
      </c>
      <c r="D315" t="s">
        <v>1495</v>
      </c>
      <c r="E315" s="30">
        <v>39414.5</v>
      </c>
      <c r="F315" t="s">
        <v>4254</v>
      </c>
      <c r="G315">
        <v>28.856248080278601</v>
      </c>
      <c r="H315">
        <v>55.1438907105344</v>
      </c>
      <c r="I315">
        <v>84.000138790812997</v>
      </c>
      <c r="J315">
        <v>3.3018933606618699</v>
      </c>
      <c r="K315">
        <v>15.338800531893</v>
      </c>
      <c r="L315">
        <v>6.45518567601452E-3</v>
      </c>
      <c r="M315">
        <v>4.0979936639694001</v>
      </c>
      <c r="N315">
        <v>0.11008460138807</v>
      </c>
      <c r="O315">
        <v>0</v>
      </c>
      <c r="P315">
        <v>0</v>
      </c>
      <c r="Q315">
        <v>0</v>
      </c>
      <c r="R315">
        <v>24.7582544163092</v>
      </c>
      <c r="S315">
        <v>0.68807375843511498</v>
      </c>
      <c r="T315">
        <v>94.868638342155293</v>
      </c>
      <c r="U315">
        <f>VLOOKUP(B315,Data!$A$1:$J$1657,9, FALSE) * 100</f>
        <v>54</v>
      </c>
      <c r="V315">
        <f>VLOOKUP($B315,Data!$A$1:$X$1657,13,  FALSE)</f>
        <v>0</v>
      </c>
      <c r="W315">
        <f t="shared" si="9"/>
        <v>49.343189018216592</v>
      </c>
      <c r="X315">
        <f t="shared" si="8"/>
        <v>4.6568109817834094</v>
      </c>
    </row>
    <row r="316" spans="1:24" x14ac:dyDescent="0.2">
      <c r="A316">
        <v>315</v>
      </c>
      <c r="B316" t="s">
        <v>4562</v>
      </c>
      <c r="C316">
        <v>315</v>
      </c>
      <c r="D316" t="s">
        <v>1495</v>
      </c>
      <c r="E316" s="30">
        <v>39401.5</v>
      </c>
      <c r="F316" t="s">
        <v>4254</v>
      </c>
      <c r="G316">
        <v>306.35461998403798</v>
      </c>
      <c r="H316">
        <v>206.092583457757</v>
      </c>
      <c r="I316">
        <v>512.44720344179495</v>
      </c>
      <c r="J316">
        <v>10.8733855116065</v>
      </c>
      <c r="K316">
        <v>16.542882670349599</v>
      </c>
      <c r="L316">
        <v>2.0166515299499001E-2</v>
      </c>
      <c r="M316">
        <v>92.2835481505182</v>
      </c>
      <c r="N316">
        <v>2.6736180550920801</v>
      </c>
      <c r="O316">
        <v>3.8255162700029398E-2</v>
      </c>
      <c r="P316">
        <v>1.7301855473654599</v>
      </c>
      <c r="Q316">
        <v>5.4217556298351101E-2</v>
      </c>
      <c r="R316">
        <v>143.21613030113701</v>
      </c>
      <c r="S316">
        <v>3.1843542986005899</v>
      </c>
      <c r="T316">
        <v>576.035435484554</v>
      </c>
      <c r="U316">
        <f>VLOOKUP(B316,Data!$A$1:$J$1657,9, FALSE) * 100</f>
        <v>340</v>
      </c>
      <c r="V316" t="str">
        <f>VLOOKUP($B316,Data!$A$1:$X$1657,13,  FALSE)</f>
        <v>small amount of crown rot present</v>
      </c>
      <c r="W316">
        <f t="shared" si="9"/>
        <v>235.13233164713841</v>
      </c>
      <c r="X316">
        <f t="shared" si="8"/>
        <v>104.86766835286159</v>
      </c>
    </row>
    <row r="317" spans="1:24" x14ac:dyDescent="0.2">
      <c r="A317">
        <v>314</v>
      </c>
      <c r="B317" t="s">
        <v>4559</v>
      </c>
      <c r="C317">
        <v>314</v>
      </c>
      <c r="D317" t="s">
        <v>1495</v>
      </c>
      <c r="E317" s="30">
        <v>39418.5</v>
      </c>
      <c r="F317" t="s">
        <v>4254</v>
      </c>
      <c r="G317">
        <v>35.570086367336103</v>
      </c>
      <c r="H317">
        <v>60.359561191458099</v>
      </c>
      <c r="I317">
        <v>95.929647558794301</v>
      </c>
      <c r="J317">
        <v>3.2828931046975698</v>
      </c>
      <c r="K317">
        <v>16.270685666739499</v>
      </c>
      <c r="L317">
        <v>1.24226493019021E-2</v>
      </c>
      <c r="M317">
        <v>7.9104126566759501</v>
      </c>
      <c r="N317">
        <v>0.22540777203322601</v>
      </c>
      <c r="O317">
        <v>1.80613589311417E-3</v>
      </c>
      <c r="P317">
        <v>9.9864793930621698E-2</v>
      </c>
      <c r="Q317">
        <v>3.0441357847845298E-3</v>
      </c>
      <c r="R317">
        <v>22.372759105050498</v>
      </c>
      <c r="S317">
        <v>0.533451413935492</v>
      </c>
      <c r="T317">
        <v>107.283825217035</v>
      </c>
      <c r="U317">
        <f>VLOOKUP(B317,Data!$A$1:$J$1657,9, FALSE) * 100</f>
        <v>71</v>
      </c>
      <c r="V317">
        <f>VLOOKUP($B317,Data!$A$1:$X$1657,13,  FALSE)</f>
        <v>0</v>
      </c>
      <c r="W317">
        <f t="shared" si="9"/>
        <v>62.01089470832278</v>
      </c>
      <c r="X317">
        <f t="shared" si="8"/>
        <v>8.9891052916772161</v>
      </c>
    </row>
    <row r="318" spans="1:24" x14ac:dyDescent="0.2">
      <c r="A318">
        <v>316</v>
      </c>
      <c r="B318" t="s">
        <v>4564</v>
      </c>
      <c r="C318">
        <v>316</v>
      </c>
      <c r="D318" t="s">
        <v>1495</v>
      </c>
      <c r="E318" s="30">
        <v>39415.5</v>
      </c>
      <c r="F318" t="s">
        <v>4254</v>
      </c>
      <c r="G318">
        <v>62.3871902254755</v>
      </c>
      <c r="H318">
        <v>81.671913561720004</v>
      </c>
      <c r="I318">
        <v>144.05910378719599</v>
      </c>
      <c r="J318">
        <v>4.6295010789316402</v>
      </c>
      <c r="K318">
        <v>15.382205895860301</v>
      </c>
      <c r="L318">
        <v>8.1277120951595699E-3</v>
      </c>
      <c r="M318">
        <v>11.107735788208901</v>
      </c>
      <c r="N318">
        <v>0.29923201213843298</v>
      </c>
      <c r="O318">
        <v>0</v>
      </c>
      <c r="P318">
        <v>0</v>
      </c>
      <c r="Q318">
        <v>0</v>
      </c>
      <c r="R318">
        <v>48.443051702050397</v>
      </c>
      <c r="S318">
        <v>1.0432579224987</v>
      </c>
      <c r="T318">
        <v>162.411281176161</v>
      </c>
      <c r="U318">
        <f>VLOOKUP(B318,Data!$A$1:$J$1657,9, FALSE) * 100</f>
        <v>69</v>
      </c>
      <c r="V318">
        <f>VLOOKUP($B318,Data!$A$1:$X$1657,13,  FALSE)</f>
        <v>0</v>
      </c>
      <c r="W318">
        <f t="shared" si="9"/>
        <v>56.377572967944431</v>
      </c>
      <c r="X318">
        <f t="shared" si="8"/>
        <v>12.622427032055569</v>
      </c>
    </row>
    <row r="319" spans="1:24" x14ac:dyDescent="0.2">
      <c r="A319">
        <v>318</v>
      </c>
      <c r="B319" t="s">
        <v>4568</v>
      </c>
      <c r="C319">
        <v>318</v>
      </c>
      <c r="D319" t="s">
        <v>1495</v>
      </c>
      <c r="E319" s="30">
        <v>39415.5</v>
      </c>
      <c r="F319" t="s">
        <v>4254</v>
      </c>
      <c r="G319">
        <v>462.74167150266101</v>
      </c>
      <c r="H319">
        <v>218.54300209650401</v>
      </c>
      <c r="I319">
        <v>681.28467359916499</v>
      </c>
      <c r="J319">
        <v>9.4068978953343905</v>
      </c>
      <c r="K319">
        <v>15.937350979296101</v>
      </c>
      <c r="L319">
        <v>2.3104665499700801E-2</v>
      </c>
      <c r="M319">
        <v>160.37976188257201</v>
      </c>
      <c r="N319">
        <v>4.4764072768800203</v>
      </c>
      <c r="O319">
        <v>8.6381538937272906E-2</v>
      </c>
      <c r="P319">
        <v>6.3203057498145103</v>
      </c>
      <c r="Q319">
        <v>0.19045054271603301</v>
      </c>
      <c r="R319">
        <v>186.40838667020401</v>
      </c>
      <c r="S319">
        <v>2.4297629064476798</v>
      </c>
      <c r="T319">
        <v>771.14857955975901</v>
      </c>
      <c r="U319">
        <f>VLOOKUP(B319,Data!$A$1:$J$1657,9, FALSE) * 100</f>
        <v>249.00000000000003</v>
      </c>
      <c r="V319">
        <f>VLOOKUP($B319,Data!$A$1:$X$1657,13,  FALSE)</f>
        <v>0</v>
      </c>
      <c r="W319">
        <f t="shared" si="9"/>
        <v>66.750270587986392</v>
      </c>
      <c r="X319">
        <f t="shared" si="8"/>
        <v>182.24972941201364</v>
      </c>
    </row>
    <row r="320" spans="1:24" x14ac:dyDescent="0.2">
      <c r="A320">
        <v>320</v>
      </c>
      <c r="B320" t="s">
        <v>4566</v>
      </c>
      <c r="C320">
        <v>320</v>
      </c>
      <c r="D320" t="s">
        <v>1495</v>
      </c>
      <c r="E320" s="30">
        <v>39414.5</v>
      </c>
      <c r="F320" t="s">
        <v>4254</v>
      </c>
      <c r="G320">
        <v>625.17197462587296</v>
      </c>
      <c r="H320">
        <v>256.86048492974999</v>
      </c>
      <c r="I320">
        <v>882.03245955562295</v>
      </c>
      <c r="J320">
        <v>13.6959069013866</v>
      </c>
      <c r="K320">
        <v>16.042463058662399</v>
      </c>
      <c r="L320">
        <v>2.19665754315326E-2</v>
      </c>
      <c r="M320">
        <v>218.28999639503101</v>
      </c>
      <c r="N320">
        <v>6.1329408112834098</v>
      </c>
      <c r="O320">
        <v>0.19504974323202601</v>
      </c>
      <c r="P320">
        <v>9.5343631275628002</v>
      </c>
      <c r="Q320">
        <v>0.28875783993126503</v>
      </c>
      <c r="R320">
        <v>281.90873449980899</v>
      </c>
      <c r="S320">
        <v>3.7747385010665999</v>
      </c>
      <c r="T320">
        <v>1004.18167597306</v>
      </c>
      <c r="U320">
        <f>VLOOKUP(B320,Data!$A$1:$J$1657,9, FALSE) * 100</f>
        <v>370</v>
      </c>
      <c r="V320">
        <f>VLOOKUP($B320,Data!$A$1:$X$1657,13,  FALSE)</f>
        <v>0</v>
      </c>
      <c r="W320">
        <f t="shared" si="9"/>
        <v>121.94318591473748</v>
      </c>
      <c r="X320">
        <f t="shared" si="8"/>
        <v>248.05681408526252</v>
      </c>
    </row>
    <row r="321" spans="1:24" x14ac:dyDescent="0.2">
      <c r="A321">
        <v>319</v>
      </c>
      <c r="B321" t="s">
        <v>4565</v>
      </c>
      <c r="C321">
        <v>319</v>
      </c>
      <c r="D321" t="s">
        <v>1495</v>
      </c>
      <c r="E321" s="30">
        <v>39414.5</v>
      </c>
      <c r="F321" t="s">
        <v>4254</v>
      </c>
      <c r="G321">
        <v>47.896623105675403</v>
      </c>
      <c r="H321">
        <v>70.263743939557898</v>
      </c>
      <c r="I321">
        <v>118.160367045233</v>
      </c>
      <c r="J321">
        <v>4.4432775461679102</v>
      </c>
      <c r="K321">
        <v>15.3152864008305</v>
      </c>
      <c r="L321">
        <v>8.0132680541352697E-3</v>
      </c>
      <c r="M321">
        <v>8.4432442027868806</v>
      </c>
      <c r="N321">
        <v>0.22646357813981199</v>
      </c>
      <c r="O321">
        <v>0</v>
      </c>
      <c r="P321">
        <v>0</v>
      </c>
      <c r="Q321">
        <v>0</v>
      </c>
      <c r="R321">
        <v>39.041747609020803</v>
      </c>
      <c r="S321">
        <v>1.03278304849201</v>
      </c>
      <c r="T321">
        <v>133.53343060342601</v>
      </c>
      <c r="U321">
        <f>VLOOKUP(B321,Data!$A$1:$J$1657,9, FALSE) * 100</f>
        <v>10</v>
      </c>
      <c r="V321">
        <f>VLOOKUP($B321,Data!$A$1:$X$1657,13,  FALSE)</f>
        <v>0</v>
      </c>
      <c r="W321">
        <f t="shared" si="9"/>
        <v>0.40540431501490914</v>
      </c>
      <c r="X321">
        <f t="shared" si="8"/>
        <v>9.5945956849850909</v>
      </c>
    </row>
    <row r="322" spans="1:24" x14ac:dyDescent="0.2">
      <c r="A322">
        <v>321</v>
      </c>
      <c r="B322" t="s">
        <v>4567</v>
      </c>
      <c r="C322">
        <v>321</v>
      </c>
      <c r="D322" t="s">
        <v>1495</v>
      </c>
      <c r="E322" s="30">
        <v>39422.5</v>
      </c>
      <c r="F322" t="s">
        <v>4254</v>
      </c>
      <c r="G322">
        <v>271.73439900687703</v>
      </c>
      <c r="H322">
        <v>196.91330868996599</v>
      </c>
      <c r="I322">
        <v>468.64770769684299</v>
      </c>
      <c r="J322">
        <v>7.0032736454122304</v>
      </c>
      <c r="K322">
        <v>15.490258045466501</v>
      </c>
      <c r="L322">
        <v>1.71909313018111E-2</v>
      </c>
      <c r="M322">
        <v>78.902329524793998</v>
      </c>
      <c r="N322">
        <v>2.14048589269263</v>
      </c>
      <c r="O322">
        <v>1.0569810655783E-2</v>
      </c>
      <c r="P322">
        <v>0.74143780685678595</v>
      </c>
      <c r="Q322">
        <v>2.1851702553061299E-2</v>
      </c>
      <c r="R322">
        <v>160.088593910784</v>
      </c>
      <c r="S322">
        <v>2.3719301527216499</v>
      </c>
      <c r="T322">
        <v>529.76121983787198</v>
      </c>
      <c r="U322">
        <f>VLOOKUP(B322,Data!$A$1:$J$1657,9, FALSE) * 100</f>
        <v>250</v>
      </c>
      <c r="V322">
        <f>VLOOKUP($B322,Data!$A$1:$X$1657,13,  FALSE)</f>
        <v>0</v>
      </c>
      <c r="W322">
        <f t="shared" si="9"/>
        <v>160.33826190364317</v>
      </c>
      <c r="X322">
        <f t="shared" ref="X322:X385" si="10">M322/(1-12/100)</f>
        <v>89.661738096356814</v>
      </c>
    </row>
    <row r="323" spans="1:24" x14ac:dyDescent="0.2">
      <c r="A323">
        <v>322</v>
      </c>
      <c r="B323" t="s">
        <v>4570</v>
      </c>
      <c r="C323">
        <v>322</v>
      </c>
      <c r="D323" t="s">
        <v>1495</v>
      </c>
      <c r="E323" s="30">
        <v>39420.5</v>
      </c>
      <c r="F323" t="s">
        <v>4254</v>
      </c>
      <c r="G323">
        <v>363.13253988126303</v>
      </c>
      <c r="H323">
        <v>222.29035468942499</v>
      </c>
      <c r="I323">
        <v>585.42289457068898</v>
      </c>
      <c r="J323">
        <v>9.7611440858081906</v>
      </c>
      <c r="K323">
        <v>15.525018549413801</v>
      </c>
      <c r="L323">
        <v>1.2595274101436901E-2</v>
      </c>
      <c r="M323">
        <v>86.182931481127497</v>
      </c>
      <c r="N323">
        <v>2.3432427493649102</v>
      </c>
      <c r="O323">
        <v>1.9213336102057799E-3</v>
      </c>
      <c r="P323">
        <v>0.114423908242882</v>
      </c>
      <c r="Q323">
        <v>3.2906428547835602E-3</v>
      </c>
      <c r="R323">
        <v>199.06329232533901</v>
      </c>
      <c r="S323">
        <v>3.3624268819149199</v>
      </c>
      <c r="T323">
        <v>663.89779970585096</v>
      </c>
      <c r="U323">
        <f>VLOOKUP(B323,Data!$A$1:$J$1657,9, FALSE) * 100</f>
        <v>420</v>
      </c>
      <c r="V323">
        <f>VLOOKUP($B323,Data!$A$1:$X$1657,13,  FALSE)</f>
        <v>0</v>
      </c>
      <c r="W323">
        <f t="shared" ref="W323:W386" si="11">U323-X323</f>
        <v>322.06485058962784</v>
      </c>
      <c r="X323">
        <f t="shared" si="10"/>
        <v>97.935149410372162</v>
      </c>
    </row>
    <row r="324" spans="1:24" x14ac:dyDescent="0.2">
      <c r="A324">
        <v>323</v>
      </c>
      <c r="B324" t="s">
        <v>4569</v>
      </c>
      <c r="C324">
        <v>323</v>
      </c>
      <c r="D324" t="s">
        <v>1495</v>
      </c>
      <c r="E324" s="30">
        <v>39422.5</v>
      </c>
      <c r="F324" t="s">
        <v>4254</v>
      </c>
      <c r="G324">
        <v>219.01814910779501</v>
      </c>
      <c r="H324">
        <v>170.40063068371401</v>
      </c>
      <c r="I324">
        <v>389.418779791509</v>
      </c>
      <c r="J324">
        <v>6.1550976374692397</v>
      </c>
      <c r="K324">
        <v>15.4330386604225</v>
      </c>
      <c r="L324">
        <v>1.7454228345992799E-2</v>
      </c>
      <c r="M324">
        <v>64.741022211886403</v>
      </c>
      <c r="N324">
        <v>1.7498260923140301</v>
      </c>
      <c r="O324">
        <v>3.2100704420061701E-3</v>
      </c>
      <c r="P324">
        <v>0.24381724907653701</v>
      </c>
      <c r="Q324">
        <v>7.27639290067958E-3</v>
      </c>
      <c r="R324">
        <v>131.80965169408299</v>
      </c>
      <c r="S324">
        <v>2.2776377679920898</v>
      </c>
      <c r="T324">
        <v>441.10602487262997</v>
      </c>
      <c r="U324">
        <f>VLOOKUP(B324,Data!$A$1:$J$1657,9, FALSE) * 100</f>
        <v>220.00000000000003</v>
      </c>
      <c r="V324">
        <f>VLOOKUP($B324,Data!$A$1:$X$1657,13,  FALSE)</f>
        <v>0</v>
      </c>
      <c r="W324">
        <f t="shared" si="11"/>
        <v>146.43065657740186</v>
      </c>
      <c r="X324">
        <f t="shared" si="10"/>
        <v>73.56934342259818</v>
      </c>
    </row>
    <row r="325" spans="1:24" x14ac:dyDescent="0.2">
      <c r="A325">
        <v>325</v>
      </c>
      <c r="B325" t="s">
        <v>4571</v>
      </c>
      <c r="C325">
        <v>325</v>
      </c>
      <c r="D325" t="s">
        <v>1495</v>
      </c>
      <c r="E325" s="30">
        <v>39418.5</v>
      </c>
      <c r="F325" t="s">
        <v>4254</v>
      </c>
      <c r="G325">
        <v>342.39519799964597</v>
      </c>
      <c r="H325">
        <v>222.71659660857901</v>
      </c>
      <c r="I325">
        <v>565.11179460822495</v>
      </c>
      <c r="J325">
        <v>11.6682276720045</v>
      </c>
      <c r="K325">
        <v>16.1461600228061</v>
      </c>
      <c r="L325">
        <v>1.33177772215831E-2</v>
      </c>
      <c r="M325">
        <v>82.200737987162</v>
      </c>
      <c r="N325">
        <v>2.3243892636312999</v>
      </c>
      <c r="O325">
        <v>1.10926950476904E-2</v>
      </c>
      <c r="P325">
        <v>0.61619993651940297</v>
      </c>
      <c r="Q325">
        <v>1.8382149583049099E-2</v>
      </c>
      <c r="R325">
        <v>167.65884347632601</v>
      </c>
      <c r="S325">
        <v>3.15449701159634</v>
      </c>
      <c r="T325">
        <v>633.93998177666697</v>
      </c>
      <c r="U325">
        <f>VLOOKUP(B325,Data!$A$1:$J$1657,9, FALSE) * 100</f>
        <v>320</v>
      </c>
      <c r="V325">
        <f>VLOOKUP($B325,Data!$A$1:$X$1657,13,  FALSE)</f>
        <v>0</v>
      </c>
      <c r="W325">
        <f t="shared" si="11"/>
        <v>226.5900704691341</v>
      </c>
      <c r="X325">
        <f t="shared" si="10"/>
        <v>93.409929530865909</v>
      </c>
    </row>
    <row r="326" spans="1:24" x14ac:dyDescent="0.2">
      <c r="A326">
        <v>327</v>
      </c>
      <c r="B326" t="s">
        <v>4572</v>
      </c>
      <c r="C326">
        <v>327</v>
      </c>
      <c r="D326" t="s">
        <v>1495</v>
      </c>
      <c r="E326" s="30">
        <v>39402.5</v>
      </c>
      <c r="F326" t="s">
        <v>4254</v>
      </c>
      <c r="G326">
        <v>97.490177668379999</v>
      </c>
      <c r="H326">
        <v>144.62548110214101</v>
      </c>
      <c r="I326">
        <v>242.11565877052101</v>
      </c>
      <c r="J326">
        <v>5.6835948739038598</v>
      </c>
      <c r="K326">
        <v>15.3996049609863</v>
      </c>
      <c r="L326">
        <v>4.40657972174673E-3</v>
      </c>
      <c r="M326">
        <v>9.4463122776650401</v>
      </c>
      <c r="N326">
        <v>0.25476265746787402</v>
      </c>
      <c r="O326">
        <v>0</v>
      </c>
      <c r="P326">
        <v>0</v>
      </c>
      <c r="Q326">
        <v>0</v>
      </c>
      <c r="R326">
        <v>85.427110788254396</v>
      </c>
      <c r="S326">
        <v>2.3917718430109298</v>
      </c>
      <c r="T326">
        <v>271.986662095545</v>
      </c>
      <c r="U326">
        <f>VLOOKUP(B326,Data!$A$1:$J$1657,9, FALSE) * 100</f>
        <v>67</v>
      </c>
      <c r="V326" t="str">
        <f>VLOOKUP($B326,Data!$A$1:$X$1657,13,  FALSE)</f>
        <v>plant density too high, badly tipped, a little frost</v>
      </c>
      <c r="W326">
        <f t="shared" si="11"/>
        <v>56.265554229926089</v>
      </c>
      <c r="X326">
        <f t="shared" si="10"/>
        <v>10.73444577007391</v>
      </c>
    </row>
    <row r="327" spans="1:24" x14ac:dyDescent="0.2">
      <c r="A327">
        <v>324</v>
      </c>
      <c r="B327" t="s">
        <v>4574</v>
      </c>
      <c r="C327">
        <v>324</v>
      </c>
      <c r="D327" t="s">
        <v>1495</v>
      </c>
      <c r="E327" s="30">
        <v>39412.5</v>
      </c>
      <c r="F327" t="s">
        <v>4254</v>
      </c>
      <c r="G327">
        <v>61.279850696613401</v>
      </c>
      <c r="H327">
        <v>84.757231846512099</v>
      </c>
      <c r="I327">
        <v>146.037082543125</v>
      </c>
      <c r="J327">
        <v>2.7820597854509499</v>
      </c>
      <c r="K327">
        <v>15.501045065422799</v>
      </c>
      <c r="L327">
        <v>7.2375714611996799E-3</v>
      </c>
      <c r="M327">
        <v>9.3684005557189192</v>
      </c>
      <c r="N327">
        <v>0.254325742916166</v>
      </c>
      <c r="O327">
        <v>0</v>
      </c>
      <c r="P327">
        <v>0</v>
      </c>
      <c r="Q327">
        <v>0</v>
      </c>
      <c r="R327">
        <v>46.706364619265997</v>
      </c>
      <c r="S327">
        <v>1.1347406581563599</v>
      </c>
      <c r="T327">
        <v>164.528306287297</v>
      </c>
      <c r="U327">
        <f>VLOOKUP(B327,Data!$A$1:$J$1657,9, FALSE) * 100</f>
        <v>48</v>
      </c>
      <c r="V327" t="str">
        <f>VLOOKUP($B327,Data!$A$1:$X$1657,13,  FALSE)</f>
        <v>just blooming well dry</v>
      </c>
      <c r="W327">
        <f t="shared" si="11"/>
        <v>37.354090277592135</v>
      </c>
      <c r="X327">
        <f t="shared" si="10"/>
        <v>10.645909722407863</v>
      </c>
    </row>
    <row r="328" spans="1:24" x14ac:dyDescent="0.2">
      <c r="A328">
        <v>326</v>
      </c>
      <c r="B328" t="s">
        <v>4573</v>
      </c>
      <c r="C328">
        <v>326</v>
      </c>
      <c r="D328" t="s">
        <v>1495</v>
      </c>
      <c r="E328" s="30">
        <v>39406.5</v>
      </c>
      <c r="F328" t="s">
        <v>4254</v>
      </c>
      <c r="G328">
        <v>336.26803510622301</v>
      </c>
      <c r="H328">
        <v>167.41886536822801</v>
      </c>
      <c r="I328">
        <v>503.68690047445</v>
      </c>
      <c r="J328">
        <v>9.9292587413218598</v>
      </c>
      <c r="K328">
        <v>15.6894451830732</v>
      </c>
      <c r="L328">
        <v>1.17093210018182E-2</v>
      </c>
      <c r="M328">
        <v>77.942503028919106</v>
      </c>
      <c r="N328">
        <v>2.14163682785244</v>
      </c>
      <c r="O328">
        <v>7.9151574897149794E-3</v>
      </c>
      <c r="P328">
        <v>0.35389327462979198</v>
      </c>
      <c r="Q328">
        <v>1.10367894761668E-2</v>
      </c>
      <c r="R328">
        <v>163.92068032086999</v>
      </c>
      <c r="S328">
        <v>3.41459675788402</v>
      </c>
      <c r="T328">
        <v>566.96329190027996</v>
      </c>
      <c r="U328">
        <f>VLOOKUP(B328,Data!$A$1:$J$1657,9, FALSE) * 100</f>
        <v>200</v>
      </c>
      <c r="W328">
        <f t="shared" si="11"/>
        <v>111.42897383077374</v>
      </c>
      <c r="X328">
        <f t="shared" si="10"/>
        <v>88.571026169226258</v>
      </c>
    </row>
    <row r="329" spans="1:24" x14ac:dyDescent="0.2">
      <c r="A329">
        <v>330</v>
      </c>
      <c r="B329" t="s">
        <v>4578</v>
      </c>
      <c r="C329">
        <v>330</v>
      </c>
      <c r="D329" t="s">
        <v>1495</v>
      </c>
      <c r="E329" s="30">
        <v>39398.5</v>
      </c>
      <c r="F329" t="s">
        <v>4254</v>
      </c>
      <c r="G329">
        <v>357.12645387145</v>
      </c>
      <c r="H329">
        <v>111.67918363576401</v>
      </c>
      <c r="I329">
        <v>468.80563750721399</v>
      </c>
      <c r="J329">
        <v>9.0171483344742498</v>
      </c>
      <c r="K329">
        <v>15.770950226458901</v>
      </c>
      <c r="L329">
        <v>2.8278541684098001E-2</v>
      </c>
      <c r="M329">
        <v>145.774318604564</v>
      </c>
      <c r="N329">
        <v>4.0262688669151201</v>
      </c>
      <c r="O329">
        <v>7.5638001460510002E-2</v>
      </c>
      <c r="P329">
        <v>3.93155663284751</v>
      </c>
      <c r="Q329">
        <v>0.12344661295314199</v>
      </c>
      <c r="R329">
        <v>131.21492297335101</v>
      </c>
      <c r="S329">
        <v>2.8004328594874299</v>
      </c>
      <c r="T329">
        <v>539.897067656324</v>
      </c>
      <c r="U329">
        <f>VLOOKUP(B329,Data!$A$1:$J$1657,9, FALSE) * 100</f>
        <v>380</v>
      </c>
      <c r="V329">
        <f>VLOOKUP($B329,Data!$A$1:$X$1657,13,  FALSE)</f>
        <v>0</v>
      </c>
      <c r="W329">
        <f t="shared" si="11"/>
        <v>214.34736522208635</v>
      </c>
      <c r="X329">
        <f t="shared" si="10"/>
        <v>165.65263477791365</v>
      </c>
    </row>
    <row r="330" spans="1:24" x14ac:dyDescent="0.2">
      <c r="A330">
        <v>328</v>
      </c>
      <c r="B330" t="s">
        <v>5737</v>
      </c>
      <c r="C330">
        <v>328</v>
      </c>
      <c r="M330"/>
      <c r="U330">
        <f>VLOOKUP(B330,Data!$A$1:$J$1657,9, FALSE) * 100</f>
        <v>148</v>
      </c>
      <c r="V330">
        <f>VLOOKUP($B330,Data!$A$1:$X$1657,13,  FALSE)</f>
        <v>0</v>
      </c>
      <c r="W330">
        <f t="shared" si="11"/>
        <v>148</v>
      </c>
      <c r="X330">
        <f t="shared" si="10"/>
        <v>0</v>
      </c>
    </row>
    <row r="331" spans="1:24" x14ac:dyDescent="0.2">
      <c r="A331">
        <v>331</v>
      </c>
      <c r="B331" t="s">
        <v>4575</v>
      </c>
      <c r="C331">
        <v>331</v>
      </c>
      <c r="D331" t="s">
        <v>1495</v>
      </c>
      <c r="E331" s="30">
        <v>39402.5</v>
      </c>
      <c r="F331" t="s">
        <v>4254</v>
      </c>
      <c r="G331">
        <v>121.07300849357399</v>
      </c>
      <c r="H331">
        <v>123.672366567271</v>
      </c>
      <c r="I331">
        <v>244.74537506084599</v>
      </c>
      <c r="J331">
        <v>5.7862342660383304</v>
      </c>
      <c r="K331">
        <v>15.4879567830769</v>
      </c>
      <c r="L331">
        <v>6.8674174043025201E-3</v>
      </c>
      <c r="M331">
        <v>17.146392571551399</v>
      </c>
      <c r="N331">
        <v>0.465083339989247</v>
      </c>
      <c r="O331">
        <v>0</v>
      </c>
      <c r="P331">
        <v>0</v>
      </c>
      <c r="Q331">
        <v>0</v>
      </c>
      <c r="R331">
        <v>75.572198539753202</v>
      </c>
      <c r="S331">
        <v>1.9179278620717</v>
      </c>
      <c r="T331">
        <v>273.55285925081301</v>
      </c>
      <c r="U331">
        <f>VLOOKUP(B331,Data!$A$1:$J$1657,9, FALSE) * 100</f>
        <v>218.00000000000003</v>
      </c>
      <c r="V331">
        <f>VLOOKUP($B331,Data!$A$1:$X$1657,13,  FALSE)</f>
        <v>0</v>
      </c>
      <c r="W331">
        <f t="shared" si="11"/>
        <v>198.51546298687344</v>
      </c>
      <c r="X331">
        <f t="shared" si="10"/>
        <v>19.484537013126591</v>
      </c>
    </row>
    <row r="332" spans="1:24" x14ac:dyDescent="0.2">
      <c r="A332">
        <v>329</v>
      </c>
      <c r="B332" t="s">
        <v>4576</v>
      </c>
      <c r="C332">
        <v>329</v>
      </c>
      <c r="D332" t="s">
        <v>1495</v>
      </c>
      <c r="E332" s="30">
        <v>39424.5</v>
      </c>
      <c r="F332" t="s">
        <v>4254</v>
      </c>
      <c r="G332">
        <v>244.78286813069801</v>
      </c>
      <c r="H332">
        <v>147.76567309214499</v>
      </c>
      <c r="I332">
        <v>392.54854122284303</v>
      </c>
      <c r="J332">
        <v>8.5407009440045005</v>
      </c>
      <c r="K332">
        <v>15.1603368517184</v>
      </c>
      <c r="L332">
        <v>1.9124839030164799E-2</v>
      </c>
      <c r="M332">
        <v>83.429040971144204</v>
      </c>
      <c r="N332">
        <v>2.2150829498044802</v>
      </c>
      <c r="O332">
        <v>4.6826136570136496E-3</v>
      </c>
      <c r="P332">
        <v>0.26014520316742501</v>
      </c>
      <c r="Q332">
        <v>8.1806313412434804E-3</v>
      </c>
      <c r="R332">
        <v>137.694260862486</v>
      </c>
      <c r="S332">
        <v>2.9483206750072402</v>
      </c>
      <c r="T332">
        <v>445.74564790684599</v>
      </c>
      <c r="U332">
        <f>VLOOKUP(B332,Data!$A$1:$J$1657,9, FALSE) * 100</f>
        <v>148</v>
      </c>
      <c r="V332">
        <f>VLOOKUP($B332,Data!$A$1:$X$1657,13,  FALSE)</f>
        <v>0</v>
      </c>
      <c r="W332">
        <f t="shared" si="11"/>
        <v>53.194271623699763</v>
      </c>
      <c r="X332">
        <f t="shared" si="10"/>
        <v>94.805728376300237</v>
      </c>
    </row>
    <row r="333" spans="1:24" x14ac:dyDescent="0.2">
      <c r="A333">
        <v>332</v>
      </c>
      <c r="B333" t="s">
        <v>4579</v>
      </c>
      <c r="C333">
        <v>332</v>
      </c>
      <c r="D333" t="s">
        <v>1495</v>
      </c>
      <c r="E333" s="30">
        <v>39398.5</v>
      </c>
      <c r="F333" t="s">
        <v>4254</v>
      </c>
      <c r="G333">
        <v>423.61071272796198</v>
      </c>
      <c r="H333">
        <v>214.41692831143399</v>
      </c>
      <c r="I333">
        <v>638.02764103939603</v>
      </c>
      <c r="J333">
        <v>13.111319721109499</v>
      </c>
      <c r="K333">
        <v>16.211784629801901</v>
      </c>
      <c r="L333">
        <v>2.3394481313888198E-2</v>
      </c>
      <c r="M333">
        <v>143.68133377119599</v>
      </c>
      <c r="N333">
        <v>4.07938850861877</v>
      </c>
      <c r="O333">
        <v>0.116912517582345</v>
      </c>
      <c r="P333">
        <v>5.0133771699877299</v>
      </c>
      <c r="Q333">
        <v>0.157132916730676</v>
      </c>
      <c r="R333">
        <v>179.71897619839601</v>
      </c>
      <c r="S333">
        <v>3.76003060820263</v>
      </c>
      <c r="T333">
        <v>722.09685950019104</v>
      </c>
      <c r="U333">
        <f>VLOOKUP(B333,Data!$A$1:$J$1657,9, FALSE) * 100</f>
        <v>360</v>
      </c>
      <c r="V333">
        <f>VLOOKUP($B333,Data!$A$1:$X$1657,13,  FALSE)</f>
        <v>0</v>
      </c>
      <c r="W333">
        <f t="shared" si="11"/>
        <v>196.72575707818638</v>
      </c>
      <c r="X333">
        <f t="shared" si="10"/>
        <v>163.27424292181362</v>
      </c>
    </row>
    <row r="334" spans="1:24" x14ac:dyDescent="0.2">
      <c r="A334">
        <v>334</v>
      </c>
      <c r="B334" t="s">
        <v>4581</v>
      </c>
      <c r="C334">
        <v>334</v>
      </c>
      <c r="D334" t="s">
        <v>1495</v>
      </c>
      <c r="E334" s="30">
        <v>39403.5</v>
      </c>
      <c r="F334" t="s">
        <v>4254</v>
      </c>
      <c r="G334">
        <v>93.378787144576506</v>
      </c>
      <c r="H334">
        <v>129.82189869802701</v>
      </c>
      <c r="I334">
        <v>223.200685842604</v>
      </c>
      <c r="J334">
        <v>4.8083973854944002</v>
      </c>
      <c r="K334">
        <v>15.3617841147208</v>
      </c>
      <c r="L334">
        <v>7.3270098421952699E-3</v>
      </c>
      <c r="M334">
        <v>14.821713680677499</v>
      </c>
      <c r="N334">
        <v>0.39875300485599002</v>
      </c>
      <c r="O334">
        <v>0</v>
      </c>
      <c r="P334">
        <v>0</v>
      </c>
      <c r="Q334">
        <v>0</v>
      </c>
      <c r="R334">
        <v>73.5096537017575</v>
      </c>
      <c r="S334">
        <v>2.0160449031125101</v>
      </c>
      <c r="T334">
        <v>247.92416665553901</v>
      </c>
      <c r="U334">
        <f>VLOOKUP(B334,Data!$A$1:$J$1657,9, FALSE) * 100</f>
        <v>220.00000000000003</v>
      </c>
      <c r="V334">
        <f>VLOOKUP($B334,Data!$A$1:$X$1657,13,  FALSE)</f>
        <v>0</v>
      </c>
      <c r="W334">
        <f t="shared" si="11"/>
        <v>203.15714354468469</v>
      </c>
      <c r="X334">
        <f t="shared" si="10"/>
        <v>16.842856455315339</v>
      </c>
    </row>
    <row r="335" spans="1:24" x14ac:dyDescent="0.2">
      <c r="A335">
        <v>333</v>
      </c>
      <c r="B335" t="s">
        <v>4577</v>
      </c>
      <c r="C335">
        <v>333</v>
      </c>
      <c r="D335" t="s">
        <v>1495</v>
      </c>
      <c r="E335" s="30">
        <v>39417.5</v>
      </c>
      <c r="F335" t="s">
        <v>4254</v>
      </c>
      <c r="G335">
        <v>245.91255391097701</v>
      </c>
      <c r="H335">
        <v>149.06444559076201</v>
      </c>
      <c r="I335">
        <v>394.97699950173899</v>
      </c>
      <c r="J335">
        <v>10.3376228177895</v>
      </c>
      <c r="K335">
        <v>15.3923810548755</v>
      </c>
      <c r="L335">
        <v>1.7419274835892999E-2</v>
      </c>
      <c r="M335">
        <v>73.637169501753107</v>
      </c>
      <c r="N335">
        <v>1.98502867385892</v>
      </c>
      <c r="O335">
        <v>6.1118483746313698E-3</v>
      </c>
      <c r="P335">
        <v>0.33954713192396502</v>
      </c>
      <c r="Q335">
        <v>1.02795415761631E-2</v>
      </c>
      <c r="R335">
        <v>138.056951613195</v>
      </c>
      <c r="S335">
        <v>3.3343256031208299</v>
      </c>
      <c r="T335">
        <v>448.26371987254203</v>
      </c>
      <c r="U335">
        <f>VLOOKUP(B335,Data!$A$1:$J$1657,9, FALSE) * 100</f>
        <v>380</v>
      </c>
      <c r="V335">
        <f>VLOOKUP($B335,Data!$A$1:$X$1657,13,  FALSE)</f>
        <v>0</v>
      </c>
      <c r="W335">
        <f t="shared" si="11"/>
        <v>296.32139829346238</v>
      </c>
      <c r="X335">
        <f t="shared" si="10"/>
        <v>83.67860170653762</v>
      </c>
    </row>
    <row r="336" spans="1:24" x14ac:dyDescent="0.2">
      <c r="A336">
        <v>335</v>
      </c>
      <c r="B336" t="s">
        <v>4580</v>
      </c>
      <c r="C336">
        <v>335</v>
      </c>
      <c r="D336" t="s">
        <v>1495</v>
      </c>
      <c r="E336" s="30">
        <v>39403.5</v>
      </c>
      <c r="F336" t="s">
        <v>4254</v>
      </c>
      <c r="G336">
        <v>107.373446168421</v>
      </c>
      <c r="H336">
        <v>130.00121459201</v>
      </c>
      <c r="I336">
        <v>237.374660760431</v>
      </c>
      <c r="J336">
        <v>7.5615390551805204</v>
      </c>
      <c r="K336">
        <v>15.292781427950599</v>
      </c>
      <c r="L336">
        <v>7.8845106850803804E-3</v>
      </c>
      <c r="M336">
        <v>18.443695470667301</v>
      </c>
      <c r="N336">
        <v>0.49396743179789299</v>
      </c>
      <c r="O336">
        <v>0</v>
      </c>
      <c r="P336">
        <v>0</v>
      </c>
      <c r="Q336">
        <v>0</v>
      </c>
      <c r="R336">
        <v>84.0794238112952</v>
      </c>
      <c r="S336">
        <v>2.25487564700826</v>
      </c>
      <c r="T336">
        <v>265.206656078957</v>
      </c>
      <c r="U336">
        <f>VLOOKUP(B336,Data!$A$1:$J$1657,9, FALSE) * 100</f>
        <v>220.00000000000003</v>
      </c>
      <c r="V336">
        <f>VLOOKUP($B336,Data!$A$1:$X$1657,13,  FALSE)</f>
        <v>0</v>
      </c>
      <c r="W336">
        <f t="shared" si="11"/>
        <v>199.04125514696901</v>
      </c>
      <c r="X336">
        <f t="shared" si="10"/>
        <v>20.958744853031025</v>
      </c>
    </row>
    <row r="337" spans="1:24" x14ac:dyDescent="0.2">
      <c r="A337">
        <v>336</v>
      </c>
      <c r="B337" t="s">
        <v>4583</v>
      </c>
      <c r="C337">
        <v>336</v>
      </c>
      <c r="D337" t="s">
        <v>1495</v>
      </c>
      <c r="E337" s="30">
        <v>39380.5</v>
      </c>
      <c r="F337" t="s">
        <v>4254</v>
      </c>
      <c r="G337">
        <v>393.08617785806803</v>
      </c>
      <c r="H337">
        <v>249.85250844789999</v>
      </c>
      <c r="I337">
        <v>642.93868630596796</v>
      </c>
      <c r="J337">
        <v>10.298261989291801</v>
      </c>
      <c r="K337">
        <v>16.241749966651799</v>
      </c>
      <c r="L337">
        <v>1.39440281400084E-2</v>
      </c>
      <c r="M337">
        <v>95.875845680191205</v>
      </c>
      <c r="N337">
        <v>2.7271304962853899</v>
      </c>
      <c r="O337">
        <v>7.6099683878420197E-3</v>
      </c>
      <c r="P337">
        <v>0.40078728437788902</v>
      </c>
      <c r="Q337">
        <v>1.1571886067764801E-2</v>
      </c>
      <c r="R337">
        <v>221.38301256115301</v>
      </c>
      <c r="S337">
        <v>3.51773686519038</v>
      </c>
      <c r="T337">
        <v>723.87283880643997</v>
      </c>
      <c r="U337">
        <f>VLOOKUP(B337,Data!$A$1:$J$1657,9, FALSE) * 100</f>
        <v>260</v>
      </c>
      <c r="V337">
        <f>VLOOKUP($B337,Data!$A$1:$X$1657,13,  FALSE)</f>
        <v>0</v>
      </c>
      <c r="W337">
        <f t="shared" si="11"/>
        <v>151.0501753634191</v>
      </c>
      <c r="X337">
        <f t="shared" si="10"/>
        <v>108.94982463658091</v>
      </c>
    </row>
    <row r="338" spans="1:24" x14ac:dyDescent="0.2">
      <c r="A338">
        <v>338</v>
      </c>
      <c r="B338" t="s">
        <v>4582</v>
      </c>
      <c r="C338">
        <v>338</v>
      </c>
      <c r="D338" t="s">
        <v>1495</v>
      </c>
      <c r="E338" s="30">
        <v>39409.5</v>
      </c>
      <c r="F338" t="s">
        <v>4254</v>
      </c>
      <c r="G338">
        <v>83.086521886298499</v>
      </c>
      <c r="H338">
        <v>123.329050869876</v>
      </c>
      <c r="I338">
        <v>206.41557275617399</v>
      </c>
      <c r="J338">
        <v>3.4304438790586</v>
      </c>
      <c r="K338">
        <v>16.212100918675201</v>
      </c>
      <c r="L338">
        <v>5.3213728466686401E-3</v>
      </c>
      <c r="M338">
        <v>9.2998774414781291</v>
      </c>
      <c r="N338">
        <v>0.26404650019711701</v>
      </c>
      <c r="O338">
        <v>0</v>
      </c>
      <c r="P338">
        <v>0</v>
      </c>
      <c r="Q338">
        <v>0</v>
      </c>
      <c r="R338">
        <v>63.9845626239591</v>
      </c>
      <c r="S338">
        <v>1.381553805811</v>
      </c>
      <c r="T338">
        <v>229.88098493422299</v>
      </c>
      <c r="U338">
        <f>VLOOKUP(B338,Data!$A$1:$J$1657,9, FALSE) * 100</f>
        <v>33</v>
      </c>
      <c r="V338" t="str">
        <f>VLOOKUP($B338,Data!$A$1:$X$1657,13,  FALSE)</f>
        <v>Screenings 25%</v>
      </c>
      <c r="W338">
        <f t="shared" si="11"/>
        <v>22.431957452865763</v>
      </c>
      <c r="X338">
        <f t="shared" si="10"/>
        <v>10.568042547134237</v>
      </c>
    </row>
    <row r="339" spans="1:24" x14ac:dyDescent="0.2">
      <c r="A339">
        <v>337</v>
      </c>
      <c r="B339" t="s">
        <v>4586</v>
      </c>
      <c r="C339">
        <v>337</v>
      </c>
      <c r="D339" t="s">
        <v>1495</v>
      </c>
      <c r="E339" s="30">
        <v>39410.5</v>
      </c>
      <c r="F339" t="s">
        <v>4254</v>
      </c>
      <c r="G339">
        <v>70.334735653925506</v>
      </c>
      <c r="H339">
        <v>91.806353902293097</v>
      </c>
      <c r="I339">
        <v>162.14108955621899</v>
      </c>
      <c r="J339">
        <v>2.58467983190023</v>
      </c>
      <c r="K339">
        <v>15.5262940498438</v>
      </c>
      <c r="L339">
        <v>8.8629761575922793E-3</v>
      </c>
      <c r="M339">
        <v>12.959293427973501</v>
      </c>
      <c r="N339">
        <v>0.35238143684925499</v>
      </c>
      <c r="O339">
        <v>0</v>
      </c>
      <c r="P339">
        <v>0</v>
      </c>
      <c r="Q339">
        <v>0</v>
      </c>
      <c r="R339">
        <v>47.489053915575901</v>
      </c>
      <c r="S339">
        <v>0.90600927853592494</v>
      </c>
      <c r="T339">
        <v>179.882299181615</v>
      </c>
      <c r="U339">
        <f>VLOOKUP(B339,Data!$A$1:$J$1657,9, FALSE) * 100</f>
        <v>170</v>
      </c>
      <c r="W339">
        <f t="shared" si="11"/>
        <v>155.27353019548465</v>
      </c>
      <c r="X339">
        <f t="shared" si="10"/>
        <v>14.726469804515341</v>
      </c>
    </row>
    <row r="340" spans="1:24" x14ac:dyDescent="0.2">
      <c r="A340">
        <v>339</v>
      </c>
      <c r="B340" t="s">
        <v>4585</v>
      </c>
      <c r="C340">
        <v>339</v>
      </c>
      <c r="D340" t="s">
        <v>1495</v>
      </c>
      <c r="E340" s="30">
        <v>39411.5</v>
      </c>
      <c r="F340" t="s">
        <v>4254</v>
      </c>
      <c r="G340">
        <v>108.648585117453</v>
      </c>
      <c r="H340">
        <v>69.885071312390806</v>
      </c>
      <c r="I340">
        <v>178.533656429844</v>
      </c>
      <c r="J340">
        <v>4.2261195253151502</v>
      </c>
      <c r="K340">
        <v>15.0146911369358</v>
      </c>
      <c r="L340">
        <v>1.1835601834299801E-2</v>
      </c>
      <c r="M340">
        <v>27.922564006347798</v>
      </c>
      <c r="N340">
        <v>0.73423585692930504</v>
      </c>
      <c r="O340">
        <v>0</v>
      </c>
      <c r="P340">
        <v>0</v>
      </c>
      <c r="Q340">
        <v>0</v>
      </c>
      <c r="R340">
        <v>63.767359174928103</v>
      </c>
      <c r="S340">
        <v>1.33071704706984</v>
      </c>
      <c r="T340">
        <v>200.54528887422501</v>
      </c>
      <c r="U340">
        <f>VLOOKUP(B340,Data!$A$1:$J$1657,9, FALSE) * 100</f>
        <v>254</v>
      </c>
      <c r="V340">
        <f>VLOOKUP($B340,Data!$A$1:$X$1657,13,  FALSE)</f>
        <v>0</v>
      </c>
      <c r="W340">
        <f t="shared" si="11"/>
        <v>222.26981362915024</v>
      </c>
      <c r="X340">
        <f t="shared" si="10"/>
        <v>31.730186370849772</v>
      </c>
    </row>
    <row r="341" spans="1:24" x14ac:dyDescent="0.2">
      <c r="A341">
        <v>341</v>
      </c>
      <c r="B341" t="s">
        <v>4584</v>
      </c>
      <c r="C341">
        <v>341</v>
      </c>
      <c r="D341" t="s">
        <v>1495</v>
      </c>
      <c r="E341" s="30">
        <v>39418.5</v>
      </c>
      <c r="F341" t="s">
        <v>4254</v>
      </c>
      <c r="G341">
        <v>122.601861123905</v>
      </c>
      <c r="H341">
        <v>103.31101555255201</v>
      </c>
      <c r="I341">
        <v>225.91287667645599</v>
      </c>
      <c r="J341">
        <v>3.9624965684018498</v>
      </c>
      <c r="K341">
        <v>15.1533800499795</v>
      </c>
      <c r="L341">
        <v>1.1673602724891499E-2</v>
      </c>
      <c r="M341">
        <v>29.803741865335901</v>
      </c>
      <c r="N341">
        <v>0.790941203847492</v>
      </c>
      <c r="O341">
        <v>0</v>
      </c>
      <c r="P341">
        <v>0</v>
      </c>
      <c r="Q341">
        <v>0</v>
      </c>
      <c r="R341">
        <v>78.515833848808299</v>
      </c>
      <c r="S341">
        <v>1.4949128429787799</v>
      </c>
      <c r="T341">
        <v>255.89775031416201</v>
      </c>
      <c r="U341">
        <f>VLOOKUP(B341,Data!$A$1:$J$1657,9, FALSE) * 100</f>
        <v>82</v>
      </c>
      <c r="V341">
        <f>VLOOKUP($B341,Data!$A$1:$X$1657,13,  FALSE)</f>
        <v>0</v>
      </c>
      <c r="W341">
        <f t="shared" si="11"/>
        <v>48.132111516663748</v>
      </c>
      <c r="X341">
        <f t="shared" si="10"/>
        <v>33.867888483336252</v>
      </c>
    </row>
    <row r="342" spans="1:24" x14ac:dyDescent="0.2">
      <c r="A342">
        <v>340</v>
      </c>
      <c r="B342" t="s">
        <v>4587</v>
      </c>
      <c r="C342">
        <v>340</v>
      </c>
      <c r="D342" t="s">
        <v>1495</v>
      </c>
      <c r="E342" s="30">
        <v>39415.5</v>
      </c>
      <c r="F342" t="s">
        <v>4254</v>
      </c>
      <c r="G342">
        <v>114.97900531099</v>
      </c>
      <c r="H342">
        <v>85.072811493533706</v>
      </c>
      <c r="I342">
        <v>200.05181680452301</v>
      </c>
      <c r="J342">
        <v>5.8274553394630404</v>
      </c>
      <c r="K342">
        <v>15.110206091412699</v>
      </c>
      <c r="L342">
        <v>1.28465519841281E-2</v>
      </c>
      <c r="M342">
        <v>32.080789550624601</v>
      </c>
      <c r="N342">
        <v>0.84894455636633404</v>
      </c>
      <c r="O342">
        <v>0</v>
      </c>
      <c r="P342">
        <v>0</v>
      </c>
      <c r="Q342">
        <v>0</v>
      </c>
      <c r="R342">
        <v>72.112972632029297</v>
      </c>
      <c r="S342">
        <v>1.51132288606374</v>
      </c>
      <c r="T342">
        <v>226.16065327365499</v>
      </c>
      <c r="U342">
        <f>VLOOKUP(B342,Data!$A$1:$J$1657,9, FALSE) * 100</f>
        <v>103</v>
      </c>
      <c r="V342">
        <f>VLOOKUP($B342,Data!$A$1:$X$1657,13,  FALSE)</f>
        <v>0</v>
      </c>
      <c r="W342">
        <f t="shared" si="11"/>
        <v>66.54455732883568</v>
      </c>
      <c r="X342">
        <f t="shared" si="10"/>
        <v>36.45544267116432</v>
      </c>
    </row>
    <row r="343" spans="1:24" x14ac:dyDescent="0.2">
      <c r="A343">
        <v>342</v>
      </c>
      <c r="B343" t="s">
        <v>4591</v>
      </c>
      <c r="C343">
        <v>342</v>
      </c>
      <c r="D343" t="s">
        <v>1495</v>
      </c>
      <c r="E343" s="30">
        <v>39415.5</v>
      </c>
      <c r="F343" t="s">
        <v>4254</v>
      </c>
      <c r="G343">
        <v>27.594283452773801</v>
      </c>
      <c r="H343">
        <v>70.243897059235294</v>
      </c>
      <c r="I343">
        <v>97.838180512009004</v>
      </c>
      <c r="J343">
        <v>4.0307850190262702</v>
      </c>
      <c r="K343">
        <v>16.537157551601901</v>
      </c>
      <c r="L343">
        <v>4.6296988438496297E-3</v>
      </c>
      <c r="M343">
        <v>2.75019515634356</v>
      </c>
      <c r="N343">
        <v>7.9650456388976998E-2</v>
      </c>
      <c r="O343">
        <v>0</v>
      </c>
      <c r="P343">
        <v>0</v>
      </c>
      <c r="Q343">
        <v>0</v>
      </c>
      <c r="R343">
        <v>24.831613889374498</v>
      </c>
      <c r="S343">
        <v>0.79435225463577197</v>
      </c>
      <c r="T343">
        <v>108.972127089483</v>
      </c>
      <c r="U343">
        <f>VLOOKUP(B343,Data!$A$1:$J$1657,9, FALSE) * 100</f>
        <v>145</v>
      </c>
      <c r="W343">
        <f t="shared" si="11"/>
        <v>141.87477823142777</v>
      </c>
      <c r="X343">
        <f t="shared" si="10"/>
        <v>3.1252217685722274</v>
      </c>
    </row>
    <row r="344" spans="1:24" x14ac:dyDescent="0.2">
      <c r="A344">
        <v>345</v>
      </c>
      <c r="B344" t="s">
        <v>4589</v>
      </c>
      <c r="C344">
        <v>345</v>
      </c>
      <c r="D344" t="s">
        <v>1495</v>
      </c>
      <c r="E344" s="30">
        <v>39389.5</v>
      </c>
      <c r="F344" t="s">
        <v>4254</v>
      </c>
      <c r="G344">
        <v>140.51132564387399</v>
      </c>
      <c r="H344">
        <v>82.593812460145102</v>
      </c>
      <c r="I344">
        <v>223.10513810401901</v>
      </c>
      <c r="J344">
        <v>5.3553452768967702</v>
      </c>
      <c r="K344">
        <v>15.234910350329599</v>
      </c>
      <c r="L344">
        <v>9.7904536719351995E-3</v>
      </c>
      <c r="M344">
        <v>26.554869005886001</v>
      </c>
      <c r="N344">
        <v>0.70851322008654904</v>
      </c>
      <c r="O344">
        <v>0</v>
      </c>
      <c r="P344">
        <v>0</v>
      </c>
      <c r="Q344">
        <v>0</v>
      </c>
      <c r="R344">
        <v>85.921166010382095</v>
      </c>
      <c r="S344">
        <v>2.08627442347131</v>
      </c>
      <c r="T344">
        <v>254.211447758231</v>
      </c>
      <c r="U344">
        <f>VLOOKUP(B344,Data!$A$1:$J$1657,9, FALSE) * 100</f>
        <v>300</v>
      </c>
      <c r="V344">
        <f>VLOOKUP($B344,Data!$A$1:$X$1657,13,  FALSE)</f>
        <v>0</v>
      </c>
      <c r="W344">
        <f t="shared" si="11"/>
        <v>269.82401249331139</v>
      </c>
      <c r="X344">
        <f t="shared" si="10"/>
        <v>30.175987506688639</v>
      </c>
    </row>
    <row r="345" spans="1:24" x14ac:dyDescent="0.2">
      <c r="A345">
        <v>344</v>
      </c>
      <c r="B345" t="s">
        <v>5738</v>
      </c>
      <c r="C345">
        <v>344</v>
      </c>
      <c r="M345"/>
      <c r="U345">
        <f>VLOOKUP(B345,Data!$A$1:$J$1657,9, FALSE) * 100</f>
        <v>220.00000000000003</v>
      </c>
      <c r="V345">
        <f>VLOOKUP($B345,Data!$A$1:$X$1657,13,  FALSE)</f>
        <v>0</v>
      </c>
      <c r="W345">
        <f t="shared" si="11"/>
        <v>220.00000000000003</v>
      </c>
      <c r="X345">
        <f t="shared" si="10"/>
        <v>0</v>
      </c>
    </row>
    <row r="346" spans="1:24" x14ac:dyDescent="0.2">
      <c r="A346">
        <v>347</v>
      </c>
      <c r="B346" t="s">
        <v>4590</v>
      </c>
      <c r="C346">
        <v>347</v>
      </c>
      <c r="D346" t="s">
        <v>1495</v>
      </c>
      <c r="E346" s="30">
        <v>39406.5</v>
      </c>
      <c r="F346" t="s">
        <v>4254</v>
      </c>
      <c r="G346">
        <v>763.284643106874</v>
      </c>
      <c r="H346">
        <v>241.66425198521199</v>
      </c>
      <c r="I346">
        <v>1004.94889509209</v>
      </c>
      <c r="J346">
        <v>19.2352292714742</v>
      </c>
      <c r="K346">
        <v>15.488568414770199</v>
      </c>
      <c r="L346">
        <v>3.22911874133558E-2</v>
      </c>
      <c r="M346">
        <v>327.54472212350402</v>
      </c>
      <c r="N346">
        <v>8.8847615367894903</v>
      </c>
      <c r="O346">
        <v>0.32454545830318898</v>
      </c>
      <c r="P346">
        <v>15.307805791483</v>
      </c>
      <c r="Q346">
        <v>0.48064262970341598</v>
      </c>
      <c r="R346">
        <v>291.88722225962499</v>
      </c>
      <c r="S346">
        <v>5.6592511668291197</v>
      </c>
      <c r="T346">
        <v>1169.99068822563</v>
      </c>
      <c r="U346">
        <f>VLOOKUP(B346,Data!$A$1:$J$1657,9, FALSE) * 100</f>
        <v>200</v>
      </c>
      <c r="V346">
        <f>VLOOKUP($B346,Data!$A$1:$X$1657,13,  FALSE)</f>
        <v>0</v>
      </c>
      <c r="W346">
        <f t="shared" si="11"/>
        <v>-172.20991150398186</v>
      </c>
      <c r="X346">
        <f t="shared" si="10"/>
        <v>372.20991150398186</v>
      </c>
    </row>
    <row r="347" spans="1:24" x14ac:dyDescent="0.2">
      <c r="A347">
        <v>343</v>
      </c>
      <c r="B347" t="s">
        <v>4588</v>
      </c>
      <c r="C347">
        <v>343</v>
      </c>
      <c r="D347" t="s">
        <v>1495</v>
      </c>
      <c r="E347" s="30">
        <v>39382.5</v>
      </c>
      <c r="F347" t="s">
        <v>4254</v>
      </c>
      <c r="G347">
        <v>532.68626415385904</v>
      </c>
      <c r="H347">
        <v>258.696271806688</v>
      </c>
      <c r="I347">
        <v>791.38253596054699</v>
      </c>
      <c r="J347">
        <v>11.775739118927399</v>
      </c>
      <c r="K347">
        <v>16.4119995426929</v>
      </c>
      <c r="L347">
        <v>1.9165708330865599E-2</v>
      </c>
      <c r="M347">
        <v>153.654135441964</v>
      </c>
      <c r="N347">
        <v>4.4164126105190498</v>
      </c>
      <c r="O347">
        <v>0.21816408850379701</v>
      </c>
      <c r="P347">
        <v>9.6034772891277704</v>
      </c>
      <c r="Q347">
        <v>0.27499301898373901</v>
      </c>
      <c r="R347">
        <v>231.74640064720299</v>
      </c>
      <c r="S347">
        <v>3.0680653652462402</v>
      </c>
      <c r="T347">
        <v>895.847908274725</v>
      </c>
      <c r="U347">
        <f>VLOOKUP(B347,Data!$A$1:$J$1657,9, FALSE) * 100</f>
        <v>300</v>
      </c>
      <c r="V347">
        <f>VLOOKUP($B347,Data!$A$1:$X$1657,13,  FALSE)</f>
        <v>0</v>
      </c>
      <c r="W347">
        <f t="shared" si="11"/>
        <v>125.39302790685909</v>
      </c>
      <c r="X347">
        <f t="shared" si="10"/>
        <v>174.60697209314091</v>
      </c>
    </row>
    <row r="348" spans="1:24" x14ac:dyDescent="0.2">
      <c r="A348">
        <v>349</v>
      </c>
      <c r="B348" t="s">
        <v>4592</v>
      </c>
      <c r="C348">
        <v>349</v>
      </c>
      <c r="D348" t="s">
        <v>1495</v>
      </c>
      <c r="E348" s="30">
        <v>39419.5</v>
      </c>
      <c r="F348" t="s">
        <v>4254</v>
      </c>
      <c r="G348">
        <v>275.086987936502</v>
      </c>
      <c r="H348">
        <v>108.618532276392</v>
      </c>
      <c r="I348">
        <v>383.70552021289399</v>
      </c>
      <c r="J348">
        <v>4.8701257765375896</v>
      </c>
      <c r="K348">
        <v>15.360025147555699</v>
      </c>
      <c r="L348">
        <v>1.9289753867433999E-2</v>
      </c>
      <c r="M348">
        <v>89.833017404659998</v>
      </c>
      <c r="N348">
        <v>2.4165278571215101</v>
      </c>
      <c r="O348">
        <v>2.1587691509114802E-2</v>
      </c>
      <c r="P348">
        <v>1.53594510071923</v>
      </c>
      <c r="Q348">
        <v>4.5983258850848099E-2</v>
      </c>
      <c r="R348">
        <v>104.070927115641</v>
      </c>
      <c r="S348">
        <v>0.76491160435604899</v>
      </c>
      <c r="T348">
        <v>438.08975973393399</v>
      </c>
      <c r="U348">
        <f>VLOOKUP(B348,Data!$A$1:$J$1657,9, FALSE) * 100</f>
        <v>320</v>
      </c>
      <c r="V348">
        <f>VLOOKUP($B348,Data!$A$1:$X$1657,13,  FALSE)</f>
        <v>0</v>
      </c>
      <c r="W348">
        <f t="shared" si="11"/>
        <v>217.91702567652271</v>
      </c>
      <c r="X348">
        <f t="shared" si="10"/>
        <v>102.08297432347727</v>
      </c>
    </row>
    <row r="349" spans="1:24" x14ac:dyDescent="0.2">
      <c r="A349">
        <v>348</v>
      </c>
      <c r="B349" t="s">
        <v>4597</v>
      </c>
      <c r="C349">
        <v>348</v>
      </c>
      <c r="D349" t="s">
        <v>1495</v>
      </c>
      <c r="E349" s="30">
        <v>39417.5</v>
      </c>
      <c r="F349" t="s">
        <v>4254</v>
      </c>
      <c r="G349">
        <v>190.10823639939699</v>
      </c>
      <c r="H349">
        <v>185.215110963923</v>
      </c>
      <c r="I349">
        <v>375.32334736332001</v>
      </c>
      <c r="J349">
        <v>5.5373830547094904</v>
      </c>
      <c r="K349">
        <v>15.839275939999199</v>
      </c>
      <c r="L349">
        <v>9.8847745244666097E-3</v>
      </c>
      <c r="M349">
        <v>37.682318575989498</v>
      </c>
      <c r="N349">
        <v>1.04529009104038</v>
      </c>
      <c r="O349">
        <v>2.1519427471284299E-3</v>
      </c>
      <c r="P349">
        <v>0.18577540047782201</v>
      </c>
      <c r="Q349">
        <v>5.5412716570125298E-3</v>
      </c>
      <c r="R349">
        <v>129.96022502009001</v>
      </c>
      <c r="S349">
        <v>2.2393079385388401</v>
      </c>
      <c r="T349">
        <v>424.60270960966801</v>
      </c>
      <c r="U349">
        <f>VLOOKUP(B349,Data!$A$1:$J$1657,9, FALSE) * 100</f>
        <v>130</v>
      </c>
      <c r="V349">
        <f>VLOOKUP($B349,Data!$A$1:$X$1657,13,  FALSE)</f>
        <v>0</v>
      </c>
      <c r="W349">
        <f t="shared" si="11"/>
        <v>87.179183436375567</v>
      </c>
      <c r="X349">
        <f t="shared" si="10"/>
        <v>42.820816563624433</v>
      </c>
    </row>
    <row r="350" spans="1:24" x14ac:dyDescent="0.2">
      <c r="A350">
        <v>352</v>
      </c>
      <c r="B350" t="s">
        <v>4595</v>
      </c>
      <c r="C350">
        <v>352</v>
      </c>
      <c r="D350" t="s">
        <v>1495</v>
      </c>
      <c r="E350" s="30">
        <v>39386.5</v>
      </c>
      <c r="F350" t="s">
        <v>4254</v>
      </c>
      <c r="G350">
        <v>44.629315753124096</v>
      </c>
      <c r="H350">
        <v>64.181475774449495</v>
      </c>
      <c r="I350">
        <v>108.810791527574</v>
      </c>
      <c r="J350">
        <v>3.3848033097379</v>
      </c>
      <c r="K350">
        <v>16.4207006070191</v>
      </c>
      <c r="L350">
        <v>4.2554400845827298E-3</v>
      </c>
      <c r="M350">
        <v>4.0796944729156897</v>
      </c>
      <c r="N350">
        <v>0.117323014899928</v>
      </c>
      <c r="O350">
        <v>0</v>
      </c>
      <c r="P350">
        <v>0</v>
      </c>
      <c r="Q350">
        <v>0</v>
      </c>
      <c r="R350">
        <v>37.6909909947396</v>
      </c>
      <c r="S350">
        <v>0.82833662224268101</v>
      </c>
      <c r="T350">
        <v>121.80891863352301</v>
      </c>
      <c r="U350">
        <f>VLOOKUP(B350,Data!$A$1:$J$1657,9, FALSE) * 100</f>
        <v>6</v>
      </c>
      <c r="V350" t="str">
        <f>VLOOKUP($B350,Data!$A$1:$X$1657,13,  FALSE)</f>
        <v>Drought  Grain not delivered - no protein available</v>
      </c>
      <c r="W350">
        <f t="shared" si="11"/>
        <v>1.3639835535048981</v>
      </c>
      <c r="X350">
        <f t="shared" si="10"/>
        <v>4.6360164464951019</v>
      </c>
    </row>
    <row r="351" spans="1:24" x14ac:dyDescent="0.2">
      <c r="A351">
        <v>353</v>
      </c>
      <c r="B351" t="s">
        <v>4599</v>
      </c>
      <c r="C351">
        <v>353</v>
      </c>
      <c r="D351" t="s">
        <v>1495</v>
      </c>
      <c r="E351" s="30">
        <v>39403.5</v>
      </c>
      <c r="F351" t="s">
        <v>4254</v>
      </c>
      <c r="G351">
        <v>65.235376268245602</v>
      </c>
      <c r="H351">
        <v>47.345189242273896</v>
      </c>
      <c r="I351">
        <v>112.58056551052</v>
      </c>
      <c r="J351">
        <v>2.7531704506538901</v>
      </c>
      <c r="K351">
        <v>15.6947823049793</v>
      </c>
      <c r="L351">
        <v>1.5129558378759801E-2</v>
      </c>
      <c r="M351">
        <v>16.878669846768901</v>
      </c>
      <c r="N351">
        <v>0.46393528693985298</v>
      </c>
      <c r="O351">
        <v>5.6640916216538304E-4</v>
      </c>
      <c r="P351">
        <v>3.1438036936766597E-2</v>
      </c>
      <c r="Q351">
        <v>9.7856151979732104E-4</v>
      </c>
      <c r="R351">
        <v>30.575836753296599</v>
      </c>
      <c r="S351">
        <v>0.70149166131374796</v>
      </c>
      <c r="T351">
        <v>126.914582531717</v>
      </c>
      <c r="U351">
        <f>VLOOKUP(B351,Data!$A$1:$J$1657,9, FALSE) * 100</f>
        <v>24</v>
      </c>
      <c r="V351" t="str">
        <f>VLOOKUP($B351,Data!$A$1:$X$1657,13,  FALSE)</f>
        <v xml:space="preserve">Drought  Grain not delivered. Protein not available. </v>
      </c>
      <c r="W351">
        <f t="shared" si="11"/>
        <v>4.8196933559444304</v>
      </c>
      <c r="X351">
        <f t="shared" si="10"/>
        <v>19.18030664405557</v>
      </c>
    </row>
    <row r="352" spans="1:24" x14ac:dyDescent="0.2">
      <c r="A352">
        <v>346</v>
      </c>
      <c r="B352" t="s">
        <v>4593</v>
      </c>
      <c r="C352">
        <v>346</v>
      </c>
      <c r="D352" t="s">
        <v>1495</v>
      </c>
      <c r="E352" s="30">
        <v>39416.5</v>
      </c>
      <c r="F352" t="s">
        <v>4254</v>
      </c>
      <c r="G352">
        <v>217.31066680593</v>
      </c>
      <c r="H352">
        <v>124.042499796032</v>
      </c>
      <c r="I352">
        <v>341.35316660196099</v>
      </c>
      <c r="J352">
        <v>4.6452628403708403</v>
      </c>
      <c r="K352">
        <v>16.113333482844599</v>
      </c>
      <c r="L352">
        <v>1.93933072618598E-2</v>
      </c>
      <c r="M352">
        <v>64.209875330500907</v>
      </c>
      <c r="N352">
        <v>1.8119704625083</v>
      </c>
      <c r="O352">
        <v>2.3186372957367099E-2</v>
      </c>
      <c r="P352">
        <v>1.4546886950048601</v>
      </c>
      <c r="Q352">
        <v>4.3448435473054603E-2</v>
      </c>
      <c r="R352">
        <v>78.920522582668596</v>
      </c>
      <c r="S352">
        <v>1.33473260000878</v>
      </c>
      <c r="T352">
        <v>378.33253592174998</v>
      </c>
      <c r="U352">
        <f>VLOOKUP(B352,Data!$A$1:$J$1657,9, FALSE) * 100</f>
        <v>50</v>
      </c>
      <c r="V352" t="str">
        <f>VLOOKUP($B352,Data!$A$1:$X$1657,13,  FALSE)</f>
        <v>Frost</v>
      </c>
      <c r="W352">
        <f t="shared" si="11"/>
        <v>-22.965767421023756</v>
      </c>
      <c r="X352">
        <f t="shared" si="10"/>
        <v>72.965767421023756</v>
      </c>
    </row>
    <row r="353" spans="1:24" x14ac:dyDescent="0.2">
      <c r="A353">
        <v>351</v>
      </c>
      <c r="B353" t="s">
        <v>4594</v>
      </c>
      <c r="C353">
        <v>351</v>
      </c>
      <c r="D353" t="s">
        <v>1495</v>
      </c>
      <c r="E353" s="30">
        <v>39403.5</v>
      </c>
      <c r="F353" t="s">
        <v>4254</v>
      </c>
      <c r="G353">
        <v>86.0544620514775</v>
      </c>
      <c r="H353">
        <v>128.450217020634</v>
      </c>
      <c r="I353">
        <v>214.504679072111</v>
      </c>
      <c r="J353">
        <v>4.6814314918225701</v>
      </c>
      <c r="K353">
        <v>15.365738132303701</v>
      </c>
      <c r="L353">
        <v>5.55453117798764E-3</v>
      </c>
      <c r="M353">
        <v>10.5119448149311</v>
      </c>
      <c r="N353">
        <v>0.28287879384844</v>
      </c>
      <c r="O353">
        <v>0</v>
      </c>
      <c r="P353">
        <v>0</v>
      </c>
      <c r="Q353">
        <v>0</v>
      </c>
      <c r="R353">
        <v>72.819259733279395</v>
      </c>
      <c r="S353">
        <v>1.9068522753254</v>
      </c>
      <c r="T353">
        <v>239.76366146072999</v>
      </c>
      <c r="U353">
        <f>VLOOKUP(B353,Data!$A$1:$J$1657,9, FALSE) * 100</f>
        <v>50</v>
      </c>
      <c r="V353">
        <f>VLOOKUP($B353,Data!$A$1:$X$1657,13,  FALSE)</f>
        <v>0</v>
      </c>
      <c r="W353">
        <f t="shared" si="11"/>
        <v>38.054608164851025</v>
      </c>
      <c r="X353">
        <f t="shared" si="10"/>
        <v>11.945391835148977</v>
      </c>
    </row>
    <row r="354" spans="1:24" x14ac:dyDescent="0.2">
      <c r="A354">
        <v>354</v>
      </c>
      <c r="B354" t="s">
        <v>4598</v>
      </c>
      <c r="C354">
        <v>354</v>
      </c>
      <c r="D354" t="s">
        <v>1495</v>
      </c>
      <c r="E354" s="30">
        <v>39401.5</v>
      </c>
      <c r="F354" t="s">
        <v>4254</v>
      </c>
      <c r="G354">
        <v>47.993613621675898</v>
      </c>
      <c r="H354">
        <v>74.352567115198795</v>
      </c>
      <c r="I354">
        <v>122.346180736875</v>
      </c>
      <c r="J354">
        <v>3.1371068580618702</v>
      </c>
      <c r="K354">
        <v>15.128219064123799</v>
      </c>
      <c r="L354">
        <v>7.8641796151336305E-3</v>
      </c>
      <c r="M354">
        <v>8.3015113393357094</v>
      </c>
      <c r="N354">
        <v>0.219942350446197</v>
      </c>
      <c r="O354">
        <v>0</v>
      </c>
      <c r="P354">
        <v>0</v>
      </c>
      <c r="Q354">
        <v>0</v>
      </c>
      <c r="R354">
        <v>38.987791807961898</v>
      </c>
      <c r="S354">
        <v>1.04252196083563</v>
      </c>
      <c r="T354">
        <v>137.57043878981</v>
      </c>
      <c r="U354">
        <f>VLOOKUP(B354,Data!$A$1:$J$1657,9, FALSE) * 100</f>
        <v>192</v>
      </c>
      <c r="V354">
        <f>VLOOKUP($B354,Data!$A$1:$X$1657,13,  FALSE)</f>
        <v>0</v>
      </c>
      <c r="W354">
        <f t="shared" si="11"/>
        <v>182.56646438711851</v>
      </c>
      <c r="X354">
        <f t="shared" si="10"/>
        <v>9.4335356128814887</v>
      </c>
    </row>
    <row r="355" spans="1:24" x14ac:dyDescent="0.2">
      <c r="A355">
        <v>350</v>
      </c>
      <c r="B355" t="s">
        <v>4596</v>
      </c>
      <c r="C355">
        <v>350</v>
      </c>
      <c r="D355" t="s">
        <v>1495</v>
      </c>
      <c r="E355" s="30">
        <v>39406.5</v>
      </c>
      <c r="F355" t="s">
        <v>4254</v>
      </c>
      <c r="G355">
        <v>79.445462851072904</v>
      </c>
      <c r="H355">
        <v>132.5295805774</v>
      </c>
      <c r="I355">
        <v>211.97504342847299</v>
      </c>
      <c r="J355">
        <v>4.5574404686826702</v>
      </c>
      <c r="K355">
        <v>15.657105328699201</v>
      </c>
      <c r="L355">
        <v>4.6957274737872302E-3</v>
      </c>
      <c r="M355">
        <v>8.1387079537909202</v>
      </c>
      <c r="N355">
        <v>0.22316743900530001</v>
      </c>
      <c r="O355">
        <v>0</v>
      </c>
      <c r="P355">
        <v>0</v>
      </c>
      <c r="Q355">
        <v>0</v>
      </c>
      <c r="R355">
        <v>65.003954928625504</v>
      </c>
      <c r="S355">
        <v>1.6168596878158401</v>
      </c>
      <c r="T355">
        <v>234.38196480604699</v>
      </c>
      <c r="U355">
        <f>VLOOKUP(B355,Data!$A$1:$J$1657,9, FALSE) * 100</f>
        <v>63</v>
      </c>
      <c r="V355">
        <f>VLOOKUP($B355,Data!$A$1:$X$1657,13,  FALSE)</f>
        <v>0</v>
      </c>
      <c r="W355">
        <f t="shared" si="11"/>
        <v>53.751468234328499</v>
      </c>
      <c r="X355">
        <f t="shared" si="10"/>
        <v>9.2485317656714994</v>
      </c>
    </row>
    <row r="356" spans="1:24" x14ac:dyDescent="0.2">
      <c r="A356">
        <v>356</v>
      </c>
      <c r="B356" t="s">
        <v>4600</v>
      </c>
      <c r="C356">
        <v>356</v>
      </c>
      <c r="D356" t="s">
        <v>1495</v>
      </c>
      <c r="E356" s="30">
        <v>39400.5</v>
      </c>
      <c r="F356" t="s">
        <v>4254</v>
      </c>
      <c r="G356">
        <v>68.755449236522594</v>
      </c>
      <c r="H356">
        <v>104.52130121132301</v>
      </c>
      <c r="I356">
        <v>173.27675044784499</v>
      </c>
      <c r="J356">
        <v>6.0673382770234303</v>
      </c>
      <c r="K356">
        <v>15.2287070278858</v>
      </c>
      <c r="L356">
        <v>5.9903584751615302E-3</v>
      </c>
      <c r="M356">
        <v>9.0611353370459007</v>
      </c>
      <c r="N356">
        <v>0.24166265391925601</v>
      </c>
      <c r="O356">
        <v>0</v>
      </c>
      <c r="P356">
        <v>0</v>
      </c>
      <c r="Q356">
        <v>0</v>
      </c>
      <c r="R356">
        <v>59.694313899476597</v>
      </c>
      <c r="S356">
        <v>1.7027108345533</v>
      </c>
      <c r="T356">
        <v>193.69905005196199</v>
      </c>
      <c r="U356">
        <f>VLOOKUP(B356,Data!$A$1:$J$1657,9, FALSE) * 100</f>
        <v>186</v>
      </c>
      <c r="V356">
        <f>VLOOKUP($B356,Data!$A$1:$X$1657,13,  FALSE)</f>
        <v>0</v>
      </c>
      <c r="W356">
        <f t="shared" si="11"/>
        <v>175.70325529881148</v>
      </c>
      <c r="X356">
        <f t="shared" si="10"/>
        <v>10.296744701188523</v>
      </c>
    </row>
    <row r="357" spans="1:24" x14ac:dyDescent="0.2">
      <c r="A357">
        <v>355</v>
      </c>
      <c r="B357" t="s">
        <v>4601</v>
      </c>
      <c r="C357">
        <v>355</v>
      </c>
      <c r="D357" t="s">
        <v>1495</v>
      </c>
      <c r="E357" s="30">
        <v>39404.5</v>
      </c>
      <c r="F357" t="s">
        <v>4254</v>
      </c>
      <c r="G357">
        <v>52.656391532020301</v>
      </c>
      <c r="H357">
        <v>96.390993829787206</v>
      </c>
      <c r="I357">
        <v>149.04738536180801</v>
      </c>
      <c r="J357">
        <v>4.0753373868624996</v>
      </c>
      <c r="K357">
        <v>15.5420430794808</v>
      </c>
      <c r="L357">
        <v>5.0062559588102502E-3</v>
      </c>
      <c r="M357">
        <v>5.7994502252856899</v>
      </c>
      <c r="N357">
        <v>0.157855175549378</v>
      </c>
      <c r="O357">
        <v>0</v>
      </c>
      <c r="P357">
        <v>0</v>
      </c>
      <c r="Q357">
        <v>0</v>
      </c>
      <c r="R357">
        <v>46.856941306734598</v>
      </c>
      <c r="S357">
        <v>1.28077426375491</v>
      </c>
      <c r="T357">
        <v>166.456413433514</v>
      </c>
      <c r="U357">
        <f>VLOOKUP(B357,Data!$A$1:$J$1657,9, FALSE) * 100</f>
        <v>132</v>
      </c>
      <c r="V357">
        <f>VLOOKUP($B357,Data!$A$1:$X$1657,13,  FALSE)</f>
        <v>0</v>
      </c>
      <c r="W357">
        <f t="shared" si="11"/>
        <v>125.40971565308445</v>
      </c>
      <c r="X357">
        <f t="shared" si="10"/>
        <v>6.5902843469155563</v>
      </c>
    </row>
    <row r="358" spans="1:24" x14ac:dyDescent="0.2">
      <c r="A358">
        <v>358</v>
      </c>
      <c r="B358" t="s">
        <v>4603</v>
      </c>
      <c r="C358">
        <v>358</v>
      </c>
      <c r="D358" t="s">
        <v>1495</v>
      </c>
      <c r="E358" s="30">
        <v>39401.5</v>
      </c>
      <c r="F358" t="s">
        <v>4254</v>
      </c>
      <c r="G358">
        <v>388.72444872787298</v>
      </c>
      <c r="H358">
        <v>256.76570965983302</v>
      </c>
      <c r="I358">
        <v>645.49015838770595</v>
      </c>
      <c r="J358">
        <v>11.7432725208593</v>
      </c>
      <c r="K358">
        <v>16.394574681132099</v>
      </c>
      <c r="L358">
        <v>2.1478324422718E-2</v>
      </c>
      <c r="M358">
        <v>122.745645851736</v>
      </c>
      <c r="N358">
        <v>3.52427785936968</v>
      </c>
      <c r="O358">
        <v>6.9586517447231405E-2</v>
      </c>
      <c r="P358">
        <v>3.13319098365836</v>
      </c>
      <c r="Q358">
        <v>9.7687939005832905E-2</v>
      </c>
      <c r="R358">
        <v>168.07304342189801</v>
      </c>
      <c r="S358">
        <v>3.0344481947019402</v>
      </c>
      <c r="T358">
        <v>723.59972247856399</v>
      </c>
      <c r="U358">
        <f>VLOOKUP(B358,Data!$A$1:$J$1657,9, FALSE) * 100</f>
        <v>420</v>
      </c>
      <c r="V358">
        <f>VLOOKUP($B358,Data!$A$1:$X$1657,13,  FALSE)</f>
        <v>0</v>
      </c>
      <c r="W358">
        <f t="shared" si="11"/>
        <v>280.51631153211815</v>
      </c>
      <c r="X358">
        <f t="shared" si="10"/>
        <v>139.48368846788182</v>
      </c>
    </row>
    <row r="359" spans="1:24" x14ac:dyDescent="0.2">
      <c r="A359">
        <v>357</v>
      </c>
      <c r="B359" t="s">
        <v>4602</v>
      </c>
      <c r="C359">
        <v>357</v>
      </c>
      <c r="D359" t="s">
        <v>1495</v>
      </c>
      <c r="E359" s="30">
        <v>39401.5</v>
      </c>
      <c r="F359" t="s">
        <v>4254</v>
      </c>
      <c r="G359">
        <v>85.6203277275511</v>
      </c>
      <c r="H359">
        <v>97.737017858207693</v>
      </c>
      <c r="I359">
        <v>183.35734558575899</v>
      </c>
      <c r="J359">
        <v>4.6604077201350398</v>
      </c>
      <c r="K359">
        <v>15.0836892469641</v>
      </c>
      <c r="L359">
        <v>8.91721221393439E-3</v>
      </c>
      <c r="M359">
        <v>16.796881907806998</v>
      </c>
      <c r="N359">
        <v>0.44371094048216198</v>
      </c>
      <c r="O359">
        <v>0</v>
      </c>
      <c r="P359">
        <v>0</v>
      </c>
      <c r="Q359">
        <v>0</v>
      </c>
      <c r="R359">
        <v>67.289223474946894</v>
      </c>
      <c r="S359">
        <v>1.6759921132955999</v>
      </c>
      <c r="T359">
        <v>206.36879064362299</v>
      </c>
      <c r="U359">
        <f>VLOOKUP(B359,Data!$A$1:$J$1657,9, FALSE) * 100</f>
        <v>196</v>
      </c>
      <c r="V359">
        <f>VLOOKUP($B359,Data!$A$1:$X$1657,13,  FALSE)</f>
        <v>0</v>
      </c>
      <c r="W359">
        <f t="shared" si="11"/>
        <v>176.91263419567386</v>
      </c>
      <c r="X359">
        <f t="shared" si="10"/>
        <v>19.087365804326133</v>
      </c>
    </row>
    <row r="360" spans="1:24" x14ac:dyDescent="0.2">
      <c r="A360">
        <v>361</v>
      </c>
      <c r="B360" t="s">
        <v>4604</v>
      </c>
      <c r="C360">
        <v>361</v>
      </c>
      <c r="D360" t="s">
        <v>1495</v>
      </c>
      <c r="E360" s="30">
        <v>39401.5</v>
      </c>
      <c r="F360" t="s">
        <v>4254</v>
      </c>
      <c r="G360">
        <v>213.92234921685699</v>
      </c>
      <c r="H360">
        <v>139.76368248469601</v>
      </c>
      <c r="I360">
        <v>353.68603170155302</v>
      </c>
      <c r="J360">
        <v>5.7446089824665698</v>
      </c>
      <c r="K360">
        <v>15.8001864582314</v>
      </c>
      <c r="L360">
        <v>8.8934829258592099E-3</v>
      </c>
      <c r="M360">
        <v>36.790595982802898</v>
      </c>
      <c r="N360">
        <v>1.0180355103988501</v>
      </c>
      <c r="O360">
        <v>0</v>
      </c>
      <c r="P360">
        <v>0</v>
      </c>
      <c r="Q360">
        <v>0</v>
      </c>
      <c r="R360">
        <v>110.614177228865</v>
      </c>
      <c r="S360">
        <v>1.80469887412234</v>
      </c>
      <c r="T360">
        <v>395.834666979492</v>
      </c>
      <c r="U360">
        <f>VLOOKUP(B360,Data!$A$1:$J$1657,9, FALSE) * 100</f>
        <v>120</v>
      </c>
      <c r="V360" t="str">
        <f>VLOOKUP($B360,Data!$A$1:$X$1657,13,  FALSE)</f>
        <v xml:space="preserve">Sample only tested for protein, stored on farm </v>
      </c>
      <c r="W360">
        <f t="shared" si="11"/>
        <v>78.19250456499671</v>
      </c>
      <c r="X360">
        <f t="shared" si="10"/>
        <v>41.807495435003297</v>
      </c>
    </row>
    <row r="361" spans="1:24" x14ac:dyDescent="0.2">
      <c r="A361">
        <v>360</v>
      </c>
      <c r="B361" t="s">
        <v>4606</v>
      </c>
      <c r="C361">
        <v>360</v>
      </c>
      <c r="D361" t="s">
        <v>1495</v>
      </c>
      <c r="E361" s="30">
        <v>39394.5</v>
      </c>
      <c r="F361" t="s">
        <v>4254</v>
      </c>
      <c r="G361">
        <v>259.836943439452</v>
      </c>
      <c r="H361">
        <v>250.52606972432</v>
      </c>
      <c r="I361">
        <v>510.363013163772</v>
      </c>
      <c r="J361">
        <v>13.8912489102179</v>
      </c>
      <c r="K361">
        <v>16.564039743536998</v>
      </c>
      <c r="L361">
        <v>1.1521824372658401E-2</v>
      </c>
      <c r="M361">
        <v>50.366854806490402</v>
      </c>
      <c r="N361">
        <v>1.4610833358523001</v>
      </c>
      <c r="O361">
        <v>1.14808783861962E-2</v>
      </c>
      <c r="P361">
        <v>0.53688056039424903</v>
      </c>
      <c r="Q361">
        <v>1.6701817490826599E-2</v>
      </c>
      <c r="R361">
        <v>170.67582487398801</v>
      </c>
      <c r="S361">
        <v>3.9766592477804799</v>
      </c>
      <c r="T361">
        <v>571.17254300849902</v>
      </c>
      <c r="U361">
        <f>VLOOKUP(B361,Data!$A$1:$J$1657,9, FALSE) * 100</f>
        <v>310</v>
      </c>
      <c r="V361">
        <f>VLOOKUP($B361,Data!$A$1:$X$1657,13,  FALSE)</f>
        <v>0</v>
      </c>
      <c r="W361">
        <f t="shared" si="11"/>
        <v>252.76493771989726</v>
      </c>
      <c r="X361">
        <f t="shared" si="10"/>
        <v>57.235062280102731</v>
      </c>
    </row>
    <row r="362" spans="1:24" x14ac:dyDescent="0.2">
      <c r="A362">
        <v>362</v>
      </c>
      <c r="B362" t="s">
        <v>4607</v>
      </c>
      <c r="C362">
        <v>362</v>
      </c>
      <c r="D362" t="s">
        <v>1495</v>
      </c>
      <c r="E362" s="30">
        <v>39416.5</v>
      </c>
      <c r="F362" t="s">
        <v>4254</v>
      </c>
      <c r="G362">
        <v>20.473971422793099</v>
      </c>
      <c r="H362">
        <v>48.7596225134142</v>
      </c>
      <c r="I362">
        <v>69.233593936207299</v>
      </c>
      <c r="J362">
        <v>2.09969137138566</v>
      </c>
      <c r="K362">
        <v>15.408997985947799</v>
      </c>
      <c r="L362">
        <v>5.6089284419503904E-3</v>
      </c>
      <c r="M362">
        <v>2.52641489392271</v>
      </c>
      <c r="N362">
        <v>6.8177796868867699E-2</v>
      </c>
      <c r="O362">
        <v>0</v>
      </c>
      <c r="P362">
        <v>0</v>
      </c>
      <c r="Q362">
        <v>0</v>
      </c>
      <c r="R362">
        <v>15.8740537935311</v>
      </c>
      <c r="S362">
        <v>0.42349276972000099</v>
      </c>
      <c r="T362">
        <v>76.799304596917906</v>
      </c>
      <c r="U362">
        <f>VLOOKUP(B362,Data!$A$1:$J$1657,9, FALSE) * 100</f>
        <v>30</v>
      </c>
      <c r="V362" t="str">
        <f>VLOOKUP($B362,Data!$A$1:$X$1657,13,  FALSE)</f>
        <v>Drought stressed</v>
      </c>
      <c r="W362">
        <f t="shared" si="11"/>
        <v>27.129073984178738</v>
      </c>
      <c r="X362">
        <f t="shared" si="10"/>
        <v>2.8709260158212615</v>
      </c>
    </row>
    <row r="363" spans="1:24" x14ac:dyDescent="0.2">
      <c r="A363">
        <v>359</v>
      </c>
      <c r="B363" t="s">
        <v>4605</v>
      </c>
      <c r="C363">
        <v>359</v>
      </c>
      <c r="D363" t="s">
        <v>1495</v>
      </c>
      <c r="E363" s="30">
        <v>39420.5</v>
      </c>
      <c r="F363" t="s">
        <v>4254</v>
      </c>
      <c r="G363">
        <v>439.29249254725198</v>
      </c>
      <c r="H363">
        <v>238.685532680629</v>
      </c>
      <c r="I363">
        <v>677.97802522788095</v>
      </c>
      <c r="J363">
        <v>10.7588060453329</v>
      </c>
      <c r="K363">
        <v>15.2624046910004</v>
      </c>
      <c r="L363">
        <v>2.9393138651089699E-2</v>
      </c>
      <c r="M363">
        <v>181.72179718357901</v>
      </c>
      <c r="N363">
        <v>4.8572882833479598</v>
      </c>
      <c r="O363">
        <v>6.4529844408074702E-2</v>
      </c>
      <c r="P363">
        <v>3.7486604255628402</v>
      </c>
      <c r="Q363">
        <v>0.117180811735646</v>
      </c>
      <c r="R363">
        <v>202.32790114266601</v>
      </c>
      <c r="S363">
        <v>2.4017768440564899</v>
      </c>
      <c r="T363">
        <v>774.84488373762599</v>
      </c>
      <c r="U363">
        <f>VLOOKUP(B363,Data!$A$1:$J$1657,9, FALSE) * 100</f>
        <v>229.99999999999997</v>
      </c>
      <c r="V363" t="str">
        <f>VLOOKUP($B363,Data!$A$1:$X$1657,13,  FALSE)</f>
        <v>All healthy , dry finish</v>
      </c>
      <c r="W363">
        <f t="shared" si="11"/>
        <v>23.497957745932922</v>
      </c>
      <c r="X363">
        <f t="shared" si="10"/>
        <v>206.50204225406705</v>
      </c>
    </row>
    <row r="364" spans="1:24" x14ac:dyDescent="0.2">
      <c r="A364">
        <v>363</v>
      </c>
      <c r="B364" t="s">
        <v>4608</v>
      </c>
      <c r="C364">
        <v>363</v>
      </c>
      <c r="D364" t="s">
        <v>1495</v>
      </c>
      <c r="E364" s="30">
        <v>39410.5</v>
      </c>
      <c r="F364" t="s">
        <v>4254</v>
      </c>
      <c r="G364">
        <v>79.503509473637294</v>
      </c>
      <c r="H364">
        <v>115.706886521659</v>
      </c>
      <c r="I364">
        <v>195.21039599529701</v>
      </c>
      <c r="J364">
        <v>6.76617831445762</v>
      </c>
      <c r="K364">
        <v>15.416701814164901</v>
      </c>
      <c r="L364">
        <v>7.1618449524959099E-3</v>
      </c>
      <c r="M364">
        <v>12.261490845197899</v>
      </c>
      <c r="N364">
        <v>0.33105384966292101</v>
      </c>
      <c r="O364">
        <v>0</v>
      </c>
      <c r="P364">
        <v>0</v>
      </c>
      <c r="Q364">
        <v>0</v>
      </c>
      <c r="R364">
        <v>55.531102145046603</v>
      </c>
      <c r="S364">
        <v>1.3683263325825801</v>
      </c>
      <c r="T364">
        <v>219.182547169049</v>
      </c>
      <c r="U364">
        <f>VLOOKUP(B364,Data!$A$1:$J$1657,9, FALSE) * 100</f>
        <v>37</v>
      </c>
      <c r="V364" t="str">
        <f>VLOOKUP($B364,Data!$A$1:$X$1657,13,  FALSE)</f>
        <v>Drought stressed</v>
      </c>
      <c r="W364">
        <f t="shared" si="11"/>
        <v>23.066487675911478</v>
      </c>
      <c r="X364">
        <f t="shared" si="10"/>
        <v>13.933512324088522</v>
      </c>
    </row>
    <row r="365" spans="1:24" x14ac:dyDescent="0.2">
      <c r="A365">
        <v>364</v>
      </c>
      <c r="B365" t="s">
        <v>4611</v>
      </c>
      <c r="C365">
        <v>364</v>
      </c>
      <c r="D365" t="s">
        <v>1495</v>
      </c>
      <c r="E365" s="30">
        <v>39410.5</v>
      </c>
      <c r="F365" t="s">
        <v>4254</v>
      </c>
      <c r="G365">
        <v>80.420845486184305</v>
      </c>
      <c r="H365">
        <v>105.929083198776</v>
      </c>
      <c r="I365">
        <v>186.34992868495999</v>
      </c>
      <c r="J365">
        <v>6.1749058005097703</v>
      </c>
      <c r="K365">
        <v>15.4453114805843</v>
      </c>
      <c r="L365">
        <v>7.28346861923144E-3</v>
      </c>
      <c r="M365">
        <v>12.6225372928872</v>
      </c>
      <c r="N365">
        <v>0.34143436105767699</v>
      </c>
      <c r="O365">
        <v>0</v>
      </c>
      <c r="P365">
        <v>0</v>
      </c>
      <c r="Q365">
        <v>0</v>
      </c>
      <c r="R365">
        <v>56.205649815626003</v>
      </c>
      <c r="S365">
        <v>1.35939139133861</v>
      </c>
      <c r="T365">
        <v>210.32445014222</v>
      </c>
      <c r="U365">
        <f>VLOOKUP(B365,Data!$A$1:$J$1657,9, FALSE) * 100</f>
        <v>18</v>
      </c>
      <c r="V365" t="str">
        <f>VLOOKUP($B365,Data!$A$1:$X$1657,13,  FALSE)</f>
        <v>Drought stressed</v>
      </c>
      <c r="W365">
        <f t="shared" si="11"/>
        <v>3.6562076217190906</v>
      </c>
      <c r="X365">
        <f t="shared" si="10"/>
        <v>14.343792378280909</v>
      </c>
    </row>
    <row r="366" spans="1:24" x14ac:dyDescent="0.2">
      <c r="A366">
        <v>365</v>
      </c>
      <c r="B366" t="s">
        <v>4609</v>
      </c>
      <c r="C366">
        <v>365</v>
      </c>
      <c r="D366" t="s">
        <v>1495</v>
      </c>
      <c r="E366" s="30">
        <v>39410.5</v>
      </c>
      <c r="F366" t="s">
        <v>4254</v>
      </c>
      <c r="G366">
        <v>82.663526894632199</v>
      </c>
      <c r="H366">
        <v>126.90664497245299</v>
      </c>
      <c r="I366">
        <v>209.57017186708501</v>
      </c>
      <c r="J366">
        <v>7.4726442530226</v>
      </c>
      <c r="K366">
        <v>15.412944601243399</v>
      </c>
      <c r="L366">
        <v>7.1461736023366498E-3</v>
      </c>
      <c r="M366">
        <v>12.725512913162399</v>
      </c>
      <c r="N366">
        <v>0.34349846856914301</v>
      </c>
      <c r="O366">
        <v>0</v>
      </c>
      <c r="P366">
        <v>0</v>
      </c>
      <c r="Q366">
        <v>0</v>
      </c>
      <c r="R366">
        <v>58.147829852528702</v>
      </c>
      <c r="S366">
        <v>1.5346793926976401</v>
      </c>
      <c r="T366">
        <v>235.264172058702</v>
      </c>
      <c r="U366">
        <f>VLOOKUP(B366,Data!$A$1:$J$1657,9, FALSE) * 100</f>
        <v>26</v>
      </c>
      <c r="V366" t="str">
        <f>VLOOKUP($B366,Data!$A$1:$X$1657,13,  FALSE)</f>
        <v>Drought stressed</v>
      </c>
      <c r="W366">
        <f t="shared" si="11"/>
        <v>11.539189871406364</v>
      </c>
      <c r="X366">
        <f t="shared" si="10"/>
        <v>14.460810128593636</v>
      </c>
    </row>
    <row r="367" spans="1:24" x14ac:dyDescent="0.2">
      <c r="A367">
        <v>367</v>
      </c>
      <c r="B367" t="s">
        <v>4610</v>
      </c>
      <c r="C367">
        <v>367</v>
      </c>
      <c r="D367" t="s">
        <v>1495</v>
      </c>
      <c r="E367" s="30">
        <v>39409.5</v>
      </c>
      <c r="F367" t="s">
        <v>4254</v>
      </c>
      <c r="G367">
        <v>110.33713601007599</v>
      </c>
      <c r="H367">
        <v>123.116651578852</v>
      </c>
      <c r="I367">
        <v>233.45378758892701</v>
      </c>
      <c r="J367">
        <v>7.5928518604798496</v>
      </c>
      <c r="K367">
        <v>15.6081493758831</v>
      </c>
      <c r="L367">
        <v>8.6968726720515598E-3</v>
      </c>
      <c r="M367">
        <v>20.009676094886601</v>
      </c>
      <c r="N367">
        <v>0.54695974334856001</v>
      </c>
      <c r="O367">
        <v>0</v>
      </c>
      <c r="P367">
        <v>0</v>
      </c>
      <c r="Q367">
        <v>0</v>
      </c>
      <c r="R367">
        <v>77.576082146342102</v>
      </c>
      <c r="S367">
        <v>2.08353253027922</v>
      </c>
      <c r="T367">
        <v>265.142769014061</v>
      </c>
      <c r="U367">
        <f>VLOOKUP(B367,Data!$A$1:$J$1657,9, FALSE) * 100</f>
        <v>115.99999999999999</v>
      </c>
      <c r="V367">
        <f>VLOOKUP($B367,Data!$A$1:$X$1657,13,  FALSE)</f>
        <v>0</v>
      </c>
      <c r="W367">
        <f t="shared" si="11"/>
        <v>93.261731710356116</v>
      </c>
      <c r="X367">
        <f t="shared" si="10"/>
        <v>22.738268289643866</v>
      </c>
    </row>
    <row r="368" spans="1:24" x14ac:dyDescent="0.2">
      <c r="A368">
        <v>369</v>
      </c>
      <c r="B368" t="s">
        <v>4612</v>
      </c>
      <c r="C368">
        <v>369</v>
      </c>
      <c r="D368" t="s">
        <v>1495</v>
      </c>
      <c r="E368" s="30">
        <v>39414.5</v>
      </c>
      <c r="F368" t="s">
        <v>4254</v>
      </c>
      <c r="G368">
        <v>176.73072498088001</v>
      </c>
      <c r="H368">
        <v>134.645382772483</v>
      </c>
      <c r="I368">
        <v>311.37610775336299</v>
      </c>
      <c r="J368">
        <v>3.6702751625850998</v>
      </c>
      <c r="K368">
        <v>15.911719633965999</v>
      </c>
      <c r="L368">
        <v>1.61890500061312E-2</v>
      </c>
      <c r="M368">
        <v>51.118965464571097</v>
      </c>
      <c r="N368">
        <v>1.4245020077944699</v>
      </c>
      <c r="O368">
        <v>5.9135189254507997E-3</v>
      </c>
      <c r="P368">
        <v>0.45791435432484101</v>
      </c>
      <c r="Q368">
        <v>1.14893812815726E-2</v>
      </c>
      <c r="R368">
        <v>92.937473189524994</v>
      </c>
      <c r="S368">
        <v>0.95088910041858399</v>
      </c>
      <c r="T368">
        <v>346.43887799837597</v>
      </c>
      <c r="U368">
        <f>VLOOKUP(B368,Data!$A$1:$J$1657,9, FALSE) * 100</f>
        <v>229.99999999999997</v>
      </c>
      <c r="V368">
        <f>VLOOKUP($B368,Data!$A$1:$X$1657,13,  FALSE)</f>
        <v>0</v>
      </c>
      <c r="W368">
        <f t="shared" si="11"/>
        <v>171.91026651753282</v>
      </c>
      <c r="X368">
        <f t="shared" si="10"/>
        <v>58.089733482467153</v>
      </c>
    </row>
    <row r="369" spans="1:24" x14ac:dyDescent="0.2">
      <c r="A369">
        <v>366</v>
      </c>
      <c r="B369" t="s">
        <v>4614</v>
      </c>
      <c r="C369">
        <v>366</v>
      </c>
      <c r="D369" t="s">
        <v>1495</v>
      </c>
      <c r="E369" s="30">
        <v>39422.5</v>
      </c>
      <c r="F369" t="s">
        <v>4254</v>
      </c>
      <c r="G369">
        <v>193.03996840056001</v>
      </c>
      <c r="H369">
        <v>143.865082595996</v>
      </c>
      <c r="I369">
        <v>336.90505099655599</v>
      </c>
      <c r="J369">
        <v>5.0970718623910702</v>
      </c>
      <c r="K369">
        <v>15.125011386519899</v>
      </c>
      <c r="L369">
        <v>1.7694389682559701E-2</v>
      </c>
      <c r="M369">
        <v>61.794928770028598</v>
      </c>
      <c r="N369">
        <v>1.6368633997826101</v>
      </c>
      <c r="O369">
        <v>1.5523613947045301E-3</v>
      </c>
      <c r="P369">
        <v>0.12578074795772001</v>
      </c>
      <c r="Q369">
        <v>3.7490381461722801E-3</v>
      </c>
      <c r="R369">
        <v>113.414358935135</v>
      </c>
      <c r="S369">
        <v>1.6300092660534</v>
      </c>
      <c r="T369">
        <v>379.86989368244599</v>
      </c>
      <c r="U369">
        <f>VLOOKUP(B369,Data!$A$1:$J$1657,9, FALSE) * 100</f>
        <v>307</v>
      </c>
      <c r="V369">
        <f>VLOOKUP($B369,Data!$A$1:$X$1657,13,  FALSE)</f>
        <v>0</v>
      </c>
      <c r="W369">
        <f t="shared" si="11"/>
        <v>236.77849003405839</v>
      </c>
      <c r="X369">
        <f t="shared" si="10"/>
        <v>70.221509965941593</v>
      </c>
    </row>
    <row r="370" spans="1:24" x14ac:dyDescent="0.2">
      <c r="A370">
        <v>368</v>
      </c>
      <c r="B370" t="s">
        <v>4615</v>
      </c>
      <c r="C370">
        <v>368</v>
      </c>
      <c r="D370" t="s">
        <v>1495</v>
      </c>
      <c r="E370" s="30">
        <v>39422.5</v>
      </c>
      <c r="F370" t="s">
        <v>4254</v>
      </c>
      <c r="G370">
        <v>193.03996840056001</v>
      </c>
      <c r="H370">
        <v>143.865082595996</v>
      </c>
      <c r="I370">
        <v>336.90505099655599</v>
      </c>
      <c r="J370">
        <v>5.0970718623910702</v>
      </c>
      <c r="K370">
        <v>15.125011386519899</v>
      </c>
      <c r="L370">
        <v>1.7694389682559701E-2</v>
      </c>
      <c r="M370">
        <v>61.794928770028598</v>
      </c>
      <c r="N370">
        <v>1.6368633997826101</v>
      </c>
      <c r="O370">
        <v>1.5523613947045301E-3</v>
      </c>
      <c r="P370">
        <v>0.12578074795772001</v>
      </c>
      <c r="Q370">
        <v>3.7490381461722801E-3</v>
      </c>
      <c r="R370">
        <v>113.414358935135</v>
      </c>
      <c r="S370">
        <v>1.6300092660534</v>
      </c>
      <c r="T370">
        <v>379.86989368244599</v>
      </c>
      <c r="U370">
        <f>VLOOKUP(B370,Data!$A$1:$J$1657,9, FALSE) * 100</f>
        <v>307</v>
      </c>
      <c r="V370">
        <f>VLOOKUP($B370,Data!$A$1:$X$1657,13,  FALSE)</f>
        <v>0</v>
      </c>
      <c r="W370">
        <f t="shared" si="11"/>
        <v>236.77849003405839</v>
      </c>
      <c r="X370">
        <f t="shared" si="10"/>
        <v>70.221509965941593</v>
      </c>
    </row>
    <row r="371" spans="1:24" x14ac:dyDescent="0.2">
      <c r="A371">
        <v>370</v>
      </c>
      <c r="B371" t="s">
        <v>4613</v>
      </c>
      <c r="C371">
        <v>370</v>
      </c>
      <c r="D371" t="s">
        <v>1495</v>
      </c>
      <c r="E371" s="30">
        <v>39418.5</v>
      </c>
      <c r="F371" t="s">
        <v>4254</v>
      </c>
      <c r="G371">
        <v>87.893499695046401</v>
      </c>
      <c r="H371">
        <v>72.032760158857897</v>
      </c>
      <c r="I371">
        <v>159.92625985390401</v>
      </c>
      <c r="J371">
        <v>4.56809105786754</v>
      </c>
      <c r="K371">
        <v>15.021143017165899</v>
      </c>
      <c r="L371">
        <v>1.30325533784595E-2</v>
      </c>
      <c r="M371">
        <v>24.4521535982073</v>
      </c>
      <c r="N371">
        <v>0.64325621064164595</v>
      </c>
      <c r="O371">
        <v>0</v>
      </c>
      <c r="P371">
        <v>0</v>
      </c>
      <c r="Q371">
        <v>0</v>
      </c>
      <c r="R371">
        <v>56.927057561580803</v>
      </c>
      <c r="S371">
        <v>1.29610310785949</v>
      </c>
      <c r="T371">
        <v>181.78362958985699</v>
      </c>
      <c r="U371">
        <f>VLOOKUP(B371,Data!$A$1:$J$1657,9, FALSE) * 100</f>
        <v>90</v>
      </c>
      <c r="V371">
        <f>VLOOKUP($B371,Data!$A$1:$X$1657,13,  FALSE)</f>
        <v>0</v>
      </c>
      <c r="W371">
        <f t="shared" si="11"/>
        <v>62.213461820218981</v>
      </c>
      <c r="X371">
        <f t="shared" si="10"/>
        <v>27.786538179781022</v>
      </c>
    </row>
    <row r="372" spans="1:24" x14ac:dyDescent="0.2">
      <c r="A372">
        <v>371</v>
      </c>
      <c r="B372" t="s">
        <v>4617</v>
      </c>
      <c r="C372">
        <v>371</v>
      </c>
      <c r="D372" t="s">
        <v>1495</v>
      </c>
      <c r="E372" s="30">
        <v>39418.5</v>
      </c>
      <c r="F372" t="s">
        <v>4254</v>
      </c>
      <c r="G372">
        <v>128.32933371083701</v>
      </c>
      <c r="H372">
        <v>70.507978141619105</v>
      </c>
      <c r="I372">
        <v>198.837311852456</v>
      </c>
      <c r="J372">
        <v>5.31579447020611</v>
      </c>
      <c r="K372">
        <v>15.1234264901821</v>
      </c>
      <c r="L372">
        <v>1.4051693935301699E-2</v>
      </c>
      <c r="M372">
        <v>38.126181739027501</v>
      </c>
      <c r="N372">
        <v>1.0098047405980799</v>
      </c>
      <c r="O372">
        <v>0</v>
      </c>
      <c r="P372">
        <v>0</v>
      </c>
      <c r="Q372">
        <v>0</v>
      </c>
      <c r="R372">
        <v>78.042757148017998</v>
      </c>
      <c r="S372">
        <v>1.8475372459332799</v>
      </c>
      <c r="T372">
        <v>228.204497564251</v>
      </c>
      <c r="U372">
        <f>VLOOKUP(B372,Data!$A$1:$J$1657,9, FALSE) * 100</f>
        <v>110.00000000000001</v>
      </c>
      <c r="V372">
        <f>VLOOKUP($B372,Data!$A$1:$X$1657,13,  FALSE)</f>
        <v>0</v>
      </c>
      <c r="W372">
        <f t="shared" si="11"/>
        <v>66.67479347837785</v>
      </c>
      <c r="X372">
        <f t="shared" si="10"/>
        <v>43.325206521622164</v>
      </c>
    </row>
    <row r="373" spans="1:24" x14ac:dyDescent="0.2">
      <c r="A373">
        <v>373</v>
      </c>
      <c r="B373" t="s">
        <v>4616</v>
      </c>
      <c r="C373">
        <v>373</v>
      </c>
      <c r="D373" t="s">
        <v>1495</v>
      </c>
      <c r="E373" s="30">
        <v>39417.5</v>
      </c>
      <c r="F373" t="s">
        <v>4254</v>
      </c>
      <c r="G373">
        <v>141.37833296183001</v>
      </c>
      <c r="H373">
        <v>79.377342548827997</v>
      </c>
      <c r="I373">
        <v>220.75567551065799</v>
      </c>
      <c r="J373">
        <v>5.6083530739175496</v>
      </c>
      <c r="K373">
        <v>15.0674941331081</v>
      </c>
      <c r="L373">
        <v>1.36706310858336E-2</v>
      </c>
      <c r="M373">
        <v>40.564417088508499</v>
      </c>
      <c r="N373">
        <v>1.0704100113731201</v>
      </c>
      <c r="O373">
        <v>0</v>
      </c>
      <c r="P373">
        <v>0</v>
      </c>
      <c r="Q373">
        <v>0</v>
      </c>
      <c r="R373">
        <v>85.265016508792797</v>
      </c>
      <c r="S373">
        <v>1.98434308326584</v>
      </c>
      <c r="T373">
        <v>251.500949573436</v>
      </c>
      <c r="U373">
        <f>VLOOKUP(B373,Data!$A$1:$J$1657,9, FALSE) * 100</f>
        <v>120</v>
      </c>
      <c r="V373">
        <f>VLOOKUP($B373,Data!$A$1:$X$1657,13,  FALSE)</f>
        <v>0</v>
      </c>
      <c r="W373">
        <f t="shared" si="11"/>
        <v>73.904071490331262</v>
      </c>
      <c r="X373">
        <f t="shared" si="10"/>
        <v>46.095928509668745</v>
      </c>
    </row>
    <row r="374" spans="1:24" x14ac:dyDescent="0.2">
      <c r="A374">
        <v>372</v>
      </c>
      <c r="B374" t="s">
        <v>4619</v>
      </c>
      <c r="C374">
        <v>372</v>
      </c>
      <c r="D374" t="s">
        <v>1495</v>
      </c>
      <c r="E374" s="30">
        <v>39376.5</v>
      </c>
      <c r="F374" t="s">
        <v>4254</v>
      </c>
      <c r="G374">
        <v>467.94761893007598</v>
      </c>
      <c r="H374">
        <v>216.02537229573301</v>
      </c>
      <c r="I374">
        <v>683.97299122581001</v>
      </c>
      <c r="J374">
        <v>8.8828521997177106</v>
      </c>
      <c r="K374">
        <v>15.8429940841438</v>
      </c>
      <c r="L374">
        <v>2.8021738047741499E-2</v>
      </c>
      <c r="M374">
        <v>166.43904899843</v>
      </c>
      <c r="N374">
        <v>4.6180260396718902</v>
      </c>
      <c r="O374">
        <v>0.15965601894419501</v>
      </c>
      <c r="P374">
        <v>9.3425392600225603</v>
      </c>
      <c r="Q374">
        <v>0.27512634309772399</v>
      </c>
      <c r="R374">
        <v>162.23840386045299</v>
      </c>
      <c r="S374">
        <v>1.2801349864556699</v>
      </c>
      <c r="T374">
        <v>781.35524662498301</v>
      </c>
      <c r="U374">
        <f>VLOOKUP(B374,Data!$A$1:$J$1657,9, FALSE) * 100</f>
        <v>320</v>
      </c>
      <c r="V374" t="str">
        <f>VLOOKUP($B374,Data!$A$1:$X$1657,13,  FALSE)</f>
        <v>selected area for profile may not  have been representative of all the paddock zone identified.</v>
      </c>
      <c r="W374">
        <f t="shared" si="11"/>
        <v>130.86471704723863</v>
      </c>
      <c r="X374">
        <f t="shared" si="10"/>
        <v>189.13528295276137</v>
      </c>
    </row>
    <row r="375" spans="1:24" x14ac:dyDescent="0.2">
      <c r="A375">
        <v>375</v>
      </c>
      <c r="B375" t="s">
        <v>4621</v>
      </c>
      <c r="C375">
        <v>375</v>
      </c>
      <c r="D375" t="s">
        <v>1495</v>
      </c>
      <c r="E375" s="30">
        <v>39376.5</v>
      </c>
      <c r="F375" t="s">
        <v>4254</v>
      </c>
      <c r="G375">
        <v>483.56092097598599</v>
      </c>
      <c r="H375">
        <v>224.320275714871</v>
      </c>
      <c r="I375">
        <v>707.881196690857</v>
      </c>
      <c r="J375">
        <v>9.3805479465322605</v>
      </c>
      <c r="K375">
        <v>15.845563945635799</v>
      </c>
      <c r="L375">
        <v>2.7811285952148299E-2</v>
      </c>
      <c r="M375">
        <v>172.391316706509</v>
      </c>
      <c r="N375">
        <v>4.78395382232108</v>
      </c>
      <c r="O375">
        <v>0.190239368004788</v>
      </c>
      <c r="P375">
        <v>9.2939078879059291</v>
      </c>
      <c r="Q375">
        <v>0.27539802507635303</v>
      </c>
      <c r="R375">
        <v>170.99608513013399</v>
      </c>
      <c r="S375">
        <v>1.35618626277036</v>
      </c>
      <c r="T375">
        <v>809.23372494115597</v>
      </c>
      <c r="U375">
        <f>VLOOKUP(B375,Data!$A$1:$J$1657,9, FALSE) * 100</f>
        <v>310</v>
      </c>
      <c r="V375">
        <f>VLOOKUP($B375,Data!$A$1:$X$1657,13,  FALSE)</f>
        <v>0</v>
      </c>
      <c r="W375">
        <f t="shared" si="11"/>
        <v>114.10077646987614</v>
      </c>
      <c r="X375">
        <f t="shared" si="10"/>
        <v>195.89922353012386</v>
      </c>
    </row>
    <row r="376" spans="1:24" x14ac:dyDescent="0.2">
      <c r="A376">
        <v>379</v>
      </c>
      <c r="B376" t="s">
        <v>4620</v>
      </c>
      <c r="C376">
        <v>379</v>
      </c>
      <c r="D376" t="s">
        <v>1495</v>
      </c>
      <c r="E376" s="30">
        <v>39428.5</v>
      </c>
      <c r="F376" t="s">
        <v>4254</v>
      </c>
      <c r="G376">
        <v>324.38342933543498</v>
      </c>
      <c r="H376">
        <v>224.68663546586799</v>
      </c>
      <c r="I376">
        <v>549.07006480130303</v>
      </c>
      <c r="J376">
        <v>5.9282596362518403</v>
      </c>
      <c r="K376">
        <v>16.399018945600101</v>
      </c>
      <c r="L376">
        <v>1.3434606644353199E-2</v>
      </c>
      <c r="M376">
        <v>68.226969675118696</v>
      </c>
      <c r="N376">
        <v>1.95946649440133</v>
      </c>
      <c r="O376">
        <v>2.1350901636541599E-2</v>
      </c>
      <c r="P376">
        <v>1.6283332843517899</v>
      </c>
      <c r="Q376">
        <v>3.9968139216828603E-2</v>
      </c>
      <c r="R376">
        <v>164.14580840907399</v>
      </c>
      <c r="S376">
        <v>1.64181626696892</v>
      </c>
      <c r="T376">
        <v>624.11769412613796</v>
      </c>
      <c r="U376">
        <f>VLOOKUP(B376,Data!$A$1:$J$1657,9, FALSE) * 100</f>
        <v>229.99999999999997</v>
      </c>
      <c r="V376">
        <f>VLOOKUP($B376,Data!$A$1:$X$1657,13,  FALSE)</f>
        <v>0</v>
      </c>
      <c r="W376">
        <f t="shared" si="11"/>
        <v>152.46935264191055</v>
      </c>
      <c r="X376">
        <f t="shared" si="10"/>
        <v>77.530647358089425</v>
      </c>
    </row>
    <row r="377" spans="1:24" x14ac:dyDescent="0.2">
      <c r="A377">
        <v>374</v>
      </c>
      <c r="B377" t="s">
        <v>4618</v>
      </c>
      <c r="C377">
        <v>374</v>
      </c>
      <c r="D377" t="s">
        <v>1495</v>
      </c>
      <c r="E377" s="30">
        <v>39376.5</v>
      </c>
      <c r="F377" t="s">
        <v>4254</v>
      </c>
      <c r="G377">
        <v>380.33401101266901</v>
      </c>
      <c r="H377">
        <v>163.90443261297699</v>
      </c>
      <c r="I377">
        <v>544.23844362564603</v>
      </c>
      <c r="J377">
        <v>5.2079451465034001</v>
      </c>
      <c r="K377">
        <v>13.945794333138201</v>
      </c>
      <c r="L377">
        <v>3.0732732046775301E-2</v>
      </c>
      <c r="M377">
        <v>144.24918442946799</v>
      </c>
      <c r="N377">
        <v>3.5230638507465599</v>
      </c>
      <c r="O377">
        <v>7.5950317304306597E-2</v>
      </c>
      <c r="P377">
        <v>5.2059556887013301</v>
      </c>
      <c r="Q377">
        <v>0.109923307529825</v>
      </c>
      <c r="R377">
        <v>118.35007939774199</v>
      </c>
      <c r="S377">
        <v>0.28587060356927002</v>
      </c>
      <c r="T377">
        <v>620.24638164309795</v>
      </c>
      <c r="U377">
        <f>VLOOKUP(B377,Data!$A$1:$J$1657,9, FALSE) * 100</f>
        <v>245.00000000000003</v>
      </c>
      <c r="V377" t="str">
        <f>VLOOKUP($B377,Data!$A$1:$X$1657,13,  FALSE)</f>
        <v>zone of paddock included in L would have been better than site selected to represnt zone.</v>
      </c>
      <c r="W377">
        <f t="shared" si="11"/>
        <v>81.080472239240947</v>
      </c>
      <c r="X377">
        <f t="shared" si="10"/>
        <v>163.91952776075908</v>
      </c>
    </row>
    <row r="378" spans="1:24" x14ac:dyDescent="0.2">
      <c r="A378">
        <v>378</v>
      </c>
      <c r="B378" t="s">
        <v>4625</v>
      </c>
      <c r="C378">
        <v>378</v>
      </c>
      <c r="D378" t="s">
        <v>1495</v>
      </c>
      <c r="E378" s="30">
        <v>39394.5</v>
      </c>
      <c r="F378" t="s">
        <v>4254</v>
      </c>
      <c r="G378">
        <v>109.61759366186099</v>
      </c>
      <c r="H378">
        <v>160.89798588125399</v>
      </c>
      <c r="I378">
        <v>270.515579543115</v>
      </c>
      <c r="J378">
        <v>8.4657744789986893</v>
      </c>
      <c r="K378">
        <v>16.584912656000501</v>
      </c>
      <c r="L378">
        <v>4.2714588555165496E-3</v>
      </c>
      <c r="M378">
        <v>8.6574426487729692</v>
      </c>
      <c r="N378">
        <v>0.25145872181126799</v>
      </c>
      <c r="O378">
        <v>2.35181438817774E-4</v>
      </c>
      <c r="P378">
        <v>1.16216570479055E-2</v>
      </c>
      <c r="Q378">
        <v>3.6177581151683501E-4</v>
      </c>
      <c r="R378">
        <v>82.1233653372947</v>
      </c>
      <c r="S378">
        <v>1.9749201540699799</v>
      </c>
      <c r="T378">
        <v>300.190392332344</v>
      </c>
      <c r="U378">
        <f>VLOOKUP(B378,Data!$A$1:$J$1657,9, FALSE) * 100</f>
        <v>412</v>
      </c>
      <c r="V378" t="str">
        <f>VLOOKUP($B378,Data!$A$1:$X$1657,13,  FALSE)</f>
        <v>Wheat variety was actually Wyalkatchem, but used Yitpi for better correlation</v>
      </c>
      <c r="W378">
        <f t="shared" si="11"/>
        <v>402.16199699003073</v>
      </c>
      <c r="X378">
        <f t="shared" si="10"/>
        <v>9.8380030099692828</v>
      </c>
    </row>
    <row r="379" spans="1:24" x14ac:dyDescent="0.2">
      <c r="A379">
        <v>377</v>
      </c>
      <c r="B379" t="s">
        <v>4622</v>
      </c>
      <c r="C379">
        <v>377</v>
      </c>
      <c r="D379" t="s">
        <v>1495</v>
      </c>
      <c r="E379" s="30">
        <v>39387.5</v>
      </c>
      <c r="F379" t="s">
        <v>4254</v>
      </c>
      <c r="G379">
        <v>112.643376445008</v>
      </c>
      <c r="H379">
        <v>51.079082329657098</v>
      </c>
      <c r="I379">
        <v>163.72245877466599</v>
      </c>
      <c r="J379">
        <v>3.2517188706489999</v>
      </c>
      <c r="K379">
        <v>15.1307991253622</v>
      </c>
      <c r="L379">
        <v>2.6391476038659101E-2</v>
      </c>
      <c r="M379">
        <v>40.302973262037398</v>
      </c>
      <c r="N379">
        <v>1.0679793215109199</v>
      </c>
      <c r="O379">
        <v>6.02281446135904E-3</v>
      </c>
      <c r="P379">
        <v>0.33039408332213499</v>
      </c>
      <c r="Q379">
        <v>1.04787308364478E-2</v>
      </c>
      <c r="R379">
        <v>34.648635759891903</v>
      </c>
      <c r="S379">
        <v>0.80223923635958705</v>
      </c>
      <c r="T379">
        <v>183.996059004682</v>
      </c>
      <c r="U379">
        <f>VLOOKUP(B379,Data!$A$1:$J$1657,9, FALSE) * 100</f>
        <v>220.00000000000003</v>
      </c>
      <c r="V379">
        <f>VLOOKUP($B379,Data!$A$1:$X$1657,13,  FALSE)</f>
        <v>0</v>
      </c>
      <c r="W379">
        <f t="shared" si="11"/>
        <v>174.20116674768479</v>
      </c>
      <c r="X379">
        <f t="shared" si="10"/>
        <v>45.798833252315227</v>
      </c>
    </row>
    <row r="380" spans="1:24" x14ac:dyDescent="0.2">
      <c r="A380">
        <v>381</v>
      </c>
      <c r="B380" t="s">
        <v>4624</v>
      </c>
      <c r="C380">
        <v>381</v>
      </c>
      <c r="D380" t="s">
        <v>1495</v>
      </c>
      <c r="E380" s="30">
        <v>39421.5</v>
      </c>
      <c r="F380" t="s">
        <v>4254</v>
      </c>
      <c r="G380">
        <v>244.16682012253099</v>
      </c>
      <c r="H380">
        <v>148.02265796796999</v>
      </c>
      <c r="I380">
        <v>392.18947809050002</v>
      </c>
      <c r="J380">
        <v>4.4055685830646496</v>
      </c>
      <c r="K380">
        <v>13.169062057507601</v>
      </c>
      <c r="L380">
        <v>3.6428707102289001E-2</v>
      </c>
      <c r="M380">
        <v>114.55130935106099</v>
      </c>
      <c r="N380">
        <v>2.6419147138579002</v>
      </c>
      <c r="O380">
        <v>1.77997101975911E-2</v>
      </c>
      <c r="P380">
        <v>1.24546574770667</v>
      </c>
      <c r="Q380">
        <v>3.1779708000863903E-2</v>
      </c>
      <c r="R380">
        <v>104.901323310179</v>
      </c>
      <c r="S380">
        <v>0.27259290701744299</v>
      </c>
      <c r="T380">
        <v>450.63084669011801</v>
      </c>
      <c r="U380">
        <f>VLOOKUP(B380,Data!$A$1:$J$1657,9, FALSE) * 100</f>
        <v>90</v>
      </c>
      <c r="V380">
        <f>VLOOKUP($B380,Data!$A$1:$X$1657,13,  FALSE)</f>
        <v>0</v>
      </c>
      <c r="W380">
        <f t="shared" si="11"/>
        <v>-40.171942444387497</v>
      </c>
      <c r="X380">
        <f t="shared" si="10"/>
        <v>130.1719424443875</v>
      </c>
    </row>
    <row r="381" spans="1:24" x14ac:dyDescent="0.2">
      <c r="A381">
        <v>382</v>
      </c>
      <c r="B381" t="s">
        <v>5739</v>
      </c>
      <c r="C381">
        <v>382</v>
      </c>
      <c r="M381"/>
      <c r="U381">
        <f>VLOOKUP(B381,Data!$A$1:$J$1657,9, FALSE) * 100</f>
        <v>190</v>
      </c>
      <c r="V381">
        <f>VLOOKUP($B381,Data!$A$1:$X$1657,13,  FALSE)</f>
        <v>0</v>
      </c>
      <c r="W381">
        <f t="shared" si="11"/>
        <v>190</v>
      </c>
      <c r="X381">
        <f t="shared" si="10"/>
        <v>0</v>
      </c>
    </row>
    <row r="382" spans="1:24" x14ac:dyDescent="0.2">
      <c r="A382">
        <v>376</v>
      </c>
      <c r="B382" t="s">
        <v>4623</v>
      </c>
      <c r="C382">
        <v>376</v>
      </c>
      <c r="D382" t="s">
        <v>1495</v>
      </c>
      <c r="E382" s="30">
        <v>39401.5</v>
      </c>
      <c r="F382" t="s">
        <v>4254</v>
      </c>
      <c r="G382">
        <v>534.62334250302104</v>
      </c>
      <c r="H382">
        <v>253.76056968662101</v>
      </c>
      <c r="I382">
        <v>788.38391218964205</v>
      </c>
      <c r="J382">
        <v>12.9673702951492</v>
      </c>
      <c r="K382">
        <v>16.3090160102875</v>
      </c>
      <c r="L382">
        <v>2.05591228263419E-2</v>
      </c>
      <c r="M382">
        <v>172.17681066016101</v>
      </c>
      <c r="N382">
        <v>4.9177484442325898</v>
      </c>
      <c r="O382">
        <v>9.8086679907412405E-2</v>
      </c>
      <c r="P382">
        <v>5.2074932152283901</v>
      </c>
      <c r="Q382">
        <v>0.16097311291106101</v>
      </c>
      <c r="R382">
        <v>220.81487443030099</v>
      </c>
      <c r="S382">
        <v>4.2669075677657098</v>
      </c>
      <c r="T382">
        <v>890.51986187784496</v>
      </c>
      <c r="U382">
        <f>VLOOKUP(B382,Data!$A$1:$J$1657,9, FALSE) * 100</f>
        <v>459.99999999999994</v>
      </c>
      <c r="V382" t="str">
        <f>VLOOKUP($B382,Data!$A$1:$X$1657,13,  FALSE)</f>
        <v>soft wheat</v>
      </c>
      <c r="W382">
        <f t="shared" si="11"/>
        <v>264.34453334072606</v>
      </c>
      <c r="X382">
        <f t="shared" si="10"/>
        <v>195.65546665927388</v>
      </c>
    </row>
    <row r="383" spans="1:24" x14ac:dyDescent="0.2">
      <c r="A383">
        <v>380</v>
      </c>
      <c r="B383" t="s">
        <v>4626</v>
      </c>
      <c r="C383">
        <v>380</v>
      </c>
      <c r="D383" t="s">
        <v>1495</v>
      </c>
      <c r="E383" s="30">
        <v>39421.5</v>
      </c>
      <c r="F383" t="s">
        <v>4254</v>
      </c>
      <c r="G383">
        <v>300.76062746625797</v>
      </c>
      <c r="H383">
        <v>141.90392865229001</v>
      </c>
      <c r="I383">
        <v>442.66455611854798</v>
      </c>
      <c r="J383">
        <v>4.0195574654067796</v>
      </c>
      <c r="K383">
        <v>12.111093078084499</v>
      </c>
      <c r="L383">
        <v>3.3373901430065203E-2</v>
      </c>
      <c r="M383">
        <v>135.613437577464</v>
      </c>
      <c r="N383">
        <v>2.8764044923637</v>
      </c>
      <c r="O383">
        <v>3.9318493326521403E-2</v>
      </c>
      <c r="P383">
        <v>2.7214720879574599</v>
      </c>
      <c r="Q383">
        <v>5.6855328878776902E-2</v>
      </c>
      <c r="R383">
        <v>125.935061829125</v>
      </c>
      <c r="S383">
        <v>0.34278006976071501</v>
      </c>
      <c r="T383">
        <v>512.302469167352</v>
      </c>
      <c r="U383">
        <f>VLOOKUP(B383,Data!$A$1:$J$1657,9, FALSE) * 100</f>
        <v>200</v>
      </c>
      <c r="W383">
        <f t="shared" si="11"/>
        <v>45.893820934700017</v>
      </c>
      <c r="X383">
        <f t="shared" si="10"/>
        <v>154.10617906529998</v>
      </c>
    </row>
    <row r="384" spans="1:24" x14ac:dyDescent="0.2">
      <c r="A384">
        <v>384</v>
      </c>
      <c r="B384" t="s">
        <v>4628</v>
      </c>
      <c r="C384">
        <v>384</v>
      </c>
      <c r="D384" t="s">
        <v>1495</v>
      </c>
      <c r="E384" s="30">
        <v>39379.5</v>
      </c>
      <c r="F384" t="s">
        <v>4254</v>
      </c>
      <c r="G384">
        <v>245.36475421533899</v>
      </c>
      <c r="H384">
        <v>240.10390717348201</v>
      </c>
      <c r="I384">
        <v>485.468661388822</v>
      </c>
      <c r="J384">
        <v>7.4239279439572501</v>
      </c>
      <c r="K384">
        <v>16.476690817340899</v>
      </c>
      <c r="L384">
        <v>8.5009790464249894E-3</v>
      </c>
      <c r="M384">
        <v>39.808359479262798</v>
      </c>
      <c r="N384">
        <v>1.14870408246125</v>
      </c>
      <c r="O384">
        <v>0</v>
      </c>
      <c r="P384">
        <v>0</v>
      </c>
      <c r="Q384">
        <v>0</v>
      </c>
      <c r="R384">
        <v>176.32137658494099</v>
      </c>
      <c r="S384">
        <v>2.8646330604866002</v>
      </c>
      <c r="T384">
        <v>545.92548495773303</v>
      </c>
      <c r="U384">
        <f>VLOOKUP(B384,Data!$A$1:$J$1657,9, FALSE) * 100</f>
        <v>220.00000000000003</v>
      </c>
      <c r="V384">
        <f>VLOOKUP($B384,Data!$A$1:$X$1657,13,  FALSE)</f>
        <v>0</v>
      </c>
      <c r="W384">
        <f t="shared" si="11"/>
        <v>174.76322786447412</v>
      </c>
      <c r="X384">
        <f t="shared" si="10"/>
        <v>45.236772135525904</v>
      </c>
    </row>
    <row r="385" spans="1:24" x14ac:dyDescent="0.2">
      <c r="A385">
        <v>383</v>
      </c>
      <c r="B385" t="s">
        <v>4627</v>
      </c>
      <c r="C385">
        <v>383</v>
      </c>
      <c r="D385" t="s">
        <v>1495</v>
      </c>
      <c r="E385" s="30">
        <v>39413.5</v>
      </c>
      <c r="F385" t="s">
        <v>4254</v>
      </c>
      <c r="G385">
        <v>130.02313979539099</v>
      </c>
      <c r="H385">
        <v>96.490889661279098</v>
      </c>
      <c r="I385">
        <v>226.51402945666999</v>
      </c>
      <c r="J385">
        <v>5.20604918809605</v>
      </c>
      <c r="K385">
        <v>15.1902485432077</v>
      </c>
      <c r="L385">
        <v>1.2099310088279599E-2</v>
      </c>
      <c r="M385">
        <v>33.56270519748</v>
      </c>
      <c r="N385">
        <v>0.89286485767448198</v>
      </c>
      <c r="O385" s="33">
        <v>3.8718007151932303E-6</v>
      </c>
      <c r="P385">
        <v>2.1510003973295699E-4</v>
      </c>
      <c r="Q385" s="33">
        <v>6.4752417598771397E-6</v>
      </c>
      <c r="R385">
        <v>81.727777603504705</v>
      </c>
      <c r="S385">
        <v>1.7715544055664301</v>
      </c>
      <c r="T385">
        <v>254.44447208741099</v>
      </c>
      <c r="U385">
        <f>VLOOKUP(B385,Data!$A$1:$J$1657,9, FALSE) * 100</f>
        <v>170</v>
      </c>
      <c r="W385">
        <f t="shared" si="11"/>
        <v>131.86056227559089</v>
      </c>
      <c r="X385">
        <f t="shared" si="10"/>
        <v>38.139437724409092</v>
      </c>
    </row>
    <row r="386" spans="1:24" x14ac:dyDescent="0.2">
      <c r="A386">
        <v>386</v>
      </c>
      <c r="B386" t="s">
        <v>4630</v>
      </c>
      <c r="C386">
        <v>386</v>
      </c>
      <c r="D386" t="s">
        <v>1495</v>
      </c>
      <c r="E386" s="30">
        <v>39787.5</v>
      </c>
      <c r="F386" t="s">
        <v>4254</v>
      </c>
      <c r="G386">
        <v>201.346510589557</v>
      </c>
      <c r="H386">
        <v>211.20817668563501</v>
      </c>
      <c r="I386">
        <v>412.55468727519298</v>
      </c>
      <c r="J386">
        <v>7.7921871051428999</v>
      </c>
      <c r="K386">
        <v>15.3965862129886</v>
      </c>
      <c r="L386">
        <v>6.0845996133102997E-3</v>
      </c>
      <c r="M386">
        <v>26.211080908428201</v>
      </c>
      <c r="N386">
        <v>0.70676211373421005</v>
      </c>
      <c r="O386">
        <v>0</v>
      </c>
      <c r="P386">
        <v>0</v>
      </c>
      <c r="Q386">
        <v>0</v>
      </c>
      <c r="R386">
        <v>153.85732560286499</v>
      </c>
      <c r="S386">
        <v>3.20948128401113</v>
      </c>
      <c r="T386">
        <v>463.777460552403</v>
      </c>
      <c r="U386">
        <f>VLOOKUP(B386,Data!$A$1:$J$1657,9, FALSE) * 100</f>
        <v>170</v>
      </c>
      <c r="W386">
        <f t="shared" si="11"/>
        <v>140.21468078587705</v>
      </c>
      <c r="X386">
        <f t="shared" ref="X386:X449" si="12">M386/(1-12/100)</f>
        <v>29.785319214122957</v>
      </c>
    </row>
    <row r="387" spans="1:24" x14ac:dyDescent="0.2">
      <c r="A387">
        <v>385</v>
      </c>
      <c r="B387" t="s">
        <v>4631</v>
      </c>
      <c r="C387">
        <v>385</v>
      </c>
      <c r="D387" t="s">
        <v>1495</v>
      </c>
      <c r="E387" s="30">
        <v>39416.5</v>
      </c>
      <c r="F387" t="s">
        <v>4254</v>
      </c>
      <c r="G387">
        <v>558.399210123741</v>
      </c>
      <c r="H387">
        <v>213.586773060779</v>
      </c>
      <c r="I387">
        <v>771.98598318452002</v>
      </c>
      <c r="J387">
        <v>7.8657411227513396</v>
      </c>
      <c r="K387">
        <v>14.3316054191222</v>
      </c>
      <c r="L387">
        <v>2.8844019329594298E-2</v>
      </c>
      <c r="M387">
        <v>221.40082470082001</v>
      </c>
      <c r="N387">
        <v>5.5569689300882601</v>
      </c>
      <c r="O387">
        <v>0.121404311349251</v>
      </c>
      <c r="P387">
        <v>8.2726296577524003</v>
      </c>
      <c r="Q387">
        <v>0.17032511480998999</v>
      </c>
      <c r="R387">
        <v>220.34787011887201</v>
      </c>
      <c r="S387">
        <v>0.54543347535676601</v>
      </c>
      <c r="T387">
        <v>890.807804916912</v>
      </c>
      <c r="U387">
        <f>VLOOKUP(B387,Data!$A$1:$J$1657,9, FALSE) * 100</f>
        <v>609</v>
      </c>
      <c r="V387" t="str">
        <f>VLOOKUP($B387,Data!$A$1:$X$1657,13,  FALSE)</f>
        <v>James thinks irrigation wasn't entered</v>
      </c>
      <c r="W387">
        <f t="shared" ref="W387:W450" si="13">U387-X387</f>
        <v>357.40815374906816</v>
      </c>
      <c r="X387">
        <f t="shared" si="12"/>
        <v>251.59184625093184</v>
      </c>
    </row>
    <row r="388" spans="1:24" x14ac:dyDescent="0.2">
      <c r="A388">
        <v>389</v>
      </c>
      <c r="B388" t="s">
        <v>4633</v>
      </c>
      <c r="C388">
        <v>389</v>
      </c>
      <c r="D388" t="s">
        <v>1495</v>
      </c>
      <c r="E388" s="30">
        <v>39786.5</v>
      </c>
      <c r="F388" t="s">
        <v>4254</v>
      </c>
      <c r="G388">
        <v>156.60471663697001</v>
      </c>
      <c r="H388">
        <v>197.78796563437399</v>
      </c>
      <c r="I388">
        <v>354.39268227134397</v>
      </c>
      <c r="J388">
        <v>5.1123449505502299</v>
      </c>
      <c r="K388">
        <v>15.885860021452499</v>
      </c>
      <c r="L388">
        <v>4.6278991430493801E-3</v>
      </c>
      <c r="M388">
        <v>15.816615393801399</v>
      </c>
      <c r="N388">
        <v>0.44003596875495699</v>
      </c>
      <c r="O388">
        <v>0</v>
      </c>
      <c r="P388">
        <v>0</v>
      </c>
      <c r="Q388">
        <v>0</v>
      </c>
      <c r="R388">
        <v>126.07759082598599</v>
      </c>
      <c r="S388">
        <v>2.1343405298426701</v>
      </c>
      <c r="T388">
        <v>396.64730823199602</v>
      </c>
      <c r="U388">
        <f>VLOOKUP(B388,Data!$A$1:$J$1657,9, FALSE) * 100</f>
        <v>195</v>
      </c>
      <c r="V388">
        <f>VLOOKUP($B388,Data!$A$1:$X$1657,13,  FALSE)</f>
        <v>0</v>
      </c>
      <c r="W388">
        <f t="shared" si="13"/>
        <v>177.02657341613477</v>
      </c>
      <c r="X388">
        <f t="shared" si="12"/>
        <v>17.973426583865226</v>
      </c>
    </row>
    <row r="389" spans="1:24" x14ac:dyDescent="0.2">
      <c r="A389">
        <v>387</v>
      </c>
      <c r="B389" t="s">
        <v>4629</v>
      </c>
      <c r="C389">
        <v>387</v>
      </c>
      <c r="D389" t="s">
        <v>1495</v>
      </c>
      <c r="E389" s="30">
        <v>39401.5</v>
      </c>
      <c r="F389" t="s">
        <v>4254</v>
      </c>
      <c r="G389">
        <v>471.44038372661799</v>
      </c>
      <c r="H389">
        <v>92.193700632491698</v>
      </c>
      <c r="I389">
        <v>563.63408435911003</v>
      </c>
      <c r="J389">
        <v>4.4926440345718701</v>
      </c>
      <c r="K389">
        <v>9.5911311913220505</v>
      </c>
      <c r="L389">
        <v>2.8602714079133399E-2</v>
      </c>
      <c r="M389">
        <v>197.91215619307499</v>
      </c>
      <c r="N389">
        <v>3.32434580456253</v>
      </c>
      <c r="O389">
        <v>0.23288578996307499</v>
      </c>
      <c r="P389">
        <v>13.201623557216999</v>
      </c>
      <c r="Q389">
        <v>0.133437765609458</v>
      </c>
      <c r="R389">
        <v>142.95421202217099</v>
      </c>
      <c r="S389">
        <v>0.38979583158297998</v>
      </c>
      <c r="T389">
        <v>671.59134161041004</v>
      </c>
      <c r="U389">
        <f>VLOOKUP(B389,Data!$A$1:$J$1657,9, FALSE) * 100</f>
        <v>503</v>
      </c>
      <c r="V389" t="str">
        <f>VLOOKUP($B389,Data!$A$1:$X$1657,13,  FALSE)</f>
        <v>James thinks irrigation wasn't entered</v>
      </c>
      <c r="W389">
        <f t="shared" si="13"/>
        <v>278.09982250786936</v>
      </c>
      <c r="X389">
        <f t="shared" si="12"/>
        <v>224.90017749213067</v>
      </c>
    </row>
    <row r="390" spans="1:24" x14ac:dyDescent="0.2">
      <c r="A390">
        <v>392</v>
      </c>
      <c r="B390" t="s">
        <v>4635</v>
      </c>
      <c r="C390">
        <v>392</v>
      </c>
      <c r="D390" t="s">
        <v>1495</v>
      </c>
      <c r="E390" s="30">
        <v>39755.5</v>
      </c>
      <c r="F390" t="s">
        <v>4254</v>
      </c>
      <c r="G390">
        <v>724.30725963267196</v>
      </c>
      <c r="H390">
        <v>181.27811900505799</v>
      </c>
      <c r="I390">
        <v>905.58537863772995</v>
      </c>
      <c r="J390">
        <v>11.0933143566337</v>
      </c>
      <c r="K390">
        <v>14.1288664106178</v>
      </c>
      <c r="L390">
        <v>3.90368927643652E-2</v>
      </c>
      <c r="M390">
        <v>336.89697211593801</v>
      </c>
      <c r="N390">
        <v>8.3362037008191496</v>
      </c>
      <c r="O390">
        <v>0.45557960578340501</v>
      </c>
      <c r="P390">
        <v>23.754453734142398</v>
      </c>
      <c r="Q390">
        <v>0.644665110582196</v>
      </c>
      <c r="R390">
        <v>213.56773792301399</v>
      </c>
      <c r="S390">
        <v>0.48830852413455</v>
      </c>
      <c r="T390">
        <v>1056.33712711916</v>
      </c>
      <c r="U390">
        <f>VLOOKUP(B390,Data!$A$1:$J$1657,9, FALSE) * 100</f>
        <v>297</v>
      </c>
      <c r="V390">
        <f>VLOOKUP($B390,Data!$A$1:$X$1657,13,  FALSE)</f>
        <v>0</v>
      </c>
      <c r="W390">
        <f t="shared" si="13"/>
        <v>-85.837468313565921</v>
      </c>
      <c r="X390">
        <f t="shared" si="12"/>
        <v>382.83746831356592</v>
      </c>
    </row>
    <row r="391" spans="1:24" x14ac:dyDescent="0.2">
      <c r="A391">
        <v>390</v>
      </c>
      <c r="B391" t="s">
        <v>4632</v>
      </c>
      <c r="C391">
        <v>390</v>
      </c>
      <c r="D391" t="s">
        <v>1495</v>
      </c>
      <c r="E391" s="30">
        <v>39790.5</v>
      </c>
      <c r="F391" t="s">
        <v>4254</v>
      </c>
      <c r="G391">
        <v>110.32836260619</v>
      </c>
      <c r="H391">
        <v>151.501518276307</v>
      </c>
      <c r="I391">
        <v>261.82988088249698</v>
      </c>
      <c r="J391">
        <v>7.1266877033258602</v>
      </c>
      <c r="K391">
        <v>15.7820580665782</v>
      </c>
      <c r="L391">
        <v>6.3437740921690597E-3</v>
      </c>
      <c r="M391">
        <v>14.8732905885532</v>
      </c>
      <c r="N391">
        <v>0.411087803344376</v>
      </c>
      <c r="O391">
        <v>0</v>
      </c>
      <c r="P391">
        <v>0</v>
      </c>
      <c r="Q391">
        <v>0</v>
      </c>
      <c r="R391">
        <v>83.800211157157804</v>
      </c>
      <c r="S391">
        <v>1.7981630439424301</v>
      </c>
      <c r="T391">
        <v>288.90446874238501</v>
      </c>
      <c r="U391">
        <f>VLOOKUP(B391,Data!$A$1:$J$1657,9, FALSE) * 100</f>
        <v>260</v>
      </c>
      <c r="V391">
        <f>VLOOKUP($B391,Data!$A$1:$X$1657,13,  FALSE)</f>
        <v>0</v>
      </c>
      <c r="W391">
        <f t="shared" si="13"/>
        <v>243.09853342209863</v>
      </c>
      <c r="X391">
        <f t="shared" si="12"/>
        <v>16.901466577901363</v>
      </c>
    </row>
    <row r="392" spans="1:24" x14ac:dyDescent="0.2">
      <c r="A392">
        <v>393</v>
      </c>
      <c r="B392" t="s">
        <v>4634</v>
      </c>
      <c r="C392">
        <v>393</v>
      </c>
      <c r="D392" t="s">
        <v>1495</v>
      </c>
      <c r="E392" s="30">
        <v>39741.5</v>
      </c>
      <c r="F392" t="s">
        <v>4254</v>
      </c>
      <c r="G392">
        <v>679.24338426235101</v>
      </c>
      <c r="H392">
        <v>112.400813029293</v>
      </c>
      <c r="I392">
        <v>791.64419729164399</v>
      </c>
      <c r="J392">
        <v>8.2171295093315706</v>
      </c>
      <c r="K392">
        <v>11.375740166656</v>
      </c>
      <c r="L392">
        <v>4.0777177959991202E-2</v>
      </c>
      <c r="M392">
        <v>320.65360047058402</v>
      </c>
      <c r="N392">
        <v>6.3882172372260602</v>
      </c>
      <c r="O392">
        <v>0.429795089097672</v>
      </c>
      <c r="P392">
        <v>21.492315354756801</v>
      </c>
      <c r="Q392">
        <v>0.50732111657992096</v>
      </c>
      <c r="R392">
        <v>216.576596748925</v>
      </c>
      <c r="S392">
        <v>0.49543623906124701</v>
      </c>
      <c r="T392">
        <v>917.16987846851703</v>
      </c>
      <c r="U392">
        <f>VLOOKUP(B392,Data!$A$1:$J$1657,9, FALSE) * 100</f>
        <v>346</v>
      </c>
      <c r="V392">
        <f>VLOOKUP($B392,Data!$A$1:$X$1657,13,  FALSE)</f>
        <v>0</v>
      </c>
      <c r="W392">
        <f t="shared" si="13"/>
        <v>-18.379091443845482</v>
      </c>
      <c r="X392">
        <f t="shared" si="12"/>
        <v>364.37909144384548</v>
      </c>
    </row>
    <row r="393" spans="1:24" x14ac:dyDescent="0.2">
      <c r="A393">
        <v>388</v>
      </c>
      <c r="B393" t="s">
        <v>4636</v>
      </c>
      <c r="C393">
        <v>388</v>
      </c>
      <c r="D393" t="s">
        <v>1495</v>
      </c>
      <c r="E393" s="30">
        <v>39767.5</v>
      </c>
      <c r="F393" t="s">
        <v>4254</v>
      </c>
      <c r="G393">
        <v>301.536915879177</v>
      </c>
      <c r="H393">
        <v>169.02449368115299</v>
      </c>
      <c r="I393">
        <v>470.56140956032999</v>
      </c>
      <c r="J393">
        <v>7.0873946517900599</v>
      </c>
      <c r="K393">
        <v>15.226473888970499</v>
      </c>
      <c r="L393">
        <v>1.2889703798529301E-2</v>
      </c>
      <c r="M393">
        <v>81.686344712610705</v>
      </c>
      <c r="N393">
        <v>2.17827494720142</v>
      </c>
      <c r="O393">
        <v>1.5055615488880499E-3</v>
      </c>
      <c r="P393">
        <v>0.14797043376942001</v>
      </c>
      <c r="Q393">
        <v>4.4147722107625298E-3</v>
      </c>
      <c r="R393">
        <v>184.89091161714001</v>
      </c>
      <c r="S393">
        <v>3.4567619427567902</v>
      </c>
      <c r="T393">
        <v>530.72444668234903</v>
      </c>
      <c r="U393">
        <f>VLOOKUP(B393,Data!$A$1:$J$1657,9, FALSE) * 100</f>
        <v>354</v>
      </c>
      <c r="V393">
        <f>VLOOKUP($B393,Data!$A$1:$X$1657,13,  FALSE)</f>
        <v>0</v>
      </c>
      <c r="W393">
        <f t="shared" si="13"/>
        <v>261.17460828112416</v>
      </c>
      <c r="X393">
        <f t="shared" si="12"/>
        <v>92.825391718875807</v>
      </c>
    </row>
    <row r="394" spans="1:24" x14ac:dyDescent="0.2">
      <c r="A394">
        <v>397</v>
      </c>
      <c r="B394" t="s">
        <v>4639</v>
      </c>
      <c r="C394">
        <v>397</v>
      </c>
      <c r="D394" t="s">
        <v>1495</v>
      </c>
      <c r="E394" s="30">
        <v>39780.5</v>
      </c>
      <c r="F394" t="s">
        <v>4254</v>
      </c>
      <c r="G394">
        <v>41.2334337440493</v>
      </c>
      <c r="H394">
        <v>55.645387489980799</v>
      </c>
      <c r="I394">
        <v>96.878821234030099</v>
      </c>
      <c r="J394">
        <v>3.2368215036458601</v>
      </c>
      <c r="K394">
        <v>15.726882809813601</v>
      </c>
      <c r="L394">
        <v>6.2809905255091702E-3</v>
      </c>
      <c r="M394">
        <v>5.5815363584533202</v>
      </c>
      <c r="N394">
        <v>0.15373059230842201</v>
      </c>
      <c r="O394">
        <v>0</v>
      </c>
      <c r="P394">
        <v>0</v>
      </c>
      <c r="Q394">
        <v>0</v>
      </c>
      <c r="R394">
        <v>35.651897385596001</v>
      </c>
      <c r="S394">
        <v>0.90310789890938203</v>
      </c>
      <c r="T394">
        <v>109.670435252494</v>
      </c>
      <c r="U394">
        <f>VLOOKUP(B394,Data!$A$1:$J$1657,9, FALSE) * 100</f>
        <v>194</v>
      </c>
      <c r="V394">
        <f>VLOOKUP($B394,Data!$A$1:$X$1657,13,  FALSE)</f>
        <v>0</v>
      </c>
      <c r="W394">
        <f t="shared" si="13"/>
        <v>187.65734504721215</v>
      </c>
      <c r="X394">
        <f t="shared" si="12"/>
        <v>6.3426549527878642</v>
      </c>
    </row>
    <row r="395" spans="1:24" x14ac:dyDescent="0.2">
      <c r="A395">
        <v>396</v>
      </c>
      <c r="B395" t="s">
        <v>4637</v>
      </c>
      <c r="C395">
        <v>396</v>
      </c>
      <c r="D395" t="s">
        <v>1495</v>
      </c>
      <c r="E395" s="30">
        <v>39780.5</v>
      </c>
      <c r="F395" t="s">
        <v>4254</v>
      </c>
      <c r="G395">
        <v>41.4448677191982</v>
      </c>
      <c r="H395">
        <v>59.649283403119199</v>
      </c>
      <c r="I395">
        <v>101.094151122317</v>
      </c>
      <c r="J395">
        <v>3.1818875829680402</v>
      </c>
      <c r="K395">
        <v>15.6977397529334</v>
      </c>
      <c r="L395">
        <v>6.15318745024869E-3</v>
      </c>
      <c r="M395">
        <v>5.49573892004409</v>
      </c>
      <c r="N395">
        <v>0.15108700405765299</v>
      </c>
      <c r="O395">
        <v>0</v>
      </c>
      <c r="P395">
        <v>0</v>
      </c>
      <c r="Q395">
        <v>0</v>
      </c>
      <c r="R395">
        <v>35.949128799154103</v>
      </c>
      <c r="S395">
        <v>0.90853715286539805</v>
      </c>
      <c r="T395">
        <v>114.205409956575</v>
      </c>
      <c r="U395">
        <f>VLOOKUP(B395,Data!$A$1:$J$1657,9, FALSE) * 100</f>
        <v>186</v>
      </c>
      <c r="V395">
        <f>VLOOKUP($B395,Data!$A$1:$X$1657,13,  FALSE)</f>
        <v>0</v>
      </c>
      <c r="W395">
        <f t="shared" si="13"/>
        <v>179.75484213631353</v>
      </c>
      <c r="X395">
        <f t="shared" si="12"/>
        <v>6.2451578636864662</v>
      </c>
    </row>
    <row r="396" spans="1:24" x14ac:dyDescent="0.2">
      <c r="A396">
        <v>391</v>
      </c>
      <c r="B396" t="s">
        <v>4638</v>
      </c>
      <c r="C396">
        <v>391</v>
      </c>
      <c r="D396" t="s">
        <v>1495</v>
      </c>
      <c r="E396" s="30">
        <v>39735.5</v>
      </c>
      <c r="F396" t="s">
        <v>4254</v>
      </c>
      <c r="G396">
        <v>429.35867840285403</v>
      </c>
      <c r="H396">
        <v>237.812304460832</v>
      </c>
      <c r="I396">
        <v>667.17098286368605</v>
      </c>
      <c r="J396">
        <v>9.9022099955143101</v>
      </c>
      <c r="K396">
        <v>16.548793374766401</v>
      </c>
      <c r="L396">
        <v>1.26574402622892E-2</v>
      </c>
      <c r="M396">
        <v>94.373434283115003</v>
      </c>
      <c r="N396">
        <v>2.7351426690339098</v>
      </c>
      <c r="O396">
        <v>3.3356514638201003E-2</v>
      </c>
      <c r="P396">
        <v>1.3863335802419501</v>
      </c>
      <c r="Q396">
        <v>3.8241354672969199E-2</v>
      </c>
      <c r="R396">
        <v>207.22669800411401</v>
      </c>
      <c r="S396">
        <v>3.08603439250362</v>
      </c>
      <c r="T396">
        <v>756.489696487625</v>
      </c>
      <c r="U396">
        <f>VLOOKUP(B396,Data!$A$1:$J$1657,9, FALSE) * 100</f>
        <v>320</v>
      </c>
      <c r="V396" t="str">
        <f>VLOOKUP($B396,Data!$A$1:$X$1657,13,  FALSE)</f>
        <v xml:space="preserve">sampling problems- presence of sub soil characteristics- which made it difficult to sample the soil profile (compaction layer- rocks and gravel) resulted in an under estimation of rooting depth </v>
      </c>
      <c r="W396">
        <f t="shared" si="13"/>
        <v>212.75746104191478</v>
      </c>
      <c r="X396">
        <f t="shared" si="12"/>
        <v>107.24253895808523</v>
      </c>
    </row>
    <row r="397" spans="1:24" x14ac:dyDescent="0.2">
      <c r="A397">
        <v>394</v>
      </c>
      <c r="B397" t="s">
        <v>4640</v>
      </c>
      <c r="C397">
        <v>394</v>
      </c>
      <c r="D397" t="s">
        <v>1495</v>
      </c>
      <c r="E397" s="30">
        <v>39761.5</v>
      </c>
      <c r="F397" t="s">
        <v>4254</v>
      </c>
      <c r="G397">
        <v>194.04367331812</v>
      </c>
      <c r="H397">
        <v>219.44710627566499</v>
      </c>
      <c r="I397">
        <v>413.49077959378502</v>
      </c>
      <c r="J397">
        <v>6.9595644036967403</v>
      </c>
      <c r="K397">
        <v>15.9666090483052</v>
      </c>
      <c r="L397">
        <v>4.0539207931235902E-3</v>
      </c>
      <c r="M397">
        <v>16.5251690123449</v>
      </c>
      <c r="N397">
        <v>0.46208566213183699</v>
      </c>
      <c r="O397">
        <v>0</v>
      </c>
      <c r="P397">
        <v>0</v>
      </c>
      <c r="Q397">
        <v>0</v>
      </c>
      <c r="R397">
        <v>143.75589270216901</v>
      </c>
      <c r="S397">
        <v>2.58191141285032</v>
      </c>
      <c r="T397">
        <v>460.29884844129703</v>
      </c>
      <c r="U397">
        <f>VLOOKUP(B397,Data!$A$1:$J$1657,9, FALSE) * 100</f>
        <v>130</v>
      </c>
      <c r="V397" t="str">
        <f>VLOOKUP($B397,Data!$A$1:$X$1657,13,  FALSE)</f>
        <v xml:space="preserve">One stem frost that took est 5 percent of heads followed by more frosts during flowering and also a hard dry windy finish to boot. Had it been a bread wheat like paddock next door it probably would have yielded 3 tonne/ha </v>
      </c>
      <c r="W397">
        <f t="shared" si="13"/>
        <v>111.22139884960806</v>
      </c>
      <c r="X397">
        <f t="shared" si="12"/>
        <v>18.778601150391932</v>
      </c>
    </row>
    <row r="398" spans="1:24" x14ac:dyDescent="0.2">
      <c r="A398">
        <v>399</v>
      </c>
      <c r="B398" t="s">
        <v>4643</v>
      </c>
      <c r="C398">
        <v>399</v>
      </c>
      <c r="D398" t="s">
        <v>1495</v>
      </c>
      <c r="E398" s="30">
        <v>39756.5</v>
      </c>
      <c r="F398" t="s">
        <v>4254</v>
      </c>
      <c r="G398">
        <v>171.72404440921201</v>
      </c>
      <c r="H398">
        <v>96.029650303930495</v>
      </c>
      <c r="I398">
        <v>267.75369471314201</v>
      </c>
      <c r="J398">
        <v>5.5277028226216203</v>
      </c>
      <c r="K398">
        <v>15.790505652255501</v>
      </c>
      <c r="L398">
        <v>1.05203905443082E-2</v>
      </c>
      <c r="M398">
        <v>35.312372135856499</v>
      </c>
      <c r="N398">
        <v>0.97653277023781204</v>
      </c>
      <c r="O398">
        <v>0</v>
      </c>
      <c r="P398">
        <v>0</v>
      </c>
      <c r="Q398">
        <v>0</v>
      </c>
      <c r="R398">
        <v>98.743690115181707</v>
      </c>
      <c r="S398">
        <v>2.03194002479463</v>
      </c>
      <c r="T398">
        <v>303.17724133785998</v>
      </c>
      <c r="U398">
        <f>VLOOKUP(B398,Data!$A$1:$J$1657,9, FALSE) * 100</f>
        <v>127</v>
      </c>
      <c r="V398">
        <f>VLOOKUP($B398,Data!$A$1:$X$1657,13,  FALSE)</f>
        <v>0</v>
      </c>
      <c r="W398">
        <f t="shared" si="13"/>
        <v>86.872304391072163</v>
      </c>
      <c r="X398">
        <f t="shared" si="12"/>
        <v>40.127695608927837</v>
      </c>
    </row>
    <row r="399" spans="1:24" x14ac:dyDescent="0.2">
      <c r="A399">
        <v>401</v>
      </c>
      <c r="B399" t="s">
        <v>4641</v>
      </c>
      <c r="C399">
        <v>401</v>
      </c>
      <c r="D399" t="s">
        <v>1495</v>
      </c>
      <c r="E399" s="30">
        <v>39755.5</v>
      </c>
      <c r="F399" t="s">
        <v>4254</v>
      </c>
      <c r="G399">
        <v>172.76719524898201</v>
      </c>
      <c r="H399">
        <v>97.379678849109894</v>
      </c>
      <c r="I399">
        <v>270.14687409809198</v>
      </c>
      <c r="J399">
        <v>5.27836888902916</v>
      </c>
      <c r="K399">
        <v>15.987789145772799</v>
      </c>
      <c r="L399">
        <v>1.02257640306553E-2</v>
      </c>
      <c r="M399">
        <v>34.602272867247002</v>
      </c>
      <c r="N399">
        <v>0.96885086263754805</v>
      </c>
      <c r="O399">
        <v>0</v>
      </c>
      <c r="P399">
        <v>0</v>
      </c>
      <c r="Q399">
        <v>0</v>
      </c>
      <c r="R399">
        <v>98.466199352121905</v>
      </c>
      <c r="S399">
        <v>2.0334002614887199</v>
      </c>
      <c r="T399">
        <v>305.30554839109698</v>
      </c>
      <c r="U399">
        <f>VLOOKUP(B399,Data!$A$1:$J$1657,9, FALSE) * 100</f>
        <v>118</v>
      </c>
      <c r="V399">
        <f>VLOOKUP($B399,Data!$A$1:$X$1657,13,  FALSE)</f>
        <v>0</v>
      </c>
      <c r="W399">
        <f t="shared" si="13"/>
        <v>78.679235378128396</v>
      </c>
      <c r="X399">
        <f t="shared" si="12"/>
        <v>39.320764621871596</v>
      </c>
    </row>
    <row r="400" spans="1:24" x14ac:dyDescent="0.2">
      <c r="A400">
        <v>395</v>
      </c>
      <c r="B400" t="s">
        <v>4642</v>
      </c>
      <c r="C400">
        <v>395</v>
      </c>
      <c r="D400" t="s">
        <v>1495</v>
      </c>
      <c r="E400" s="30">
        <v>39780.5</v>
      </c>
      <c r="F400" t="s">
        <v>4254</v>
      </c>
      <c r="G400">
        <v>34.084400446584198</v>
      </c>
      <c r="H400">
        <v>47.470552083517198</v>
      </c>
      <c r="I400">
        <v>81.554952530101403</v>
      </c>
      <c r="J400">
        <v>1.91858222145021</v>
      </c>
      <c r="K400">
        <v>15.8671903535528</v>
      </c>
      <c r="L400">
        <v>6.9788552871249097E-3</v>
      </c>
      <c r="M400">
        <v>5.1121383121210604</v>
      </c>
      <c r="N400">
        <v>0.1420582691981</v>
      </c>
      <c r="O400">
        <v>0</v>
      </c>
      <c r="P400">
        <v>0</v>
      </c>
      <c r="Q400">
        <v>0</v>
      </c>
      <c r="R400">
        <v>28.972262134463101</v>
      </c>
      <c r="S400">
        <v>0.71239582229380105</v>
      </c>
      <c r="T400">
        <v>92.163097116801197</v>
      </c>
      <c r="U400">
        <f>VLOOKUP(B400,Data!$A$1:$J$1657,9, FALSE) * 100</f>
        <v>192</v>
      </c>
      <c r="V400">
        <f>VLOOKUP($B400,Data!$A$1:$X$1657,13,  FALSE)</f>
        <v>0</v>
      </c>
      <c r="W400">
        <f t="shared" si="13"/>
        <v>186.19075191804424</v>
      </c>
      <c r="X400">
        <f t="shared" si="12"/>
        <v>5.8092480819557508</v>
      </c>
    </row>
    <row r="401" spans="1:24" x14ac:dyDescent="0.2">
      <c r="A401">
        <v>398</v>
      </c>
      <c r="B401" t="s">
        <v>4644</v>
      </c>
      <c r="C401">
        <v>398</v>
      </c>
      <c r="D401" t="s">
        <v>1495</v>
      </c>
      <c r="E401" s="30">
        <v>39755.5</v>
      </c>
      <c r="F401" t="s">
        <v>4254</v>
      </c>
      <c r="G401">
        <v>166.522024914784</v>
      </c>
      <c r="H401">
        <v>105.28113043725</v>
      </c>
      <c r="I401">
        <v>271.80315535203403</v>
      </c>
      <c r="J401">
        <v>5.1179938933049298</v>
      </c>
      <c r="K401">
        <v>15.992717234752201</v>
      </c>
      <c r="L401">
        <v>9.2337369436568308E-3</v>
      </c>
      <c r="M401">
        <v>30.040544965175499</v>
      </c>
      <c r="N401">
        <v>0.84138343468635901</v>
      </c>
      <c r="O401">
        <v>0</v>
      </c>
      <c r="P401">
        <v>0</v>
      </c>
      <c r="Q401">
        <v>0</v>
      </c>
      <c r="R401">
        <v>95.780167001420196</v>
      </c>
      <c r="S401">
        <v>1.92063368424507</v>
      </c>
      <c r="T401">
        <v>305.810225258711</v>
      </c>
      <c r="U401">
        <f>VLOOKUP(B401,Data!$A$1:$J$1657,9, FALSE) * 100</f>
        <v>122</v>
      </c>
      <c r="V401">
        <f>VLOOKUP($B401,Data!$A$1:$X$1657,13,  FALSE)</f>
        <v>0</v>
      </c>
      <c r="W401">
        <f t="shared" si="13"/>
        <v>87.863017085027849</v>
      </c>
      <c r="X401">
        <f t="shared" si="12"/>
        <v>34.136982914972158</v>
      </c>
    </row>
    <row r="402" spans="1:24" x14ac:dyDescent="0.2">
      <c r="A402">
        <v>403</v>
      </c>
      <c r="B402" t="s">
        <v>4646</v>
      </c>
      <c r="C402">
        <v>403</v>
      </c>
      <c r="D402" t="s">
        <v>1495</v>
      </c>
      <c r="E402" s="30">
        <v>39770.5</v>
      </c>
      <c r="F402" t="s">
        <v>4254</v>
      </c>
      <c r="G402">
        <v>451.24458414902</v>
      </c>
      <c r="H402">
        <v>209.748177218975</v>
      </c>
      <c r="I402">
        <v>660.99276136799494</v>
      </c>
      <c r="J402">
        <v>6.5089562950276898</v>
      </c>
      <c r="K402">
        <v>16.535390446610901</v>
      </c>
      <c r="L402">
        <v>2.2694967366122101E-2</v>
      </c>
      <c r="M402">
        <v>140.61672718662501</v>
      </c>
      <c r="N402">
        <v>4.0720709060515201</v>
      </c>
      <c r="O402">
        <v>7.2608853377864296E-2</v>
      </c>
      <c r="P402">
        <v>4.7477395863649097</v>
      </c>
      <c r="Q402">
        <v>0.10640257663813001</v>
      </c>
      <c r="R402">
        <v>132.94895984028099</v>
      </c>
      <c r="S402">
        <v>0.36864804733550599</v>
      </c>
      <c r="T402">
        <v>738.83670661429505</v>
      </c>
      <c r="U402">
        <f>VLOOKUP(B402,Data!$A$1:$J$1657,9, FALSE) * 100</f>
        <v>103</v>
      </c>
      <c r="V402" t="str">
        <f>VLOOKUP($B402,Data!$A$1:$X$1657,13,  FALSE)</f>
        <v>patchy germination. Results are quadrat cuts</v>
      </c>
      <c r="W402">
        <f t="shared" si="13"/>
        <v>-56.79173543934661</v>
      </c>
      <c r="X402">
        <f t="shared" si="12"/>
        <v>159.79173543934661</v>
      </c>
    </row>
    <row r="403" spans="1:24" x14ac:dyDescent="0.2">
      <c r="A403">
        <v>400</v>
      </c>
      <c r="B403" t="s">
        <v>4645</v>
      </c>
      <c r="C403">
        <v>400</v>
      </c>
      <c r="D403" t="s">
        <v>1495</v>
      </c>
      <c r="E403" s="30">
        <v>39775.5</v>
      </c>
      <c r="F403" t="s">
        <v>4254</v>
      </c>
      <c r="G403">
        <v>415.489896457067</v>
      </c>
      <c r="H403">
        <v>311.73248078145599</v>
      </c>
      <c r="I403">
        <v>727.22237723852299</v>
      </c>
      <c r="J403">
        <v>10.351592483286</v>
      </c>
      <c r="K403">
        <v>16.1426605576664</v>
      </c>
      <c r="L403">
        <v>1.06609422006331E-2</v>
      </c>
      <c r="M403">
        <v>84.528867695690593</v>
      </c>
      <c r="N403">
        <v>2.3897037102196701</v>
      </c>
      <c r="O403">
        <v>2.2998068362664999E-2</v>
      </c>
      <c r="P403">
        <v>1.7588229098407799</v>
      </c>
      <c r="Q403">
        <v>5.2754095594919503E-2</v>
      </c>
      <c r="R403">
        <v>255.662159578347</v>
      </c>
      <c r="S403">
        <v>4.0893763588644996</v>
      </c>
      <c r="T403">
        <v>818.50629473824495</v>
      </c>
      <c r="U403">
        <f>VLOOKUP(B403,Data!$A$1:$J$1657,9, FALSE) * 100</f>
        <v>250</v>
      </c>
      <c r="V403">
        <f>VLOOKUP($B403,Data!$A$1:$X$1657,13,  FALSE)</f>
        <v>0</v>
      </c>
      <c r="W403">
        <f t="shared" si="13"/>
        <v>153.94446852762434</v>
      </c>
      <c r="X403">
        <f t="shared" si="12"/>
        <v>96.055531472375677</v>
      </c>
    </row>
    <row r="404" spans="1:24" x14ac:dyDescent="0.2">
      <c r="A404">
        <v>402</v>
      </c>
      <c r="B404" t="s">
        <v>4649</v>
      </c>
      <c r="C404">
        <v>402</v>
      </c>
      <c r="D404" t="s">
        <v>1495</v>
      </c>
      <c r="E404" s="30">
        <v>39770.5</v>
      </c>
      <c r="F404" t="s">
        <v>4254</v>
      </c>
      <c r="G404">
        <v>477.65022969864901</v>
      </c>
      <c r="H404">
        <v>248.19509338709801</v>
      </c>
      <c r="I404">
        <v>725.84532308574603</v>
      </c>
      <c r="J404">
        <v>8.3191266454400701</v>
      </c>
      <c r="K404">
        <v>16.440338421562899</v>
      </c>
      <c r="L404">
        <v>2.0337453744361699E-2</v>
      </c>
      <c r="M404">
        <v>138.742003178586</v>
      </c>
      <c r="N404">
        <v>3.9946856139080702</v>
      </c>
      <c r="O404">
        <v>8.3371076227101298E-2</v>
      </c>
      <c r="P404">
        <v>5.0947403162592702</v>
      </c>
      <c r="Q404">
        <v>0.14534947896559999</v>
      </c>
      <c r="R404">
        <v>157.68335835356001</v>
      </c>
      <c r="S404">
        <v>1.4417207539122201</v>
      </c>
      <c r="T404">
        <v>812.62241680157103</v>
      </c>
      <c r="U404">
        <f>VLOOKUP(B404,Data!$A$1:$J$1657,9, FALSE) * 100</f>
        <v>187</v>
      </c>
      <c r="V404" t="str">
        <f>VLOOKUP($B404,Data!$A$1:$X$1657,13,  FALSE)</f>
        <v>Results from quadrat cuts</v>
      </c>
      <c r="W404">
        <f t="shared" si="13"/>
        <v>29.338632751606809</v>
      </c>
      <c r="X404">
        <f t="shared" si="12"/>
        <v>157.66136724839319</v>
      </c>
    </row>
    <row r="405" spans="1:24" x14ac:dyDescent="0.2">
      <c r="A405">
        <v>405</v>
      </c>
      <c r="B405" t="s">
        <v>4647</v>
      </c>
      <c r="C405">
        <v>405</v>
      </c>
      <c r="D405" t="s">
        <v>1495</v>
      </c>
      <c r="E405" s="30">
        <v>39765.5</v>
      </c>
      <c r="F405" t="s">
        <v>4254</v>
      </c>
      <c r="G405">
        <v>680.757276280273</v>
      </c>
      <c r="H405">
        <v>236.72579380173499</v>
      </c>
      <c r="I405">
        <v>917.48307008200902</v>
      </c>
      <c r="J405">
        <v>16.155705402511799</v>
      </c>
      <c r="K405">
        <v>15.964397442838001</v>
      </c>
      <c r="L405">
        <v>2.5298759024306401E-2</v>
      </c>
      <c r="M405">
        <v>259.17289449729799</v>
      </c>
      <c r="N405">
        <v>7.2461280107978796</v>
      </c>
      <c r="O405">
        <v>0.18611088847993701</v>
      </c>
      <c r="P405">
        <v>9.8795566741798808</v>
      </c>
      <c r="Q405">
        <v>0.305125948008234</v>
      </c>
      <c r="R405">
        <v>275.82575968290502</v>
      </c>
      <c r="S405">
        <v>4.3211513578735596</v>
      </c>
      <c r="T405">
        <v>1052.6754774006399</v>
      </c>
      <c r="U405">
        <f>VLOOKUP(B405,Data!$A$1:$J$1657,9, FALSE) * 100</f>
        <v>187</v>
      </c>
      <c r="V405" t="str">
        <f>VLOOKUP($B405,Data!$A$1:$X$1657,13,  FALSE)</f>
        <v>Some capeweed. results are quadrat cuts</v>
      </c>
      <c r="W405">
        <f t="shared" si="13"/>
        <v>-107.51465283783864</v>
      </c>
      <c r="X405">
        <f t="shared" si="12"/>
        <v>294.51465283783864</v>
      </c>
    </row>
    <row r="406" spans="1:24" x14ac:dyDescent="0.2">
      <c r="A406">
        <v>406</v>
      </c>
      <c r="B406" t="s">
        <v>4652</v>
      </c>
      <c r="C406">
        <v>406</v>
      </c>
      <c r="D406" t="s">
        <v>1495</v>
      </c>
      <c r="E406" s="30">
        <v>39722.5</v>
      </c>
      <c r="F406" t="s">
        <v>4254</v>
      </c>
      <c r="G406">
        <v>787.68534792476203</v>
      </c>
      <c r="H406">
        <v>178.9750513905</v>
      </c>
      <c r="I406">
        <v>966.660399315262</v>
      </c>
      <c r="J406">
        <v>14.9522614374564</v>
      </c>
      <c r="K406">
        <v>15.3019442259565</v>
      </c>
      <c r="L406">
        <v>3.3307338912419999E-2</v>
      </c>
      <c r="M406">
        <v>366.895069534394</v>
      </c>
      <c r="N406">
        <v>9.8322379873795906</v>
      </c>
      <c r="O406">
        <v>0.47486415537251297</v>
      </c>
      <c r="P406">
        <v>24.056157370657601</v>
      </c>
      <c r="Q406">
        <v>0.74862720064355504</v>
      </c>
      <c r="R406">
        <v>222.45289655894501</v>
      </c>
      <c r="S406">
        <v>1.6447003362108601</v>
      </c>
      <c r="T406">
        <v>1122.7276619986501</v>
      </c>
      <c r="U406">
        <f>VLOOKUP(B406,Data!$A$1:$J$1657,9, FALSE) * 100</f>
        <v>320</v>
      </c>
      <c r="V406">
        <f>VLOOKUP($B406,Data!$A$1:$X$1657,13,  FALSE)</f>
        <v>0</v>
      </c>
      <c r="W406">
        <f t="shared" si="13"/>
        <v>-96.926215379993153</v>
      </c>
      <c r="X406">
        <f t="shared" si="12"/>
        <v>416.92621537999315</v>
      </c>
    </row>
    <row r="407" spans="1:24" x14ac:dyDescent="0.2">
      <c r="A407">
        <v>404</v>
      </c>
      <c r="B407" t="s">
        <v>4648</v>
      </c>
      <c r="C407">
        <v>404</v>
      </c>
      <c r="D407" t="s">
        <v>1495</v>
      </c>
      <c r="E407" s="30">
        <v>39779.5</v>
      </c>
      <c r="F407" t="s">
        <v>4254</v>
      </c>
      <c r="G407">
        <v>225.965034664293</v>
      </c>
      <c r="H407">
        <v>268.854150890303</v>
      </c>
      <c r="I407">
        <v>494.819185554596</v>
      </c>
      <c r="J407">
        <v>8.5919555206407701</v>
      </c>
      <c r="K407">
        <v>16.522049048177799</v>
      </c>
      <c r="L407">
        <v>8.8666717757629795E-3</v>
      </c>
      <c r="M407">
        <v>39.300941359677303</v>
      </c>
      <c r="N407">
        <v>1.1371840293943101</v>
      </c>
      <c r="O407">
        <v>2.2932064814536698E-3</v>
      </c>
      <c r="P407">
        <v>0.16206131704547999</v>
      </c>
      <c r="Q407">
        <v>4.9543534595363698E-3</v>
      </c>
      <c r="R407">
        <v>178.56207084613999</v>
      </c>
      <c r="S407">
        <v>3.6570447786014002</v>
      </c>
      <c r="T407">
        <v>553.95146170342798</v>
      </c>
      <c r="U407">
        <f>VLOOKUP(B407,Data!$A$1:$J$1657,9, FALSE) * 100</f>
        <v>335</v>
      </c>
      <c r="V407" t="str">
        <f>VLOOKUP($B407,Data!$A$1:$X$1657,13,  FALSE)</f>
        <v xml:space="preserve">Mild frost on sept 23rd dont think it effected yield or screeenings </v>
      </c>
      <c r="W407">
        <f t="shared" si="13"/>
        <v>290.33983936400307</v>
      </c>
      <c r="X407">
        <f t="shared" si="12"/>
        <v>44.660160635996938</v>
      </c>
    </row>
    <row r="408" spans="1:24" x14ac:dyDescent="0.2">
      <c r="A408">
        <v>407</v>
      </c>
      <c r="B408" t="s">
        <v>4651</v>
      </c>
      <c r="C408">
        <v>407</v>
      </c>
      <c r="D408" t="s">
        <v>1495</v>
      </c>
      <c r="E408" s="30">
        <v>39722.5</v>
      </c>
      <c r="F408" t="s">
        <v>4254</v>
      </c>
      <c r="G408">
        <v>665.32280840505302</v>
      </c>
      <c r="H408">
        <v>112.130946250745</v>
      </c>
      <c r="I408">
        <v>777.45375465579798</v>
      </c>
      <c r="J408">
        <v>13.6546515339276</v>
      </c>
      <c r="K408">
        <v>15.123827192317</v>
      </c>
      <c r="L408">
        <v>3.8061966979913903E-2</v>
      </c>
      <c r="M408">
        <v>330.498268866768</v>
      </c>
      <c r="N408">
        <v>8.7537630572695395</v>
      </c>
      <c r="O408">
        <v>0.41096828368898702</v>
      </c>
      <c r="P408">
        <v>20.474849021123799</v>
      </c>
      <c r="Q408">
        <v>0.64589976775972002</v>
      </c>
      <c r="R408">
        <v>154.812057313108</v>
      </c>
      <c r="S408">
        <v>2.29869390558882</v>
      </c>
      <c r="T408">
        <v>909.202528819235</v>
      </c>
      <c r="U408">
        <f>VLOOKUP(B408,Data!$A$1:$J$1657,9, FALSE) * 100</f>
        <v>290</v>
      </c>
      <c r="V408">
        <f>VLOOKUP($B408,Data!$A$1:$X$1657,13,  FALSE)</f>
        <v>0</v>
      </c>
      <c r="W408">
        <f t="shared" si="13"/>
        <v>-85.566214621327276</v>
      </c>
      <c r="X408">
        <f t="shared" si="12"/>
        <v>375.56621462132728</v>
      </c>
    </row>
    <row r="409" spans="1:24" x14ac:dyDescent="0.2">
      <c r="A409">
        <v>409</v>
      </c>
      <c r="B409" t="s">
        <v>4653</v>
      </c>
      <c r="C409">
        <v>409</v>
      </c>
      <c r="D409" t="s">
        <v>1495</v>
      </c>
      <c r="E409" s="30">
        <v>39791.5</v>
      </c>
      <c r="F409" t="s">
        <v>4254</v>
      </c>
      <c r="G409">
        <v>330.23210752026898</v>
      </c>
      <c r="H409">
        <v>274.71902971086598</v>
      </c>
      <c r="I409">
        <v>604.95113723113604</v>
      </c>
      <c r="J409">
        <v>9.3451859652914298</v>
      </c>
      <c r="K409">
        <v>15.848183929962399</v>
      </c>
      <c r="L409">
        <v>7.9124592343354592E-3</v>
      </c>
      <c r="M409">
        <v>51.492456042396299</v>
      </c>
      <c r="N409">
        <v>1.42918023531594</v>
      </c>
      <c r="O409">
        <v>0</v>
      </c>
      <c r="P409">
        <v>0</v>
      </c>
      <c r="Q409">
        <v>0</v>
      </c>
      <c r="R409">
        <v>223.379596647906</v>
      </c>
      <c r="S409">
        <v>3.7270108246420999</v>
      </c>
      <c r="T409">
        <v>681.06150582394696</v>
      </c>
      <c r="U409">
        <f>VLOOKUP(B409,Data!$A$1:$J$1657,9, FALSE) * 100</f>
        <v>242</v>
      </c>
      <c r="V409">
        <f>VLOOKUP($B409,Data!$A$1:$X$1657,13,  FALSE)</f>
        <v>0</v>
      </c>
      <c r="W409">
        <f t="shared" si="13"/>
        <v>183.48584540636784</v>
      </c>
      <c r="X409">
        <f t="shared" si="12"/>
        <v>58.514154593632156</v>
      </c>
    </row>
    <row r="410" spans="1:24" x14ac:dyDescent="0.2">
      <c r="A410">
        <v>408</v>
      </c>
      <c r="B410" t="s">
        <v>4650</v>
      </c>
      <c r="C410">
        <v>408</v>
      </c>
      <c r="D410" t="s">
        <v>1495</v>
      </c>
      <c r="E410" s="30">
        <v>39760.5</v>
      </c>
      <c r="F410" t="s">
        <v>4254</v>
      </c>
      <c r="G410">
        <v>707.30381764349602</v>
      </c>
      <c r="H410">
        <v>242.86531602848899</v>
      </c>
      <c r="I410">
        <v>950.16913367198504</v>
      </c>
      <c r="J410">
        <v>10.667817159582</v>
      </c>
      <c r="K410">
        <v>15.363493278464601</v>
      </c>
      <c r="L410">
        <v>1.83676148540458E-2</v>
      </c>
      <c r="M410">
        <v>229.48682926461899</v>
      </c>
      <c r="N410">
        <v>6.1746398579739399</v>
      </c>
      <c r="O410">
        <v>7.2994619982890002E-2</v>
      </c>
      <c r="P410">
        <v>5.8769279922654203</v>
      </c>
      <c r="Q410">
        <v>0.17026149033569801</v>
      </c>
      <c r="R410">
        <v>276.51281353215001</v>
      </c>
      <c r="S410">
        <v>1.49545349066292</v>
      </c>
      <c r="T410">
        <v>1090.75579872087</v>
      </c>
      <c r="U410">
        <f>VLOOKUP(B410,Data!$A$1:$J$1657,9, FALSE) * 100</f>
        <v>347</v>
      </c>
      <c r="V410" t="str">
        <f>VLOOKUP($B410,Data!$A$1:$X$1657,13,  FALSE)</f>
        <v>DISAPPOINTING RESULT</v>
      </c>
      <c r="W410">
        <f t="shared" si="13"/>
        <v>86.219512199296616</v>
      </c>
      <c r="X410">
        <f t="shared" si="12"/>
        <v>260.78048780070338</v>
      </c>
    </row>
    <row r="411" spans="1:24" x14ac:dyDescent="0.2">
      <c r="A411">
        <v>410</v>
      </c>
      <c r="B411" t="s">
        <v>4655</v>
      </c>
      <c r="C411">
        <v>410</v>
      </c>
      <c r="D411" t="s">
        <v>1495</v>
      </c>
      <c r="E411" s="30">
        <v>39787.5</v>
      </c>
      <c r="F411" t="s">
        <v>4254</v>
      </c>
      <c r="G411">
        <v>301.01995230619502</v>
      </c>
      <c r="H411">
        <v>202.01924094884299</v>
      </c>
      <c r="I411">
        <v>503.03919325503801</v>
      </c>
      <c r="J411">
        <v>6.4705829158708097</v>
      </c>
      <c r="K411">
        <v>15.7609354733939</v>
      </c>
      <c r="L411">
        <v>1.22215735110321E-2</v>
      </c>
      <c r="M411">
        <v>72.335832577176404</v>
      </c>
      <c r="N411">
        <v>1.9966381605308201</v>
      </c>
      <c r="O411">
        <v>8.4217131094834804E-3</v>
      </c>
      <c r="P411">
        <v>0.69844582750055995</v>
      </c>
      <c r="Q411">
        <v>1.87299938791297E-2</v>
      </c>
      <c r="R411">
        <v>181.84362533965901</v>
      </c>
      <c r="S411">
        <v>2.5525698395857801</v>
      </c>
      <c r="T411">
        <v>564.65165488327796</v>
      </c>
      <c r="U411">
        <f>VLOOKUP(B411,Data!$A$1:$J$1657,9, FALSE) * 100</f>
        <v>313</v>
      </c>
      <c r="V411">
        <f>VLOOKUP($B411,Data!$A$1:$X$1657,13,  FALSE)</f>
        <v>0</v>
      </c>
      <c r="W411">
        <f t="shared" si="13"/>
        <v>230.80019025320863</v>
      </c>
      <c r="X411">
        <f t="shared" si="12"/>
        <v>82.199809746791374</v>
      </c>
    </row>
    <row r="412" spans="1:24" x14ac:dyDescent="0.2">
      <c r="A412">
        <v>411</v>
      </c>
      <c r="B412" t="s">
        <v>4656</v>
      </c>
      <c r="C412">
        <v>411</v>
      </c>
      <c r="D412" t="s">
        <v>1495</v>
      </c>
      <c r="E412" s="30">
        <v>39781.5</v>
      </c>
      <c r="F412" t="s">
        <v>4254</v>
      </c>
      <c r="G412">
        <v>371.37706828839202</v>
      </c>
      <c r="H412">
        <v>238.91521843574</v>
      </c>
      <c r="I412">
        <v>610.29228672413205</v>
      </c>
      <c r="J412">
        <v>7.5101613911809597</v>
      </c>
      <c r="K412">
        <v>16.2756161282907</v>
      </c>
      <c r="L412">
        <v>1.34354930166657E-2</v>
      </c>
      <c r="M412">
        <v>87.379457872064293</v>
      </c>
      <c r="N412">
        <v>2.4906383779752401</v>
      </c>
      <c r="O412">
        <v>4.6345264479116799E-2</v>
      </c>
      <c r="P412">
        <v>2.5980274701216501</v>
      </c>
      <c r="Q412">
        <v>6.4243890219994798E-2</v>
      </c>
      <c r="R412">
        <v>193.05634493104299</v>
      </c>
      <c r="S412">
        <v>2.3798075949076001</v>
      </c>
      <c r="T412">
        <v>683.424309903878</v>
      </c>
      <c r="U412">
        <f>VLOOKUP(B412,Data!$A$1:$J$1657,9, FALSE) * 100</f>
        <v>180</v>
      </c>
      <c r="V412">
        <f>VLOOKUP($B412,Data!$A$1:$X$1657,13,  FALSE)</f>
        <v>0</v>
      </c>
      <c r="W412">
        <f t="shared" si="13"/>
        <v>80.705161509017856</v>
      </c>
      <c r="X412">
        <f t="shared" si="12"/>
        <v>99.294838490982144</v>
      </c>
    </row>
    <row r="413" spans="1:24" x14ac:dyDescent="0.2">
      <c r="A413">
        <v>413</v>
      </c>
      <c r="B413" t="s">
        <v>4654</v>
      </c>
      <c r="C413">
        <v>413</v>
      </c>
      <c r="D413" t="s">
        <v>1495</v>
      </c>
      <c r="E413" s="30">
        <v>39780.5</v>
      </c>
      <c r="F413" t="s">
        <v>4254</v>
      </c>
      <c r="G413">
        <v>404.08400823778197</v>
      </c>
      <c r="H413">
        <v>239.70982349674</v>
      </c>
      <c r="I413">
        <v>643.79383173452197</v>
      </c>
      <c r="J413">
        <v>7.5270993390729801</v>
      </c>
      <c r="K413">
        <v>16.299903938868201</v>
      </c>
      <c r="L413">
        <v>1.34320249487216E-2</v>
      </c>
      <c r="M413">
        <v>93.197275086142</v>
      </c>
      <c r="N413">
        <v>2.6604319286661799</v>
      </c>
      <c r="O413">
        <v>7.1152730508983297E-2</v>
      </c>
      <c r="P413">
        <v>3.6635786549365799</v>
      </c>
      <c r="Q413">
        <v>9.0152096614544902E-2</v>
      </c>
      <c r="R413">
        <v>196.51923836222201</v>
      </c>
      <c r="S413">
        <v>2.0555762740690802</v>
      </c>
      <c r="T413">
        <v>723.63522072385501</v>
      </c>
      <c r="U413">
        <f>VLOOKUP(B413,Data!$A$1:$J$1657,9, FALSE) * 100</f>
        <v>185</v>
      </c>
      <c r="V413">
        <f>VLOOKUP($B413,Data!$A$1:$X$1657,13,  FALSE)</f>
        <v>0</v>
      </c>
      <c r="W413">
        <f t="shared" si="13"/>
        <v>79.094005583929544</v>
      </c>
      <c r="X413">
        <f t="shared" si="12"/>
        <v>105.90599441607046</v>
      </c>
    </row>
    <row r="414" spans="1:24" x14ac:dyDescent="0.2">
      <c r="A414">
        <v>412</v>
      </c>
      <c r="B414" t="s">
        <v>4658</v>
      </c>
      <c r="C414">
        <v>412</v>
      </c>
      <c r="D414" t="s">
        <v>1495</v>
      </c>
      <c r="E414" s="30">
        <v>39791.5</v>
      </c>
      <c r="F414" t="s">
        <v>4254</v>
      </c>
      <c r="G414">
        <v>197.344418061037</v>
      </c>
      <c r="H414">
        <v>234.42668985838699</v>
      </c>
      <c r="I414">
        <v>431.771107919423</v>
      </c>
      <c r="J414">
        <v>9.16729931457715</v>
      </c>
      <c r="K414">
        <v>16.108360230154201</v>
      </c>
      <c r="L414">
        <v>5.1908307488600603E-3</v>
      </c>
      <c r="M414">
        <v>21.8065574775177</v>
      </c>
      <c r="N414">
        <v>0.61518018078356895</v>
      </c>
      <c r="O414">
        <v>0</v>
      </c>
      <c r="P414">
        <v>0</v>
      </c>
      <c r="Q414">
        <v>0</v>
      </c>
      <c r="R414">
        <v>165.982280018571</v>
      </c>
      <c r="S414">
        <v>3.6395939924145901</v>
      </c>
      <c r="T414">
        <v>483.27572801710397</v>
      </c>
      <c r="U414">
        <f>VLOOKUP(B414,Data!$A$1:$J$1657,9, FALSE) * 100</f>
        <v>149</v>
      </c>
      <c r="V414">
        <f>VLOOKUP($B414,Data!$A$1:$X$1657,13,  FALSE)</f>
        <v>0</v>
      </c>
      <c r="W414">
        <f t="shared" si="13"/>
        <v>124.21982104827535</v>
      </c>
      <c r="X414">
        <f t="shared" si="12"/>
        <v>24.780178951724658</v>
      </c>
    </row>
    <row r="415" spans="1:24" x14ac:dyDescent="0.2">
      <c r="A415">
        <v>415</v>
      </c>
      <c r="B415" t="s">
        <v>4660</v>
      </c>
      <c r="C415">
        <v>415</v>
      </c>
      <c r="D415" t="s">
        <v>1495</v>
      </c>
      <c r="E415" s="30">
        <v>39775.5</v>
      </c>
      <c r="F415" t="s">
        <v>4254</v>
      </c>
      <c r="G415">
        <v>570.27572288560498</v>
      </c>
      <c r="H415">
        <v>287.75779436094399</v>
      </c>
      <c r="I415">
        <v>858.03351724654897</v>
      </c>
      <c r="J415">
        <v>16.1257704754209</v>
      </c>
      <c r="K415">
        <v>16.449557803855502</v>
      </c>
      <c r="L415">
        <v>1.77491062140521E-2</v>
      </c>
      <c r="M415">
        <v>162.278714220892</v>
      </c>
      <c r="N415">
        <v>4.6749791417021198</v>
      </c>
      <c r="O415">
        <v>0.22922873067753499</v>
      </c>
      <c r="P415">
        <v>9.5586831734722306</v>
      </c>
      <c r="Q415">
        <v>0.29757595471859</v>
      </c>
      <c r="R415">
        <v>253.141910074523</v>
      </c>
      <c r="S415">
        <v>4.7083251085663198</v>
      </c>
      <c r="T415">
        <v>966.50980184240404</v>
      </c>
      <c r="U415">
        <f>VLOOKUP(B415,Data!$A$1:$J$1657,9, FALSE) * 100</f>
        <v>350</v>
      </c>
      <c r="V415">
        <f>VLOOKUP($B415,Data!$A$1:$X$1657,13,  FALSE)</f>
        <v>0</v>
      </c>
      <c r="W415">
        <f t="shared" si="13"/>
        <v>165.59237020353183</v>
      </c>
      <c r="X415">
        <f t="shared" si="12"/>
        <v>184.40762979646817</v>
      </c>
    </row>
    <row r="416" spans="1:24" x14ac:dyDescent="0.2">
      <c r="A416">
        <v>414</v>
      </c>
      <c r="B416" t="s">
        <v>4659</v>
      </c>
      <c r="C416">
        <v>414</v>
      </c>
      <c r="D416" t="s">
        <v>1495</v>
      </c>
      <c r="E416" s="30">
        <v>39749.5</v>
      </c>
      <c r="F416" t="s">
        <v>4254</v>
      </c>
      <c r="G416">
        <v>979.084930717254</v>
      </c>
      <c r="H416">
        <v>305.10833527827799</v>
      </c>
      <c r="I416">
        <v>1284.1932659955301</v>
      </c>
      <c r="J416">
        <v>13.8705944775337</v>
      </c>
      <c r="K416">
        <v>13.9868763796699</v>
      </c>
      <c r="L416">
        <v>2.8646324543052899E-2</v>
      </c>
      <c r="M416">
        <v>417.552532995864</v>
      </c>
      <c r="N416">
        <v>10.2281184956764</v>
      </c>
      <c r="O416">
        <v>0.479586952369912</v>
      </c>
      <c r="P416">
        <v>23.5255259985788</v>
      </c>
      <c r="Q416">
        <v>0.52349183222551399</v>
      </c>
      <c r="R416">
        <v>316.95384803777102</v>
      </c>
      <c r="S416">
        <v>0.68220034694572795</v>
      </c>
      <c r="T416">
        <v>1481.1752650256799</v>
      </c>
      <c r="U416">
        <f>VLOOKUP(B416,Data!$A$1:$J$1657,9, FALSE) * 100</f>
        <v>380</v>
      </c>
      <c r="V416" t="str">
        <f>VLOOKUP($B416,Data!$A$1:$X$1657,13,  FALSE)</f>
        <v>GS rainfall at gauge 193. Used maitland rainfall gauge (307mm)</v>
      </c>
      <c r="W416">
        <f t="shared" si="13"/>
        <v>-94.491514768027287</v>
      </c>
      <c r="X416">
        <f t="shared" si="12"/>
        <v>474.49151476802729</v>
      </c>
    </row>
    <row r="417" spans="1:24" x14ac:dyDescent="0.2">
      <c r="A417">
        <v>417</v>
      </c>
      <c r="B417" t="s">
        <v>4661</v>
      </c>
      <c r="C417">
        <v>417</v>
      </c>
      <c r="D417" t="s">
        <v>1495</v>
      </c>
      <c r="E417" s="30">
        <v>39772.5</v>
      </c>
      <c r="F417" t="s">
        <v>4254</v>
      </c>
      <c r="G417">
        <v>34.881336484302302</v>
      </c>
      <c r="H417">
        <v>52.482413761902301</v>
      </c>
      <c r="I417">
        <v>87.363750246204603</v>
      </c>
      <c r="J417">
        <v>2.7119044458010899</v>
      </c>
      <c r="K417">
        <v>15.1547757808433</v>
      </c>
      <c r="L417">
        <v>7.3522530854092799E-3</v>
      </c>
      <c r="M417">
        <v>5.6284766587051704</v>
      </c>
      <c r="N417">
        <v>0.149384066112761</v>
      </c>
      <c r="O417">
        <v>0</v>
      </c>
      <c r="P417">
        <v>0</v>
      </c>
      <c r="Q417">
        <v>0</v>
      </c>
      <c r="R417">
        <v>28.5177003323025</v>
      </c>
      <c r="S417">
        <v>0.70788462216801695</v>
      </c>
      <c r="T417">
        <v>97.059817592479803</v>
      </c>
      <c r="U417">
        <f>VLOOKUP(B417,Data!$A$1:$J$1657,9, FALSE) * 100</f>
        <v>128</v>
      </c>
      <c r="V417" t="str">
        <f>VLOOKUP($B417,Data!$A$1:$X$1657,13,  FALSE)</f>
        <v>Correll kept for seed not sure of protein probably about 14%</v>
      </c>
      <c r="W417">
        <f t="shared" si="13"/>
        <v>121.60400379692594</v>
      </c>
      <c r="X417">
        <f t="shared" si="12"/>
        <v>6.3959962030740574</v>
      </c>
    </row>
    <row r="418" spans="1:24" x14ac:dyDescent="0.2">
      <c r="A418">
        <v>416</v>
      </c>
      <c r="B418" t="s">
        <v>4657</v>
      </c>
      <c r="C418">
        <v>416</v>
      </c>
      <c r="D418" t="s">
        <v>1495</v>
      </c>
      <c r="E418" s="30">
        <v>39787.5</v>
      </c>
      <c r="F418" t="s">
        <v>4254</v>
      </c>
      <c r="G418">
        <v>84.994971602053198</v>
      </c>
      <c r="H418">
        <v>151.25690821730299</v>
      </c>
      <c r="I418">
        <v>236.25187981935699</v>
      </c>
      <c r="J418">
        <v>7.7265870075602496</v>
      </c>
      <c r="K418">
        <v>16.239082246832801</v>
      </c>
      <c r="L418">
        <v>3.2077747448001101E-3</v>
      </c>
      <c r="M418">
        <v>5.9981839134767601</v>
      </c>
      <c r="N418">
        <v>0.170586693349525</v>
      </c>
      <c r="O418">
        <v>0</v>
      </c>
      <c r="P418">
        <v>0</v>
      </c>
      <c r="Q418">
        <v>0</v>
      </c>
      <c r="R418">
        <v>74.092703867250606</v>
      </c>
      <c r="S418">
        <v>1.6777512843331299</v>
      </c>
      <c r="T418">
        <v>262.08703987450002</v>
      </c>
      <c r="U418">
        <f>VLOOKUP(B418,Data!$A$1:$J$1657,9, FALSE) * 100</f>
        <v>400</v>
      </c>
      <c r="V418">
        <f>VLOOKUP($B418,Data!$A$1:$X$1657,13,  FALSE)</f>
        <v>0</v>
      </c>
      <c r="W418">
        <f t="shared" si="13"/>
        <v>393.18388191650371</v>
      </c>
      <c r="X418">
        <f t="shared" si="12"/>
        <v>6.8161180834963186</v>
      </c>
    </row>
    <row r="419" spans="1:24" x14ac:dyDescent="0.2">
      <c r="A419">
        <v>419</v>
      </c>
      <c r="B419" t="s">
        <v>4664</v>
      </c>
      <c r="C419">
        <v>419</v>
      </c>
      <c r="D419" t="s">
        <v>1495</v>
      </c>
      <c r="E419" s="30">
        <v>39778.5</v>
      </c>
      <c r="F419" t="s">
        <v>4254</v>
      </c>
      <c r="G419">
        <v>47.357106565309103</v>
      </c>
      <c r="H419">
        <v>28.286223675408301</v>
      </c>
      <c r="I419">
        <v>75.643330240717404</v>
      </c>
      <c r="J419">
        <v>1.66927426535822</v>
      </c>
      <c r="K419">
        <v>15.1830173719621</v>
      </c>
      <c r="L419">
        <v>1.2630075505618401E-2</v>
      </c>
      <c r="M419">
        <v>13.0988512614197</v>
      </c>
      <c r="N419">
        <v>0.348301376978778</v>
      </c>
      <c r="O419">
        <v>0</v>
      </c>
      <c r="P419">
        <v>0</v>
      </c>
      <c r="Q419">
        <v>0</v>
      </c>
      <c r="R419">
        <v>31.109840863701301</v>
      </c>
      <c r="S419">
        <v>0.71397125635326797</v>
      </c>
      <c r="T419">
        <v>87.407452886686499</v>
      </c>
      <c r="U419">
        <f>VLOOKUP(B419,Data!$A$1:$J$1657,9, FALSE) * 100</f>
        <v>33</v>
      </c>
      <c r="V419" t="str">
        <f>VLOOKUP($B419,Data!$A$1:$X$1657,13,  FALSE)</f>
        <v xml:space="preserve">wheat on wheat </v>
      </c>
      <c r="W419">
        <f t="shared" si="13"/>
        <v>18.114941748386705</v>
      </c>
      <c r="X419">
        <f t="shared" si="12"/>
        <v>14.885058251613295</v>
      </c>
    </row>
    <row r="420" spans="1:24" x14ac:dyDescent="0.2">
      <c r="A420">
        <v>420</v>
      </c>
      <c r="B420" t="s">
        <v>4665</v>
      </c>
      <c r="C420">
        <v>420</v>
      </c>
      <c r="D420" t="s">
        <v>1495</v>
      </c>
      <c r="E420" s="30">
        <v>39759.5</v>
      </c>
      <c r="F420" t="s">
        <v>4254</v>
      </c>
      <c r="G420">
        <v>1378.6673211858499</v>
      </c>
      <c r="H420">
        <v>237.78878787009299</v>
      </c>
      <c r="I420">
        <v>1616.45610905595</v>
      </c>
      <c r="J420">
        <v>29.352811835397802</v>
      </c>
      <c r="K420">
        <v>14.897847171512501</v>
      </c>
      <c r="L420">
        <v>4.09310263889055E-2</v>
      </c>
      <c r="M420">
        <v>627.65840610800205</v>
      </c>
      <c r="N420">
        <v>16.376110350459101</v>
      </c>
      <c r="O420">
        <v>1.3132732533753699</v>
      </c>
      <c r="P420">
        <v>51.990978657387203</v>
      </c>
      <c r="Q420">
        <v>1.68540993054377</v>
      </c>
      <c r="R420">
        <v>484.982615374538</v>
      </c>
      <c r="S420">
        <v>7.6727554729068501</v>
      </c>
      <c r="T420">
        <v>1922.2683083831801</v>
      </c>
      <c r="U420">
        <f>VLOOKUP(B420,Data!$A$1:$J$1657,9, FALSE) * 100</f>
        <v>625</v>
      </c>
      <c r="V420" t="str">
        <f>VLOOKUP($B420,Data!$A$1:$X$1657,13,  FALSE)</f>
        <v>Yellow spot was quite possibly holding back the crop</v>
      </c>
      <c r="W420">
        <f t="shared" si="13"/>
        <v>-88.248188759093296</v>
      </c>
      <c r="X420">
        <f t="shared" si="12"/>
        <v>713.2481887590933</v>
      </c>
    </row>
    <row r="421" spans="1:24" x14ac:dyDescent="0.2">
      <c r="A421">
        <v>421</v>
      </c>
      <c r="B421" t="s">
        <v>4663</v>
      </c>
      <c r="C421">
        <v>421</v>
      </c>
      <c r="D421" t="s">
        <v>1495</v>
      </c>
      <c r="E421" s="30">
        <v>39813.5</v>
      </c>
      <c r="F421" t="s">
        <v>4254</v>
      </c>
      <c r="G421">
        <v>1079.9545755848901</v>
      </c>
      <c r="H421">
        <v>357.28311839764899</v>
      </c>
      <c r="I421">
        <v>1437.2376939825299</v>
      </c>
      <c r="J421">
        <v>24.635620731516099</v>
      </c>
      <c r="K421">
        <v>15.8530661759642</v>
      </c>
      <c r="L421">
        <v>3.3548257279162899E-2</v>
      </c>
      <c r="M421">
        <v>486.08478214694497</v>
      </c>
      <c r="N421">
        <v>13.495506512267401</v>
      </c>
      <c r="O421">
        <v>0.41797245928954901</v>
      </c>
      <c r="P421">
        <v>17.975495453931</v>
      </c>
      <c r="Q421">
        <v>0.55628306930850102</v>
      </c>
      <c r="R421">
        <v>399.01086326499598</v>
      </c>
      <c r="S421">
        <v>4.0221864376761403</v>
      </c>
      <c r="T421">
        <v>1649.4126572332</v>
      </c>
      <c r="U421">
        <f>VLOOKUP(B421,Data!$A$1:$J$1657,9, FALSE) * 100</f>
        <v>270</v>
      </c>
      <c r="V421" t="str">
        <f>VLOOKUP($B421,Data!$A$1:$X$1657,13,  FALSE)</f>
        <v>Severely affected by weeds. Small amount of water logging.</v>
      </c>
      <c r="W421">
        <f t="shared" si="13"/>
        <v>-282.36907062152841</v>
      </c>
      <c r="X421">
        <f t="shared" si="12"/>
        <v>552.36907062152841</v>
      </c>
    </row>
    <row r="422" spans="1:24" x14ac:dyDescent="0.2">
      <c r="A422">
        <v>418</v>
      </c>
      <c r="B422" t="s">
        <v>4662</v>
      </c>
      <c r="C422">
        <v>418</v>
      </c>
      <c r="D422" t="s">
        <v>1495</v>
      </c>
      <c r="E422" s="30">
        <v>39760.5</v>
      </c>
      <c r="F422" t="s">
        <v>4254</v>
      </c>
      <c r="G422">
        <v>723.66892636215903</v>
      </c>
      <c r="H422">
        <v>176.08501808927301</v>
      </c>
      <c r="I422">
        <v>899.75394445143195</v>
      </c>
      <c r="J422">
        <v>14.9524398779688</v>
      </c>
      <c r="K422">
        <v>15.317240357079999</v>
      </c>
      <c r="L422">
        <v>2.5512728102855001E-2</v>
      </c>
      <c r="M422">
        <v>279.41137891123299</v>
      </c>
      <c r="N422">
        <v>7.4952911546173402</v>
      </c>
      <c r="O422">
        <v>0.33477100897554701</v>
      </c>
      <c r="P422">
        <v>17.1622367559936</v>
      </c>
      <c r="Q422">
        <v>0.52068459477259899</v>
      </c>
      <c r="R422">
        <v>236.38742304010299</v>
      </c>
      <c r="S422">
        <v>3.7056003730765799</v>
      </c>
      <c r="T422">
        <v>1037.44692671947</v>
      </c>
      <c r="U422">
        <f>VLOOKUP(B422,Data!$A$1:$J$1657,9, FALSE) * 100</f>
        <v>700</v>
      </c>
      <c r="V422">
        <f>VLOOKUP($B422,Data!$A$1:$X$1657,13,  FALSE)</f>
        <v>0</v>
      </c>
      <c r="W422">
        <f t="shared" si="13"/>
        <v>382.4870694190534</v>
      </c>
      <c r="X422">
        <f t="shared" si="12"/>
        <v>317.5129305809466</v>
      </c>
    </row>
    <row r="423" spans="1:24" x14ac:dyDescent="0.2">
      <c r="A423">
        <v>423</v>
      </c>
      <c r="B423" t="s">
        <v>4667</v>
      </c>
      <c r="C423">
        <v>423</v>
      </c>
      <c r="D423" t="s">
        <v>1495</v>
      </c>
      <c r="E423" s="30">
        <v>39781.5</v>
      </c>
      <c r="F423" t="s">
        <v>4254</v>
      </c>
      <c r="G423">
        <v>23.343565447229</v>
      </c>
      <c r="H423">
        <v>18.140464466533299</v>
      </c>
      <c r="I423">
        <v>41.484029913762299</v>
      </c>
      <c r="J423">
        <v>0.93555345935880696</v>
      </c>
      <c r="K423">
        <v>15.040921106567399</v>
      </c>
      <c r="L423">
        <v>1.30199279941759E-2</v>
      </c>
      <c r="M423">
        <v>6.68649390750116</v>
      </c>
      <c r="N423">
        <v>0.17613139639626799</v>
      </c>
      <c r="O423">
        <v>0</v>
      </c>
      <c r="P423">
        <v>0</v>
      </c>
      <c r="Q423">
        <v>0</v>
      </c>
      <c r="R423">
        <v>16.4094859658587</v>
      </c>
      <c r="S423">
        <v>0.439428437036327</v>
      </c>
      <c r="T423">
        <v>48.0255869565705</v>
      </c>
      <c r="U423">
        <f>VLOOKUP(B423,Data!$A$1:$J$1657,9, FALSE) * 100</f>
        <v>39</v>
      </c>
      <c r="V423" t="str">
        <f>VLOOKUP($B423,Data!$A$1:$X$1657,13,  FALSE)</f>
        <v>some frost</v>
      </c>
      <c r="W423">
        <f t="shared" si="13"/>
        <v>31.401711468748683</v>
      </c>
      <c r="X423">
        <f t="shared" si="12"/>
        <v>7.5982885312513178</v>
      </c>
    </row>
    <row r="424" spans="1:24" x14ac:dyDescent="0.2">
      <c r="A424">
        <v>424</v>
      </c>
      <c r="B424" t="s">
        <v>4666</v>
      </c>
      <c r="C424">
        <v>424</v>
      </c>
      <c r="D424" t="s">
        <v>1495</v>
      </c>
      <c r="E424" s="30">
        <v>39759.5</v>
      </c>
      <c r="F424" t="s">
        <v>4254</v>
      </c>
      <c r="G424">
        <v>278.24977548188599</v>
      </c>
      <c r="H424">
        <v>246.48687954591301</v>
      </c>
      <c r="I424">
        <v>524.73665502779897</v>
      </c>
      <c r="J424">
        <v>11.2470132553275</v>
      </c>
      <c r="K424">
        <v>15.7150026563259</v>
      </c>
      <c r="L424">
        <v>5.2643922746632901E-3</v>
      </c>
      <c r="M424">
        <v>30.7672788697604</v>
      </c>
      <c r="N424">
        <v>0.84677385142942696</v>
      </c>
      <c r="O424">
        <v>0</v>
      </c>
      <c r="P424">
        <v>0</v>
      </c>
      <c r="Q424">
        <v>0</v>
      </c>
      <c r="R424">
        <v>193.96742920814501</v>
      </c>
      <c r="S424">
        <v>3.5943199497618199</v>
      </c>
      <c r="T424">
        <v>589.10871847943304</v>
      </c>
      <c r="U424">
        <f>VLOOKUP(B424,Data!$A$1:$J$1657,9, FALSE) * 100</f>
        <v>370</v>
      </c>
      <c r="V424">
        <f>VLOOKUP($B424,Data!$A$1:$X$1657,13,  FALSE)</f>
        <v>0</v>
      </c>
      <c r="W424">
        <f t="shared" si="13"/>
        <v>335.03718310254499</v>
      </c>
      <c r="X424">
        <f t="shared" si="12"/>
        <v>34.962816897454999</v>
      </c>
    </row>
    <row r="425" spans="1:24" x14ac:dyDescent="0.2">
      <c r="A425">
        <v>422</v>
      </c>
      <c r="B425" t="s">
        <v>4668</v>
      </c>
      <c r="C425">
        <v>422</v>
      </c>
      <c r="D425" t="s">
        <v>1495</v>
      </c>
      <c r="E425" s="30">
        <v>39813.5</v>
      </c>
      <c r="F425" t="s">
        <v>4254</v>
      </c>
      <c r="G425">
        <v>1106.66268227665</v>
      </c>
      <c r="H425">
        <v>355.30627403515899</v>
      </c>
      <c r="I425">
        <v>1461.96895631181</v>
      </c>
      <c r="J425">
        <v>23.462229043313499</v>
      </c>
      <c r="K425">
        <v>15.856172886404099</v>
      </c>
      <c r="L425">
        <v>3.39368614422417E-2</v>
      </c>
      <c r="M425">
        <v>502.12477641217799</v>
      </c>
      <c r="N425">
        <v>13.9435678902601</v>
      </c>
      <c r="O425">
        <v>0.48739488552669202</v>
      </c>
      <c r="P425">
        <v>21.044491432524499</v>
      </c>
      <c r="Q425">
        <v>0.65211976437170105</v>
      </c>
      <c r="R425">
        <v>401.33762247706102</v>
      </c>
      <c r="S425">
        <v>3.0929757502820698</v>
      </c>
      <c r="T425">
        <v>1678.5991926696299</v>
      </c>
      <c r="U425">
        <f>VLOOKUP(B425,Data!$A$1:$J$1657,9, FALSE) * 100</f>
        <v>271</v>
      </c>
      <c r="V425" t="str">
        <f>VLOOKUP($B425,Data!$A$1:$X$1657,13,  FALSE)</f>
        <v>Severely affected by weeds. Small amount of water logging.</v>
      </c>
      <c r="W425">
        <f t="shared" si="13"/>
        <v>-299.59633683202048</v>
      </c>
      <c r="X425">
        <f t="shared" si="12"/>
        <v>570.59633683202048</v>
      </c>
    </row>
    <row r="426" spans="1:24" x14ac:dyDescent="0.2">
      <c r="A426">
        <v>425</v>
      </c>
      <c r="B426" t="s">
        <v>4669</v>
      </c>
      <c r="C426">
        <v>425</v>
      </c>
      <c r="D426" t="s">
        <v>1495</v>
      </c>
      <c r="E426" s="30">
        <v>39780.5</v>
      </c>
      <c r="F426" t="s">
        <v>4254</v>
      </c>
      <c r="G426">
        <v>14.9451714528645</v>
      </c>
      <c r="H426">
        <v>25.1802578159284</v>
      </c>
      <c r="I426">
        <v>40.1254292687929</v>
      </c>
      <c r="J426">
        <v>1.3309822362220001</v>
      </c>
      <c r="K426">
        <v>15.5966356862272</v>
      </c>
      <c r="L426">
        <v>5.4801460535189696E-3</v>
      </c>
      <c r="M426">
        <v>1.78864131003612</v>
      </c>
      <c r="N426">
        <v>4.8856019064745203E-2</v>
      </c>
      <c r="O426">
        <v>0</v>
      </c>
      <c r="P426">
        <v>0</v>
      </c>
      <c r="Q426">
        <v>0</v>
      </c>
      <c r="R426">
        <v>13.1565301428284</v>
      </c>
      <c r="S426">
        <v>0.377030550813095</v>
      </c>
      <c r="T426">
        <v>45.1633325425612</v>
      </c>
      <c r="U426">
        <f>VLOOKUP(B426,Data!$A$1:$J$1657,9, FALSE) * 100</f>
        <v>70</v>
      </c>
      <c r="V426">
        <f>VLOOKUP($B426,Data!$A$1:$X$1657,13,  FALSE)</f>
        <v>0</v>
      </c>
      <c r="W426">
        <f t="shared" si="13"/>
        <v>67.967453056777131</v>
      </c>
      <c r="X426">
        <f t="shared" si="12"/>
        <v>2.0325469432228638</v>
      </c>
    </row>
    <row r="427" spans="1:24" x14ac:dyDescent="0.2">
      <c r="A427">
        <v>426</v>
      </c>
      <c r="B427" t="s">
        <v>4671</v>
      </c>
      <c r="C427">
        <v>426</v>
      </c>
      <c r="D427" t="s">
        <v>1495</v>
      </c>
      <c r="E427" s="30">
        <v>39780.5</v>
      </c>
      <c r="F427" t="s">
        <v>4254</v>
      </c>
      <c r="G427">
        <v>22.366768828139602</v>
      </c>
      <c r="H427">
        <v>35.062826665344197</v>
      </c>
      <c r="I427">
        <v>57.429595493483802</v>
      </c>
      <c r="J427">
        <v>1.11265822633142</v>
      </c>
      <c r="K427">
        <v>15.417154721415599</v>
      </c>
      <c r="L427">
        <v>7.48727453506828E-3</v>
      </c>
      <c r="M427">
        <v>3.6248846139804898</v>
      </c>
      <c r="N427">
        <v>9.7872866796875499E-2</v>
      </c>
      <c r="O427">
        <v>0</v>
      </c>
      <c r="P427">
        <v>0</v>
      </c>
      <c r="Q427">
        <v>0</v>
      </c>
      <c r="R427">
        <v>18.7418842141591</v>
      </c>
      <c r="S427">
        <v>0.45484208576963697</v>
      </c>
      <c r="T427">
        <v>64.875101025173606</v>
      </c>
      <c r="U427">
        <f>VLOOKUP(B427,Data!$A$1:$J$1657,9, FALSE) * 100</f>
        <v>60</v>
      </c>
      <c r="V427">
        <f>VLOOKUP($B427,Data!$A$1:$X$1657,13,  FALSE)</f>
        <v>0</v>
      </c>
      <c r="W427">
        <f t="shared" si="13"/>
        <v>55.880812938658536</v>
      </c>
      <c r="X427">
        <f t="shared" si="12"/>
        <v>4.1191870613414654</v>
      </c>
    </row>
    <row r="428" spans="1:24" x14ac:dyDescent="0.2">
      <c r="A428">
        <v>427</v>
      </c>
      <c r="B428" t="s">
        <v>4673</v>
      </c>
      <c r="C428">
        <v>427</v>
      </c>
      <c r="D428" t="s">
        <v>1495</v>
      </c>
      <c r="E428" s="30">
        <v>39778.5</v>
      </c>
      <c r="F428" t="s">
        <v>4254</v>
      </c>
      <c r="G428">
        <v>25.479537756808799</v>
      </c>
      <c r="H428">
        <v>46.169500213831803</v>
      </c>
      <c r="I428">
        <v>71.649037970640606</v>
      </c>
      <c r="J428">
        <v>1.9114633403877599</v>
      </c>
      <c r="K428">
        <v>16.174112652110502</v>
      </c>
      <c r="L428">
        <v>5.1007472201290201E-3</v>
      </c>
      <c r="M428">
        <v>2.7735360805806701</v>
      </c>
      <c r="N428">
        <v>7.8563021036786002E-2</v>
      </c>
      <c r="O428">
        <v>0</v>
      </c>
      <c r="P428">
        <v>0</v>
      </c>
      <c r="Q428">
        <v>0</v>
      </c>
      <c r="R428">
        <v>22.706001676228102</v>
      </c>
      <c r="S428">
        <v>0.53579835996951997</v>
      </c>
      <c r="T428">
        <v>79.886896049780901</v>
      </c>
      <c r="U428">
        <f>VLOOKUP(B428,Data!$A$1:$J$1657,9, FALSE) * 100</f>
        <v>60</v>
      </c>
      <c r="W428">
        <f t="shared" si="13"/>
        <v>56.848254453885602</v>
      </c>
      <c r="X428">
        <f t="shared" si="12"/>
        <v>3.1517455461143977</v>
      </c>
    </row>
    <row r="429" spans="1:24" x14ac:dyDescent="0.2">
      <c r="A429">
        <v>428</v>
      </c>
      <c r="B429" t="s">
        <v>4670</v>
      </c>
      <c r="C429">
        <v>428</v>
      </c>
      <c r="D429" t="s">
        <v>1495</v>
      </c>
      <c r="E429" s="30">
        <v>39780.5</v>
      </c>
      <c r="F429" t="s">
        <v>4254</v>
      </c>
      <c r="G429">
        <v>16.3932884876413</v>
      </c>
      <c r="H429">
        <v>27.2196585417948</v>
      </c>
      <c r="I429">
        <v>43.6129470294361</v>
      </c>
      <c r="J429">
        <v>1.13994498959948</v>
      </c>
      <c r="K429">
        <v>15.755848407960301</v>
      </c>
      <c r="L429">
        <v>7.0687198105332796E-3</v>
      </c>
      <c r="M429">
        <v>2.47471638075397</v>
      </c>
      <c r="N429">
        <v>6.8285912693267406E-2</v>
      </c>
      <c r="O429">
        <v>0</v>
      </c>
      <c r="P429">
        <v>0</v>
      </c>
      <c r="Q429">
        <v>0</v>
      </c>
      <c r="R429">
        <v>13.9185721068873</v>
      </c>
      <c r="S429">
        <v>0.36954821510531899</v>
      </c>
      <c r="T429">
        <v>48.7844608606514</v>
      </c>
      <c r="U429">
        <f>VLOOKUP(B429,Data!$A$1:$J$1657,9, FALSE) * 100</f>
        <v>30</v>
      </c>
      <c r="W429">
        <f t="shared" si="13"/>
        <v>27.187822294597762</v>
      </c>
      <c r="X429">
        <f t="shared" si="12"/>
        <v>2.8121777054022385</v>
      </c>
    </row>
    <row r="430" spans="1:24" x14ac:dyDescent="0.2">
      <c r="A430">
        <v>431</v>
      </c>
      <c r="B430" t="s">
        <v>4675</v>
      </c>
      <c r="C430">
        <v>431</v>
      </c>
      <c r="D430" t="s">
        <v>1495</v>
      </c>
      <c r="E430" s="30">
        <v>39731.5</v>
      </c>
      <c r="F430" t="s">
        <v>4254</v>
      </c>
      <c r="G430">
        <v>688.64395151099905</v>
      </c>
      <c r="H430">
        <v>314.53781561456401</v>
      </c>
      <c r="I430">
        <v>1003.18176712556</v>
      </c>
      <c r="J430">
        <v>12.286157090501201</v>
      </c>
      <c r="K430">
        <v>16.313296419083201</v>
      </c>
      <c r="L430">
        <v>1.9079627894610599E-2</v>
      </c>
      <c r="M430">
        <v>195.81260877769299</v>
      </c>
      <c r="N430">
        <v>5.5943067068029402</v>
      </c>
      <c r="O430">
        <v>0.22222246279239799</v>
      </c>
      <c r="P430">
        <v>13.381877688481699</v>
      </c>
      <c r="Q430">
        <v>0.37651794145112299</v>
      </c>
      <c r="R430">
        <v>281.64221481226099</v>
      </c>
      <c r="S430">
        <v>2.88086101212554</v>
      </c>
      <c r="T430">
        <v>1134.4368709376199</v>
      </c>
      <c r="U430">
        <f>VLOOKUP(B430,Data!$A$1:$J$1657,9, FALSE) * 100</f>
        <v>300</v>
      </c>
      <c r="V430">
        <f>VLOOKUP($B430,Data!$A$1:$X$1657,13,  FALSE)</f>
        <v>0</v>
      </c>
      <c r="W430">
        <f t="shared" si="13"/>
        <v>77.485671843530696</v>
      </c>
      <c r="X430">
        <f t="shared" si="12"/>
        <v>222.5143281564693</v>
      </c>
    </row>
    <row r="431" spans="1:24" x14ac:dyDescent="0.2">
      <c r="A431">
        <v>430</v>
      </c>
      <c r="B431" t="s">
        <v>4676</v>
      </c>
      <c r="C431">
        <v>430</v>
      </c>
      <c r="D431" t="s">
        <v>1495</v>
      </c>
      <c r="E431" s="30">
        <v>39731.5</v>
      </c>
      <c r="F431" t="s">
        <v>4254</v>
      </c>
      <c r="G431">
        <v>687.56046169523597</v>
      </c>
      <c r="H431">
        <v>340.59854759645998</v>
      </c>
      <c r="I431">
        <v>1028.1590092916999</v>
      </c>
      <c r="J431">
        <v>15.0944060260705</v>
      </c>
      <c r="K431">
        <v>16.716242608461599</v>
      </c>
      <c r="L431">
        <v>1.8749257153673801E-2</v>
      </c>
      <c r="M431">
        <v>178.750592165406</v>
      </c>
      <c r="N431">
        <v>5.2329917076061596</v>
      </c>
      <c r="O431">
        <v>0.55246336747467095</v>
      </c>
      <c r="P431">
        <v>20.202705835769699</v>
      </c>
      <c r="Q431">
        <v>0.58187250119234202</v>
      </c>
      <c r="R431">
        <v>220.57327628892</v>
      </c>
      <c r="S431">
        <v>2.6041426646862398</v>
      </c>
      <c r="T431">
        <v>1142.95746026448</v>
      </c>
      <c r="U431">
        <f>VLOOKUP(B431,Data!$A$1:$J$1657,9, FALSE) * 100</f>
        <v>310</v>
      </c>
      <c r="V431">
        <f>VLOOKUP($B431,Data!$A$1:$X$1657,13,  FALSE)</f>
        <v>0</v>
      </c>
      <c r="W431">
        <f t="shared" si="13"/>
        <v>106.87432708476589</v>
      </c>
      <c r="X431">
        <f t="shared" si="12"/>
        <v>203.12567291523411</v>
      </c>
    </row>
    <row r="432" spans="1:24" x14ac:dyDescent="0.2">
      <c r="A432">
        <v>429</v>
      </c>
      <c r="B432" t="s">
        <v>4672</v>
      </c>
      <c r="C432">
        <v>429</v>
      </c>
      <c r="D432" t="s">
        <v>1495</v>
      </c>
      <c r="E432" s="30">
        <v>39782.5</v>
      </c>
      <c r="F432" t="s">
        <v>4254</v>
      </c>
      <c r="G432">
        <v>17.092030561319302</v>
      </c>
      <c r="H432">
        <v>23.180119548876799</v>
      </c>
      <c r="I432">
        <v>40.272150110196101</v>
      </c>
      <c r="J432">
        <v>1.2977394556951101</v>
      </c>
      <c r="K432">
        <v>15.445810676965801</v>
      </c>
      <c r="L432">
        <v>6.54917313202501E-3</v>
      </c>
      <c r="M432">
        <v>2.4486576624892802</v>
      </c>
      <c r="N432">
        <v>6.6237307648880903E-2</v>
      </c>
      <c r="O432">
        <v>0</v>
      </c>
      <c r="P432">
        <v>0</v>
      </c>
      <c r="Q432">
        <v>0</v>
      </c>
      <c r="R432">
        <v>14.6111612431024</v>
      </c>
      <c r="S432">
        <v>0.40942561788877901</v>
      </c>
      <c r="T432">
        <v>45.739651432168003</v>
      </c>
      <c r="U432">
        <f>VLOOKUP(B432,Data!$A$1:$J$1657,9, FALSE) * 100</f>
        <v>60</v>
      </c>
      <c r="V432">
        <f>VLOOKUP($B432,Data!$A$1:$X$1657,13,  FALSE)</f>
        <v>0</v>
      </c>
      <c r="W432">
        <f t="shared" si="13"/>
        <v>57.217434474443998</v>
      </c>
      <c r="X432">
        <f t="shared" si="12"/>
        <v>2.782565525556</v>
      </c>
    </row>
    <row r="433" spans="1:24" x14ac:dyDescent="0.2">
      <c r="A433">
        <v>432</v>
      </c>
      <c r="B433" t="s">
        <v>4677</v>
      </c>
      <c r="C433">
        <v>432</v>
      </c>
      <c r="D433" t="s">
        <v>1495</v>
      </c>
      <c r="E433" s="30">
        <v>39775.5</v>
      </c>
      <c r="F433" t="s">
        <v>4254</v>
      </c>
      <c r="G433">
        <v>141.58707245313599</v>
      </c>
      <c r="H433">
        <v>162.97484340717</v>
      </c>
      <c r="I433">
        <v>304.56191586030599</v>
      </c>
      <c r="J433">
        <v>7.1121249848230903</v>
      </c>
      <c r="K433">
        <v>15.5704724612383</v>
      </c>
      <c r="L433">
        <v>6.3896082386406599E-3</v>
      </c>
      <c r="M433">
        <v>19.052543747362201</v>
      </c>
      <c r="N433">
        <v>0.51953959323089305</v>
      </c>
      <c r="O433">
        <v>0</v>
      </c>
      <c r="P433">
        <v>0</v>
      </c>
      <c r="Q433">
        <v>0</v>
      </c>
      <c r="R433">
        <v>108.904755509079</v>
      </c>
      <c r="S433">
        <v>2.4264218750856998</v>
      </c>
      <c r="T433">
        <v>339.48771986632801</v>
      </c>
      <c r="U433">
        <f>VLOOKUP(B433,Data!$A$1:$J$1657,9, FALSE) * 100</f>
        <v>130</v>
      </c>
      <c r="V433" t="str">
        <f>VLOOKUP($B433,Data!$A$1:$X$1657,13,  FALSE)</f>
        <v>Contaminated with barley</v>
      </c>
      <c r="W433">
        <f t="shared" si="13"/>
        <v>108.34938210527022</v>
      </c>
      <c r="X433">
        <f t="shared" si="12"/>
        <v>21.650617894729773</v>
      </c>
    </row>
    <row r="434" spans="1:24" x14ac:dyDescent="0.2">
      <c r="A434">
        <v>434</v>
      </c>
      <c r="B434" t="s">
        <v>4680</v>
      </c>
      <c r="C434">
        <v>434</v>
      </c>
      <c r="D434" t="s">
        <v>1495</v>
      </c>
      <c r="E434" s="30">
        <v>39770.5</v>
      </c>
      <c r="F434" t="s">
        <v>4254</v>
      </c>
      <c r="G434">
        <v>609.69922295168703</v>
      </c>
      <c r="H434">
        <v>242.268861650102</v>
      </c>
      <c r="I434">
        <v>851.96808460178897</v>
      </c>
      <c r="J434">
        <v>11.895348442165799</v>
      </c>
      <c r="K434">
        <v>15.7294661746198</v>
      </c>
      <c r="L434">
        <v>1.6764089216288702E-2</v>
      </c>
      <c r="M434">
        <v>193.35424991244199</v>
      </c>
      <c r="N434">
        <v>5.3263732639522496</v>
      </c>
      <c r="O434">
        <v>3.3840298901607502E-2</v>
      </c>
      <c r="P434">
        <v>2.3171198020054802</v>
      </c>
      <c r="Q434">
        <v>6.8653109598827505E-2</v>
      </c>
      <c r="R434">
        <v>306.82835203180201</v>
      </c>
      <c r="S434">
        <v>3.9924479350830899</v>
      </c>
      <c r="T434">
        <v>980.60922443289496</v>
      </c>
      <c r="U434">
        <f>VLOOKUP(B434,Data!$A$1:$J$1657,9, FALSE) * 100</f>
        <v>270</v>
      </c>
      <c r="V434" t="str">
        <f>VLOOKUP($B434,Data!$A$1:$X$1657,13,  FALSE)</f>
        <v>results are quadrat cuts</v>
      </c>
      <c r="W434">
        <f t="shared" si="13"/>
        <v>50.279261463134105</v>
      </c>
      <c r="X434">
        <f t="shared" si="12"/>
        <v>219.72073853686589</v>
      </c>
    </row>
    <row r="435" spans="1:24" x14ac:dyDescent="0.2">
      <c r="A435">
        <v>435</v>
      </c>
      <c r="B435" t="s">
        <v>4678</v>
      </c>
      <c r="C435">
        <v>435</v>
      </c>
      <c r="D435" t="s">
        <v>1495</v>
      </c>
      <c r="E435" s="30">
        <v>39777.5</v>
      </c>
      <c r="F435" t="s">
        <v>4254</v>
      </c>
      <c r="G435">
        <v>128.23867029555799</v>
      </c>
      <c r="H435">
        <v>133.910393500411</v>
      </c>
      <c r="I435">
        <v>262.14906379596903</v>
      </c>
      <c r="J435">
        <v>5.0999527426869902</v>
      </c>
      <c r="K435">
        <v>16.2195502581074</v>
      </c>
      <c r="L435">
        <v>7.1437410460754198E-3</v>
      </c>
      <c r="M435">
        <v>18.503773656428901</v>
      </c>
      <c r="N435">
        <v>0.525609258818025</v>
      </c>
      <c r="O435">
        <v>6.4641413216928896E-4</v>
      </c>
      <c r="P435">
        <v>4.40124520799271E-2</v>
      </c>
      <c r="Q435">
        <v>1.3604422758136899E-3</v>
      </c>
      <c r="R435">
        <v>90.003644959142505</v>
      </c>
      <c r="S435">
        <v>1.9396041420797401</v>
      </c>
      <c r="T435">
        <v>293.45881518527801</v>
      </c>
      <c r="U435">
        <f>VLOOKUP(B435,Data!$A$1:$J$1657,9, FALSE) * 100</f>
        <v>195</v>
      </c>
      <c r="V435" t="str">
        <f>VLOOKUP($B435,Data!$A$1:$X$1657,13,  FALSE)</f>
        <v>H1 quality</v>
      </c>
      <c r="W435">
        <f t="shared" si="13"/>
        <v>173.9729844813308</v>
      </c>
      <c r="X435">
        <f t="shared" si="12"/>
        <v>21.027015518669206</v>
      </c>
    </row>
    <row r="436" spans="1:24" x14ac:dyDescent="0.2">
      <c r="A436">
        <v>433</v>
      </c>
      <c r="B436" t="s">
        <v>4674</v>
      </c>
      <c r="C436">
        <v>433</v>
      </c>
      <c r="D436" t="s">
        <v>1495</v>
      </c>
      <c r="E436" s="30">
        <v>39785.5</v>
      </c>
      <c r="F436" t="s">
        <v>4254</v>
      </c>
      <c r="G436">
        <v>259.33752318585198</v>
      </c>
      <c r="H436">
        <v>264.62279466533897</v>
      </c>
      <c r="I436">
        <v>523.96031785119101</v>
      </c>
      <c r="J436">
        <v>7.4807815765189103</v>
      </c>
      <c r="K436">
        <v>16.349010762569701</v>
      </c>
      <c r="L436">
        <v>6.88399577735612E-3</v>
      </c>
      <c r="M436">
        <v>34.887263251529198</v>
      </c>
      <c r="N436">
        <v>0.99890059960744804</v>
      </c>
      <c r="O436">
        <v>0</v>
      </c>
      <c r="P436">
        <v>0</v>
      </c>
      <c r="Q436">
        <v>0</v>
      </c>
      <c r="R436">
        <v>173.538825790131</v>
      </c>
      <c r="S436">
        <v>2.80768985840428</v>
      </c>
      <c r="T436">
        <v>584.35777598721995</v>
      </c>
      <c r="U436">
        <f>VLOOKUP(B436,Data!$A$1:$J$1657,9, FALSE) * 100</f>
        <v>54</v>
      </c>
      <c r="V436" t="str">
        <f>VLOOKUP($B436,Data!$A$1:$X$1657,13,  FALSE)</f>
        <v>H1 quality</v>
      </c>
      <c r="W436">
        <f t="shared" si="13"/>
        <v>14.355382668716821</v>
      </c>
      <c r="X436">
        <f t="shared" si="12"/>
        <v>39.644617331283179</v>
      </c>
    </row>
    <row r="437" spans="1:24" x14ac:dyDescent="0.2">
      <c r="A437">
        <v>436</v>
      </c>
      <c r="B437" t="s">
        <v>4679</v>
      </c>
      <c r="C437">
        <v>436</v>
      </c>
      <c r="D437" t="s">
        <v>1495</v>
      </c>
      <c r="E437" s="30">
        <v>39758.5</v>
      </c>
      <c r="F437" t="s">
        <v>4254</v>
      </c>
      <c r="G437">
        <v>278.03956080894301</v>
      </c>
      <c r="H437">
        <v>219.25822135755999</v>
      </c>
      <c r="I437">
        <v>497.29778216650197</v>
      </c>
      <c r="J437">
        <v>5.8921422512356401</v>
      </c>
      <c r="K437">
        <v>15.1744602725917</v>
      </c>
      <c r="L437">
        <v>1.12484444159314E-2</v>
      </c>
      <c r="M437">
        <v>67.320693304768298</v>
      </c>
      <c r="N437">
        <v>1.7890633731638099</v>
      </c>
      <c r="O437">
        <v>0</v>
      </c>
      <c r="P437">
        <v>0</v>
      </c>
      <c r="Q437">
        <v>0</v>
      </c>
      <c r="R437">
        <v>190.30864463062201</v>
      </c>
      <c r="S437">
        <v>2.4161796488181699</v>
      </c>
      <c r="T437">
        <v>557.66391866899198</v>
      </c>
      <c r="U437">
        <f>VLOOKUP(B437,Data!$A$1:$J$1657,9, FALSE) * 100</f>
        <v>243.00000000000003</v>
      </c>
      <c r="V437">
        <f>VLOOKUP($B437,Data!$A$1:$X$1657,13,  FALSE)</f>
        <v>0</v>
      </c>
      <c r="W437">
        <f t="shared" si="13"/>
        <v>166.49921215367243</v>
      </c>
      <c r="X437">
        <f t="shared" si="12"/>
        <v>76.500787846327611</v>
      </c>
    </row>
    <row r="438" spans="1:24" x14ac:dyDescent="0.2">
      <c r="A438">
        <v>437</v>
      </c>
      <c r="B438" t="s">
        <v>4681</v>
      </c>
      <c r="C438">
        <v>437</v>
      </c>
      <c r="D438" t="s">
        <v>1495</v>
      </c>
      <c r="E438" s="30">
        <v>39779.5</v>
      </c>
      <c r="F438" t="s">
        <v>4254</v>
      </c>
      <c r="G438">
        <v>414.87332991222598</v>
      </c>
      <c r="H438">
        <v>224.115146639572</v>
      </c>
      <c r="I438">
        <v>638.98847655179804</v>
      </c>
      <c r="J438">
        <v>10.622252426188901</v>
      </c>
      <c r="K438">
        <v>15.4369249668267</v>
      </c>
      <c r="L438">
        <v>1.74892759180885E-2</v>
      </c>
      <c r="M438">
        <v>127.117553383138</v>
      </c>
      <c r="N438">
        <v>3.43660969096688</v>
      </c>
      <c r="O438">
        <v>2.5874695829753401E-2</v>
      </c>
      <c r="P438">
        <v>1.65111891063238</v>
      </c>
      <c r="Q438">
        <v>5.1323960028613502E-2</v>
      </c>
      <c r="R438">
        <v>211.74221355730299</v>
      </c>
      <c r="S438">
        <v>3.7193455150859398</v>
      </c>
      <c r="T438">
        <v>732.67430462361301</v>
      </c>
      <c r="U438">
        <f>VLOOKUP(B438,Data!$A$1:$J$1657,9, FALSE) * 100</f>
        <v>168</v>
      </c>
      <c r="W438">
        <f t="shared" si="13"/>
        <v>23.548234791888632</v>
      </c>
      <c r="X438">
        <f t="shared" si="12"/>
        <v>144.45176520811137</v>
      </c>
    </row>
    <row r="439" spans="1:24" x14ac:dyDescent="0.2">
      <c r="A439">
        <v>441</v>
      </c>
      <c r="B439" t="s">
        <v>4682</v>
      </c>
      <c r="C439">
        <v>441</v>
      </c>
      <c r="D439" t="s">
        <v>1495</v>
      </c>
      <c r="E439" s="30">
        <v>39755.5</v>
      </c>
      <c r="F439" t="s">
        <v>4254</v>
      </c>
      <c r="G439">
        <v>578.33231359117303</v>
      </c>
      <c r="H439">
        <v>295.90158409812398</v>
      </c>
      <c r="I439">
        <v>874.23389768929803</v>
      </c>
      <c r="J439">
        <v>10.7283518132688</v>
      </c>
      <c r="K439">
        <v>16.191119007336301</v>
      </c>
      <c r="L439">
        <v>1.14094714039597E-2</v>
      </c>
      <c r="M439">
        <v>120.87841250161</v>
      </c>
      <c r="N439">
        <v>3.4275950301776601</v>
      </c>
      <c r="O439">
        <v>7.1901009516970496E-2</v>
      </c>
      <c r="P439">
        <v>4.5909268573215103</v>
      </c>
      <c r="Q439">
        <v>0.12199941682441701</v>
      </c>
      <c r="R439">
        <v>282.99109339621401</v>
      </c>
      <c r="S439">
        <v>3.1631156510531802</v>
      </c>
      <c r="T439">
        <v>993.53109143682195</v>
      </c>
      <c r="U439">
        <f>VLOOKUP(B439,Data!$A$1:$J$1657,9, FALSE) * 100</f>
        <v>229.99999999999997</v>
      </c>
      <c r="W439">
        <f t="shared" si="13"/>
        <v>92.638167611806779</v>
      </c>
      <c r="X439">
        <f t="shared" si="12"/>
        <v>137.36183238819319</v>
      </c>
    </row>
    <row r="440" spans="1:24" x14ac:dyDescent="0.2">
      <c r="A440">
        <v>440</v>
      </c>
      <c r="B440" t="s">
        <v>4684</v>
      </c>
      <c r="C440">
        <v>440</v>
      </c>
      <c r="D440" t="s">
        <v>1495</v>
      </c>
      <c r="E440" s="30">
        <v>39761.5</v>
      </c>
      <c r="F440" t="s">
        <v>4254</v>
      </c>
      <c r="G440">
        <v>519.87883919165597</v>
      </c>
      <c r="H440">
        <v>192.16265055388001</v>
      </c>
      <c r="I440">
        <v>712.04148974553596</v>
      </c>
      <c r="J440">
        <v>8.2686874837937303</v>
      </c>
      <c r="K440">
        <v>15.7817434303984</v>
      </c>
      <c r="L440">
        <v>2.0386540549362699E-2</v>
      </c>
      <c r="M440">
        <v>172.64713664607601</v>
      </c>
      <c r="N440">
        <v>4.7717562426292597</v>
      </c>
      <c r="O440">
        <v>6.3647411290136E-2</v>
      </c>
      <c r="P440">
        <v>4.4271867272619403</v>
      </c>
      <c r="Q440">
        <v>0.11244004738277601</v>
      </c>
      <c r="R440">
        <v>244.436682684044</v>
      </c>
      <c r="S440">
        <v>1.3880392899051599</v>
      </c>
      <c r="T440">
        <v>816.84292986107903</v>
      </c>
      <c r="U440">
        <f>VLOOKUP(B440,Data!$A$1:$J$1657,9, FALSE) * 100</f>
        <v>245.00000000000003</v>
      </c>
      <c r="V440" t="str">
        <f>VLOOKUP($B440,Data!$A$1:$X$1657,13,  FALSE)</f>
        <v>Results are quadrat cuts.</v>
      </c>
      <c r="W440">
        <f t="shared" si="13"/>
        <v>48.810071993095477</v>
      </c>
      <c r="X440">
        <f t="shared" si="12"/>
        <v>196.18992800690455</v>
      </c>
    </row>
    <row r="441" spans="1:24" x14ac:dyDescent="0.2">
      <c r="A441">
        <v>438</v>
      </c>
      <c r="B441" t="s">
        <v>4683</v>
      </c>
      <c r="C441">
        <v>438</v>
      </c>
      <c r="D441" t="s">
        <v>1495</v>
      </c>
      <c r="E441" s="30">
        <v>39761.5</v>
      </c>
      <c r="F441" t="s">
        <v>4254</v>
      </c>
      <c r="G441">
        <v>400.52563428157902</v>
      </c>
      <c r="H441">
        <v>209.23586186104399</v>
      </c>
      <c r="I441">
        <v>609.76149614262295</v>
      </c>
      <c r="J441">
        <v>7.3327937298038401</v>
      </c>
      <c r="K441">
        <v>16.0544248948509</v>
      </c>
      <c r="L441">
        <v>1.6511674977824301E-2</v>
      </c>
      <c r="M441">
        <v>103.914531906129</v>
      </c>
      <c r="N441">
        <v>2.92169535546503</v>
      </c>
      <c r="O441">
        <v>3.7127875172472201E-2</v>
      </c>
      <c r="P441">
        <v>2.7467045619511601</v>
      </c>
      <c r="Q441">
        <v>7.7017495294066193E-2</v>
      </c>
      <c r="R441">
        <v>192.370621791075</v>
      </c>
      <c r="S441">
        <v>1.8982051828746</v>
      </c>
      <c r="T441">
        <v>694.86262079781704</v>
      </c>
      <c r="U441">
        <f>VLOOKUP(B441,Data!$A$1:$J$1657,9, FALSE) * 100</f>
        <v>113.99999999999999</v>
      </c>
      <c r="V441" t="str">
        <f>VLOOKUP($B441,Data!$A$1:$X$1657,13,  FALSE)</f>
        <v>weedy - these are quadrat cuts results</v>
      </c>
      <c r="W441">
        <f t="shared" si="13"/>
        <v>-4.0846953478738754</v>
      </c>
      <c r="X441">
        <f t="shared" si="12"/>
        <v>118.08469534787386</v>
      </c>
    </row>
    <row r="442" spans="1:24" x14ac:dyDescent="0.2">
      <c r="A442">
        <v>446</v>
      </c>
      <c r="B442" t="s">
        <v>4687</v>
      </c>
      <c r="C442">
        <v>446</v>
      </c>
      <c r="D442" t="s">
        <v>1495</v>
      </c>
      <c r="E442" s="30">
        <v>39773.5</v>
      </c>
      <c r="F442" t="s">
        <v>4254</v>
      </c>
      <c r="G442">
        <v>604.23496162710398</v>
      </c>
      <c r="H442">
        <v>251.54339312855299</v>
      </c>
      <c r="I442">
        <v>855.77835475565701</v>
      </c>
      <c r="J442">
        <v>13.471102794948999</v>
      </c>
      <c r="K442">
        <v>16.022411832263199</v>
      </c>
      <c r="L442">
        <v>1.7090564403328901E-2</v>
      </c>
      <c r="M442">
        <v>182.138249255815</v>
      </c>
      <c r="N442">
        <v>5.1108477057514499</v>
      </c>
      <c r="O442">
        <v>0.13917330413326301</v>
      </c>
      <c r="P442">
        <v>5.9240749810278102</v>
      </c>
      <c r="Q442">
        <v>0.18096795639281499</v>
      </c>
      <c r="R442">
        <v>280.67860215937299</v>
      </c>
      <c r="S442">
        <v>4.12279540963039</v>
      </c>
      <c r="T442">
        <v>976.17486054098697</v>
      </c>
      <c r="U442">
        <f>VLOOKUP(B442,Data!$A$1:$J$1657,9, FALSE) * 100</f>
        <v>320</v>
      </c>
      <c r="V442" t="str">
        <f>VLOOKUP($B442,Data!$A$1:$X$1657,13,  FALSE)</f>
        <v>weeds- some heavy ARG patches. Big variation in soil type across paddock</v>
      </c>
      <c r="W442">
        <f t="shared" si="13"/>
        <v>113.02471675475567</v>
      </c>
      <c r="X442">
        <f t="shared" si="12"/>
        <v>206.97528324524433</v>
      </c>
    </row>
    <row r="443" spans="1:24" x14ac:dyDescent="0.2">
      <c r="A443">
        <v>442</v>
      </c>
      <c r="B443" t="s">
        <v>4686</v>
      </c>
      <c r="C443">
        <v>442</v>
      </c>
      <c r="D443" t="s">
        <v>1495</v>
      </c>
      <c r="E443" s="30">
        <v>39782.5</v>
      </c>
      <c r="F443" t="s">
        <v>4254</v>
      </c>
      <c r="G443">
        <v>96.240521632744802</v>
      </c>
      <c r="H443">
        <v>75.075190305787899</v>
      </c>
      <c r="I443">
        <v>171.31571193853301</v>
      </c>
      <c r="J443">
        <v>3.0067498839998001</v>
      </c>
      <c r="K443">
        <v>16.552469445435001</v>
      </c>
      <c r="L443">
        <v>1.3061420823592001E-2</v>
      </c>
      <c r="M443">
        <v>22.448137615182802</v>
      </c>
      <c r="N443">
        <v>0.65073925040671299</v>
      </c>
      <c r="O443">
        <v>1.02235480938084E-3</v>
      </c>
      <c r="P443">
        <v>6.0021711565602799E-2</v>
      </c>
      <c r="Q443">
        <v>1.7664312343184899E-3</v>
      </c>
      <c r="R443">
        <v>51.001829199350702</v>
      </c>
      <c r="S443">
        <v>1.03478852735684</v>
      </c>
      <c r="T443">
        <v>192.72930845903301</v>
      </c>
      <c r="U443">
        <f>VLOOKUP(B443,Data!$A$1:$J$1657,9, FALSE) * 100</f>
        <v>65</v>
      </c>
      <c r="V443">
        <f>VLOOKUP($B443,Data!$A$1:$X$1657,13,  FALSE)</f>
        <v>0</v>
      </c>
      <c r="W443">
        <f t="shared" si="13"/>
        <v>39.490752710019542</v>
      </c>
      <c r="X443">
        <f t="shared" si="12"/>
        <v>25.509247289980458</v>
      </c>
    </row>
    <row r="444" spans="1:24" x14ac:dyDescent="0.2">
      <c r="A444">
        <v>443</v>
      </c>
      <c r="B444" t="s">
        <v>4688</v>
      </c>
      <c r="C444">
        <v>443</v>
      </c>
      <c r="D444" t="s">
        <v>1495</v>
      </c>
      <c r="E444" s="30">
        <v>39782.5</v>
      </c>
      <c r="F444" t="s">
        <v>4254</v>
      </c>
      <c r="G444">
        <v>108.597875456343</v>
      </c>
      <c r="H444">
        <v>77.260627686633896</v>
      </c>
      <c r="I444">
        <v>185.85850314297701</v>
      </c>
      <c r="J444">
        <v>4.0610716219622596</v>
      </c>
      <c r="K444">
        <v>16.254946914557902</v>
      </c>
      <c r="L444">
        <v>1.3079364742472699E-2</v>
      </c>
      <c r="M444">
        <v>25.991244672227399</v>
      </c>
      <c r="N444">
        <v>0.73990595865208497</v>
      </c>
      <c r="O444">
        <v>1.9459024980543001E-3</v>
      </c>
      <c r="P444">
        <v>0.100908202625952</v>
      </c>
      <c r="Q444">
        <v>3.20322315141659E-3</v>
      </c>
      <c r="R444">
        <v>56.510511204438103</v>
      </c>
      <c r="S444">
        <v>1.2596833682239901</v>
      </c>
      <c r="T444">
        <v>208.36614758706801</v>
      </c>
      <c r="U444">
        <f>VLOOKUP(B444,Data!$A$1:$J$1657,9, FALSE) * 100</f>
        <v>80</v>
      </c>
      <c r="V444" t="str">
        <f>VLOOKUP($B444,Data!$A$1:$X$1657,13,  FALSE)</f>
        <v>Sprayed with wildcat and for rust 30% yield reduction to the paddock beside it</v>
      </c>
      <c r="W444">
        <f t="shared" si="13"/>
        <v>50.464494690650682</v>
      </c>
      <c r="X444">
        <f t="shared" si="12"/>
        <v>29.535505309349318</v>
      </c>
    </row>
    <row r="445" spans="1:24" x14ac:dyDescent="0.2">
      <c r="A445">
        <v>439</v>
      </c>
      <c r="B445" t="s">
        <v>4685</v>
      </c>
      <c r="C445">
        <v>439</v>
      </c>
      <c r="D445" t="s">
        <v>1495</v>
      </c>
      <c r="E445" s="30">
        <v>39758.5</v>
      </c>
      <c r="F445" t="s">
        <v>4254</v>
      </c>
      <c r="G445">
        <v>236.64719384732399</v>
      </c>
      <c r="H445">
        <v>222.654727027951</v>
      </c>
      <c r="I445">
        <v>459.30192087527502</v>
      </c>
      <c r="J445">
        <v>9.0281713894488593</v>
      </c>
      <c r="K445">
        <v>17.13</v>
      </c>
      <c r="L445">
        <v>3.9596076389796604E-3</v>
      </c>
      <c r="M445">
        <v>19.331822989731101</v>
      </c>
      <c r="N445">
        <v>0.57995468969193298</v>
      </c>
      <c r="O445">
        <v>0</v>
      </c>
      <c r="P445">
        <v>0</v>
      </c>
      <c r="Q445">
        <v>0</v>
      </c>
      <c r="R445">
        <v>162.51526219617699</v>
      </c>
      <c r="S445">
        <v>3.24704452412427</v>
      </c>
      <c r="T445">
        <v>513.884584225357</v>
      </c>
      <c r="U445">
        <f>VLOOKUP(B445,Data!$A$1:$J$1657,9, FALSE) * 100</f>
        <v>200</v>
      </c>
      <c r="V445" t="str">
        <f>VLOOKUP($B445,Data!$A$1:$X$1657,13,  FALSE)</f>
        <v>none - suspect started with higher soil water in YP than existed in paddock</v>
      </c>
      <c r="W445">
        <f t="shared" si="13"/>
        <v>178.03201932985101</v>
      </c>
      <c r="X445">
        <f t="shared" si="12"/>
        <v>21.967980670148979</v>
      </c>
    </row>
    <row r="446" spans="1:24" x14ac:dyDescent="0.2">
      <c r="A446">
        <v>447</v>
      </c>
      <c r="B446" t="s">
        <v>4690</v>
      </c>
      <c r="C446">
        <v>447</v>
      </c>
      <c r="D446" t="s">
        <v>1495</v>
      </c>
      <c r="E446" s="30">
        <v>39787.5</v>
      </c>
      <c r="F446" t="s">
        <v>4254</v>
      </c>
      <c r="G446">
        <v>94.570143540278195</v>
      </c>
      <c r="H446">
        <v>144.63150544677001</v>
      </c>
      <c r="I446">
        <v>239.201648987049</v>
      </c>
      <c r="J446">
        <v>7.1353507571616097</v>
      </c>
      <c r="K446">
        <v>15.6033170494582</v>
      </c>
      <c r="L446">
        <v>6.05179281012718E-3</v>
      </c>
      <c r="M446">
        <v>12.226284883336399</v>
      </c>
      <c r="N446">
        <v>0.33409912324289998</v>
      </c>
      <c r="O446">
        <v>0</v>
      </c>
      <c r="P446">
        <v>0</v>
      </c>
      <c r="Q446">
        <v>0</v>
      </c>
      <c r="R446">
        <v>70.449543025744006</v>
      </c>
      <c r="S446">
        <v>1.4757765263251601</v>
      </c>
      <c r="T446">
        <v>263.12688954932997</v>
      </c>
      <c r="U446">
        <f>VLOOKUP(B446,Data!$A$1:$J$1657,9, FALSE) * 100</f>
        <v>90</v>
      </c>
      <c r="V446" t="str">
        <f>VLOOKUP($B446,Data!$A$1:$X$1657,13,  FALSE)</f>
        <v>crop was set back with an undetermined leaf blotch at tillering. appeared to get over it. YP told us we should apply urea- we did- but rain was needed really to fill the heads</v>
      </c>
      <c r="W446">
        <f t="shared" si="13"/>
        <v>76.106494450754099</v>
      </c>
      <c r="X446">
        <f t="shared" si="12"/>
        <v>13.893505549245909</v>
      </c>
    </row>
    <row r="447" spans="1:24" x14ac:dyDescent="0.2">
      <c r="A447">
        <v>445</v>
      </c>
      <c r="B447" t="s">
        <v>4691</v>
      </c>
      <c r="C447">
        <v>445</v>
      </c>
      <c r="D447" t="s">
        <v>1495</v>
      </c>
      <c r="E447" s="30">
        <v>39722.5</v>
      </c>
      <c r="F447" t="s">
        <v>4254</v>
      </c>
      <c r="G447">
        <v>469.41136372725703</v>
      </c>
      <c r="H447">
        <v>181.46916356599399</v>
      </c>
      <c r="I447">
        <v>650.88052729325102</v>
      </c>
      <c r="J447">
        <v>11.8925608590369</v>
      </c>
      <c r="K447">
        <v>15.4597857382672</v>
      </c>
      <c r="L447">
        <v>1.7391233654118599E-2</v>
      </c>
      <c r="M447">
        <v>144.76226283029399</v>
      </c>
      <c r="N447">
        <v>3.9194283123345999</v>
      </c>
      <c r="O447">
        <v>7.3586081914649507E-2</v>
      </c>
      <c r="P447">
        <v>3.9415541177204201</v>
      </c>
      <c r="Q447">
        <v>0.122242810053302</v>
      </c>
      <c r="R447">
        <v>188.51636338091899</v>
      </c>
      <c r="S447">
        <v>3.7280236438415302</v>
      </c>
      <c r="T447">
        <v>743.84927492519603</v>
      </c>
      <c r="U447">
        <f>VLOOKUP(B447,Data!$A$1:$J$1657,9, FALSE) * 100</f>
        <v>229.99999999999997</v>
      </c>
      <c r="V447" t="str">
        <f>VLOOKUP($B447,Data!$A$1:$X$1657,13,  FALSE)</f>
        <v>delayed emergence- presence of disease - flag smut and sub soil acidity.</v>
      </c>
      <c r="W447">
        <f t="shared" si="13"/>
        <v>65.497428601938623</v>
      </c>
      <c r="X447">
        <f t="shared" si="12"/>
        <v>164.50257139806135</v>
      </c>
    </row>
    <row r="448" spans="1:24" x14ac:dyDescent="0.2">
      <c r="A448">
        <v>444</v>
      </c>
      <c r="B448" t="s">
        <v>4689</v>
      </c>
      <c r="C448">
        <v>444</v>
      </c>
      <c r="D448" t="s">
        <v>1495</v>
      </c>
      <c r="E448" s="30">
        <v>39726.5</v>
      </c>
      <c r="F448" t="s">
        <v>4254</v>
      </c>
      <c r="G448">
        <v>254.55671174155299</v>
      </c>
      <c r="H448">
        <v>73.860958378234102</v>
      </c>
      <c r="I448">
        <v>328.41767011978698</v>
      </c>
      <c r="J448">
        <v>6.0625097584511103</v>
      </c>
      <c r="K448">
        <v>15.325939691854799</v>
      </c>
      <c r="L448">
        <v>2.0327755941537198E-2</v>
      </c>
      <c r="M448">
        <v>93.569024354535003</v>
      </c>
      <c r="N448">
        <v>2.5114417237886202</v>
      </c>
      <c r="O448">
        <v>2.5953578462075001E-2</v>
      </c>
      <c r="P448">
        <v>1.44186547011528</v>
      </c>
      <c r="Q448">
        <v>4.4926542377951302E-2</v>
      </c>
      <c r="R448">
        <v>94.0802637187644</v>
      </c>
      <c r="S448">
        <v>2.08795673810743</v>
      </c>
      <c r="T448">
        <v>377.443603486212</v>
      </c>
      <c r="U448">
        <f>VLOOKUP(B448,Data!$A$1:$J$1657,9, FALSE) * 100</f>
        <v>320</v>
      </c>
      <c r="V448">
        <f>VLOOKUP($B448,Data!$A$1:$X$1657,13,  FALSE)</f>
        <v>0</v>
      </c>
      <c r="W448">
        <f t="shared" si="13"/>
        <v>213.67156323348297</v>
      </c>
      <c r="X448">
        <f t="shared" si="12"/>
        <v>106.32843676651704</v>
      </c>
    </row>
    <row r="449" spans="1:24" x14ac:dyDescent="0.2">
      <c r="A449">
        <v>448</v>
      </c>
      <c r="B449" t="s">
        <v>4693</v>
      </c>
      <c r="C449">
        <v>448</v>
      </c>
      <c r="D449" t="s">
        <v>1495</v>
      </c>
      <c r="E449" s="30">
        <v>39786.5</v>
      </c>
      <c r="F449" t="s">
        <v>4254</v>
      </c>
      <c r="G449">
        <v>44.0386445618918</v>
      </c>
      <c r="H449">
        <v>96.564067007760698</v>
      </c>
      <c r="I449">
        <v>140.602711569653</v>
      </c>
      <c r="J449">
        <v>2.9874824453204698</v>
      </c>
      <c r="K449">
        <v>16.095589357379101</v>
      </c>
      <c r="L449">
        <v>2.6760618911166201E-3</v>
      </c>
      <c r="M449">
        <v>2.5927030458633502</v>
      </c>
      <c r="N449">
        <v>7.3084209372754103E-2</v>
      </c>
      <c r="O449">
        <v>0</v>
      </c>
      <c r="P449">
        <v>0</v>
      </c>
      <c r="Q449">
        <v>0</v>
      </c>
      <c r="R449">
        <v>40.976160733191101</v>
      </c>
      <c r="S449">
        <v>0.97392177910361599</v>
      </c>
      <c r="T449">
        <v>154.35433341028801</v>
      </c>
      <c r="U449">
        <f>VLOOKUP(B449,Data!$A$1:$J$1657,9, FALSE) * 100</f>
        <v>185</v>
      </c>
      <c r="V449" t="str">
        <f>VLOOKUP($B449,Data!$A$1:$X$1657,13,  FALSE)</f>
        <v>no applied urea- earlier tos- a tough paddock soilwise but better result than peppertree</v>
      </c>
      <c r="W449">
        <f t="shared" si="13"/>
        <v>182.05374653879164</v>
      </c>
      <c r="X449">
        <f t="shared" si="12"/>
        <v>2.9462534612083524</v>
      </c>
    </row>
    <row r="450" spans="1:24" x14ac:dyDescent="0.2">
      <c r="A450">
        <v>451</v>
      </c>
      <c r="B450" t="s">
        <v>4694</v>
      </c>
      <c r="C450">
        <v>451</v>
      </c>
      <c r="D450" t="s">
        <v>1495</v>
      </c>
      <c r="E450" s="30">
        <v>39765.5</v>
      </c>
      <c r="F450" t="s">
        <v>4254</v>
      </c>
      <c r="G450">
        <v>162.74389294184101</v>
      </c>
      <c r="H450">
        <v>46.928547879105601</v>
      </c>
      <c r="I450">
        <v>209.672440820947</v>
      </c>
      <c r="J450">
        <v>3.9218653748403698</v>
      </c>
      <c r="K450">
        <v>15.426985423335299</v>
      </c>
      <c r="L450">
        <v>2.55504142483453E-2</v>
      </c>
      <c r="M450">
        <v>60.2886337553781</v>
      </c>
      <c r="N450">
        <v>1.62884741530126</v>
      </c>
      <c r="O450">
        <v>1.47806622243107E-2</v>
      </c>
      <c r="P450">
        <v>0.91191843461923905</v>
      </c>
      <c r="Q450">
        <v>2.8023997160550901E-2</v>
      </c>
      <c r="R450">
        <v>51.394988986921703</v>
      </c>
      <c r="S450">
        <v>1.2046132066255499</v>
      </c>
      <c r="T450">
        <v>239.91509159674499</v>
      </c>
      <c r="U450">
        <f>VLOOKUP(B450,Data!$A$1:$J$1657,9, FALSE) * 100</f>
        <v>160</v>
      </c>
      <c r="V450" t="str">
        <f>VLOOKUP($B450,Data!$A$1:$X$1657,13,  FALSE)</f>
        <v xml:space="preserve">Weather conditions Sept: 3 days of 30 + degrees- followed by 2 days with hot winds gusting upto 85 km/h. Good subsoil moisture but no rain from Aug 8th to Sept 23rd. </v>
      </c>
      <c r="W450">
        <f t="shared" si="13"/>
        <v>91.490188914343065</v>
      </c>
      <c r="X450">
        <f t="shared" ref="X450:X513" si="14">M450/(1-12/100)</f>
        <v>68.509811085656935</v>
      </c>
    </row>
    <row r="451" spans="1:24" x14ac:dyDescent="0.2">
      <c r="A451">
        <v>449</v>
      </c>
      <c r="B451" t="s">
        <v>4692</v>
      </c>
      <c r="C451">
        <v>449</v>
      </c>
      <c r="D451" t="s">
        <v>1495</v>
      </c>
      <c r="E451" s="30">
        <v>39787.5</v>
      </c>
      <c r="F451" t="s">
        <v>4254</v>
      </c>
      <c r="G451">
        <v>39.229965903255597</v>
      </c>
      <c r="H451">
        <v>91.159987186948896</v>
      </c>
      <c r="I451">
        <v>130.38995309020501</v>
      </c>
      <c r="J451">
        <v>3.8632396747047499</v>
      </c>
      <c r="K451">
        <v>15.8476697846509</v>
      </c>
      <c r="L451">
        <v>4.2278775342682803E-3</v>
      </c>
      <c r="M451">
        <v>3.6489088132699701</v>
      </c>
      <c r="N451">
        <v>0.10127268291944801</v>
      </c>
      <c r="O451">
        <v>0</v>
      </c>
      <c r="P451">
        <v>0</v>
      </c>
      <c r="Q451">
        <v>0</v>
      </c>
      <c r="R451">
        <v>35.241334988629298</v>
      </c>
      <c r="S451">
        <v>0.84095841575316699</v>
      </c>
      <c r="T451">
        <v>143.016008432322</v>
      </c>
      <c r="U451">
        <f>VLOOKUP(B451,Data!$A$1:$J$1657,9, FALSE) * 100</f>
        <v>138</v>
      </c>
      <c r="V451" t="str">
        <f>VLOOKUP($B451,Data!$A$1:$X$1657,13,  FALSE)</f>
        <v>75% of grain off 50% of paddock (red gnd)</v>
      </c>
      <c r="W451">
        <f t="shared" ref="W451:W514" si="15">U451-X451</f>
        <v>133.85351271219321</v>
      </c>
      <c r="X451">
        <f t="shared" si="14"/>
        <v>4.1464872878067842</v>
      </c>
    </row>
    <row r="452" spans="1:24" x14ac:dyDescent="0.2">
      <c r="A452">
        <v>450</v>
      </c>
      <c r="B452" t="s">
        <v>4695</v>
      </c>
      <c r="C452">
        <v>450</v>
      </c>
      <c r="D452" t="s">
        <v>1495</v>
      </c>
      <c r="E452" s="30">
        <v>39785.5</v>
      </c>
      <c r="F452" t="s">
        <v>4254</v>
      </c>
      <c r="G452">
        <v>468.021433343539</v>
      </c>
      <c r="H452">
        <v>145.83555799452199</v>
      </c>
      <c r="I452">
        <v>613.85699133806099</v>
      </c>
      <c r="J452">
        <v>12.463656020517799</v>
      </c>
      <c r="K452">
        <v>15.4148896356939</v>
      </c>
      <c r="L452">
        <v>2.62785411193187E-2</v>
      </c>
      <c r="M452">
        <v>200.538433005955</v>
      </c>
      <c r="N452">
        <v>5.4137965192676001</v>
      </c>
      <c r="O452">
        <v>9.5751485263267502E-2</v>
      </c>
      <c r="P452">
        <v>5.0244146119349402</v>
      </c>
      <c r="Q452">
        <v>0.16028636903349999</v>
      </c>
      <c r="R452">
        <v>170.50194996655199</v>
      </c>
      <c r="S452">
        <v>3.5575625342584498</v>
      </c>
      <c r="T452">
        <v>709.81142109208702</v>
      </c>
      <c r="U452">
        <f>VLOOKUP(B452,Data!$A$1:$J$1657,9, FALSE) * 100</f>
        <v>140</v>
      </c>
      <c r="V452" t="str">
        <f>VLOOKUP($B452,Data!$A$1:$X$1657,13,  FALSE)</f>
        <v>Combination of hot gry conditions in September and sodic soil beyond 50-60 cm</v>
      </c>
      <c r="W452">
        <f t="shared" si="15"/>
        <v>-87.884582961312503</v>
      </c>
      <c r="X452">
        <f t="shared" si="14"/>
        <v>227.8845829613125</v>
      </c>
    </row>
    <row r="453" spans="1:24" x14ac:dyDescent="0.2">
      <c r="A453">
        <v>452</v>
      </c>
      <c r="B453" t="s">
        <v>4696</v>
      </c>
      <c r="C453">
        <v>452</v>
      </c>
      <c r="D453" t="s">
        <v>1495</v>
      </c>
      <c r="E453" s="30">
        <v>39786.5</v>
      </c>
      <c r="F453" t="s">
        <v>4254</v>
      </c>
      <c r="G453">
        <v>463.92125200822699</v>
      </c>
      <c r="H453">
        <v>232.239922580773</v>
      </c>
      <c r="I453">
        <v>696.16117458899998</v>
      </c>
      <c r="J453">
        <v>14.448749635184599</v>
      </c>
      <c r="K453">
        <v>15.921666461034199</v>
      </c>
      <c r="L453">
        <v>1.5487395884595599E-2</v>
      </c>
      <c r="M453">
        <v>129.36733449744099</v>
      </c>
      <c r="N453">
        <v>3.6072566564296</v>
      </c>
      <c r="O453">
        <v>4.67877509576873E-2</v>
      </c>
      <c r="P453">
        <v>2.1096123700798799</v>
      </c>
      <c r="Q453">
        <v>6.3557278771826098E-2</v>
      </c>
      <c r="R453">
        <v>241.58281923951299</v>
      </c>
      <c r="S453">
        <v>5.12629655570964</v>
      </c>
      <c r="T453">
        <v>789.99999602322805</v>
      </c>
      <c r="U453">
        <f>VLOOKUP(B453,Data!$A$1:$J$1657,9, FALSE) * 100</f>
        <v>160</v>
      </c>
      <c r="V453" t="str">
        <f>VLOOKUP($B453,Data!$A$1:$X$1657,13,  FALSE)</f>
        <v>10 mm of rainfall during Sept &amp; Oct</v>
      </c>
      <c r="W453">
        <f t="shared" si="15"/>
        <v>12.991665343817061</v>
      </c>
      <c r="X453">
        <f t="shared" si="14"/>
        <v>147.00833465618294</v>
      </c>
    </row>
    <row r="454" spans="1:24" x14ac:dyDescent="0.2">
      <c r="A454">
        <v>454</v>
      </c>
      <c r="B454" t="s">
        <v>4701</v>
      </c>
      <c r="C454">
        <v>454</v>
      </c>
      <c r="D454" t="s">
        <v>1495</v>
      </c>
      <c r="E454" s="30">
        <v>39768.5</v>
      </c>
      <c r="F454" t="s">
        <v>4254</v>
      </c>
      <c r="G454">
        <v>812.69606075229797</v>
      </c>
      <c r="H454">
        <v>191.91620283932701</v>
      </c>
      <c r="I454">
        <v>1004.61226359163</v>
      </c>
      <c r="J454">
        <v>12.261434203212399</v>
      </c>
      <c r="K454">
        <v>15.449060305929899</v>
      </c>
      <c r="L454">
        <v>2.8902596798601798E-2</v>
      </c>
      <c r="M454">
        <v>350.36626242287599</v>
      </c>
      <c r="N454">
        <v>9.47956132632976</v>
      </c>
      <c r="O454">
        <v>0.48019474750251401</v>
      </c>
      <c r="P454">
        <v>21.493045500881301</v>
      </c>
      <c r="Q454">
        <v>0.55269624926142702</v>
      </c>
      <c r="R454">
        <v>283.73991983392801</v>
      </c>
      <c r="S454">
        <v>0.64083844700080195</v>
      </c>
      <c r="T454">
        <v>1166.07300635248</v>
      </c>
      <c r="U454">
        <f>VLOOKUP(B454,Data!$A$1:$J$1657,9, FALSE) * 100</f>
        <v>250</v>
      </c>
      <c r="V454" t="str">
        <f>VLOOKUP($B454,Data!$A$1:$X$1657,13,  FALSE)</f>
        <v xml:space="preserve">Weather conditions Sept: 3 days of 30 + degrees- followed by 2 days with hot winds gusting upto 85 km/h. Good subsoil moisture but no rain from Aug 8th to Sept 23rd. </v>
      </c>
      <c r="W454">
        <f t="shared" si="15"/>
        <v>-148.14348002599542</v>
      </c>
      <c r="X454">
        <f t="shared" si="14"/>
        <v>398.14348002599542</v>
      </c>
    </row>
    <row r="455" spans="1:24" x14ac:dyDescent="0.2">
      <c r="A455">
        <v>457</v>
      </c>
      <c r="B455" t="s">
        <v>4698</v>
      </c>
      <c r="C455">
        <v>457</v>
      </c>
      <c r="D455" t="s">
        <v>1495</v>
      </c>
      <c r="E455" s="30">
        <v>39755.5</v>
      </c>
      <c r="F455" t="s">
        <v>4254</v>
      </c>
      <c r="G455">
        <v>675.49317940945002</v>
      </c>
      <c r="H455">
        <v>124.585117561874</v>
      </c>
      <c r="I455">
        <v>800.07829697132399</v>
      </c>
      <c r="J455">
        <v>7.2333403043048099</v>
      </c>
      <c r="K455">
        <v>10.4711804860691</v>
      </c>
      <c r="L455">
        <v>3.2598029479416903E-2</v>
      </c>
      <c r="M455">
        <v>305.98085819942497</v>
      </c>
      <c r="N455">
        <v>5.6111747661795004</v>
      </c>
      <c r="O455">
        <v>0.38949282283610898</v>
      </c>
      <c r="P455">
        <v>22.466220923723998</v>
      </c>
      <c r="Q455">
        <v>0.26378694285887899</v>
      </c>
      <c r="R455">
        <v>187.14496189188301</v>
      </c>
      <c r="S455">
        <v>0.47126612124339701</v>
      </c>
      <c r="T455">
        <v>934.74977039639805</v>
      </c>
      <c r="U455">
        <f>VLOOKUP(B455,Data!$A$1:$J$1657,9, FALSE) * 100</f>
        <v>190</v>
      </c>
      <c r="V455" t="str">
        <f>VLOOKUP($B455,Data!$A$1:$X$1657,13,  FALSE)</f>
        <v>Heat Stress</v>
      </c>
      <c r="W455">
        <f t="shared" si="15"/>
        <v>-157.70552068116473</v>
      </c>
      <c r="X455">
        <f t="shared" si="14"/>
        <v>347.70552068116473</v>
      </c>
    </row>
    <row r="456" spans="1:24" x14ac:dyDescent="0.2">
      <c r="A456">
        <v>453</v>
      </c>
      <c r="B456" t="s">
        <v>4697</v>
      </c>
      <c r="C456">
        <v>453</v>
      </c>
      <c r="D456" t="s">
        <v>1495</v>
      </c>
      <c r="E456" s="30">
        <v>39786.5</v>
      </c>
      <c r="F456" t="s">
        <v>4254</v>
      </c>
      <c r="G456">
        <v>430.140320673075</v>
      </c>
      <c r="H456">
        <v>231.84522152522001</v>
      </c>
      <c r="I456">
        <v>661.98554219829396</v>
      </c>
      <c r="J456">
        <v>14.2939752738857</v>
      </c>
      <c r="K456">
        <v>15.957164850838399</v>
      </c>
      <c r="L456">
        <v>1.4079708426838901E-2</v>
      </c>
      <c r="M456">
        <v>112.321220228713</v>
      </c>
      <c r="N456">
        <v>3.1389285944604199</v>
      </c>
      <c r="O456">
        <v>2.4011164889230399E-2</v>
      </c>
      <c r="P456">
        <v>1.0572897269127199</v>
      </c>
      <c r="Q456">
        <v>3.1853462213740698E-2</v>
      </c>
      <c r="R456">
        <v>235.74811045209299</v>
      </c>
      <c r="S456">
        <v>5.2607170909713803</v>
      </c>
      <c r="T456">
        <v>750.15097035083704</v>
      </c>
      <c r="U456">
        <f>VLOOKUP(B456,Data!$A$1:$J$1657,9, FALSE) * 100</f>
        <v>100</v>
      </c>
      <c r="V456" t="str">
        <f>VLOOKUP($B456,Data!$A$1:$X$1657,13,  FALSE)</f>
        <v>10 mm of rainfall during Sept &amp; Oct</v>
      </c>
      <c r="W456">
        <f t="shared" si="15"/>
        <v>-27.637750259901139</v>
      </c>
      <c r="X456">
        <f t="shared" si="14"/>
        <v>127.63775025990114</v>
      </c>
    </row>
    <row r="457" spans="1:24" x14ac:dyDescent="0.2">
      <c r="A457">
        <v>456</v>
      </c>
      <c r="B457" t="s">
        <v>4699</v>
      </c>
      <c r="C457">
        <v>456</v>
      </c>
      <c r="D457" t="s">
        <v>1495</v>
      </c>
      <c r="E457" s="30">
        <v>39768.5</v>
      </c>
      <c r="F457" t="s">
        <v>4254</v>
      </c>
      <c r="G457">
        <v>960.47709608538696</v>
      </c>
      <c r="H457">
        <v>123.223752265382</v>
      </c>
      <c r="I457">
        <v>1083.70084835077</v>
      </c>
      <c r="J457">
        <v>15.693758186051101</v>
      </c>
      <c r="K457">
        <v>14.075618903920301</v>
      </c>
      <c r="L457">
        <v>3.4185496467483902E-2</v>
      </c>
      <c r="M457">
        <v>512.79003833828199</v>
      </c>
      <c r="N457">
        <v>12.6406955470689</v>
      </c>
      <c r="O457">
        <v>0.86764847117131905</v>
      </c>
      <c r="P457">
        <v>41.4274207184951</v>
      </c>
      <c r="Q457">
        <v>1.11718868016937</v>
      </c>
      <c r="R457">
        <v>283.48212055494997</v>
      </c>
      <c r="S457">
        <v>0.56013853265510205</v>
      </c>
      <c r="T457">
        <v>1255.0935953039</v>
      </c>
      <c r="U457">
        <f>VLOOKUP(B457,Data!$A$1:$J$1657,9, FALSE) * 100</f>
        <v>245.00000000000003</v>
      </c>
      <c r="V457">
        <f>VLOOKUP($B457,Data!$A$1:$X$1657,13,  FALSE)</f>
        <v>0</v>
      </c>
      <c r="W457">
        <f t="shared" si="15"/>
        <v>-337.71595265713859</v>
      </c>
      <c r="X457">
        <f t="shared" si="14"/>
        <v>582.71595265713859</v>
      </c>
    </row>
    <row r="458" spans="1:24" x14ac:dyDescent="0.2">
      <c r="A458">
        <v>460</v>
      </c>
      <c r="B458" t="s">
        <v>4703</v>
      </c>
      <c r="C458">
        <v>460</v>
      </c>
      <c r="D458" t="s">
        <v>1495</v>
      </c>
      <c r="E458" s="30">
        <v>39766.5</v>
      </c>
      <c r="F458" t="s">
        <v>4254</v>
      </c>
      <c r="G458">
        <v>396.50542041531401</v>
      </c>
      <c r="H458">
        <v>208.96284265304601</v>
      </c>
      <c r="I458">
        <v>605.46826306835999</v>
      </c>
      <c r="J458">
        <v>12.7827812467599</v>
      </c>
      <c r="K458">
        <v>15.848156806226701</v>
      </c>
      <c r="L458">
        <v>1.21930299555563E-2</v>
      </c>
      <c r="M458">
        <v>90.139071950269596</v>
      </c>
      <c r="N458">
        <v>2.5018181202024898</v>
      </c>
      <c r="O458">
        <v>2.5232711219879699E-2</v>
      </c>
      <c r="P458">
        <v>1.3530394030631501</v>
      </c>
      <c r="Q458">
        <v>4.11401653700302E-2</v>
      </c>
      <c r="R458">
        <v>214.80962588824801</v>
      </c>
      <c r="S458">
        <v>4.7287550211921801</v>
      </c>
      <c r="T458">
        <v>691.97181117609796</v>
      </c>
      <c r="U458">
        <f>VLOOKUP(B458,Data!$A$1:$J$1657,9, FALSE) * 100</f>
        <v>50</v>
      </c>
      <c r="V458" t="str">
        <f>VLOOKUP($B458,Data!$A$1:$X$1657,13,  FALSE)</f>
        <v>Weather conditions Sept: 3 days of 30 + degrees- followed by 2 days with hot winds gusting upto 85 km/h. Good subsoil moisture but no rain from Aug 8th to Sept 23rd. Late sown</v>
      </c>
      <c r="W458">
        <f t="shared" si="15"/>
        <v>-52.430763579851813</v>
      </c>
      <c r="X458">
        <f t="shared" si="14"/>
        <v>102.43076357985181</v>
      </c>
    </row>
    <row r="459" spans="1:24" x14ac:dyDescent="0.2">
      <c r="A459">
        <v>455</v>
      </c>
      <c r="B459" t="s">
        <v>4700</v>
      </c>
      <c r="C459">
        <v>455</v>
      </c>
      <c r="D459" t="s">
        <v>1495</v>
      </c>
      <c r="E459" s="30">
        <v>39768.5</v>
      </c>
      <c r="F459" t="s">
        <v>4254</v>
      </c>
      <c r="G459">
        <v>794.98835537480704</v>
      </c>
      <c r="H459">
        <v>164.94369397921801</v>
      </c>
      <c r="I459">
        <v>959.93204935402503</v>
      </c>
      <c r="J459">
        <v>12.2064546774377</v>
      </c>
      <c r="K459">
        <v>14.899074075796999</v>
      </c>
      <c r="L459">
        <v>3.36036006795545E-2</v>
      </c>
      <c r="M459">
        <v>369.92844920130102</v>
      </c>
      <c r="N459">
        <v>9.6525242861556997</v>
      </c>
      <c r="O459">
        <v>0.511555783763187</v>
      </c>
      <c r="P459">
        <v>23.842689175721301</v>
      </c>
      <c r="Q459">
        <v>0.63015064507747698</v>
      </c>
      <c r="R459">
        <v>258.42758957644901</v>
      </c>
      <c r="S459">
        <v>0.53707932903119904</v>
      </c>
      <c r="T459">
        <v>1117.04878513631</v>
      </c>
      <c r="U459">
        <f>VLOOKUP(B459,Data!$A$1:$J$1657,9, FALSE) * 100</f>
        <v>220.00000000000003</v>
      </c>
      <c r="V459" t="str">
        <f>VLOOKUP($B459,Data!$A$1:$X$1657,13,  FALSE)</f>
        <v>Maybe some sodicity below 70 cm</v>
      </c>
      <c r="W459">
        <f t="shared" si="15"/>
        <v>-200.37323772875115</v>
      </c>
      <c r="X459">
        <f t="shared" si="14"/>
        <v>420.37323772875118</v>
      </c>
    </row>
    <row r="460" spans="1:24" x14ac:dyDescent="0.2">
      <c r="A460">
        <v>461</v>
      </c>
      <c r="B460" t="s">
        <v>4702</v>
      </c>
      <c r="C460">
        <v>461</v>
      </c>
      <c r="D460" t="s">
        <v>1495</v>
      </c>
      <c r="E460" s="30">
        <v>39764.5</v>
      </c>
      <c r="F460" t="s">
        <v>4254</v>
      </c>
      <c r="G460">
        <v>842.10074691660304</v>
      </c>
      <c r="H460">
        <v>244.91807386196001</v>
      </c>
      <c r="I460">
        <v>1087.01882077856</v>
      </c>
      <c r="J460">
        <v>18.115747650704002</v>
      </c>
      <c r="K460">
        <v>15.4488491798549</v>
      </c>
      <c r="L460">
        <v>2.44162633356741E-2</v>
      </c>
      <c r="M460">
        <v>319.75898583419001</v>
      </c>
      <c r="N460">
        <v>8.6513281016738208</v>
      </c>
      <c r="O460">
        <v>0.45555508707778403</v>
      </c>
      <c r="P460">
        <v>18.910882478600399</v>
      </c>
      <c r="Q460">
        <v>0.58970332315731699</v>
      </c>
      <c r="R460">
        <v>306.530035122416</v>
      </c>
      <c r="S460">
        <v>3.8151960774770899</v>
      </c>
      <c r="T460">
        <v>1255.79383729096</v>
      </c>
      <c r="U460">
        <f>VLOOKUP(B460,Data!$A$1:$J$1657,9, FALSE) * 100</f>
        <v>250</v>
      </c>
      <c r="V460" t="str">
        <f>VLOOKUP($B460,Data!$A$1:$X$1657,13,  FALSE)</f>
        <v xml:space="preserve">Some frost damage.  </v>
      </c>
      <c r="W460">
        <f t="shared" si="15"/>
        <v>-113.36248390248863</v>
      </c>
      <c r="X460">
        <f t="shared" si="14"/>
        <v>363.36248390248863</v>
      </c>
    </row>
    <row r="461" spans="1:24" x14ac:dyDescent="0.2">
      <c r="A461">
        <v>458</v>
      </c>
      <c r="B461" t="s">
        <v>4704</v>
      </c>
      <c r="C461">
        <v>458</v>
      </c>
      <c r="D461" t="s">
        <v>1495</v>
      </c>
      <c r="E461" s="30">
        <v>39783.5</v>
      </c>
      <c r="F461" t="s">
        <v>4254</v>
      </c>
      <c r="G461">
        <v>993.513545589562</v>
      </c>
      <c r="H461">
        <v>263.94131528157902</v>
      </c>
      <c r="I461">
        <v>1257.45486087114</v>
      </c>
      <c r="J461">
        <v>23.1402511824482</v>
      </c>
      <c r="K461">
        <v>15.6400116046464</v>
      </c>
      <c r="L461">
        <v>2.9181524421346101E-2</v>
      </c>
      <c r="M461">
        <v>408.34324046120003</v>
      </c>
      <c r="N461">
        <v>11.1847513476218</v>
      </c>
      <c r="O461">
        <v>0.80520541697338799</v>
      </c>
      <c r="P461">
        <v>32.818974639292499</v>
      </c>
      <c r="Q461">
        <v>1.04063556989874</v>
      </c>
      <c r="R461">
        <v>323.04273171535198</v>
      </c>
      <c r="S461">
        <v>5.9821682726184902</v>
      </c>
      <c r="T461">
        <v>1453.3172044099699</v>
      </c>
      <c r="U461">
        <f>VLOOKUP(B461,Data!$A$1:$J$1657,9, FALSE) * 100</f>
        <v>310</v>
      </c>
      <c r="V461">
        <f>VLOOKUP($B461,Data!$A$1:$X$1657,13,  FALSE)</f>
        <v>0</v>
      </c>
      <c r="W461">
        <f t="shared" si="15"/>
        <v>-154.02640961500003</v>
      </c>
      <c r="X461">
        <f t="shared" si="14"/>
        <v>464.02640961500003</v>
      </c>
    </row>
    <row r="462" spans="1:24" x14ac:dyDescent="0.2">
      <c r="A462">
        <v>463</v>
      </c>
      <c r="B462" t="s">
        <v>4707</v>
      </c>
      <c r="C462">
        <v>463</v>
      </c>
      <c r="D462" t="s">
        <v>1495</v>
      </c>
      <c r="E462" s="30">
        <v>39772.5</v>
      </c>
      <c r="F462" t="s">
        <v>4254</v>
      </c>
      <c r="G462">
        <v>513.84280688870501</v>
      </c>
      <c r="H462">
        <v>225.13979930178999</v>
      </c>
      <c r="I462">
        <v>738.98260619049404</v>
      </c>
      <c r="J462">
        <v>13.0830358328302</v>
      </c>
      <c r="K462">
        <v>16.3021567668061</v>
      </c>
      <c r="L462">
        <v>1.9216363740047399E-2</v>
      </c>
      <c r="M462">
        <v>153.80079363257499</v>
      </c>
      <c r="N462">
        <v>4.3910414162126603</v>
      </c>
      <c r="O462">
        <v>0.13796936393152801</v>
      </c>
      <c r="P462">
        <v>5.9251678788414397</v>
      </c>
      <c r="Q462">
        <v>0.184300177151688</v>
      </c>
      <c r="R462">
        <v>191.65978815812599</v>
      </c>
      <c r="S462">
        <v>3.4642862226524298</v>
      </c>
      <c r="T462">
        <v>842.65714327765295</v>
      </c>
      <c r="U462">
        <f>VLOOKUP(B462,Data!$A$1:$J$1657,9, FALSE) * 100</f>
        <v>150</v>
      </c>
      <c r="V462" t="str">
        <f>VLOOKUP($B462,Data!$A$1:$X$1657,13,  FALSE)</f>
        <v>See comments for Woodlands 5</v>
      </c>
      <c r="W462">
        <f t="shared" si="15"/>
        <v>-24.773629127926142</v>
      </c>
      <c r="X462">
        <f t="shared" si="14"/>
        <v>174.77362912792614</v>
      </c>
    </row>
    <row r="463" spans="1:24" x14ac:dyDescent="0.2">
      <c r="A463">
        <v>462</v>
      </c>
      <c r="B463" t="s">
        <v>4709</v>
      </c>
      <c r="C463">
        <v>462</v>
      </c>
      <c r="D463" t="s">
        <v>1495</v>
      </c>
      <c r="E463" s="30">
        <v>39768.5</v>
      </c>
      <c r="F463" t="s">
        <v>4254</v>
      </c>
      <c r="G463">
        <v>193.18535633284799</v>
      </c>
      <c r="H463">
        <v>35.927769054085303</v>
      </c>
      <c r="I463">
        <v>229.11312538693301</v>
      </c>
      <c r="J463">
        <v>4.8009772855594797</v>
      </c>
      <c r="K463">
        <v>15.390934312951201</v>
      </c>
      <c r="L463">
        <v>2.91209541436496E-2</v>
      </c>
      <c r="M463">
        <v>92.042023754597594</v>
      </c>
      <c r="N463">
        <v>2.4809329976149002</v>
      </c>
      <c r="O463">
        <v>4.3480576892663297E-2</v>
      </c>
      <c r="P463">
        <v>2.3803266407791801</v>
      </c>
      <c r="Q463">
        <v>7.7086351450701598E-2</v>
      </c>
      <c r="R463">
        <v>58.296752832825902</v>
      </c>
      <c r="S463">
        <v>1.37933481420968</v>
      </c>
      <c r="T463">
        <v>265.45519132592801</v>
      </c>
      <c r="U463">
        <f>VLOOKUP(B463,Data!$A$1:$J$1657,9, FALSE) * 100</f>
        <v>160</v>
      </c>
      <c r="V463" t="str">
        <f>VLOOKUP($B463,Data!$A$1:$X$1657,13,  FALSE)</f>
        <v>Weather conditions Sept: 3 days of 30 + degrees- followed by 2 days with hot winds gusting upto 85 km/h. Good subsoil moisture but no rain from Aug 8th to Sept 23rd. This paddock had areas yielding close to YP predictions- a function of lower areas with higher stored water contents</v>
      </c>
      <c r="W463">
        <f t="shared" si="15"/>
        <v>55.406791187957282</v>
      </c>
      <c r="X463">
        <f t="shared" si="14"/>
        <v>104.59320881204272</v>
      </c>
    </row>
    <row r="464" spans="1:24" x14ac:dyDescent="0.2">
      <c r="A464">
        <v>464</v>
      </c>
      <c r="B464" t="s">
        <v>4706</v>
      </c>
      <c r="C464">
        <v>464</v>
      </c>
      <c r="D464" t="s">
        <v>1495</v>
      </c>
      <c r="E464" s="30">
        <v>39778.5</v>
      </c>
      <c r="F464" t="s">
        <v>4254</v>
      </c>
      <c r="G464">
        <v>842.08328543089101</v>
      </c>
      <c r="H464">
        <v>207.76063434414499</v>
      </c>
      <c r="I464">
        <v>1049.8439197750399</v>
      </c>
      <c r="J464">
        <v>16.116123326564999</v>
      </c>
      <c r="K464">
        <v>15.5954337321506</v>
      </c>
      <c r="L464">
        <v>2.7586450898506198E-2</v>
      </c>
      <c r="M464">
        <v>337.27002780067698</v>
      </c>
      <c r="N464">
        <v>9.2116854087671491</v>
      </c>
      <c r="O464">
        <v>0.54229433635904201</v>
      </c>
      <c r="P464">
        <v>24.786126606580599</v>
      </c>
      <c r="Q464">
        <v>0.774610245895759</v>
      </c>
      <c r="R464">
        <v>286.58927763975998</v>
      </c>
      <c r="S464">
        <v>1.98389331288536</v>
      </c>
      <c r="T464">
        <v>1215.2842631688</v>
      </c>
      <c r="U464">
        <f>VLOOKUP(B464,Data!$A$1:$J$1657,9, FALSE) * 100</f>
        <v>325</v>
      </c>
      <c r="W464">
        <f t="shared" si="15"/>
        <v>-58.261395228042034</v>
      </c>
      <c r="X464">
        <f t="shared" si="14"/>
        <v>383.26139522804203</v>
      </c>
    </row>
    <row r="465" spans="1:24" x14ac:dyDescent="0.2">
      <c r="A465">
        <v>459</v>
      </c>
      <c r="B465" t="s">
        <v>4705</v>
      </c>
      <c r="C465">
        <v>459</v>
      </c>
      <c r="D465" t="s">
        <v>1495</v>
      </c>
      <c r="E465" s="30">
        <v>39755.5</v>
      </c>
      <c r="F465" t="s">
        <v>4254</v>
      </c>
      <c r="G465">
        <v>149.401638671396</v>
      </c>
      <c r="H465">
        <v>37.5372624614077</v>
      </c>
      <c r="I465">
        <v>186.93890113280401</v>
      </c>
      <c r="J465">
        <v>3.73060247990683</v>
      </c>
      <c r="K465">
        <v>14.920155684371499</v>
      </c>
      <c r="L465">
        <v>4.0935570819369403E-2</v>
      </c>
      <c r="M465">
        <v>66.621930986042301</v>
      </c>
      <c r="N465">
        <v>1.7408223858234799</v>
      </c>
      <c r="O465">
        <v>1.9316384432261999E-2</v>
      </c>
      <c r="P465">
        <v>1.0585309008544901</v>
      </c>
      <c r="Q465">
        <v>3.2279813895620402E-2</v>
      </c>
      <c r="R465">
        <v>47.815743543324402</v>
      </c>
      <c r="S465">
        <v>1.0935889922959701</v>
      </c>
      <c r="T465">
        <v>216.93091329095299</v>
      </c>
      <c r="U465">
        <f>VLOOKUP(B465,Data!$A$1:$J$1657,9, FALSE) * 100</f>
        <v>80</v>
      </c>
      <c r="W465">
        <f t="shared" si="15"/>
        <v>4.2932602431337443</v>
      </c>
      <c r="X465">
        <f t="shared" si="14"/>
        <v>75.706739756866256</v>
      </c>
    </row>
    <row r="466" spans="1:24" x14ac:dyDescent="0.2">
      <c r="A466">
        <v>465</v>
      </c>
      <c r="B466" t="s">
        <v>4708</v>
      </c>
      <c r="C466">
        <v>465</v>
      </c>
      <c r="D466" t="s">
        <v>1495</v>
      </c>
      <c r="E466" s="30">
        <v>39767.5</v>
      </c>
      <c r="F466" t="s">
        <v>4254</v>
      </c>
      <c r="G466">
        <v>84.445527283447504</v>
      </c>
      <c r="H466">
        <v>63.3476934061542</v>
      </c>
      <c r="I466">
        <v>147.79322068960201</v>
      </c>
      <c r="J466">
        <v>3.4794305961644398</v>
      </c>
      <c r="K466">
        <v>15.592285350625801</v>
      </c>
      <c r="L466">
        <v>6.2985069732182904E-3</v>
      </c>
      <c r="M466">
        <v>10.609973795887701</v>
      </c>
      <c r="N466">
        <v>0.289726337982739</v>
      </c>
      <c r="O466">
        <v>0</v>
      </c>
      <c r="P466">
        <v>0</v>
      </c>
      <c r="Q466">
        <v>0</v>
      </c>
      <c r="R466">
        <v>47.384398639421498</v>
      </c>
      <c r="S466">
        <v>1.0802523295213999</v>
      </c>
      <c r="T466">
        <v>164.81379275877899</v>
      </c>
      <c r="U466">
        <f>VLOOKUP(B466,Data!$A$1:$J$1657,9, FALSE) * 100</f>
        <v>110.00000000000001</v>
      </c>
      <c r="W466">
        <f t="shared" si="15"/>
        <v>97.94321159558217</v>
      </c>
      <c r="X466">
        <f t="shared" si="14"/>
        <v>12.056788404417842</v>
      </c>
    </row>
    <row r="467" spans="1:24" x14ac:dyDescent="0.2">
      <c r="A467">
        <v>467</v>
      </c>
      <c r="B467" t="s">
        <v>4713</v>
      </c>
      <c r="C467">
        <v>467</v>
      </c>
      <c r="D467" t="s">
        <v>1495</v>
      </c>
      <c r="E467" s="30">
        <v>39770.5</v>
      </c>
      <c r="F467" t="s">
        <v>4254</v>
      </c>
      <c r="G467">
        <v>181.65792228769899</v>
      </c>
      <c r="H467">
        <v>177.36364535968301</v>
      </c>
      <c r="I467">
        <v>359.02156764738203</v>
      </c>
      <c r="J467">
        <v>8.4136092449209503</v>
      </c>
      <c r="K467">
        <v>17.13</v>
      </c>
      <c r="L467">
        <v>5.7540747706448497E-3</v>
      </c>
      <c r="M467">
        <v>18.9532201034712</v>
      </c>
      <c r="N467">
        <v>0.56859660310413596</v>
      </c>
      <c r="O467">
        <v>0</v>
      </c>
      <c r="P467">
        <v>0</v>
      </c>
      <c r="Q467">
        <v>0</v>
      </c>
      <c r="R467">
        <v>92.190686548397693</v>
      </c>
      <c r="S467">
        <v>1.7962012577425299</v>
      </c>
      <c r="T467">
        <v>393.66864124862201</v>
      </c>
      <c r="U467">
        <f>VLOOKUP(B467,Data!$A$1:$J$1657,9, FALSE) * 100</f>
        <v>229.99999999999997</v>
      </c>
      <c r="W467">
        <f t="shared" si="15"/>
        <v>208.46224988241906</v>
      </c>
      <c r="X467">
        <f t="shared" si="14"/>
        <v>21.537750117580909</v>
      </c>
    </row>
    <row r="468" spans="1:24" x14ac:dyDescent="0.2">
      <c r="A468">
        <v>466</v>
      </c>
      <c r="B468" t="s">
        <v>4710</v>
      </c>
      <c r="C468">
        <v>466</v>
      </c>
      <c r="D468" t="s">
        <v>1495</v>
      </c>
      <c r="E468" s="30">
        <v>39770.5</v>
      </c>
      <c r="F468" t="s">
        <v>4254</v>
      </c>
      <c r="G468">
        <v>177.894919630202</v>
      </c>
      <c r="H468">
        <v>172.19510102702799</v>
      </c>
      <c r="I468">
        <v>350.09002065723098</v>
      </c>
      <c r="J468">
        <v>7.9980264478451302</v>
      </c>
      <c r="K468">
        <v>17.13</v>
      </c>
      <c r="L468">
        <v>5.4930001966449803E-3</v>
      </c>
      <c r="M468">
        <v>17.835571249071599</v>
      </c>
      <c r="N468">
        <v>0.53506713747214896</v>
      </c>
      <c r="O468">
        <v>0</v>
      </c>
      <c r="P468">
        <v>0</v>
      </c>
      <c r="Q468">
        <v>0</v>
      </c>
      <c r="R468">
        <v>91.129317134389197</v>
      </c>
      <c r="S468">
        <v>1.7781320519220101</v>
      </c>
      <c r="T468">
        <v>384.25207545071498</v>
      </c>
      <c r="U468">
        <f>VLOOKUP(B468,Data!$A$1:$J$1657,9, FALSE) * 100</f>
        <v>130</v>
      </c>
      <c r="W468">
        <f t="shared" si="15"/>
        <v>109.73230539878227</v>
      </c>
      <c r="X468">
        <f t="shared" si="14"/>
        <v>20.267694601217727</v>
      </c>
    </row>
    <row r="469" spans="1:24" x14ac:dyDescent="0.2">
      <c r="A469">
        <v>469</v>
      </c>
      <c r="B469" t="s">
        <v>4714</v>
      </c>
      <c r="C469">
        <v>469</v>
      </c>
      <c r="D469" t="s">
        <v>1495</v>
      </c>
      <c r="E469" s="30">
        <v>39770.5</v>
      </c>
      <c r="F469" t="s">
        <v>4254</v>
      </c>
      <c r="G469">
        <v>214.33434217616201</v>
      </c>
      <c r="H469">
        <v>186.09223349765</v>
      </c>
      <c r="I469">
        <v>400.42657567381099</v>
      </c>
      <c r="J469">
        <v>9.1466615778959302</v>
      </c>
      <c r="K469">
        <v>17.13</v>
      </c>
      <c r="L469">
        <v>6.5317926505316102E-3</v>
      </c>
      <c r="M469">
        <v>25.5520556057932</v>
      </c>
      <c r="N469">
        <v>0.76656166817379701</v>
      </c>
      <c r="O469">
        <v>1.1893172646450801E-4</v>
      </c>
      <c r="P469">
        <v>6.3266028785396904E-3</v>
      </c>
      <c r="Q469">
        <v>1.83729658568194E-4</v>
      </c>
      <c r="R469">
        <v>112.47922369713601</v>
      </c>
      <c r="S469">
        <v>2.1882802814800302</v>
      </c>
      <c r="T469">
        <v>442.18968519746198</v>
      </c>
      <c r="U469">
        <f>VLOOKUP(B469,Data!$A$1:$J$1657,9, FALSE) * 100</f>
        <v>160</v>
      </c>
      <c r="W469">
        <f t="shared" si="15"/>
        <v>130.96357317523501</v>
      </c>
      <c r="X469">
        <f t="shared" si="14"/>
        <v>29.036426824764998</v>
      </c>
    </row>
    <row r="470" spans="1:24" x14ac:dyDescent="0.2">
      <c r="A470">
        <v>471</v>
      </c>
      <c r="B470" t="s">
        <v>4718</v>
      </c>
      <c r="C470">
        <v>471</v>
      </c>
      <c r="D470" t="s">
        <v>1495</v>
      </c>
      <c r="E470" s="30">
        <v>39788.5</v>
      </c>
      <c r="F470" t="s">
        <v>4254</v>
      </c>
      <c r="G470">
        <v>145.27762417530499</v>
      </c>
      <c r="H470">
        <v>174.998949890701</v>
      </c>
      <c r="I470">
        <v>320.27657406600599</v>
      </c>
      <c r="J470">
        <v>7.3121266646337402</v>
      </c>
      <c r="K470">
        <v>15.284489767354099</v>
      </c>
      <c r="L470">
        <v>5.7381864616882902E-3</v>
      </c>
      <c r="M470">
        <v>18.184445643327201</v>
      </c>
      <c r="N470">
        <v>0.48676002339832197</v>
      </c>
      <c r="O470">
        <v>0</v>
      </c>
      <c r="P470">
        <v>0</v>
      </c>
      <c r="Q470">
        <v>0</v>
      </c>
      <c r="R470">
        <v>115.241231206316</v>
      </c>
      <c r="S470">
        <v>2.46787786739801</v>
      </c>
      <c r="T470">
        <v>359.67294297237299</v>
      </c>
      <c r="U470">
        <f>VLOOKUP(B470,Data!$A$1:$J$1657,9, FALSE) * 100</f>
        <v>210</v>
      </c>
      <c r="V470">
        <f>VLOOKUP($B470,Data!$A$1:$X$1657,13,  FALSE)</f>
        <v>0</v>
      </c>
      <c r="W470">
        <f t="shared" si="15"/>
        <v>189.33585722349181</v>
      </c>
      <c r="X470">
        <f t="shared" si="14"/>
        <v>20.664142776508182</v>
      </c>
    </row>
    <row r="471" spans="1:24" x14ac:dyDescent="0.2">
      <c r="A471">
        <v>472</v>
      </c>
      <c r="B471" t="s">
        <v>4715</v>
      </c>
      <c r="C471">
        <v>472</v>
      </c>
      <c r="D471" t="s">
        <v>1495</v>
      </c>
      <c r="E471" s="30">
        <v>39773.5</v>
      </c>
      <c r="F471" t="s">
        <v>4254</v>
      </c>
      <c r="G471">
        <v>177.257060132904</v>
      </c>
      <c r="H471">
        <v>174.23042148020801</v>
      </c>
      <c r="I471">
        <v>351.48748161311198</v>
      </c>
      <c r="J471">
        <v>5.9502134356787701</v>
      </c>
      <c r="K471">
        <v>15.8061583829556</v>
      </c>
      <c r="L471">
        <v>7.1859036084462704E-3</v>
      </c>
      <c r="M471">
        <v>26.571562390211501</v>
      </c>
      <c r="N471">
        <v>0.73554172263094197</v>
      </c>
      <c r="O471">
        <v>0</v>
      </c>
      <c r="P471">
        <v>0</v>
      </c>
      <c r="Q471">
        <v>0</v>
      </c>
      <c r="R471">
        <v>130.08478958861599</v>
      </c>
      <c r="S471">
        <v>2.3641687726863898</v>
      </c>
      <c r="T471">
        <v>393.71045531457702</v>
      </c>
      <c r="U471">
        <f>VLOOKUP(B471,Data!$A$1:$J$1657,9, FALSE) * 100</f>
        <v>134</v>
      </c>
      <c r="V471">
        <f>VLOOKUP($B471,Data!$A$1:$X$1657,13,  FALSE)</f>
        <v>0</v>
      </c>
      <c r="W471">
        <f t="shared" si="15"/>
        <v>103.80504273839603</v>
      </c>
      <c r="X471">
        <f t="shared" si="14"/>
        <v>30.194957261603978</v>
      </c>
    </row>
    <row r="472" spans="1:24" x14ac:dyDescent="0.2">
      <c r="A472">
        <v>468</v>
      </c>
      <c r="B472" t="s">
        <v>4712</v>
      </c>
      <c r="C472">
        <v>468</v>
      </c>
      <c r="D472" t="s">
        <v>1495</v>
      </c>
      <c r="E472" s="30">
        <v>39770.5</v>
      </c>
      <c r="F472" t="s">
        <v>4254</v>
      </c>
      <c r="G472">
        <v>210.11467061690001</v>
      </c>
      <c r="H472">
        <v>167.36031765018001</v>
      </c>
      <c r="I472">
        <v>377.47498826707999</v>
      </c>
      <c r="J472">
        <v>8.2578819564249493</v>
      </c>
      <c r="K472">
        <v>17.13</v>
      </c>
      <c r="L472">
        <v>6.8162745592149103E-3</v>
      </c>
      <c r="M472">
        <v>25.993546409669101</v>
      </c>
      <c r="N472">
        <v>0.77980639229007298</v>
      </c>
      <c r="O472">
        <v>2.04114994946443E-4</v>
      </c>
      <c r="P472">
        <v>1.07996134325787E-2</v>
      </c>
      <c r="Q472">
        <v>3.1362949859975502E-4</v>
      </c>
      <c r="R472">
        <v>106.967474860786</v>
      </c>
      <c r="S472">
        <v>2.0424015296447702</v>
      </c>
      <c r="T472">
        <v>418.26366356159298</v>
      </c>
      <c r="U472">
        <f>VLOOKUP(B472,Data!$A$1:$J$1657,9, FALSE) * 100</f>
        <v>206.99999999999997</v>
      </c>
      <c r="V472">
        <f>VLOOKUP($B472,Data!$A$1:$X$1657,13,  FALSE)</f>
        <v>0</v>
      </c>
      <c r="W472">
        <f t="shared" si="15"/>
        <v>177.46187907992146</v>
      </c>
      <c r="X472">
        <f t="shared" si="14"/>
        <v>29.538120920078523</v>
      </c>
    </row>
    <row r="473" spans="1:24" x14ac:dyDescent="0.2">
      <c r="A473">
        <v>470</v>
      </c>
      <c r="B473" t="s">
        <v>4711</v>
      </c>
      <c r="C473">
        <v>470</v>
      </c>
      <c r="D473" t="s">
        <v>1495</v>
      </c>
      <c r="E473" s="30">
        <v>39761.5</v>
      </c>
      <c r="F473" t="s">
        <v>4254</v>
      </c>
      <c r="G473">
        <v>83.196222569849795</v>
      </c>
      <c r="H473">
        <v>26.661945750941001</v>
      </c>
      <c r="I473">
        <v>109.85816832079099</v>
      </c>
      <c r="J473">
        <v>2.28370767400963</v>
      </c>
      <c r="K473">
        <v>15.2129903371782</v>
      </c>
      <c r="L473">
        <v>1.38411819960528E-2</v>
      </c>
      <c r="M473">
        <v>22.3194569930059</v>
      </c>
      <c r="N473">
        <v>0.59465093444073802</v>
      </c>
      <c r="O473">
        <v>0</v>
      </c>
      <c r="P473">
        <v>0</v>
      </c>
      <c r="Q473">
        <v>0</v>
      </c>
      <c r="R473">
        <v>41.006172185580901</v>
      </c>
      <c r="S473">
        <v>1.0056836538938301</v>
      </c>
      <c r="T473">
        <v>126.013498756007</v>
      </c>
      <c r="U473">
        <f>VLOOKUP(B473,Data!$A$1:$J$1657,9, FALSE) * 100</f>
        <v>130</v>
      </c>
      <c r="V473">
        <f>VLOOKUP($B473,Data!$A$1:$X$1657,13,  FALSE)</f>
        <v>0</v>
      </c>
      <c r="W473">
        <f t="shared" si="15"/>
        <v>104.63698068976602</v>
      </c>
      <c r="X473">
        <f t="shared" si="14"/>
        <v>25.363019310233977</v>
      </c>
    </row>
    <row r="474" spans="1:24" x14ac:dyDescent="0.2">
      <c r="A474">
        <v>475</v>
      </c>
      <c r="B474" t="s">
        <v>4720</v>
      </c>
      <c r="C474">
        <v>475</v>
      </c>
      <c r="D474" t="s">
        <v>1495</v>
      </c>
      <c r="E474" s="30">
        <v>39761.5</v>
      </c>
      <c r="F474" t="s">
        <v>4254</v>
      </c>
      <c r="G474">
        <v>539.84622638798101</v>
      </c>
      <c r="H474">
        <v>274.615248575154</v>
      </c>
      <c r="I474">
        <v>814.46147496313495</v>
      </c>
      <c r="J474">
        <v>11.282124335897899</v>
      </c>
      <c r="K474">
        <v>15.8151485656453</v>
      </c>
      <c r="L474">
        <v>1.22585381811203E-2</v>
      </c>
      <c r="M474">
        <v>122.616224017462</v>
      </c>
      <c r="N474">
        <v>3.3961362511289201</v>
      </c>
      <c r="O474">
        <v>7.1951632693006695E-2</v>
      </c>
      <c r="P474">
        <v>3.5952381476386601</v>
      </c>
      <c r="Q474">
        <v>9.6283125348774104E-2</v>
      </c>
      <c r="R474">
        <v>269.03923492392403</v>
      </c>
      <c r="S474">
        <v>3.1706909255444402</v>
      </c>
      <c r="T474">
        <v>926.79493156868796</v>
      </c>
      <c r="U474">
        <f>VLOOKUP(B474,Data!$A$1:$J$1657,9, FALSE) * 100</f>
        <v>240</v>
      </c>
      <c r="V474" t="str">
        <f>VLOOKUP($B474,Data!$A$1:$X$1657,13,  FALSE)</f>
        <v xml:space="preserve">half cut for hay </v>
      </c>
      <c r="W474">
        <f t="shared" si="15"/>
        <v>100.66338179833863</v>
      </c>
      <c r="X474">
        <f t="shared" si="14"/>
        <v>139.33661820166137</v>
      </c>
    </row>
    <row r="475" spans="1:24" x14ac:dyDescent="0.2">
      <c r="A475">
        <v>476</v>
      </c>
      <c r="B475" t="s">
        <v>4721</v>
      </c>
      <c r="C475">
        <v>476</v>
      </c>
      <c r="D475" t="s">
        <v>1495</v>
      </c>
      <c r="E475" s="30">
        <v>39792.5</v>
      </c>
      <c r="F475" t="s">
        <v>4254</v>
      </c>
      <c r="G475">
        <v>99.900233891437196</v>
      </c>
      <c r="H475">
        <v>126.90523731550201</v>
      </c>
      <c r="I475">
        <v>226.80547120694001</v>
      </c>
      <c r="J475">
        <v>5.0410094121430502</v>
      </c>
      <c r="K475">
        <v>15.2604990932821</v>
      </c>
      <c r="L475">
        <v>5.9704592626903703E-3</v>
      </c>
      <c r="M475">
        <v>13.118263096301099</v>
      </c>
      <c r="N475">
        <v>0.35059762186784499</v>
      </c>
      <c r="O475">
        <v>0</v>
      </c>
      <c r="P475">
        <v>0</v>
      </c>
      <c r="Q475">
        <v>0</v>
      </c>
      <c r="R475">
        <v>84.971842633116196</v>
      </c>
      <c r="S475">
        <v>2.0584915147897398</v>
      </c>
      <c r="T475">
        <v>255.49902890810901</v>
      </c>
      <c r="U475">
        <f>VLOOKUP(B475,Data!$A$1:$J$1657,9, FALSE) * 100</f>
        <v>190</v>
      </c>
      <c r="V475">
        <f>VLOOKUP($B475,Data!$A$1:$X$1657,13,  FALSE)</f>
        <v>0</v>
      </c>
      <c r="W475">
        <f t="shared" si="15"/>
        <v>175.0928828451124</v>
      </c>
      <c r="X475">
        <f t="shared" si="14"/>
        <v>14.907117154887613</v>
      </c>
    </row>
    <row r="476" spans="1:24" x14ac:dyDescent="0.2">
      <c r="A476">
        <v>473</v>
      </c>
      <c r="B476" t="s">
        <v>4717</v>
      </c>
      <c r="C476">
        <v>473</v>
      </c>
      <c r="D476" t="s">
        <v>1495</v>
      </c>
      <c r="E476" s="30">
        <v>39792.5</v>
      </c>
      <c r="F476" t="s">
        <v>4254</v>
      </c>
      <c r="G476">
        <v>154.17438136269999</v>
      </c>
      <c r="H476">
        <v>171.680494963173</v>
      </c>
      <c r="I476">
        <v>325.85487632587302</v>
      </c>
      <c r="J476">
        <v>6.3719300476287604</v>
      </c>
      <c r="K476">
        <v>15.3833571494176</v>
      </c>
      <c r="L476">
        <v>6.3904186258799799E-3</v>
      </c>
      <c r="M476">
        <v>21.232640366685299</v>
      </c>
      <c r="N476">
        <v>0.57203028018539503</v>
      </c>
      <c r="O476">
        <v>0</v>
      </c>
      <c r="P476">
        <v>0</v>
      </c>
      <c r="Q476">
        <v>0</v>
      </c>
      <c r="R476">
        <v>123.70397318846599</v>
      </c>
      <c r="S476">
        <v>2.8213810098430101</v>
      </c>
      <c r="T476">
        <v>366.18609314856502</v>
      </c>
      <c r="U476">
        <f>VLOOKUP(B476,Data!$A$1:$J$1657,9, FALSE) * 100</f>
        <v>229.99999999999997</v>
      </c>
      <c r="V476">
        <f>VLOOKUP($B476,Data!$A$1:$X$1657,13,  FALSE)</f>
        <v>0</v>
      </c>
      <c r="W476">
        <f t="shared" si="15"/>
        <v>205.87199958331212</v>
      </c>
      <c r="X476">
        <f t="shared" si="14"/>
        <v>24.12800041668784</v>
      </c>
    </row>
    <row r="477" spans="1:24" x14ac:dyDescent="0.2">
      <c r="A477">
        <v>478</v>
      </c>
      <c r="B477" t="s">
        <v>4722</v>
      </c>
      <c r="C477">
        <v>478</v>
      </c>
      <c r="D477" t="s">
        <v>1495</v>
      </c>
      <c r="E477" s="30">
        <v>39777.5</v>
      </c>
      <c r="F477" t="s">
        <v>4254</v>
      </c>
      <c r="G477">
        <v>180.580555578412</v>
      </c>
      <c r="H477">
        <v>191.17362548199401</v>
      </c>
      <c r="I477">
        <v>371.75418106040598</v>
      </c>
      <c r="J477">
        <v>8.9209650537417993</v>
      </c>
      <c r="K477">
        <v>16.776121399079798</v>
      </c>
      <c r="L477">
        <v>6.3523297987777196E-3</v>
      </c>
      <c r="M477">
        <v>22.988565131415701</v>
      </c>
      <c r="N477">
        <v>0.67540973631397805</v>
      </c>
      <c r="O477">
        <v>1.38160366998957E-3</v>
      </c>
      <c r="P477">
        <v>7.4911115394093397E-2</v>
      </c>
      <c r="Q477">
        <v>2.34203859955522E-3</v>
      </c>
      <c r="R477">
        <v>122.63147329376601</v>
      </c>
      <c r="S477">
        <v>2.43858661737015</v>
      </c>
      <c r="T477">
        <v>413.55207366279302</v>
      </c>
      <c r="U477">
        <f>VLOOKUP(B477,Data!$A$1:$J$1657,9, FALSE) * 100</f>
        <v>125</v>
      </c>
      <c r="V477">
        <f>VLOOKUP($B477,Data!$A$1:$X$1657,13,  FALSE)</f>
        <v>0</v>
      </c>
      <c r="W477">
        <f t="shared" si="15"/>
        <v>98.876630532482153</v>
      </c>
      <c r="X477">
        <f t="shared" si="14"/>
        <v>26.123369467517843</v>
      </c>
    </row>
    <row r="478" spans="1:24" x14ac:dyDescent="0.2">
      <c r="A478">
        <v>474</v>
      </c>
      <c r="B478" t="s">
        <v>4716</v>
      </c>
      <c r="C478">
        <v>474</v>
      </c>
      <c r="D478" t="s">
        <v>1495</v>
      </c>
      <c r="E478" s="30">
        <v>39781.5</v>
      </c>
      <c r="F478" t="s">
        <v>4254</v>
      </c>
      <c r="G478">
        <v>169.62850532315099</v>
      </c>
      <c r="H478">
        <v>197.50434111431801</v>
      </c>
      <c r="I478">
        <v>367.13284643746903</v>
      </c>
      <c r="J478">
        <v>4.98953240856215</v>
      </c>
      <c r="K478">
        <v>16.429857089186299</v>
      </c>
      <c r="L478">
        <v>4.0996855113655598E-3</v>
      </c>
      <c r="M478">
        <v>14.825518813060199</v>
      </c>
      <c r="N478">
        <v>0.42658696212193098</v>
      </c>
      <c r="O478">
        <v>0</v>
      </c>
      <c r="P478">
        <v>0</v>
      </c>
      <c r="Q478">
        <v>0</v>
      </c>
      <c r="R478">
        <v>123.92391722782</v>
      </c>
      <c r="S478">
        <v>1.81405400796948</v>
      </c>
      <c r="T478">
        <v>409.58047388866999</v>
      </c>
      <c r="U478">
        <f>VLOOKUP(B478,Data!$A$1:$J$1657,9, FALSE) * 100</f>
        <v>110.00000000000001</v>
      </c>
      <c r="V478">
        <f>VLOOKUP($B478,Data!$A$1:$X$1657,13,  FALSE)</f>
        <v>0</v>
      </c>
      <c r="W478">
        <f t="shared" si="15"/>
        <v>93.152819530613428</v>
      </c>
      <c r="X478">
        <f t="shared" si="14"/>
        <v>16.84718046938659</v>
      </c>
    </row>
    <row r="479" spans="1:24" x14ac:dyDescent="0.2">
      <c r="A479">
        <v>480</v>
      </c>
      <c r="B479" t="s">
        <v>4723</v>
      </c>
      <c r="C479">
        <v>480</v>
      </c>
      <c r="D479" t="s">
        <v>1495</v>
      </c>
      <c r="E479" s="30">
        <v>39759.5</v>
      </c>
      <c r="F479" t="s">
        <v>4254</v>
      </c>
      <c r="G479">
        <v>806.36412302869803</v>
      </c>
      <c r="H479">
        <v>199.08493682362999</v>
      </c>
      <c r="I479">
        <v>1005.44905985233</v>
      </c>
      <c r="J479">
        <v>18.927172331947698</v>
      </c>
      <c r="K479">
        <v>15.397494821246299</v>
      </c>
      <c r="L479">
        <v>2.7235359966883699E-2</v>
      </c>
      <c r="M479">
        <v>329.55178497682903</v>
      </c>
      <c r="N479">
        <v>8.8866408100056304</v>
      </c>
      <c r="O479">
        <v>0.38408042075612697</v>
      </c>
      <c r="P479">
        <v>20.979794606352101</v>
      </c>
      <c r="Q479">
        <v>0.66649864631404498</v>
      </c>
      <c r="R479">
        <v>269.12709340968797</v>
      </c>
      <c r="S479">
        <v>5.1899457478348596</v>
      </c>
      <c r="T479">
        <v>1178.51859985487</v>
      </c>
      <c r="U479">
        <f>VLOOKUP(B479,Data!$A$1:$J$1657,9, FALSE) * 100</f>
        <v>590</v>
      </c>
      <c r="V479" t="str">
        <f>VLOOKUP($B479,Data!$A$1:$X$1657,13,  FALSE)</f>
        <v>None</v>
      </c>
      <c r="W479">
        <f t="shared" si="15"/>
        <v>215.50933525360335</v>
      </c>
      <c r="X479">
        <f t="shared" si="14"/>
        <v>374.49066474639665</v>
      </c>
    </row>
    <row r="480" spans="1:24" x14ac:dyDescent="0.2">
      <c r="A480">
        <v>479</v>
      </c>
      <c r="B480" t="s">
        <v>4728</v>
      </c>
      <c r="C480">
        <v>479</v>
      </c>
      <c r="D480" t="s">
        <v>1495</v>
      </c>
      <c r="E480" s="30">
        <v>39755.5</v>
      </c>
      <c r="F480" t="s">
        <v>4254</v>
      </c>
      <c r="G480">
        <v>251.14780706064701</v>
      </c>
      <c r="H480">
        <v>188.51715489646099</v>
      </c>
      <c r="I480">
        <v>439.66496195710801</v>
      </c>
      <c r="J480">
        <v>9.9622730175548</v>
      </c>
      <c r="K480">
        <v>15.411354172312301</v>
      </c>
      <c r="L480">
        <v>1.36096684140006E-2</v>
      </c>
      <c r="M480">
        <v>59.710942233298198</v>
      </c>
      <c r="N480">
        <v>1.61160504154087</v>
      </c>
      <c r="O480">
        <v>0</v>
      </c>
      <c r="P480">
        <v>0</v>
      </c>
      <c r="Q480">
        <v>0</v>
      </c>
      <c r="R480">
        <v>149.24316355649299</v>
      </c>
      <c r="S480">
        <v>2.98962348884629</v>
      </c>
      <c r="T480">
        <v>494.80306655512902</v>
      </c>
      <c r="U480">
        <f>VLOOKUP(B480,Data!$A$1:$J$1657,9, FALSE) * 100</f>
        <v>200</v>
      </c>
      <c r="V480">
        <f>VLOOKUP($B480,Data!$A$1:$X$1657,13,  FALSE)</f>
        <v>0</v>
      </c>
      <c r="W480">
        <f t="shared" si="15"/>
        <v>132.14665655307022</v>
      </c>
      <c r="X480">
        <f t="shared" si="14"/>
        <v>67.85334344692977</v>
      </c>
    </row>
    <row r="481" spans="1:24" x14ac:dyDescent="0.2">
      <c r="A481">
        <v>477</v>
      </c>
      <c r="B481" t="s">
        <v>4719</v>
      </c>
      <c r="C481">
        <v>477</v>
      </c>
      <c r="D481" t="s">
        <v>1495</v>
      </c>
      <c r="E481" s="30">
        <v>39791.5</v>
      </c>
      <c r="F481" t="s">
        <v>4254</v>
      </c>
      <c r="G481">
        <v>13.864950407355099</v>
      </c>
      <c r="H481">
        <v>19.3321132907144</v>
      </c>
      <c r="I481">
        <v>33.197063698069599</v>
      </c>
      <c r="J481">
        <v>1.13839986390182</v>
      </c>
      <c r="K481">
        <v>15.256308030266799</v>
      </c>
      <c r="L481">
        <v>7.9495876979755794E-3</v>
      </c>
      <c r="M481">
        <v>2.4248540622097399</v>
      </c>
      <c r="N481">
        <v>6.4788652366927393E-2</v>
      </c>
      <c r="O481">
        <v>0</v>
      </c>
      <c r="P481">
        <v>0</v>
      </c>
      <c r="Q481">
        <v>0</v>
      </c>
      <c r="R481">
        <v>11.440096345145401</v>
      </c>
      <c r="S481">
        <v>0.33661819711846602</v>
      </c>
      <c r="T481">
        <v>37.646291305097499</v>
      </c>
      <c r="U481">
        <f>VLOOKUP(B481,Data!$A$1:$J$1657,9, FALSE) * 100</f>
        <v>360</v>
      </c>
      <c r="V481" t="str">
        <f>VLOOKUP($B481,Data!$A$1:$X$1657,13,  FALSE)</f>
        <v>yield well in excess of  estimate. Poddock fallowed. DPI are doing a max min soil water holding capacity on this paddock- hopefully this will explain the good result</v>
      </c>
      <c r="W481">
        <f t="shared" si="15"/>
        <v>357.24448402021619</v>
      </c>
      <c r="X481">
        <f t="shared" si="14"/>
        <v>2.7555159797837954</v>
      </c>
    </row>
    <row r="482" spans="1:24" x14ac:dyDescent="0.2">
      <c r="A482">
        <v>481</v>
      </c>
      <c r="B482" t="s">
        <v>4724</v>
      </c>
      <c r="C482">
        <v>481</v>
      </c>
      <c r="D482" t="s">
        <v>1495</v>
      </c>
      <c r="E482" s="30">
        <v>39765.5</v>
      </c>
      <c r="F482" t="s">
        <v>4254</v>
      </c>
      <c r="G482">
        <v>93.569023388398705</v>
      </c>
      <c r="H482">
        <v>116.27443601476899</v>
      </c>
      <c r="I482">
        <v>209.843459403167</v>
      </c>
      <c r="J482">
        <v>4.5306679364254299</v>
      </c>
      <c r="K482">
        <v>16.142584398744901</v>
      </c>
      <c r="L482">
        <v>5.1067847814500597E-3</v>
      </c>
      <c r="M482">
        <v>9.4626344633571495</v>
      </c>
      <c r="N482">
        <v>0.26751554371140901</v>
      </c>
      <c r="O482">
        <v>0</v>
      </c>
      <c r="P482">
        <v>0</v>
      </c>
      <c r="Q482">
        <v>0</v>
      </c>
      <c r="R482">
        <v>69.969108353469295</v>
      </c>
      <c r="S482">
        <v>1.25746890918306</v>
      </c>
      <c r="T482">
        <v>233.55088823137001</v>
      </c>
      <c r="U482">
        <f>VLOOKUP(B482,Data!$A$1:$J$1657,9, FALSE) * 100</f>
        <v>40</v>
      </c>
      <c r="V482">
        <f>VLOOKUP($B482,Data!$A$1:$X$1657,13,  FALSE)</f>
        <v>0</v>
      </c>
      <c r="W482">
        <f t="shared" si="15"/>
        <v>29.2470062916396</v>
      </c>
      <c r="X482">
        <f t="shared" si="14"/>
        <v>10.752993708360398</v>
      </c>
    </row>
    <row r="483" spans="1:24" x14ac:dyDescent="0.2">
      <c r="A483">
        <v>483</v>
      </c>
      <c r="B483" t="s">
        <v>4730</v>
      </c>
      <c r="C483">
        <v>483</v>
      </c>
      <c r="D483" t="s">
        <v>1495</v>
      </c>
      <c r="E483" s="30">
        <v>39769.5</v>
      </c>
      <c r="F483" t="s">
        <v>4254</v>
      </c>
      <c r="G483">
        <v>22.194789114705699</v>
      </c>
      <c r="H483">
        <v>58.089859745360201</v>
      </c>
      <c r="I483">
        <v>80.2846488600659</v>
      </c>
      <c r="J483">
        <v>1.5730683716564899</v>
      </c>
      <c r="K483">
        <v>17.13</v>
      </c>
      <c r="L483">
        <v>2.3353908346055701E-3</v>
      </c>
      <c r="M483">
        <v>0.96474814894469296</v>
      </c>
      <c r="N483">
        <v>2.8942444468340801E-2</v>
      </c>
      <c r="O483">
        <v>0</v>
      </c>
      <c r="P483">
        <v>0</v>
      </c>
      <c r="Q483">
        <v>0</v>
      </c>
      <c r="R483">
        <v>17.214125086133201</v>
      </c>
      <c r="S483">
        <v>0.32175953094259302</v>
      </c>
      <c r="T483">
        <v>86.439121563456297</v>
      </c>
      <c r="U483">
        <f>VLOOKUP(B483,Data!$A$1:$J$1657,9, FALSE) * 100</f>
        <v>95</v>
      </c>
      <c r="V483">
        <f>VLOOKUP($B483,Data!$A$1:$X$1657,13,  FALSE)</f>
        <v>0</v>
      </c>
      <c r="W483">
        <f t="shared" si="15"/>
        <v>93.903695285290127</v>
      </c>
      <c r="X483">
        <f t="shared" si="14"/>
        <v>1.0963047147098783</v>
      </c>
    </row>
    <row r="484" spans="1:24" x14ac:dyDescent="0.2">
      <c r="A484">
        <v>482</v>
      </c>
      <c r="B484" t="s">
        <v>4725</v>
      </c>
      <c r="C484">
        <v>482</v>
      </c>
      <c r="D484" t="s">
        <v>1495</v>
      </c>
      <c r="E484" s="30">
        <v>39770.5</v>
      </c>
      <c r="F484" t="s">
        <v>4254</v>
      </c>
      <c r="G484">
        <v>193.671280269568</v>
      </c>
      <c r="H484">
        <v>204.83142217437</v>
      </c>
      <c r="I484">
        <v>398.50270244393801</v>
      </c>
      <c r="J484">
        <v>8.1988292986860198</v>
      </c>
      <c r="K484">
        <v>16.3333891911441</v>
      </c>
      <c r="L484">
        <v>6.7892525853876203E-3</v>
      </c>
      <c r="M484">
        <v>26.161275575594299</v>
      </c>
      <c r="N484">
        <v>0.74834027270219805</v>
      </c>
      <c r="O484">
        <v>1.96965830254427E-3</v>
      </c>
      <c r="P484">
        <v>0.108408414329122</v>
      </c>
      <c r="Q484">
        <v>3.23424350436406E-3</v>
      </c>
      <c r="R484">
        <v>138.494019992689</v>
      </c>
      <c r="S484">
        <v>3.2014042703416798</v>
      </c>
      <c r="T484">
        <v>444.04077152189399</v>
      </c>
      <c r="U484">
        <f>VLOOKUP(B484,Data!$A$1:$J$1657,9, FALSE) * 100</f>
        <v>120</v>
      </c>
      <c r="V484">
        <f>VLOOKUP($B484,Data!$A$1:$X$1657,13,  FALSE)</f>
        <v>0</v>
      </c>
      <c r="W484">
        <f t="shared" si="15"/>
        <v>90.27127775500648</v>
      </c>
      <c r="X484">
        <f t="shared" si="14"/>
        <v>29.72872224499352</v>
      </c>
    </row>
    <row r="485" spans="1:24" x14ac:dyDescent="0.2">
      <c r="A485">
        <v>486</v>
      </c>
      <c r="B485" t="s">
        <v>4729</v>
      </c>
      <c r="C485">
        <v>486</v>
      </c>
      <c r="D485" t="s">
        <v>1495</v>
      </c>
      <c r="E485" s="30">
        <v>39784.5</v>
      </c>
      <c r="F485" t="s">
        <v>4254</v>
      </c>
      <c r="G485">
        <v>10.337182803026099</v>
      </c>
      <c r="H485">
        <v>20.527149436650301</v>
      </c>
      <c r="I485">
        <v>30.864332239676401</v>
      </c>
      <c r="J485">
        <v>0.95407904357667495</v>
      </c>
      <c r="K485">
        <v>15.155517010908801</v>
      </c>
      <c r="L485">
        <v>8.7728986316178495E-3</v>
      </c>
      <c r="M485">
        <v>1.9932463483332601</v>
      </c>
      <c r="N485">
        <v>5.2904866793513902E-2</v>
      </c>
      <c r="O485">
        <v>0</v>
      </c>
      <c r="P485">
        <v>0</v>
      </c>
      <c r="Q485">
        <v>0</v>
      </c>
      <c r="R485">
        <v>8.2643935676224398</v>
      </c>
      <c r="S485">
        <v>0.301871248368691</v>
      </c>
      <c r="T485">
        <v>35.538396524802401</v>
      </c>
      <c r="U485">
        <f>VLOOKUP(B485,Data!$A$1:$J$1657,9, FALSE) * 100</f>
        <v>136</v>
      </c>
      <c r="V485">
        <f>VLOOKUP($B485,Data!$A$1:$X$1657,13,  FALSE)</f>
        <v>0</v>
      </c>
      <c r="W485">
        <f t="shared" si="15"/>
        <v>133.73494733143949</v>
      </c>
      <c r="X485">
        <f t="shared" si="14"/>
        <v>2.2650526685605228</v>
      </c>
    </row>
    <row r="486" spans="1:24" x14ac:dyDescent="0.2">
      <c r="A486">
        <v>484</v>
      </c>
      <c r="B486" t="s">
        <v>4727</v>
      </c>
      <c r="C486">
        <v>484</v>
      </c>
      <c r="D486" t="s">
        <v>1495</v>
      </c>
      <c r="E486" s="30">
        <v>39783.5</v>
      </c>
      <c r="F486" t="s">
        <v>4254</v>
      </c>
      <c r="G486">
        <v>42.673005845484099</v>
      </c>
      <c r="H486">
        <v>90.594869438783604</v>
      </c>
      <c r="I486">
        <v>133.267875284268</v>
      </c>
      <c r="J486">
        <v>4.2197651109915304</v>
      </c>
      <c r="K486">
        <v>17.13</v>
      </c>
      <c r="L486">
        <v>1.8264120791713001E-3</v>
      </c>
      <c r="M486">
        <v>1.6968812442604899</v>
      </c>
      <c r="N486">
        <v>5.0906437327814802E-2</v>
      </c>
      <c r="O486">
        <v>0</v>
      </c>
      <c r="P486">
        <v>0</v>
      </c>
      <c r="Q486">
        <v>0</v>
      </c>
      <c r="R486">
        <v>34.594365196433699</v>
      </c>
      <c r="S486">
        <v>0.98923094480870699</v>
      </c>
      <c r="T486">
        <v>148.03503799699601</v>
      </c>
      <c r="U486">
        <f>VLOOKUP(B486,Data!$A$1:$J$1657,9, FALSE) * 100</f>
        <v>8.4</v>
      </c>
      <c r="V486">
        <f>VLOOKUP($B486,Data!$A$1:$X$1657,13,  FALSE)</f>
        <v>0</v>
      </c>
      <c r="W486">
        <f t="shared" si="15"/>
        <v>6.4717258587948985</v>
      </c>
      <c r="X486">
        <f t="shared" si="14"/>
        <v>1.9282741412051021</v>
      </c>
    </row>
    <row r="487" spans="1:24" x14ac:dyDescent="0.2">
      <c r="A487">
        <v>485</v>
      </c>
      <c r="B487" t="s">
        <v>4726</v>
      </c>
      <c r="C487">
        <v>485</v>
      </c>
      <c r="D487" t="s">
        <v>1495</v>
      </c>
      <c r="E487" s="30">
        <v>39790.5</v>
      </c>
      <c r="F487" t="s">
        <v>4254</v>
      </c>
      <c r="G487">
        <v>150.28624136995501</v>
      </c>
      <c r="H487">
        <v>136.67255371436801</v>
      </c>
      <c r="I487">
        <v>286.95879508432301</v>
      </c>
      <c r="J487">
        <v>6.9239637990066001</v>
      </c>
      <c r="K487">
        <v>15.5683536309782</v>
      </c>
      <c r="L487">
        <v>1.51113773312723E-2</v>
      </c>
      <c r="M487">
        <v>39.960870526254801</v>
      </c>
      <c r="N487">
        <v>1.08953583844916</v>
      </c>
      <c r="O487">
        <v>7.0632250805793403E-3</v>
      </c>
      <c r="P487">
        <v>0.39022768469279601</v>
      </c>
      <c r="Q487">
        <v>1.2097854473286899E-2</v>
      </c>
      <c r="R487">
        <v>78.533097649647601</v>
      </c>
      <c r="S487">
        <v>1.47431095305416</v>
      </c>
      <c r="T487">
        <v>322.500478620877</v>
      </c>
      <c r="U487">
        <f>VLOOKUP(B487,Data!$A$1:$J$1657,9, FALSE) * 100</f>
        <v>32</v>
      </c>
      <c r="V487">
        <f>VLOOKUP($B487,Data!$A$1:$X$1657,13,  FALSE)</f>
        <v>0</v>
      </c>
      <c r="W487">
        <f t="shared" si="15"/>
        <v>-13.410080143471362</v>
      </c>
      <c r="X487">
        <f t="shared" si="14"/>
        <v>45.410080143471362</v>
      </c>
    </row>
    <row r="488" spans="1:24" x14ac:dyDescent="0.2">
      <c r="A488">
        <v>487</v>
      </c>
      <c r="B488" t="s">
        <v>4731</v>
      </c>
      <c r="C488">
        <v>487</v>
      </c>
      <c r="D488" t="s">
        <v>1495</v>
      </c>
      <c r="E488" s="30">
        <v>39780.5</v>
      </c>
      <c r="F488" t="s">
        <v>4254</v>
      </c>
      <c r="G488">
        <v>122.490145266467</v>
      </c>
      <c r="H488">
        <v>168.41715301365099</v>
      </c>
      <c r="I488">
        <v>290.90729828011803</v>
      </c>
      <c r="J488">
        <v>5.1486293915612098</v>
      </c>
      <c r="K488">
        <v>16.728921162423902</v>
      </c>
      <c r="L488">
        <v>5.4175010239525898E-3</v>
      </c>
      <c r="M488">
        <v>13.1672279807421</v>
      </c>
      <c r="N488">
        <v>0.38576798391855799</v>
      </c>
      <c r="O488">
        <v>0</v>
      </c>
      <c r="P488">
        <v>0</v>
      </c>
      <c r="Q488">
        <v>0</v>
      </c>
      <c r="R488">
        <v>88.827814864732403</v>
      </c>
      <c r="S488">
        <v>1.8998721851299201</v>
      </c>
      <c r="T488">
        <v>320.24485581814702</v>
      </c>
      <c r="U488">
        <f>VLOOKUP(B488,Data!$A$1:$J$1657,9, FALSE) * 100</f>
        <v>211</v>
      </c>
      <c r="V488">
        <f>VLOOKUP($B488,Data!$A$1:$X$1657,13,  FALSE)</f>
        <v>0</v>
      </c>
      <c r="W488">
        <f t="shared" si="15"/>
        <v>196.03724093097489</v>
      </c>
      <c r="X488">
        <f t="shared" si="14"/>
        <v>14.962759069025113</v>
      </c>
    </row>
    <row r="489" spans="1:24" x14ac:dyDescent="0.2">
      <c r="A489">
        <v>488</v>
      </c>
      <c r="B489" t="s">
        <v>4733</v>
      </c>
      <c r="C489">
        <v>488</v>
      </c>
      <c r="D489" t="s">
        <v>1495</v>
      </c>
      <c r="E489" s="30">
        <v>39777.5</v>
      </c>
      <c r="F489" t="s">
        <v>4254</v>
      </c>
      <c r="G489">
        <v>168.64167771698399</v>
      </c>
      <c r="H489">
        <v>191.25813025603799</v>
      </c>
      <c r="I489">
        <v>359.89980797302297</v>
      </c>
      <c r="J489">
        <v>5.1712873238098096</v>
      </c>
      <c r="K489">
        <v>15.810474377211399</v>
      </c>
      <c r="L489">
        <v>5.2232836785786997E-3</v>
      </c>
      <c r="M489">
        <v>18.535302843912799</v>
      </c>
      <c r="N489">
        <v>0.51322579805172797</v>
      </c>
      <c r="O489">
        <v>0</v>
      </c>
      <c r="P489">
        <v>0</v>
      </c>
      <c r="Q489">
        <v>0</v>
      </c>
      <c r="R489">
        <v>132.50902919788399</v>
      </c>
      <c r="S489">
        <v>2.3909463537587698</v>
      </c>
      <c r="T489">
        <v>401.29109909160297</v>
      </c>
      <c r="U489">
        <f>VLOOKUP(B489,Data!$A$1:$J$1657,9, FALSE) * 100</f>
        <v>210</v>
      </c>
      <c r="V489">
        <f>VLOOKUP($B489,Data!$A$1:$X$1657,13,  FALSE)</f>
        <v>0</v>
      </c>
      <c r="W489">
        <f t="shared" si="15"/>
        <v>188.93715585919</v>
      </c>
      <c r="X489">
        <f t="shared" si="14"/>
        <v>21.06284414081</v>
      </c>
    </row>
    <row r="490" spans="1:24" x14ac:dyDescent="0.2">
      <c r="A490">
        <v>491</v>
      </c>
      <c r="B490" t="s">
        <v>4736</v>
      </c>
      <c r="C490">
        <v>491</v>
      </c>
      <c r="D490" t="s">
        <v>1495</v>
      </c>
      <c r="E490" s="30">
        <v>39802.5</v>
      </c>
      <c r="F490" t="s">
        <v>4254</v>
      </c>
      <c r="G490">
        <v>241.187144533436</v>
      </c>
      <c r="H490">
        <v>189.22475697898099</v>
      </c>
      <c r="I490">
        <v>430.41190151241699</v>
      </c>
      <c r="J490">
        <v>6.3727313088254904</v>
      </c>
      <c r="K490">
        <v>16.209889838619901</v>
      </c>
      <c r="L490">
        <v>2.0694892519420499E-2</v>
      </c>
      <c r="M490">
        <v>72.397477355198504</v>
      </c>
      <c r="N490">
        <v>2.0552629291098898</v>
      </c>
      <c r="O490">
        <v>1.27514612243112E-2</v>
      </c>
      <c r="P490">
        <v>0.76460818286949594</v>
      </c>
      <c r="Q490">
        <v>2.2400716727190201E-2</v>
      </c>
      <c r="R490">
        <v>119.664078344123</v>
      </c>
      <c r="S490">
        <v>1.98120906765619</v>
      </c>
      <c r="T490">
        <v>480.77394920033601</v>
      </c>
      <c r="U490">
        <f>VLOOKUP(B490,Data!$A$1:$J$1657,9, FALSE) * 100</f>
        <v>250</v>
      </c>
      <c r="V490">
        <f>VLOOKUP($B490,Data!$A$1:$X$1657,13,  FALSE)</f>
        <v>0</v>
      </c>
      <c r="W490">
        <f t="shared" si="15"/>
        <v>167.73013936909263</v>
      </c>
      <c r="X490">
        <f t="shared" si="14"/>
        <v>82.269860630907388</v>
      </c>
    </row>
    <row r="491" spans="1:24" x14ac:dyDescent="0.2">
      <c r="A491">
        <v>490</v>
      </c>
      <c r="B491" t="s">
        <v>4732</v>
      </c>
      <c r="C491">
        <v>490</v>
      </c>
      <c r="D491" t="s">
        <v>1495</v>
      </c>
      <c r="E491" s="30">
        <v>39795.5</v>
      </c>
      <c r="F491" t="s">
        <v>4254</v>
      </c>
      <c r="G491">
        <v>297.306986537748</v>
      </c>
      <c r="H491">
        <v>232.504068044972</v>
      </c>
      <c r="I491">
        <v>529.81105458271998</v>
      </c>
      <c r="J491">
        <v>8.5168694466100607</v>
      </c>
      <c r="K491">
        <v>16.364960408555799</v>
      </c>
      <c r="L491">
        <v>1.3454902757732701E-2</v>
      </c>
      <c r="M491">
        <v>70.295683251551793</v>
      </c>
      <c r="N491">
        <v>2.0146866432644899</v>
      </c>
      <c r="O491">
        <v>0</v>
      </c>
      <c r="P491">
        <v>0</v>
      </c>
      <c r="Q491">
        <v>0</v>
      </c>
      <c r="R491">
        <v>177.64632706491801</v>
      </c>
      <c r="S491">
        <v>2.6566328810578699</v>
      </c>
      <c r="T491">
        <v>592.86832253300804</v>
      </c>
      <c r="U491">
        <f>VLOOKUP(B491,Data!$A$1:$J$1657,9, FALSE) * 100</f>
        <v>300</v>
      </c>
      <c r="V491">
        <f>VLOOKUP($B491,Data!$A$1:$X$1657,13,  FALSE)</f>
        <v>0</v>
      </c>
      <c r="W491">
        <f t="shared" si="15"/>
        <v>220.11854175960025</v>
      </c>
      <c r="X491">
        <f t="shared" si="14"/>
        <v>79.881458240399766</v>
      </c>
    </row>
    <row r="492" spans="1:24" x14ac:dyDescent="0.2">
      <c r="A492">
        <v>489</v>
      </c>
      <c r="B492" t="s">
        <v>4734</v>
      </c>
      <c r="C492">
        <v>489</v>
      </c>
      <c r="D492" t="s">
        <v>1495</v>
      </c>
      <c r="E492" s="30">
        <v>39783.5</v>
      </c>
      <c r="F492" t="s">
        <v>4254</v>
      </c>
      <c r="G492">
        <v>136.126722883333</v>
      </c>
      <c r="H492">
        <v>180.136902386576</v>
      </c>
      <c r="I492">
        <v>316.263625269908</v>
      </c>
      <c r="J492">
        <v>6.7733533985296104</v>
      </c>
      <c r="K492">
        <v>15.8916738097417</v>
      </c>
      <c r="L492">
        <v>4.3488153108272197E-3</v>
      </c>
      <c r="M492">
        <v>12.5722966869348</v>
      </c>
      <c r="N492">
        <v>0.349903394024632</v>
      </c>
      <c r="O492">
        <v>0</v>
      </c>
      <c r="P492">
        <v>0</v>
      </c>
      <c r="Q492">
        <v>0</v>
      </c>
      <c r="R492">
        <v>109.594782489374</v>
      </c>
      <c r="S492">
        <v>2.41604120205607</v>
      </c>
      <c r="T492">
        <v>352.379447686498</v>
      </c>
      <c r="U492">
        <f>VLOOKUP(B492,Data!$A$1:$J$1657,9, FALSE) * 100</f>
        <v>120</v>
      </c>
      <c r="V492">
        <f>VLOOKUP($B492,Data!$A$1:$X$1657,13,  FALSE)</f>
        <v>0</v>
      </c>
      <c r="W492">
        <f t="shared" si="15"/>
        <v>105.71329921939227</v>
      </c>
      <c r="X492">
        <f t="shared" si="14"/>
        <v>14.286700780607728</v>
      </c>
    </row>
    <row r="493" spans="1:24" x14ac:dyDescent="0.2">
      <c r="A493">
        <v>493</v>
      </c>
      <c r="B493" t="s">
        <v>4737</v>
      </c>
      <c r="C493">
        <v>493</v>
      </c>
      <c r="D493" t="s">
        <v>1495</v>
      </c>
      <c r="E493" s="30">
        <v>39814.5</v>
      </c>
      <c r="F493" t="s">
        <v>4254</v>
      </c>
      <c r="G493">
        <v>233.199102297107</v>
      </c>
      <c r="H493">
        <v>195.53107337542301</v>
      </c>
      <c r="I493">
        <v>428.73017567252998</v>
      </c>
      <c r="J493">
        <v>5.9588966555609799</v>
      </c>
      <c r="K493">
        <v>15.8694914223779</v>
      </c>
      <c r="L493">
        <v>1.9382193047403001E-2</v>
      </c>
      <c r="M493">
        <v>70.884329767756796</v>
      </c>
      <c r="N493">
        <v>1.9700494977765699</v>
      </c>
      <c r="O493">
        <v>4.3149365173075997E-3</v>
      </c>
      <c r="P493">
        <v>0.30129355212874198</v>
      </c>
      <c r="Q493">
        <v>8.2616866426526402E-3</v>
      </c>
      <c r="R493">
        <v>128.97811090875399</v>
      </c>
      <c r="S493">
        <v>1.8069109851551599</v>
      </c>
      <c r="T493">
        <v>482.13818180835102</v>
      </c>
      <c r="U493">
        <f>VLOOKUP(B493,Data!$A$1:$J$1657,9, FALSE) * 100</f>
        <v>225</v>
      </c>
      <c r="V493" t="str">
        <f>VLOOKUP($B493,Data!$A$1:$X$1657,13,  FALSE)</f>
        <v>Paddock was grazed in early growth stages- No weeds- No Frost</v>
      </c>
      <c r="W493">
        <f t="shared" si="15"/>
        <v>144.44962526391274</v>
      </c>
      <c r="X493">
        <f t="shared" si="14"/>
        <v>80.550374736087264</v>
      </c>
    </row>
    <row r="494" spans="1:24" x14ac:dyDescent="0.2">
      <c r="A494">
        <v>492</v>
      </c>
      <c r="B494" t="s">
        <v>4735</v>
      </c>
      <c r="C494">
        <v>492</v>
      </c>
      <c r="D494" t="s">
        <v>1495</v>
      </c>
      <c r="E494" s="30">
        <v>39812.5</v>
      </c>
      <c r="F494" t="s">
        <v>4254</v>
      </c>
      <c r="G494">
        <v>165.47258884831299</v>
      </c>
      <c r="H494">
        <v>174.387374858838</v>
      </c>
      <c r="I494">
        <v>339.859963707151</v>
      </c>
      <c r="J494">
        <v>6.5518225644712897</v>
      </c>
      <c r="K494">
        <v>15.377135158433401</v>
      </c>
      <c r="L494">
        <v>1.33847827661157E-2</v>
      </c>
      <c r="M494">
        <v>41.091547905000901</v>
      </c>
      <c r="N494">
        <v>1.10660295272231</v>
      </c>
      <c r="O494">
        <v>0</v>
      </c>
      <c r="P494">
        <v>0</v>
      </c>
      <c r="Q494">
        <v>0</v>
      </c>
      <c r="R494">
        <v>114.469285568963</v>
      </c>
      <c r="S494">
        <v>2.1783467385681501</v>
      </c>
      <c r="T494">
        <v>379.22071324668701</v>
      </c>
      <c r="U494">
        <f>VLOOKUP(B494,Data!$A$1:$J$1657,9, FALSE) * 100</f>
        <v>300</v>
      </c>
      <c r="V494" t="str">
        <f>VLOOKUP($B494,Data!$A$1:$X$1657,13,  FALSE)</f>
        <v>Little bit of frost damage</v>
      </c>
      <c r="W494">
        <f t="shared" si="15"/>
        <v>253.30505919886261</v>
      </c>
      <c r="X494">
        <f t="shared" si="14"/>
        <v>46.694940801137385</v>
      </c>
    </row>
    <row r="495" spans="1:24" x14ac:dyDescent="0.2">
      <c r="A495">
        <v>494</v>
      </c>
      <c r="B495" t="s">
        <v>5740</v>
      </c>
      <c r="C495">
        <v>494</v>
      </c>
      <c r="M495"/>
      <c r="U495">
        <f>VLOOKUP(B495,Data!$A$1:$J$1657,9, FALSE) * 100</f>
        <v>240</v>
      </c>
      <c r="V495">
        <f>VLOOKUP($B495,Data!$A$1:$X$1657,13,  FALSE)</f>
        <v>0</v>
      </c>
      <c r="W495">
        <f t="shared" si="15"/>
        <v>240</v>
      </c>
      <c r="X495">
        <f t="shared" si="14"/>
        <v>0</v>
      </c>
    </row>
    <row r="496" spans="1:24" x14ac:dyDescent="0.2">
      <c r="A496">
        <v>496</v>
      </c>
      <c r="B496" t="s">
        <v>4738</v>
      </c>
      <c r="C496">
        <v>496</v>
      </c>
      <c r="D496" t="s">
        <v>1495</v>
      </c>
      <c r="E496" s="30">
        <v>39813.5</v>
      </c>
      <c r="F496" t="s">
        <v>4254</v>
      </c>
      <c r="G496">
        <v>93.177344392190804</v>
      </c>
      <c r="H496">
        <v>126.507995578101</v>
      </c>
      <c r="I496">
        <v>219.68533997029201</v>
      </c>
      <c r="J496">
        <v>3.9025309440709401</v>
      </c>
      <c r="K496">
        <v>15.4636139553941</v>
      </c>
      <c r="L496">
        <v>1.29155571478176E-2</v>
      </c>
      <c r="M496">
        <v>20.974938263061699</v>
      </c>
      <c r="N496">
        <v>0.56803563579371297</v>
      </c>
      <c r="O496">
        <v>0</v>
      </c>
      <c r="P496">
        <v>0</v>
      </c>
      <c r="Q496">
        <v>0</v>
      </c>
      <c r="R496">
        <v>62.039399185873002</v>
      </c>
      <c r="S496">
        <v>1.30795809667721</v>
      </c>
      <c r="T496">
        <v>242.93096603805299</v>
      </c>
      <c r="U496">
        <f>VLOOKUP(B496,Data!$A$1:$J$1657,9, FALSE) * 100</f>
        <v>175</v>
      </c>
      <c r="W496">
        <f t="shared" si="15"/>
        <v>151.16484288288444</v>
      </c>
      <c r="X496">
        <f t="shared" si="14"/>
        <v>23.835157117115568</v>
      </c>
    </row>
    <row r="497" spans="1:24" x14ac:dyDescent="0.2">
      <c r="A497">
        <v>495</v>
      </c>
      <c r="B497" t="s">
        <v>4739</v>
      </c>
      <c r="C497">
        <v>495</v>
      </c>
      <c r="D497" t="s">
        <v>1495</v>
      </c>
      <c r="E497" s="30">
        <v>39807.5</v>
      </c>
      <c r="F497" t="s">
        <v>4254</v>
      </c>
      <c r="G497">
        <v>117.178903247001</v>
      </c>
      <c r="H497">
        <v>90.171092883406402</v>
      </c>
      <c r="I497">
        <v>207.34999613040799</v>
      </c>
      <c r="J497">
        <v>5.8590925476694897</v>
      </c>
      <c r="K497">
        <v>15.100619053062101</v>
      </c>
      <c r="L497">
        <v>1.1439159915339401E-2</v>
      </c>
      <c r="M497">
        <v>28.131731886171099</v>
      </c>
      <c r="N497">
        <v>0.74396946850429202</v>
      </c>
      <c r="O497">
        <v>0</v>
      </c>
      <c r="P497">
        <v>0</v>
      </c>
      <c r="Q497">
        <v>0</v>
      </c>
      <c r="R497">
        <v>86.273272699268702</v>
      </c>
      <c r="S497">
        <v>2.0138718389526402</v>
      </c>
      <c r="T497">
        <v>238.08657421434199</v>
      </c>
      <c r="U497">
        <f>VLOOKUP(B497,Data!$A$1:$J$1657,9, FALSE) * 100</f>
        <v>327</v>
      </c>
      <c r="V497" t="str">
        <f>VLOOKUP($B497,Data!$A$1:$X$1657,13,  FALSE)</f>
        <v>Waterlogging- Unrealisticly high N soil test at season beginning- crop loding approx 0.5t/ha</v>
      </c>
      <c r="W497">
        <f t="shared" si="15"/>
        <v>295.03212285662374</v>
      </c>
      <c r="X497">
        <f t="shared" si="14"/>
        <v>31.967877143376249</v>
      </c>
    </row>
    <row r="498" spans="1:24" x14ac:dyDescent="0.2">
      <c r="A498">
        <v>498</v>
      </c>
      <c r="B498" t="s">
        <v>4740</v>
      </c>
      <c r="C498">
        <v>498</v>
      </c>
      <c r="D498" t="s">
        <v>1495</v>
      </c>
      <c r="E498" s="30">
        <v>39815.5</v>
      </c>
      <c r="F498" t="s">
        <v>4254</v>
      </c>
      <c r="G498">
        <v>238.23368784999701</v>
      </c>
      <c r="H498">
        <v>216.597643420525</v>
      </c>
      <c r="I498">
        <v>454.83133127052201</v>
      </c>
      <c r="J498">
        <v>8.3707572165752797</v>
      </c>
      <c r="K498">
        <v>16.382943023901699</v>
      </c>
      <c r="L498">
        <v>1.7701898387056301E-2</v>
      </c>
      <c r="M498">
        <v>64.985915831881002</v>
      </c>
      <c r="N498">
        <v>1.86455438954427</v>
      </c>
      <c r="O498">
        <v>1.15451637804175E-2</v>
      </c>
      <c r="P498">
        <v>0.70981954078054399</v>
      </c>
      <c r="Q498">
        <v>2.2132962112052498E-2</v>
      </c>
      <c r="R498">
        <v>132.641531319086</v>
      </c>
      <c r="S498">
        <v>3.0207361241753898</v>
      </c>
      <c r="T498">
        <v>509.32750894667601</v>
      </c>
      <c r="U498">
        <f>VLOOKUP(B498,Data!$A$1:$J$1657,9, FALSE) * 100</f>
        <v>260</v>
      </c>
      <c r="V498">
        <f>VLOOKUP($B498,Data!$A$1:$X$1657,13,  FALSE)</f>
        <v>0</v>
      </c>
      <c r="W498">
        <f t="shared" si="15"/>
        <v>186.1523683728625</v>
      </c>
      <c r="X498">
        <f t="shared" si="14"/>
        <v>73.847631627137503</v>
      </c>
    </row>
    <row r="499" spans="1:24" x14ac:dyDescent="0.2">
      <c r="A499">
        <v>497</v>
      </c>
      <c r="B499" t="s">
        <v>4745</v>
      </c>
      <c r="C499">
        <v>497</v>
      </c>
      <c r="D499" t="s">
        <v>1495</v>
      </c>
      <c r="E499" s="30">
        <v>39757.5</v>
      </c>
      <c r="F499" t="s">
        <v>4254</v>
      </c>
      <c r="G499">
        <v>293.91383610413601</v>
      </c>
      <c r="H499">
        <v>205.07712357063801</v>
      </c>
      <c r="I499">
        <v>498.99095967477399</v>
      </c>
      <c r="J499">
        <v>8.8232231744792795</v>
      </c>
      <c r="K499">
        <v>15.5971193846714</v>
      </c>
      <c r="L499">
        <v>8.0778840373855101E-3</v>
      </c>
      <c r="M499">
        <v>48.377106195522202</v>
      </c>
      <c r="N499">
        <v>1.32144220808491</v>
      </c>
      <c r="O499">
        <v>0</v>
      </c>
      <c r="P499">
        <v>0</v>
      </c>
      <c r="Q499">
        <v>0</v>
      </c>
      <c r="R499">
        <v>193.373495502216</v>
      </c>
      <c r="S499">
        <v>3.5578266333527799</v>
      </c>
      <c r="T499">
        <v>563.47958353510501</v>
      </c>
      <c r="U499">
        <f>VLOOKUP(B499,Data!$A$1:$J$1657,9, FALSE) * 100</f>
        <v>320</v>
      </c>
      <c r="V499">
        <f>VLOOKUP($B499,Data!$A$1:$X$1657,13,  FALSE)</f>
        <v>0</v>
      </c>
      <c r="W499">
        <f t="shared" si="15"/>
        <v>265.02601568690659</v>
      </c>
      <c r="X499">
        <f t="shared" si="14"/>
        <v>54.97398431309341</v>
      </c>
    </row>
    <row r="500" spans="1:24" x14ac:dyDescent="0.2">
      <c r="A500">
        <v>499</v>
      </c>
      <c r="B500" t="s">
        <v>4741</v>
      </c>
      <c r="C500">
        <v>499</v>
      </c>
      <c r="D500" t="s">
        <v>1495</v>
      </c>
      <c r="E500" s="30">
        <v>39808.5</v>
      </c>
      <c r="F500" t="s">
        <v>4254</v>
      </c>
      <c r="G500">
        <v>273.49470025679898</v>
      </c>
      <c r="H500">
        <v>129.80199274861499</v>
      </c>
      <c r="I500">
        <v>403.296693005414</v>
      </c>
      <c r="J500">
        <v>4.2761493582944796</v>
      </c>
      <c r="K500">
        <v>15.9024894398556</v>
      </c>
      <c r="L500">
        <v>2.27300541338076E-2</v>
      </c>
      <c r="M500">
        <v>92.676515851192093</v>
      </c>
      <c r="N500">
        <v>2.58106359832958</v>
      </c>
      <c r="O500">
        <v>2.0303732330908299E-2</v>
      </c>
      <c r="P500">
        <v>1.21436532069082</v>
      </c>
      <c r="Q500">
        <v>3.1418197849289203E-2</v>
      </c>
      <c r="R500">
        <v>114.12177414559</v>
      </c>
      <c r="S500">
        <v>0.57656901941834104</v>
      </c>
      <c r="T500">
        <v>459.05263865877498</v>
      </c>
      <c r="U500">
        <f>VLOOKUP(B500,Data!$A$1:$J$1657,9, FALSE) * 100</f>
        <v>250</v>
      </c>
      <c r="V500">
        <f>VLOOKUP($B500,Data!$A$1:$X$1657,13,  FALSE)</f>
        <v>0</v>
      </c>
      <c r="W500">
        <f t="shared" si="15"/>
        <v>144.68577744182716</v>
      </c>
      <c r="X500">
        <f t="shared" si="14"/>
        <v>105.31422255817283</v>
      </c>
    </row>
    <row r="501" spans="1:24" x14ac:dyDescent="0.2">
      <c r="A501">
        <v>500</v>
      </c>
      <c r="B501" t="s">
        <v>4744</v>
      </c>
      <c r="C501">
        <v>500</v>
      </c>
      <c r="D501" t="s">
        <v>1495</v>
      </c>
      <c r="E501" s="30">
        <v>39759.5</v>
      </c>
      <c r="F501" t="s">
        <v>4254</v>
      </c>
      <c r="G501">
        <v>584.13128265652006</v>
      </c>
      <c r="H501">
        <v>263.64999885912903</v>
      </c>
      <c r="I501">
        <v>847.78128151564999</v>
      </c>
      <c r="J501">
        <v>15.1468151327595</v>
      </c>
      <c r="K501">
        <v>15.625343413533599</v>
      </c>
      <c r="L501">
        <v>1.45115800116517E-2</v>
      </c>
      <c r="M501">
        <v>158.327218059399</v>
      </c>
      <c r="N501">
        <v>4.3326044726576596</v>
      </c>
      <c r="O501">
        <v>2.9781529194414801E-2</v>
      </c>
      <c r="P501">
        <v>1.3627751534832599</v>
      </c>
      <c r="Q501">
        <v>4.04468390738296E-2</v>
      </c>
      <c r="R501">
        <v>284.27759054837202</v>
      </c>
      <c r="S501">
        <v>4.6328722893402299</v>
      </c>
      <c r="T501">
        <v>966.42883434264002</v>
      </c>
      <c r="U501">
        <f>VLOOKUP(B501,Data!$A$1:$J$1657,9, FALSE) * 100</f>
        <v>170</v>
      </c>
      <c r="V501" t="str">
        <f>VLOOKUP($B501,Data!$A$1:$X$1657,13,  FALSE)</f>
        <v>Very cold spell during August &amp; a very dry spring</v>
      </c>
      <c r="W501">
        <f t="shared" si="15"/>
        <v>-9.9172932493170549</v>
      </c>
      <c r="X501">
        <f t="shared" si="14"/>
        <v>179.91729324931705</v>
      </c>
    </row>
    <row r="502" spans="1:24" x14ac:dyDescent="0.2">
      <c r="A502">
        <v>503</v>
      </c>
      <c r="B502" t="s">
        <v>4743</v>
      </c>
      <c r="C502">
        <v>503</v>
      </c>
      <c r="D502" t="s">
        <v>1495</v>
      </c>
      <c r="E502" s="30">
        <v>39782.5</v>
      </c>
      <c r="F502" t="s">
        <v>4254</v>
      </c>
      <c r="G502">
        <v>90.656094752076001</v>
      </c>
      <c r="H502">
        <v>145.38581259142001</v>
      </c>
      <c r="I502">
        <v>236.04190734349601</v>
      </c>
      <c r="J502">
        <v>6.9286470323343101</v>
      </c>
      <c r="K502">
        <v>15.9977634157297</v>
      </c>
      <c r="L502">
        <v>4.7215272216944802E-3</v>
      </c>
      <c r="M502">
        <v>8.9395216506297999</v>
      </c>
      <c r="N502">
        <v>0.25045946132498897</v>
      </c>
      <c r="O502">
        <v>0</v>
      </c>
      <c r="P502">
        <v>0</v>
      </c>
      <c r="Q502">
        <v>0</v>
      </c>
      <c r="R502">
        <v>71.775414173326993</v>
      </c>
      <c r="S502">
        <v>1.6592245295530399</v>
      </c>
      <c r="T502">
        <v>260.01822947515001</v>
      </c>
      <c r="U502">
        <f>VLOOKUP(B502,Data!$A$1:$J$1657,9, FALSE) * 100</f>
        <v>5</v>
      </c>
      <c r="V502" t="str">
        <f>VLOOKUP($B502,Data!$A$1:$X$1657,13,  FALSE)</f>
        <v>No rain at the right time and what little we did get came in very small doses which effectively was zero- like the yield!</v>
      </c>
      <c r="W502">
        <f t="shared" si="15"/>
        <v>-5.1585473302611362</v>
      </c>
      <c r="X502">
        <f t="shared" si="14"/>
        <v>10.158547330261136</v>
      </c>
    </row>
    <row r="503" spans="1:24" x14ac:dyDescent="0.2">
      <c r="A503">
        <v>501</v>
      </c>
      <c r="B503" t="s">
        <v>4742</v>
      </c>
      <c r="C503">
        <v>501</v>
      </c>
      <c r="D503" t="s">
        <v>1495</v>
      </c>
      <c r="E503" s="30">
        <v>39761.5</v>
      </c>
      <c r="F503" t="s">
        <v>4254</v>
      </c>
      <c r="G503">
        <v>541.87258843344296</v>
      </c>
      <c r="H503">
        <v>333.42319731144198</v>
      </c>
      <c r="I503">
        <v>875.29578574488596</v>
      </c>
      <c r="J503">
        <v>11.7199560213248</v>
      </c>
      <c r="K503">
        <v>16.117729688096201</v>
      </c>
      <c r="L503">
        <v>1.15548245007658E-2</v>
      </c>
      <c r="M503">
        <v>111.9423443049</v>
      </c>
      <c r="N503">
        <v>3.15981864476037</v>
      </c>
      <c r="O503">
        <v>9.1202816681345403E-2</v>
      </c>
      <c r="P503">
        <v>5.4120992314731504</v>
      </c>
      <c r="Q503">
        <v>0.152912728468859</v>
      </c>
      <c r="R503">
        <v>280.31496260665801</v>
      </c>
      <c r="S503">
        <v>4.0644484261602098</v>
      </c>
      <c r="T503">
        <v>988.25197104564302</v>
      </c>
      <c r="U503">
        <f>VLOOKUP(B503,Data!$A$1:$J$1657,9, FALSE) * 100</f>
        <v>270</v>
      </c>
      <c r="V503">
        <f>VLOOKUP($B503,Data!$A$1:$X$1657,13,  FALSE)</f>
        <v>0</v>
      </c>
      <c r="W503">
        <f t="shared" si="15"/>
        <v>142.79279056261362</v>
      </c>
      <c r="X503">
        <f t="shared" si="14"/>
        <v>127.20720943738637</v>
      </c>
    </row>
    <row r="504" spans="1:24" x14ac:dyDescent="0.2">
      <c r="A504">
        <v>502</v>
      </c>
      <c r="B504" t="s">
        <v>4747</v>
      </c>
      <c r="C504">
        <v>502</v>
      </c>
      <c r="D504" t="s">
        <v>1495</v>
      </c>
      <c r="E504" s="30">
        <v>39732.5</v>
      </c>
      <c r="F504" t="s">
        <v>4254</v>
      </c>
      <c r="G504">
        <v>572.00005039855</v>
      </c>
      <c r="H504">
        <v>202.12370268083799</v>
      </c>
      <c r="I504">
        <v>774.12375307938805</v>
      </c>
      <c r="J504">
        <v>8.1342187384552496</v>
      </c>
      <c r="K504">
        <v>15.8811508097673</v>
      </c>
      <c r="L504">
        <v>1.81778492553442E-2</v>
      </c>
      <c r="M504">
        <v>174.14176404337999</v>
      </c>
      <c r="N504">
        <v>4.8433828669909502</v>
      </c>
      <c r="O504">
        <v>7.9320451281431406E-2</v>
      </c>
      <c r="P504">
        <v>5.5559651362773499</v>
      </c>
      <c r="Q504">
        <v>0.13390224909599099</v>
      </c>
      <c r="R504">
        <v>261.00705282391601</v>
      </c>
      <c r="S504">
        <v>1.4299601964609501</v>
      </c>
      <c r="T504">
        <v>888.98984555408799</v>
      </c>
      <c r="U504">
        <f>VLOOKUP(B504,Data!$A$1:$J$1657,9, FALSE) * 100</f>
        <v>390</v>
      </c>
      <c r="V504" t="str">
        <f>VLOOKUP($B504,Data!$A$1:$X$1657,13,  FALSE)</f>
        <v xml:space="preserve">sampling problems- presence of sub soil characteristics- which made it difficult to sample the soil profile (compaction layer- rocks and gravel) resulted in an under estimation of rooting depth </v>
      </c>
      <c r="W504">
        <f t="shared" si="15"/>
        <v>192.11163176888638</v>
      </c>
      <c r="X504">
        <f t="shared" si="14"/>
        <v>197.88836823111362</v>
      </c>
    </row>
    <row r="505" spans="1:24" x14ac:dyDescent="0.2">
      <c r="A505">
        <v>506</v>
      </c>
      <c r="B505" t="s">
        <v>4748</v>
      </c>
      <c r="C505">
        <v>506</v>
      </c>
      <c r="D505" t="s">
        <v>1495</v>
      </c>
      <c r="E505" s="30">
        <v>39776.5</v>
      </c>
      <c r="F505" t="s">
        <v>4254</v>
      </c>
      <c r="G505">
        <v>117.434341161711</v>
      </c>
      <c r="H505">
        <v>83.009807883398693</v>
      </c>
      <c r="I505">
        <v>200.44414904510899</v>
      </c>
      <c r="J505">
        <v>5.1828630905118596</v>
      </c>
      <c r="K505">
        <v>15.2582947981345</v>
      </c>
      <c r="L505">
        <v>1.1026112065266601E-2</v>
      </c>
      <c r="M505">
        <v>28.4638620950481</v>
      </c>
      <c r="N505">
        <v>0.76061295786285399</v>
      </c>
      <c r="O505">
        <v>0</v>
      </c>
      <c r="P505">
        <v>0</v>
      </c>
      <c r="Q505">
        <v>0</v>
      </c>
      <c r="R505">
        <v>88.866828847470103</v>
      </c>
      <c r="S505">
        <v>2.4498228558280402</v>
      </c>
      <c r="T505">
        <v>229.22890454827899</v>
      </c>
      <c r="U505">
        <f>VLOOKUP(B505,Data!$A$1:$J$1657,9, FALSE) * 100</f>
        <v>80</v>
      </c>
      <c r="V505">
        <f>VLOOKUP($B505,Data!$A$1:$X$1657,13,  FALSE)</f>
        <v>0</v>
      </c>
      <c r="W505">
        <f t="shared" si="15"/>
        <v>47.654702164718067</v>
      </c>
      <c r="X505">
        <f t="shared" si="14"/>
        <v>32.345297835281933</v>
      </c>
    </row>
    <row r="506" spans="1:24" x14ac:dyDescent="0.2">
      <c r="A506">
        <v>504</v>
      </c>
      <c r="B506" t="s">
        <v>4746</v>
      </c>
      <c r="C506">
        <v>504</v>
      </c>
      <c r="D506" t="s">
        <v>1495</v>
      </c>
      <c r="E506" s="30">
        <v>39732.5</v>
      </c>
      <c r="F506" t="s">
        <v>4254</v>
      </c>
      <c r="G506">
        <v>639.92856842254503</v>
      </c>
      <c r="H506">
        <v>278.23398385254501</v>
      </c>
      <c r="I506">
        <v>918.16255227508998</v>
      </c>
      <c r="J506">
        <v>15.019186984993601</v>
      </c>
      <c r="K506">
        <v>16.0483776229966</v>
      </c>
      <c r="L506">
        <v>1.5796563107858E-2</v>
      </c>
      <c r="M506">
        <v>173.36176602961399</v>
      </c>
      <c r="N506">
        <v>4.8724607471678096</v>
      </c>
      <c r="O506">
        <v>0.14618158872523301</v>
      </c>
      <c r="P506">
        <v>5.9324371293417997</v>
      </c>
      <c r="Q506">
        <v>0.17946636877556199</v>
      </c>
      <c r="R506">
        <v>315.74430645491401</v>
      </c>
      <c r="S506">
        <v>4.9212539533441904</v>
      </c>
      <c r="T506">
        <v>1050.19872930468</v>
      </c>
      <c r="U506">
        <f>VLOOKUP(B506,Data!$A$1:$J$1657,9, FALSE) * 100</f>
        <v>240</v>
      </c>
      <c r="V506">
        <f>VLOOKUP($B506,Data!$A$1:$X$1657,13,  FALSE)</f>
        <v>0</v>
      </c>
      <c r="W506">
        <f t="shared" si="15"/>
        <v>42.997993148165932</v>
      </c>
      <c r="X506">
        <f t="shared" si="14"/>
        <v>197.00200685183407</v>
      </c>
    </row>
    <row r="507" spans="1:24" x14ac:dyDescent="0.2">
      <c r="A507">
        <v>505</v>
      </c>
      <c r="B507" t="s">
        <v>4751</v>
      </c>
      <c r="C507">
        <v>505</v>
      </c>
      <c r="D507" t="s">
        <v>1495</v>
      </c>
      <c r="E507" s="30">
        <v>39742.5</v>
      </c>
      <c r="F507" t="s">
        <v>4254</v>
      </c>
      <c r="G507">
        <v>272.80673198688697</v>
      </c>
      <c r="H507">
        <v>104.01040463639001</v>
      </c>
      <c r="I507">
        <v>376.81713662327701</v>
      </c>
      <c r="J507">
        <v>4.9147811896287896</v>
      </c>
      <c r="K507">
        <v>15.186053923749901</v>
      </c>
      <c r="L507">
        <v>1.07606519383781E-2</v>
      </c>
      <c r="M507">
        <v>62.1315526434487</v>
      </c>
      <c r="N507">
        <v>1.6524222571098399</v>
      </c>
      <c r="O507">
        <v>0</v>
      </c>
      <c r="P507">
        <v>0</v>
      </c>
      <c r="Q507">
        <v>0</v>
      </c>
      <c r="R507">
        <v>115.13379068304801</v>
      </c>
      <c r="S507">
        <v>1.46440328808748</v>
      </c>
      <c r="T507">
        <v>426.42943672300203</v>
      </c>
      <c r="U507">
        <f>VLOOKUP(B507,Data!$A$1:$J$1657,9, FALSE) * 100</f>
        <v>240</v>
      </c>
      <c r="V507">
        <f>VLOOKUP($B507,Data!$A$1:$X$1657,13,  FALSE)</f>
        <v>0</v>
      </c>
      <c r="W507">
        <f t="shared" si="15"/>
        <v>169.39596290517193</v>
      </c>
      <c r="X507">
        <f t="shared" si="14"/>
        <v>70.604037094828072</v>
      </c>
    </row>
    <row r="508" spans="1:24" x14ac:dyDescent="0.2">
      <c r="A508">
        <v>512</v>
      </c>
      <c r="B508" t="s">
        <v>4750</v>
      </c>
      <c r="C508">
        <v>512</v>
      </c>
      <c r="D508" t="s">
        <v>1495</v>
      </c>
      <c r="E508" s="30">
        <v>39780.5</v>
      </c>
      <c r="F508" t="s">
        <v>4254</v>
      </c>
      <c r="G508">
        <v>273.957125385859</v>
      </c>
      <c r="H508">
        <v>244.17459779215901</v>
      </c>
      <c r="I508">
        <v>518.131723178019</v>
      </c>
      <c r="J508">
        <v>11.262490738466701</v>
      </c>
      <c r="K508">
        <v>15.952235581348299</v>
      </c>
      <c r="L508">
        <v>4.2348816856955804E-3</v>
      </c>
      <c r="M508">
        <v>24.798121780125001</v>
      </c>
      <c r="N508">
        <v>0.69279418671019</v>
      </c>
      <c r="O508">
        <v>0</v>
      </c>
      <c r="P508">
        <v>0</v>
      </c>
      <c r="Q508">
        <v>0</v>
      </c>
      <c r="R508">
        <v>189.59762077753399</v>
      </c>
      <c r="S508">
        <v>3.37780366876185</v>
      </c>
      <c r="T508">
        <v>582.46810211775801</v>
      </c>
      <c r="U508">
        <f>VLOOKUP(B508,Data!$A$1:$J$1657,9, FALSE) * 100</f>
        <v>300</v>
      </c>
      <c r="V508" t="str">
        <f>VLOOKUP($B508,Data!$A$1:$X$1657,13,  FALSE)</f>
        <v>dry finish</v>
      </c>
      <c r="W508">
        <f t="shared" si="15"/>
        <v>271.82031615894886</v>
      </c>
      <c r="X508">
        <f t="shared" si="14"/>
        <v>28.179683841051137</v>
      </c>
    </row>
    <row r="509" spans="1:24" x14ac:dyDescent="0.2">
      <c r="A509">
        <v>507</v>
      </c>
      <c r="B509" t="s">
        <v>4749</v>
      </c>
      <c r="C509">
        <v>507</v>
      </c>
      <c r="D509" t="s">
        <v>1495</v>
      </c>
      <c r="E509" s="30">
        <v>39754.5</v>
      </c>
      <c r="F509" t="s">
        <v>4254</v>
      </c>
      <c r="G509">
        <v>365.85492346405601</v>
      </c>
      <c r="H509">
        <v>245.41639989175499</v>
      </c>
      <c r="I509">
        <v>611.27132335581098</v>
      </c>
      <c r="J509">
        <v>10.064599741200301</v>
      </c>
      <c r="K509">
        <v>15.762397633374</v>
      </c>
      <c r="L509">
        <v>1.01201504165925E-2</v>
      </c>
      <c r="M509">
        <v>71.899317638198099</v>
      </c>
      <c r="N509">
        <v>1.98477343989761</v>
      </c>
      <c r="O509">
        <v>6.4614549565478897E-3</v>
      </c>
      <c r="P509">
        <v>0.42941714602282</v>
      </c>
      <c r="Q509">
        <v>1.31265032599858E-2</v>
      </c>
      <c r="R509">
        <v>231.085988253598</v>
      </c>
      <c r="S509">
        <v>4.2338601761450496</v>
      </c>
      <c r="T509">
        <v>696.29188515653095</v>
      </c>
      <c r="U509">
        <f>VLOOKUP(B509,Data!$A$1:$J$1657,9, FALSE) * 100</f>
        <v>270</v>
      </c>
      <c r="V509">
        <f>VLOOKUP($B509,Data!$A$1:$X$1657,13,  FALSE)</f>
        <v>0</v>
      </c>
      <c r="W509">
        <f t="shared" si="15"/>
        <v>188.29622995659307</v>
      </c>
      <c r="X509">
        <f t="shared" si="14"/>
        <v>81.703770043406934</v>
      </c>
    </row>
    <row r="510" spans="1:24" x14ac:dyDescent="0.2">
      <c r="A510">
        <v>508</v>
      </c>
      <c r="B510" t="s">
        <v>4752</v>
      </c>
      <c r="C510">
        <v>508</v>
      </c>
      <c r="D510" t="s">
        <v>1495</v>
      </c>
      <c r="E510" s="30">
        <v>39785.5</v>
      </c>
      <c r="F510" t="s">
        <v>4254</v>
      </c>
      <c r="G510">
        <v>187.324233935178</v>
      </c>
      <c r="H510">
        <v>193.83247532162599</v>
      </c>
      <c r="I510">
        <v>381.15670925680399</v>
      </c>
      <c r="J510">
        <v>9.8771542058798207</v>
      </c>
      <c r="K510">
        <v>15.641620970435101</v>
      </c>
      <c r="L510">
        <v>6.2873491463583701E-3</v>
      </c>
      <c r="M510">
        <v>25.711498490884999</v>
      </c>
      <c r="N510">
        <v>0.70432489312843705</v>
      </c>
      <c r="O510">
        <v>0</v>
      </c>
      <c r="P510">
        <v>0</v>
      </c>
      <c r="Q510">
        <v>0</v>
      </c>
      <c r="R510">
        <v>149.354704952785</v>
      </c>
      <c r="S510">
        <v>3.0705848949956698</v>
      </c>
      <c r="T510">
        <v>429.22350627869503</v>
      </c>
      <c r="U510">
        <f>VLOOKUP(B510,Data!$A$1:$J$1657,9, FALSE) * 100</f>
        <v>130</v>
      </c>
      <c r="V510" t="str">
        <f>VLOOKUP($B510,Data!$A$1:$X$1657,13,  FALSE)</f>
        <v>Was affected with Yellow Leaf Spot early in growing season</v>
      </c>
      <c r="W510">
        <f t="shared" si="15"/>
        <v>100.78238807853978</v>
      </c>
      <c r="X510">
        <f t="shared" si="14"/>
        <v>29.217611921460225</v>
      </c>
    </row>
    <row r="511" spans="1:24" x14ac:dyDescent="0.2">
      <c r="A511">
        <v>509</v>
      </c>
      <c r="B511" t="s">
        <v>4755</v>
      </c>
      <c r="C511">
        <v>509</v>
      </c>
      <c r="D511" t="s">
        <v>1495</v>
      </c>
      <c r="E511" s="30">
        <v>39790.5</v>
      </c>
      <c r="F511" t="s">
        <v>4254</v>
      </c>
      <c r="G511">
        <v>134.774192826806</v>
      </c>
      <c r="H511">
        <v>144.06911457017199</v>
      </c>
      <c r="I511">
        <v>278.84330739697901</v>
      </c>
      <c r="J511">
        <v>5.69428882940145</v>
      </c>
      <c r="K511">
        <v>15.5117040044455</v>
      </c>
      <c r="L511">
        <v>6.8820920747440497E-3</v>
      </c>
      <c r="M511">
        <v>20.289556622203499</v>
      </c>
      <c r="N511">
        <v>0.55118318162006497</v>
      </c>
      <c r="O511">
        <v>0</v>
      </c>
      <c r="P511">
        <v>0</v>
      </c>
      <c r="Q511">
        <v>0</v>
      </c>
      <c r="R511">
        <v>112.995916255867</v>
      </c>
      <c r="S511">
        <v>2.4583072897098899</v>
      </c>
      <c r="T511">
        <v>317.10781018252999</v>
      </c>
      <c r="U511">
        <f>VLOOKUP(B511,Data!$A$1:$J$1657,9, FALSE) * 100</f>
        <v>146</v>
      </c>
      <c r="V511" t="str">
        <f>VLOOKUP($B511,Data!$A$1:$X$1657,13,  FALSE)</f>
        <v>Bloody dry spring</v>
      </c>
      <c r="W511">
        <f t="shared" si="15"/>
        <v>122.94368565658694</v>
      </c>
      <c r="X511">
        <f t="shared" si="14"/>
        <v>23.056314343413067</v>
      </c>
    </row>
    <row r="512" spans="1:24" x14ac:dyDescent="0.2">
      <c r="A512">
        <v>510</v>
      </c>
      <c r="B512" t="s">
        <v>4754</v>
      </c>
      <c r="C512">
        <v>510</v>
      </c>
      <c r="D512" t="s">
        <v>1495</v>
      </c>
      <c r="E512" s="30">
        <v>39787.5</v>
      </c>
      <c r="F512" t="s">
        <v>4254</v>
      </c>
      <c r="G512">
        <v>140.75999025810901</v>
      </c>
      <c r="H512">
        <v>134.810225246926</v>
      </c>
      <c r="I512">
        <v>275.57021550503498</v>
      </c>
      <c r="J512">
        <v>5.5557893193913701</v>
      </c>
      <c r="K512">
        <v>15.3534302881254</v>
      </c>
      <c r="L512">
        <v>7.1045003973612001E-3</v>
      </c>
      <c r="M512">
        <v>21.887693950948002</v>
      </c>
      <c r="N512">
        <v>0.58853096890316003</v>
      </c>
      <c r="O512">
        <v>0</v>
      </c>
      <c r="P512">
        <v>0</v>
      </c>
      <c r="Q512">
        <v>0</v>
      </c>
      <c r="R512">
        <v>110.502115024316</v>
      </c>
      <c r="S512">
        <v>2.4093176636213198</v>
      </c>
      <c r="T512">
        <v>313.369801609896</v>
      </c>
      <c r="U512">
        <f>VLOOKUP(B512,Data!$A$1:$J$1657,9, FALSE) * 100</f>
        <v>160</v>
      </c>
      <c r="V512" t="str">
        <f>VLOOKUP($B512,Data!$A$1:$X$1657,13,  FALSE)</f>
        <v>early root trimming from left over from intervic group b damage applyed 2l of zinc</v>
      </c>
      <c r="W512">
        <f t="shared" si="15"/>
        <v>135.12762051028636</v>
      </c>
      <c r="X512">
        <f t="shared" si="14"/>
        <v>24.872379489713637</v>
      </c>
    </row>
    <row r="513" spans="1:24" x14ac:dyDescent="0.2">
      <c r="A513">
        <v>511</v>
      </c>
      <c r="B513" t="s">
        <v>4753</v>
      </c>
      <c r="C513">
        <v>511</v>
      </c>
      <c r="D513" t="s">
        <v>1495</v>
      </c>
      <c r="E513" s="30">
        <v>39787.5</v>
      </c>
      <c r="F513" t="s">
        <v>4254</v>
      </c>
      <c r="G513">
        <v>3.95848521414938</v>
      </c>
      <c r="H513">
        <v>2.1310426883758602</v>
      </c>
      <c r="I513">
        <v>6.08952790252523</v>
      </c>
      <c r="J513">
        <v>0.27381029119037198</v>
      </c>
      <c r="K513">
        <v>14.9998803129401</v>
      </c>
      <c r="L513">
        <v>1.3636363559612501E-2</v>
      </c>
      <c r="M513">
        <v>1.18754555756081</v>
      </c>
      <c r="N513">
        <v>3.1196219316244899E-2</v>
      </c>
      <c r="O513">
        <v>0</v>
      </c>
      <c r="P513">
        <v>0</v>
      </c>
      <c r="Q513">
        <v>0</v>
      </c>
      <c r="R513">
        <v>2.77093965658857</v>
      </c>
      <c r="S513">
        <v>0.12849125940151701</v>
      </c>
      <c r="T513">
        <v>7.86940755628292</v>
      </c>
      <c r="U513">
        <f>VLOOKUP(B513,Data!$A$1:$J$1657,9, FALSE) * 100</f>
        <v>152</v>
      </c>
      <c r="V513">
        <f>VLOOKUP($B513,Data!$A$1:$X$1657,13,  FALSE)</f>
        <v>0</v>
      </c>
      <c r="W513">
        <f t="shared" si="15"/>
        <v>150.65051641186272</v>
      </c>
      <c r="X513">
        <f t="shared" si="14"/>
        <v>1.3494835881372842</v>
      </c>
    </row>
    <row r="514" spans="1:24" x14ac:dyDescent="0.2">
      <c r="A514">
        <v>515</v>
      </c>
      <c r="B514" t="s">
        <v>4759</v>
      </c>
      <c r="C514">
        <v>515</v>
      </c>
      <c r="D514" t="s">
        <v>1495</v>
      </c>
      <c r="E514" s="30">
        <v>40124.5</v>
      </c>
      <c r="F514" t="s">
        <v>4254</v>
      </c>
      <c r="G514">
        <v>732.33557279954903</v>
      </c>
      <c r="H514">
        <v>295.57613576229897</v>
      </c>
      <c r="I514">
        <v>1027.91170856185</v>
      </c>
      <c r="J514">
        <v>9.9929363058534193</v>
      </c>
      <c r="K514">
        <v>13.007499782783199</v>
      </c>
      <c r="L514">
        <v>3.91506477701122E-2</v>
      </c>
      <c r="M514">
        <v>298.95147810795902</v>
      </c>
      <c r="N514">
        <v>6.8101773845043398</v>
      </c>
      <c r="O514">
        <v>0.35434168427794199</v>
      </c>
      <c r="P514">
        <v>19.5958068650841</v>
      </c>
      <c r="Q514">
        <v>0.47010286780495097</v>
      </c>
      <c r="R514">
        <v>212.12852378450901</v>
      </c>
      <c r="S514">
        <v>0.42101622121119497</v>
      </c>
      <c r="T514">
        <v>1175.2062811205201</v>
      </c>
      <c r="U514">
        <f>VLOOKUP(B514,Data!$A$1:$J$1657,9, FALSE) * 100</f>
        <v>370</v>
      </c>
      <c r="V514" t="str">
        <f>VLOOKUP($B514,Data!$A$1:$X$1657,13,  FALSE)</f>
        <v>Two hot winds in consecutive days at end of August combined with a dry month have trimmed the yield back slightly from where yield Prophet was indicating</v>
      </c>
      <c r="W514">
        <f t="shared" si="15"/>
        <v>30.282411240955639</v>
      </c>
      <c r="X514">
        <f t="shared" ref="X514:X577" si="16">M514/(1-12/100)</f>
        <v>339.71758875904436</v>
      </c>
    </row>
    <row r="515" spans="1:24" x14ac:dyDescent="0.2">
      <c r="A515">
        <v>516</v>
      </c>
      <c r="B515" t="s">
        <v>4758</v>
      </c>
      <c r="C515">
        <v>516</v>
      </c>
      <c r="D515" t="s">
        <v>1495</v>
      </c>
      <c r="E515" s="30">
        <v>40121.5</v>
      </c>
      <c r="F515" t="s">
        <v>4254</v>
      </c>
      <c r="G515">
        <v>368.56286578706801</v>
      </c>
      <c r="H515">
        <v>237.304924459452</v>
      </c>
      <c r="I515">
        <v>605.86779024652003</v>
      </c>
      <c r="J515">
        <v>8.3731555187403099</v>
      </c>
      <c r="K515">
        <v>15.4109333812222</v>
      </c>
      <c r="L515">
        <v>1.8615652550282202E-2</v>
      </c>
      <c r="M515">
        <v>100.492005280265</v>
      </c>
      <c r="N515">
        <v>2.7122164601043601</v>
      </c>
      <c r="O515">
        <v>9.6693074445357696E-3</v>
      </c>
      <c r="P515">
        <v>0.50057243504793503</v>
      </c>
      <c r="Q515">
        <v>1.4770741848739E-2</v>
      </c>
      <c r="R515">
        <v>141.45325594231201</v>
      </c>
      <c r="S515">
        <v>1.85511694159628</v>
      </c>
      <c r="T515">
        <v>674.40857315757103</v>
      </c>
      <c r="U515">
        <f>VLOOKUP(B515,Data!$A$1:$J$1657,9, FALSE) * 100</f>
        <v>149</v>
      </c>
      <c r="V515" t="str">
        <f>VLOOKUP($B515,Data!$A$1:$X$1657,13,  FALSE)</f>
        <v>High root disease pressure, some frost</v>
      </c>
      <c r="W515">
        <f t="shared" ref="W515:W578" si="17">U515-X515</f>
        <v>34.804539454244306</v>
      </c>
      <c r="X515">
        <f t="shared" si="16"/>
        <v>114.19546054575569</v>
      </c>
    </row>
    <row r="516" spans="1:24" x14ac:dyDescent="0.2">
      <c r="A516">
        <v>514</v>
      </c>
      <c r="B516" t="s">
        <v>4756</v>
      </c>
      <c r="C516">
        <v>514</v>
      </c>
      <c r="D516" t="s">
        <v>1495</v>
      </c>
      <c r="E516" s="30">
        <v>40137.5</v>
      </c>
      <c r="F516" t="s">
        <v>4254</v>
      </c>
      <c r="G516">
        <v>445.56658659393202</v>
      </c>
      <c r="H516">
        <v>240.90171004447001</v>
      </c>
      <c r="I516">
        <v>686.46829663840299</v>
      </c>
      <c r="J516">
        <v>10.0442972739224</v>
      </c>
      <c r="K516">
        <v>15.966763555774101</v>
      </c>
      <c r="L516">
        <v>1.5692446587264899E-2</v>
      </c>
      <c r="M516">
        <v>127.36150764021301</v>
      </c>
      <c r="N516">
        <v>3.5613854266168099</v>
      </c>
      <c r="O516">
        <v>4.9070438151323698E-2</v>
      </c>
      <c r="P516">
        <v>3.8456963103542998</v>
      </c>
      <c r="Q516">
        <v>0.116761835411354</v>
      </c>
      <c r="R516">
        <v>229.96598540219901</v>
      </c>
      <c r="S516">
        <v>3.29646169012657</v>
      </c>
      <c r="T516">
        <v>777.47828645983702</v>
      </c>
      <c r="U516">
        <f>VLOOKUP(B516,Data!$A$1:$J$1657,9, FALSE) * 100</f>
        <v>260</v>
      </c>
      <c r="V516" t="str">
        <f>VLOOKUP($B516,Data!$A$1:$X$1657,13,  FALSE)</f>
        <v>No visible sign offrost</v>
      </c>
      <c r="W516">
        <f t="shared" si="17"/>
        <v>115.2710140452125</v>
      </c>
      <c r="X516">
        <f t="shared" si="16"/>
        <v>144.7289859547875</v>
      </c>
    </row>
    <row r="517" spans="1:24" x14ac:dyDescent="0.2">
      <c r="A517">
        <v>513</v>
      </c>
      <c r="B517" t="s">
        <v>4761</v>
      </c>
      <c r="C517">
        <v>513</v>
      </c>
      <c r="D517" t="s">
        <v>1495</v>
      </c>
      <c r="E517" s="30">
        <v>40144.5</v>
      </c>
      <c r="F517" t="s">
        <v>4254</v>
      </c>
      <c r="G517">
        <v>362.21414698864498</v>
      </c>
      <c r="H517">
        <v>264.95161569713002</v>
      </c>
      <c r="I517">
        <v>627.16576268577603</v>
      </c>
      <c r="J517">
        <v>10.959977744024499</v>
      </c>
      <c r="K517">
        <v>15.9752004708049</v>
      </c>
      <c r="L517">
        <v>1.4568267435916099E-2</v>
      </c>
      <c r="M517">
        <v>92.173497809289302</v>
      </c>
      <c r="N517">
        <v>2.5787917786316901</v>
      </c>
      <c r="O517">
        <v>2.6366184821265098E-2</v>
      </c>
      <c r="P517">
        <v>1.6944637419914499</v>
      </c>
      <c r="Q517">
        <v>5.1100008002292398E-2</v>
      </c>
      <c r="R517">
        <v>216.10133099922399</v>
      </c>
      <c r="S517">
        <v>4.0574158444892801</v>
      </c>
      <c r="T517">
        <v>712.34655512868301</v>
      </c>
      <c r="U517">
        <f>VLOOKUP(B517,Data!$A$1:$J$1657,9, FALSE) * 100</f>
        <v>180</v>
      </c>
      <c r="V517" t="str">
        <f>VLOOKUP($B517,Data!$A$1:$X$1657,13,  FALSE)</f>
        <v>5% of paddock affected by frost</v>
      </c>
      <c r="W517">
        <f t="shared" si="17"/>
        <v>75.257388853080343</v>
      </c>
      <c r="X517">
        <f t="shared" si="16"/>
        <v>104.74261114691966</v>
      </c>
    </row>
    <row r="518" spans="1:24" x14ac:dyDescent="0.2">
      <c r="A518">
        <v>517</v>
      </c>
      <c r="B518" t="s">
        <v>4760</v>
      </c>
      <c r="C518">
        <v>517</v>
      </c>
      <c r="D518" t="s">
        <v>1495</v>
      </c>
      <c r="E518" s="30">
        <v>40121.5</v>
      </c>
      <c r="F518" t="s">
        <v>4254</v>
      </c>
      <c r="G518">
        <v>324.66820899323602</v>
      </c>
      <c r="H518">
        <v>162.13210479565601</v>
      </c>
      <c r="I518">
        <v>486.80031378889203</v>
      </c>
      <c r="J518">
        <v>5.8944751248854299</v>
      </c>
      <c r="K518">
        <v>15.316438667156101</v>
      </c>
      <c r="L518">
        <v>1.96748139450128E-2</v>
      </c>
      <c r="M518">
        <v>95.364042752153793</v>
      </c>
      <c r="N518">
        <v>2.5580341713930199</v>
      </c>
      <c r="O518">
        <v>1.55885888613234E-2</v>
      </c>
      <c r="P518">
        <v>1.1136447125298901</v>
      </c>
      <c r="Q518">
        <v>3.3435877409247E-2</v>
      </c>
      <c r="R518">
        <v>113.640277524477</v>
      </c>
      <c r="S518">
        <v>1.1380078564462199</v>
      </c>
      <c r="T518">
        <v>543.28936799344694</v>
      </c>
      <c r="U518">
        <f>VLOOKUP(B518,Data!$A$1:$J$1657,9, FALSE) * 100</f>
        <v>176</v>
      </c>
      <c r="V518" t="str">
        <f>VLOOKUP($B518,Data!$A$1:$X$1657,13,  FALSE)</f>
        <v>High disease pressure</v>
      </c>
      <c r="W518">
        <f t="shared" si="17"/>
        <v>67.631769599825233</v>
      </c>
      <c r="X518">
        <f t="shared" si="16"/>
        <v>108.36823040017477</v>
      </c>
    </row>
    <row r="519" spans="1:24" x14ac:dyDescent="0.2">
      <c r="A519">
        <v>519</v>
      </c>
      <c r="B519" t="s">
        <v>4757</v>
      </c>
      <c r="C519">
        <v>519</v>
      </c>
      <c r="D519" t="s">
        <v>1495</v>
      </c>
      <c r="E519" s="30">
        <v>40131.5</v>
      </c>
      <c r="F519" t="s">
        <v>4254</v>
      </c>
      <c r="G519">
        <v>339.22194085218098</v>
      </c>
      <c r="H519">
        <v>272.77618630735702</v>
      </c>
      <c r="I519">
        <v>611.99812715953794</v>
      </c>
      <c r="J519">
        <v>9.9665749280738307</v>
      </c>
      <c r="K519">
        <v>16.255449376294901</v>
      </c>
      <c r="L519">
        <v>9.3908315855587392E-3</v>
      </c>
      <c r="M519">
        <v>52.2977404470114</v>
      </c>
      <c r="N519">
        <v>1.48883235084239</v>
      </c>
      <c r="O519">
        <v>1.8732385181533E-4</v>
      </c>
      <c r="P519">
        <v>1.0493894925474E-2</v>
      </c>
      <c r="Q519">
        <v>3.0467734589171999E-4</v>
      </c>
      <c r="R519">
        <v>166.178811426804</v>
      </c>
      <c r="S519">
        <v>2.7735750907163901</v>
      </c>
      <c r="T519">
        <v>677.47580741501702</v>
      </c>
      <c r="U519">
        <f>VLOOKUP(B519,Data!$A$1:$J$1657,9, FALSE) * 100</f>
        <v>157</v>
      </c>
      <c r="V519" t="str">
        <f>VLOOKUP($B519,Data!$A$1:$X$1657,13,  FALSE)</f>
        <v>High disease pressure, frost</v>
      </c>
      <c r="W519">
        <f t="shared" si="17"/>
        <v>97.57074949203249</v>
      </c>
      <c r="X519">
        <f t="shared" si="16"/>
        <v>59.429250507967502</v>
      </c>
    </row>
    <row r="520" spans="1:24" x14ac:dyDescent="0.2">
      <c r="A520">
        <v>520</v>
      </c>
      <c r="B520" t="s">
        <v>4762</v>
      </c>
      <c r="C520">
        <v>520</v>
      </c>
      <c r="D520" t="s">
        <v>1495</v>
      </c>
      <c r="E520" s="30">
        <v>40131.5</v>
      </c>
      <c r="F520" t="s">
        <v>4254</v>
      </c>
      <c r="G520">
        <v>301.65914546976501</v>
      </c>
      <c r="H520">
        <v>219.87000131817501</v>
      </c>
      <c r="I520">
        <v>521.52914678794002</v>
      </c>
      <c r="J520">
        <v>5.8729966396471696</v>
      </c>
      <c r="K520">
        <v>15.957488724589901</v>
      </c>
      <c r="L520">
        <v>1.12021924346534E-2</v>
      </c>
      <c r="M520">
        <v>54.485300139360199</v>
      </c>
      <c r="N520">
        <v>1.5226769923462999</v>
      </c>
      <c r="O520">
        <v>2.8420811635911499E-3</v>
      </c>
      <c r="P520">
        <v>0.227047429314153</v>
      </c>
      <c r="Q520">
        <v>6.8077392770398296E-3</v>
      </c>
      <c r="R520">
        <v>136.67985525938701</v>
      </c>
      <c r="S520">
        <v>1.60673913310139</v>
      </c>
      <c r="T520">
        <v>577.136688016265</v>
      </c>
      <c r="U520">
        <f>VLOOKUP(B520,Data!$A$1:$J$1657,9, FALSE) * 100</f>
        <v>167</v>
      </c>
      <c r="V520" t="str">
        <f>VLOOKUP($B520,Data!$A$1:$X$1657,13,  FALSE)</f>
        <v>High disease pressure, frost</v>
      </c>
      <c r="W520">
        <f t="shared" si="17"/>
        <v>105.08488620527251</v>
      </c>
      <c r="X520">
        <f t="shared" si="16"/>
        <v>61.915113794727496</v>
      </c>
    </row>
    <row r="521" spans="1:24" x14ac:dyDescent="0.2">
      <c r="A521">
        <v>518</v>
      </c>
      <c r="B521" t="s">
        <v>4764</v>
      </c>
      <c r="C521">
        <v>518</v>
      </c>
      <c r="D521" t="s">
        <v>1495</v>
      </c>
      <c r="E521" s="30">
        <v>40128.5</v>
      </c>
      <c r="F521" t="s">
        <v>4254</v>
      </c>
      <c r="G521">
        <v>282.90055353279399</v>
      </c>
      <c r="H521">
        <v>210.02854671746201</v>
      </c>
      <c r="I521">
        <v>492.929100250256</v>
      </c>
      <c r="J521">
        <v>5.89128308730995</v>
      </c>
      <c r="K521">
        <v>15.9159930517199</v>
      </c>
      <c r="L521">
        <v>1.24973690190753E-2</v>
      </c>
      <c r="M521">
        <v>54.705097627381797</v>
      </c>
      <c r="N521">
        <v>1.5248440520684201</v>
      </c>
      <c r="O521">
        <v>4.2115591728030498E-3</v>
      </c>
      <c r="P521">
        <v>0.33157713761554197</v>
      </c>
      <c r="Q521">
        <v>9.8564253006534503E-3</v>
      </c>
      <c r="R521">
        <v>131.513876506657</v>
      </c>
      <c r="S521">
        <v>1.71164504972028</v>
      </c>
      <c r="T521">
        <v>545.75113674189197</v>
      </c>
      <c r="U521">
        <f>VLOOKUP(B521,Data!$A$1:$J$1657,9, FALSE) * 100</f>
        <v>165</v>
      </c>
      <c r="V521" t="str">
        <f>VLOOKUP($B521,Data!$A$1:$X$1657,13,  FALSE)</f>
        <v>High disease pressure</v>
      </c>
      <c r="W521">
        <f t="shared" si="17"/>
        <v>102.83511633252068</v>
      </c>
      <c r="X521">
        <f t="shared" si="16"/>
        <v>62.164883667479316</v>
      </c>
    </row>
    <row r="522" spans="1:24" x14ac:dyDescent="0.2">
      <c r="A522">
        <v>523</v>
      </c>
      <c r="B522" t="s">
        <v>4765</v>
      </c>
      <c r="C522">
        <v>523</v>
      </c>
      <c r="D522" t="s">
        <v>1495</v>
      </c>
      <c r="E522" s="30">
        <v>40141.5</v>
      </c>
      <c r="F522" t="s">
        <v>4254</v>
      </c>
      <c r="G522">
        <v>146.28599983667101</v>
      </c>
      <c r="H522">
        <v>67.175620616531802</v>
      </c>
      <c r="I522">
        <v>213.46162045320301</v>
      </c>
      <c r="J522">
        <v>3.9143587725396101</v>
      </c>
      <c r="K522">
        <v>15.6354322314842</v>
      </c>
      <c r="L522">
        <v>7.4847124539037203E-3</v>
      </c>
      <c r="M522">
        <v>22.384762071500202</v>
      </c>
      <c r="N522">
        <v>0.61295171696469197</v>
      </c>
      <c r="O522">
        <v>0</v>
      </c>
      <c r="P522">
        <v>0</v>
      </c>
      <c r="Q522">
        <v>0</v>
      </c>
      <c r="R522">
        <v>53.961433359241198</v>
      </c>
      <c r="S522">
        <v>1.1602694899739701</v>
      </c>
      <c r="T522">
        <v>237.538213034845</v>
      </c>
      <c r="U522">
        <f>VLOOKUP(B522,Data!$A$1:$J$1657,9, FALSE) * 100</f>
        <v>212.1</v>
      </c>
      <c r="V522">
        <f>VLOOKUP($B522,Data!$A$1:$X$1657,13,  FALSE)</f>
        <v>0</v>
      </c>
      <c r="W522">
        <f t="shared" si="17"/>
        <v>186.66277037329522</v>
      </c>
      <c r="X522">
        <f t="shared" si="16"/>
        <v>25.437229626704774</v>
      </c>
    </row>
    <row r="523" spans="1:24" x14ac:dyDescent="0.2">
      <c r="A523">
        <v>522</v>
      </c>
      <c r="B523" t="s">
        <v>4763</v>
      </c>
      <c r="C523">
        <v>522</v>
      </c>
      <c r="D523" t="s">
        <v>1495</v>
      </c>
      <c r="E523" s="30">
        <v>40128.5</v>
      </c>
      <c r="F523" t="s">
        <v>4254</v>
      </c>
      <c r="G523">
        <v>318.71300219775901</v>
      </c>
      <c r="H523">
        <v>232.31197078187401</v>
      </c>
      <c r="I523">
        <v>551.02497297963305</v>
      </c>
      <c r="J523">
        <v>11.4822411693912</v>
      </c>
      <c r="K523">
        <v>15.846008414268001</v>
      </c>
      <c r="L523">
        <v>1.18161933403388E-2</v>
      </c>
      <c r="M523">
        <v>60.347950853204097</v>
      </c>
      <c r="N523">
        <v>1.6747357916001799</v>
      </c>
      <c r="O523">
        <v>1.82611167928288E-3</v>
      </c>
      <c r="P523">
        <v>0.100639858126349</v>
      </c>
      <c r="Q523">
        <v>2.9240358682043098E-3</v>
      </c>
      <c r="R523">
        <v>154.94100431894</v>
      </c>
      <c r="S523">
        <v>3.0170729190426102</v>
      </c>
      <c r="T523">
        <v>612.01856580120204</v>
      </c>
      <c r="U523">
        <f>VLOOKUP(B523,Data!$A$1:$J$1657,9, FALSE) * 100</f>
        <v>209</v>
      </c>
      <c r="V523" t="str">
        <f>VLOOKUP($B523,Data!$A$1:$X$1657,13,  FALSE)</f>
        <v>High disease pressure</v>
      </c>
      <c r="W523">
        <f t="shared" si="17"/>
        <v>140.42278312135898</v>
      </c>
      <c r="X523">
        <f t="shared" si="16"/>
        <v>68.577216878641025</v>
      </c>
    </row>
    <row r="524" spans="1:24" x14ac:dyDescent="0.2">
      <c r="A524">
        <v>521</v>
      </c>
      <c r="B524" t="s">
        <v>4766</v>
      </c>
      <c r="C524">
        <v>521</v>
      </c>
      <c r="D524" t="s">
        <v>1495</v>
      </c>
      <c r="E524" s="30">
        <v>40142.5</v>
      </c>
      <c r="F524" t="s">
        <v>4254</v>
      </c>
      <c r="G524">
        <v>529.44850764205705</v>
      </c>
      <c r="H524">
        <v>178.75186732563799</v>
      </c>
      <c r="I524">
        <v>708.20037496769498</v>
      </c>
      <c r="J524">
        <v>4.1400485886251097</v>
      </c>
      <c r="K524">
        <v>10.2556504361187</v>
      </c>
      <c r="L524">
        <v>1.5548564603065401E-2</v>
      </c>
      <c r="M524">
        <v>135.66775324109</v>
      </c>
      <c r="N524">
        <v>2.4367093742455901</v>
      </c>
      <c r="O524">
        <v>9.4158358436140399E-2</v>
      </c>
      <c r="P524">
        <v>6.8746648206528098</v>
      </c>
      <c r="Q524">
        <v>5.7633162610035198E-2</v>
      </c>
      <c r="R524">
        <v>175.483707907499</v>
      </c>
      <c r="S524">
        <v>0.46219009660774302</v>
      </c>
      <c r="T524">
        <v>806.97072184615899</v>
      </c>
      <c r="U524">
        <f>VLOOKUP(B524,Data!$A$1:$J$1657,9, FALSE) * 100</f>
        <v>193</v>
      </c>
      <c r="V524" t="str">
        <f>VLOOKUP($B524,Data!$A$1:$X$1657,13,  FALSE)</f>
        <v xml:space="preserve">Severe hot weather in November could have reduced yield. </v>
      </c>
      <c r="W524">
        <f t="shared" si="17"/>
        <v>38.832098589670466</v>
      </c>
      <c r="X524">
        <f t="shared" si="16"/>
        <v>154.16790141032953</v>
      </c>
    </row>
    <row r="525" spans="1:24" x14ac:dyDescent="0.2">
      <c r="A525">
        <v>524</v>
      </c>
      <c r="B525" t="s">
        <v>4768</v>
      </c>
      <c r="C525">
        <v>524</v>
      </c>
      <c r="D525" t="s">
        <v>1495</v>
      </c>
      <c r="E525" s="30">
        <v>40141.5</v>
      </c>
      <c r="F525" t="s">
        <v>4254</v>
      </c>
      <c r="G525">
        <v>144.89141421402499</v>
      </c>
      <c r="H525">
        <v>65.968080899072604</v>
      </c>
      <c r="I525">
        <v>210.85949511309701</v>
      </c>
      <c r="J525">
        <v>4.0087295979475099</v>
      </c>
      <c r="K525">
        <v>15.4480121461699</v>
      </c>
      <c r="L525">
        <v>8.2998332115400697E-3</v>
      </c>
      <c r="M525">
        <v>24.676031309918901</v>
      </c>
      <c r="N525">
        <v>0.66759304972836697</v>
      </c>
      <c r="O525">
        <v>0</v>
      </c>
      <c r="P525">
        <v>0</v>
      </c>
      <c r="Q525">
        <v>0</v>
      </c>
      <c r="R525">
        <v>56.535795374535297</v>
      </c>
      <c r="S525">
        <v>1.24659384577375</v>
      </c>
      <c r="T525">
        <v>236.537890946982</v>
      </c>
      <c r="U525">
        <f>VLOOKUP(B525,Data!$A$1:$J$1657,9, FALSE) * 100</f>
        <v>207.10000000000002</v>
      </c>
      <c r="V525">
        <f>VLOOKUP($B525,Data!$A$1:$X$1657,13,  FALSE)</f>
        <v>0</v>
      </c>
      <c r="W525">
        <f t="shared" si="17"/>
        <v>179.05905532963763</v>
      </c>
      <c r="X525">
        <f t="shared" si="16"/>
        <v>28.040944670362389</v>
      </c>
    </row>
    <row r="526" spans="1:24" x14ac:dyDescent="0.2">
      <c r="A526">
        <v>527</v>
      </c>
      <c r="B526" t="s">
        <v>4767</v>
      </c>
      <c r="C526">
        <v>527</v>
      </c>
      <c r="D526" t="s">
        <v>1495</v>
      </c>
      <c r="E526" s="30">
        <v>40141.5</v>
      </c>
      <c r="F526" t="s">
        <v>4254</v>
      </c>
      <c r="G526">
        <v>140.198785840357</v>
      </c>
      <c r="H526">
        <v>59.1502740913145</v>
      </c>
      <c r="I526">
        <v>199.34905993167101</v>
      </c>
      <c r="J526">
        <v>3.3246204439263898</v>
      </c>
      <c r="K526">
        <v>15.620349202957501</v>
      </c>
      <c r="L526">
        <v>7.4099321592302697E-3</v>
      </c>
      <c r="M526">
        <v>21.199308938720801</v>
      </c>
      <c r="N526">
        <v>0.57993101310717399</v>
      </c>
      <c r="O526">
        <v>0</v>
      </c>
      <c r="P526">
        <v>0</v>
      </c>
      <c r="Q526">
        <v>0</v>
      </c>
      <c r="R526">
        <v>51.309654705198199</v>
      </c>
      <c r="S526">
        <v>1.05293614925</v>
      </c>
      <c r="T526">
        <v>222.476677347394</v>
      </c>
      <c r="U526">
        <f>VLOOKUP(B526,Data!$A$1:$J$1657,9, FALSE) * 100</f>
        <v>213.39999999999998</v>
      </c>
      <c r="V526">
        <f>VLOOKUP($B526,Data!$A$1:$X$1657,13,  FALSE)</f>
        <v>0</v>
      </c>
      <c r="W526">
        <f t="shared" si="17"/>
        <v>189.30987620599907</v>
      </c>
      <c r="X526">
        <f t="shared" si="16"/>
        <v>24.09012379400091</v>
      </c>
    </row>
    <row r="527" spans="1:24" x14ac:dyDescent="0.2">
      <c r="A527">
        <v>528</v>
      </c>
      <c r="B527" t="s">
        <v>4769</v>
      </c>
      <c r="C527">
        <v>528</v>
      </c>
      <c r="D527" t="s">
        <v>1495</v>
      </c>
      <c r="E527" s="30">
        <v>40146.5</v>
      </c>
      <c r="F527" t="s">
        <v>4254</v>
      </c>
      <c r="G527">
        <v>236.37616149862001</v>
      </c>
      <c r="H527">
        <v>227.681762218882</v>
      </c>
      <c r="I527">
        <v>464.05792371750198</v>
      </c>
      <c r="J527">
        <v>6.3933044119158904</v>
      </c>
      <c r="K527">
        <v>15.7348344000319</v>
      </c>
      <c r="L527">
        <v>9.3175607279465302E-3</v>
      </c>
      <c r="M527">
        <v>44.352172171650103</v>
      </c>
      <c r="N527">
        <v>1.2221962949257801</v>
      </c>
      <c r="O527">
        <v>2.8045273605252501E-3</v>
      </c>
      <c r="P527">
        <v>0.25598808845111398</v>
      </c>
      <c r="Q527">
        <v>7.4257224737042E-3</v>
      </c>
      <c r="R527">
        <v>171.444585559068</v>
      </c>
      <c r="S527">
        <v>2.8496628522895602</v>
      </c>
      <c r="T527">
        <v>525.65298400952599</v>
      </c>
      <c r="U527">
        <f>VLOOKUP(B527,Data!$A$1:$J$1657,9, FALSE) * 100</f>
        <v>49</v>
      </c>
      <c r="V527" t="str">
        <f>VLOOKUP($B527,Data!$A$1:$X$1657,13,  FALSE)</f>
        <v>patchy germination</v>
      </c>
      <c r="W527">
        <f t="shared" si="17"/>
        <v>-1.400195649602388</v>
      </c>
      <c r="X527">
        <f t="shared" si="16"/>
        <v>50.400195649602388</v>
      </c>
    </row>
    <row r="528" spans="1:24" x14ac:dyDescent="0.2">
      <c r="A528">
        <v>525</v>
      </c>
      <c r="B528" t="s">
        <v>4771</v>
      </c>
      <c r="C528">
        <v>525</v>
      </c>
      <c r="D528" t="s">
        <v>1495</v>
      </c>
      <c r="E528" s="30">
        <v>40146.5</v>
      </c>
      <c r="F528" t="s">
        <v>4254</v>
      </c>
      <c r="G528">
        <v>216.086360371615</v>
      </c>
      <c r="H528">
        <v>196.36741807867901</v>
      </c>
      <c r="I528">
        <v>412.45377845029401</v>
      </c>
      <c r="J528">
        <v>5.1253398492012501</v>
      </c>
      <c r="K528">
        <v>15.501938085895</v>
      </c>
      <c r="L528">
        <v>9.7986040863623104E-3</v>
      </c>
      <c r="M528">
        <v>43.5430349446561</v>
      </c>
      <c r="N528">
        <v>1.1821391099545</v>
      </c>
      <c r="O528">
        <v>2.1331940166676101E-3</v>
      </c>
      <c r="P528">
        <v>0.193278325603123</v>
      </c>
      <c r="Q528">
        <v>5.0078930403793303E-3</v>
      </c>
      <c r="R528">
        <v>154.95827958620501</v>
      </c>
      <c r="S528">
        <v>2.2548686694338702</v>
      </c>
      <c r="T528">
        <v>469.151304105576</v>
      </c>
      <c r="U528">
        <f>VLOOKUP(B528,Data!$A$1:$J$1657,9, FALSE) * 100</f>
        <v>140</v>
      </c>
      <c r="V528">
        <f>VLOOKUP($B528,Data!$A$1:$X$1657,13,  FALSE)</f>
        <v>0</v>
      </c>
      <c r="W528">
        <f t="shared" si="17"/>
        <v>90.519278471981707</v>
      </c>
      <c r="X528">
        <f t="shared" si="16"/>
        <v>49.480721528018293</v>
      </c>
    </row>
    <row r="529" spans="1:24" x14ac:dyDescent="0.2">
      <c r="A529">
        <v>532</v>
      </c>
      <c r="B529" t="s">
        <v>4770</v>
      </c>
      <c r="C529">
        <v>532</v>
      </c>
      <c r="D529" t="s">
        <v>1495</v>
      </c>
      <c r="E529" s="30">
        <v>40107.5</v>
      </c>
      <c r="F529" t="s">
        <v>4254</v>
      </c>
      <c r="G529">
        <v>349.93915306243599</v>
      </c>
      <c r="H529">
        <v>152.317863914443</v>
      </c>
      <c r="I529">
        <v>502.25701697687902</v>
      </c>
      <c r="J529">
        <v>8.8974946518310603</v>
      </c>
      <c r="K529">
        <v>15.8980107008384</v>
      </c>
      <c r="L529">
        <v>1.73369702067981E-2</v>
      </c>
      <c r="M529">
        <v>96.880360969083</v>
      </c>
      <c r="N529">
        <v>2.6973818132882101</v>
      </c>
      <c r="O529">
        <v>5.1607808693171303E-2</v>
      </c>
      <c r="P529">
        <v>2.6305945454496502</v>
      </c>
      <c r="Q529">
        <v>8.2654372799624898E-2</v>
      </c>
      <c r="R529">
        <v>117.825908538397</v>
      </c>
      <c r="S529">
        <v>2.1384334135916001</v>
      </c>
      <c r="T529">
        <v>572.317299454931</v>
      </c>
      <c r="U529">
        <f>VLOOKUP(B529,Data!$A$1:$J$1657,9, FALSE) * 100</f>
        <v>110.00000000000001</v>
      </c>
      <c r="V529">
        <f>VLOOKUP($B529,Data!$A$1:$X$1657,13,  FALSE)</f>
        <v>0</v>
      </c>
      <c r="W529">
        <f t="shared" si="17"/>
        <v>-9.1319283048846955E-2</v>
      </c>
      <c r="X529">
        <f t="shared" si="16"/>
        <v>110.09131928304886</v>
      </c>
    </row>
    <row r="530" spans="1:24" x14ac:dyDescent="0.2">
      <c r="A530">
        <v>530</v>
      </c>
      <c r="B530" t="s">
        <v>4774</v>
      </c>
      <c r="C530">
        <v>530</v>
      </c>
      <c r="D530" t="s">
        <v>1495</v>
      </c>
      <c r="E530" s="30">
        <v>40133.5</v>
      </c>
      <c r="F530" t="s">
        <v>4254</v>
      </c>
      <c r="G530">
        <v>239.68913222356801</v>
      </c>
      <c r="H530">
        <v>119.41238672038899</v>
      </c>
      <c r="I530">
        <v>359.10151894395699</v>
      </c>
      <c r="J530">
        <v>4.2577051212886499</v>
      </c>
      <c r="K530">
        <v>15.4194650060037</v>
      </c>
      <c r="L530">
        <v>1.22111619079981E-2</v>
      </c>
      <c r="M530">
        <v>50.829008623119798</v>
      </c>
      <c r="N530">
        <v>1.37260266156577</v>
      </c>
      <c r="O530">
        <v>4.1897191328671797E-3</v>
      </c>
      <c r="P530">
        <v>0.36910685714469599</v>
      </c>
      <c r="Q530">
        <v>1.07077034789325E-2</v>
      </c>
      <c r="R530">
        <v>102.008436434961</v>
      </c>
      <c r="S530">
        <v>1.2508822881670001</v>
      </c>
      <c r="T530">
        <v>401.05386065040898</v>
      </c>
      <c r="U530">
        <f>VLOOKUP(B530,Data!$A$1:$J$1657,9, FALSE) * 100</f>
        <v>65</v>
      </c>
      <c r="V530">
        <f>VLOOKUP($B530,Data!$A$1:$X$1657,13,  FALSE)</f>
        <v>0</v>
      </c>
      <c r="W530">
        <f t="shared" si="17"/>
        <v>7.2397629282729596</v>
      </c>
      <c r="X530">
        <f t="shared" si="16"/>
        <v>57.76023707172704</v>
      </c>
    </row>
    <row r="531" spans="1:24" x14ac:dyDescent="0.2">
      <c r="A531">
        <v>526</v>
      </c>
      <c r="B531" t="s">
        <v>4772</v>
      </c>
      <c r="C531">
        <v>526</v>
      </c>
      <c r="D531" t="s">
        <v>1495</v>
      </c>
      <c r="E531" s="30">
        <v>40115.5</v>
      </c>
      <c r="F531" t="s">
        <v>4254</v>
      </c>
      <c r="G531">
        <v>428.07522312858299</v>
      </c>
      <c r="H531">
        <v>246.33600734141001</v>
      </c>
      <c r="I531">
        <v>674.41123046999303</v>
      </c>
      <c r="J531">
        <v>6.4294560104362297</v>
      </c>
      <c r="K531">
        <v>15.901184291005301</v>
      </c>
      <c r="L531">
        <v>1.2499047929098899E-2</v>
      </c>
      <c r="M531">
        <v>91.079981493831099</v>
      </c>
      <c r="N531">
        <v>2.53639154282794</v>
      </c>
      <c r="O531">
        <v>3.9457475237268398E-2</v>
      </c>
      <c r="P531">
        <v>2.5591414871834401</v>
      </c>
      <c r="Q531">
        <v>5.8821017562535799E-2</v>
      </c>
      <c r="R531">
        <v>193.62779042749199</v>
      </c>
      <c r="S531">
        <v>1.37521194046901</v>
      </c>
      <c r="T531">
        <v>765.13411579040701</v>
      </c>
      <c r="U531">
        <f>VLOOKUP(B531,Data!$A$1:$J$1657,9, FALSE) * 100</f>
        <v>275</v>
      </c>
      <c r="V531">
        <f>VLOOKUP($B531,Data!$A$1:$X$1657,13,  FALSE)</f>
        <v>0</v>
      </c>
      <c r="W531">
        <f t="shared" si="17"/>
        <v>171.50002102973738</v>
      </c>
      <c r="X531">
        <f t="shared" si="16"/>
        <v>103.49997897026262</v>
      </c>
    </row>
    <row r="532" spans="1:24" x14ac:dyDescent="0.2">
      <c r="A532">
        <v>529</v>
      </c>
      <c r="B532" t="s">
        <v>4773</v>
      </c>
      <c r="C532">
        <v>529</v>
      </c>
      <c r="D532" t="s">
        <v>1495</v>
      </c>
      <c r="E532" s="30">
        <v>40114.5</v>
      </c>
      <c r="F532" t="s">
        <v>4254</v>
      </c>
      <c r="G532">
        <v>468.78609782874503</v>
      </c>
      <c r="H532">
        <v>234.405317363135</v>
      </c>
      <c r="I532">
        <v>703.19141519188099</v>
      </c>
      <c r="J532">
        <v>5.2958750795296199</v>
      </c>
      <c r="K532">
        <v>14.957242909205201</v>
      </c>
      <c r="L532">
        <v>2.0332102258797401E-2</v>
      </c>
      <c r="M532">
        <v>132.312572504683</v>
      </c>
      <c r="N532">
        <v>3.4659041802002801</v>
      </c>
      <c r="O532">
        <v>7.8945771856091196E-2</v>
      </c>
      <c r="P532">
        <v>5.8767361657647204</v>
      </c>
      <c r="Q532">
        <v>9.4290657263198394E-2</v>
      </c>
      <c r="R532">
        <v>166.45441473870099</v>
      </c>
      <c r="S532">
        <v>0.41651864717618797</v>
      </c>
      <c r="T532">
        <v>787.37183133050701</v>
      </c>
      <c r="U532">
        <f>VLOOKUP(B532,Data!$A$1:$J$1657,9, FALSE) * 100</f>
        <v>136</v>
      </c>
      <c r="V532" t="str">
        <f>VLOOKUP($B532,Data!$A$1:$X$1657,13,  FALSE)</f>
        <v>Paddock wheat on wheat aftewr 2 pasture no legume in rotation for 5 years. Large areas of frost in sample area has affected yield. farmer estimates ~ 25% yield los due to frost.</v>
      </c>
      <c r="W532">
        <f t="shared" si="17"/>
        <v>-14.35519602804888</v>
      </c>
      <c r="X532">
        <f t="shared" si="16"/>
        <v>150.35519602804888</v>
      </c>
    </row>
    <row r="533" spans="1:24" x14ac:dyDescent="0.2">
      <c r="A533">
        <v>531</v>
      </c>
      <c r="B533" t="s">
        <v>4775</v>
      </c>
      <c r="C533">
        <v>531</v>
      </c>
      <c r="D533" t="s">
        <v>1495</v>
      </c>
      <c r="E533" s="30">
        <v>40131.5</v>
      </c>
      <c r="F533" t="s">
        <v>4254</v>
      </c>
      <c r="G533">
        <v>384.66309958676902</v>
      </c>
      <c r="H533">
        <v>208.20432601662901</v>
      </c>
      <c r="I533">
        <v>592.86742560339803</v>
      </c>
      <c r="J533">
        <v>11.3498139229656</v>
      </c>
      <c r="K533">
        <v>15.655743448122101</v>
      </c>
      <c r="L533">
        <v>1.7013865139583299E-2</v>
      </c>
      <c r="M533">
        <v>102.37548756219699</v>
      </c>
      <c r="N533">
        <v>2.8069428522769901</v>
      </c>
      <c r="O533">
        <v>1.3615336652875501E-2</v>
      </c>
      <c r="P533">
        <v>0.64280705570002095</v>
      </c>
      <c r="Q533">
        <v>1.8846024398978901E-2</v>
      </c>
      <c r="R533">
        <v>165.84573988377599</v>
      </c>
      <c r="S533">
        <v>2.7203454730489498</v>
      </c>
      <c r="T533">
        <v>669.09885520533703</v>
      </c>
      <c r="U533">
        <f>VLOOKUP(B533,Data!$A$1:$J$1657,9, FALSE) * 100</f>
        <v>100</v>
      </c>
      <c r="V533" t="str">
        <f>VLOOKUP($B533,Data!$A$1:$X$1657,13,  FALSE)</f>
        <v>3.1% screenings. 80kg/hL. 5% frost on lower part of paddock. Main reason for low yield was b/c 2nd crop after lucerne,  still seeing effects of dry profile.</v>
      </c>
      <c r="W533">
        <f t="shared" si="17"/>
        <v>-16.335781320678407</v>
      </c>
      <c r="X533">
        <f t="shared" si="16"/>
        <v>116.33578132067841</v>
      </c>
    </row>
    <row r="534" spans="1:24" x14ac:dyDescent="0.2">
      <c r="A534">
        <v>535</v>
      </c>
      <c r="B534" t="s">
        <v>4776</v>
      </c>
      <c r="C534">
        <v>535</v>
      </c>
      <c r="D534" t="s">
        <v>1495</v>
      </c>
      <c r="E534" s="30">
        <v>40122.5</v>
      </c>
      <c r="F534" t="s">
        <v>4254</v>
      </c>
      <c r="G534">
        <v>343.29753785823499</v>
      </c>
      <c r="H534">
        <v>205.95664534564901</v>
      </c>
      <c r="I534">
        <v>549.25418320388405</v>
      </c>
      <c r="J534">
        <v>8.9044845104886594</v>
      </c>
      <c r="K534">
        <v>16.035341124496199</v>
      </c>
      <c r="L534">
        <v>1.0048531429399699E-2</v>
      </c>
      <c r="M534">
        <v>62.741718362311403</v>
      </c>
      <c r="N534">
        <v>1.76196997666678</v>
      </c>
      <c r="O534">
        <v>7.9376841735795498E-4</v>
      </c>
      <c r="P534">
        <v>4.3966142976561901E-2</v>
      </c>
      <c r="Q534">
        <v>1.31427630491133E-3</v>
      </c>
      <c r="R534">
        <v>196.47939712230701</v>
      </c>
      <c r="S534">
        <v>3.23722394834896</v>
      </c>
      <c r="T534">
        <v>621.22820233968298</v>
      </c>
      <c r="U534">
        <f>VLOOKUP(B534,Data!$A$1:$J$1657,9, FALSE) * 100</f>
        <v>110.00000000000001</v>
      </c>
      <c r="V534">
        <f>VLOOKUP($B534,Data!$A$1:$X$1657,13,  FALSE)</f>
        <v>0</v>
      </c>
      <c r="W534">
        <f t="shared" si="17"/>
        <v>38.702592770100694</v>
      </c>
      <c r="X534">
        <f t="shared" si="16"/>
        <v>71.297407229899321</v>
      </c>
    </row>
    <row r="535" spans="1:24" x14ac:dyDescent="0.2">
      <c r="A535">
        <v>534</v>
      </c>
      <c r="B535" t="s">
        <v>4778</v>
      </c>
      <c r="C535">
        <v>534</v>
      </c>
      <c r="D535" t="s">
        <v>1495</v>
      </c>
      <c r="E535" s="30">
        <v>40125.5</v>
      </c>
      <c r="F535" t="s">
        <v>4254</v>
      </c>
      <c r="G535">
        <v>393.848439532756</v>
      </c>
      <c r="H535">
        <v>121.93992510206201</v>
      </c>
      <c r="I535">
        <v>515.78836463481696</v>
      </c>
      <c r="J535">
        <v>5.2109256488913998</v>
      </c>
      <c r="K535">
        <v>14.9931980992873</v>
      </c>
      <c r="L535">
        <v>2.1847751482879499E-2</v>
      </c>
      <c r="M535">
        <v>141.00095538350001</v>
      </c>
      <c r="N535">
        <v>3.7023734785526701</v>
      </c>
      <c r="O535">
        <v>3.1597866783729799E-2</v>
      </c>
      <c r="P535">
        <v>2.3315268264860798</v>
      </c>
      <c r="Q535">
        <v>4.2241667694885403E-2</v>
      </c>
      <c r="R535">
        <v>161.41926319999499</v>
      </c>
      <c r="S535">
        <v>0.455453045622988</v>
      </c>
      <c r="T535">
        <v>593.33599990946095</v>
      </c>
      <c r="U535">
        <f>VLOOKUP(B535,Data!$A$1:$J$1657,9, FALSE) * 100</f>
        <v>214</v>
      </c>
      <c r="V535" t="str">
        <f>VLOOKUP($B535,Data!$A$1:$X$1657,13,  FALSE)</f>
        <v>test weight 79. screenings 4%. Moisture 9.6%. (Weights are from silo bag so slightly less than accurate).</v>
      </c>
      <c r="W535">
        <f t="shared" si="17"/>
        <v>53.771641609659071</v>
      </c>
      <c r="X535">
        <f t="shared" si="16"/>
        <v>160.22835839034093</v>
      </c>
    </row>
    <row r="536" spans="1:24" x14ac:dyDescent="0.2">
      <c r="A536">
        <v>533</v>
      </c>
      <c r="B536" t="s">
        <v>4777</v>
      </c>
      <c r="C536">
        <v>533</v>
      </c>
      <c r="D536" t="s">
        <v>1495</v>
      </c>
      <c r="E536" s="30">
        <v>40139.5</v>
      </c>
      <c r="F536" t="s">
        <v>4254</v>
      </c>
      <c r="G536">
        <v>624.92353334719303</v>
      </c>
      <c r="H536">
        <v>303.83185536594499</v>
      </c>
      <c r="I536">
        <v>928.75538871313802</v>
      </c>
      <c r="J536">
        <v>12.124722995699999</v>
      </c>
      <c r="K536">
        <v>16.233945559296998</v>
      </c>
      <c r="L536">
        <v>1.39957674100172E-2</v>
      </c>
      <c r="M536">
        <v>141.45451041632799</v>
      </c>
      <c r="N536">
        <v>4.0216546781360396</v>
      </c>
      <c r="O536">
        <v>0.19921418899853299</v>
      </c>
      <c r="P536">
        <v>9.6158708397929207</v>
      </c>
      <c r="Q536">
        <v>0.24480008526886701</v>
      </c>
      <c r="R536">
        <v>273.433301459647</v>
      </c>
      <c r="S536">
        <v>3.0306181489933901</v>
      </c>
      <c r="T536">
        <v>1050.5517367186601</v>
      </c>
      <c r="U536">
        <f>VLOOKUP(B536,Data!$A$1:$J$1657,9, FALSE) * 100</f>
        <v>100</v>
      </c>
      <c r="V536" t="str">
        <f>VLOOKUP($B536,Data!$A$1:$X$1657,13,  FALSE)</f>
        <v>2% screenings (H1). Severe frosting</v>
      </c>
      <c r="W536">
        <f t="shared" si="17"/>
        <v>-60.743761836736354</v>
      </c>
      <c r="X536">
        <f t="shared" si="16"/>
        <v>160.74376183673635</v>
      </c>
    </row>
    <row r="537" spans="1:24" x14ac:dyDescent="0.2">
      <c r="A537">
        <v>536</v>
      </c>
      <c r="B537" t="s">
        <v>4780</v>
      </c>
      <c r="C537">
        <v>536</v>
      </c>
      <c r="D537" t="s">
        <v>1495</v>
      </c>
      <c r="E537" s="30">
        <v>40146.5</v>
      </c>
      <c r="F537" t="s">
        <v>4254</v>
      </c>
      <c r="G537">
        <v>222.73544376940899</v>
      </c>
      <c r="H537">
        <v>156.92286943233501</v>
      </c>
      <c r="I537">
        <v>379.65831320174402</v>
      </c>
      <c r="J537">
        <v>8.0853933978349293</v>
      </c>
      <c r="K537">
        <v>15.504514452377</v>
      </c>
      <c r="L537">
        <v>8.3146230184733098E-3</v>
      </c>
      <c r="M537">
        <v>38.146122317589501</v>
      </c>
      <c r="N537">
        <v>1.0357917771895</v>
      </c>
      <c r="O537">
        <v>1.9150826096860801E-3</v>
      </c>
      <c r="P537">
        <v>0.105935109849711</v>
      </c>
      <c r="Q537">
        <v>3.18723319331471E-3</v>
      </c>
      <c r="R537">
        <v>100.63692531042</v>
      </c>
      <c r="S537">
        <v>2.0123182065979099</v>
      </c>
      <c r="T537">
        <v>420.38688540057399</v>
      </c>
      <c r="U537">
        <f>VLOOKUP(B537,Data!$A$1:$J$1657,9, FALSE) * 100</f>
        <v>120</v>
      </c>
      <c r="V537">
        <f>VLOOKUP($B537,Data!$A$1:$X$1657,13,  FALSE)</f>
        <v>0</v>
      </c>
      <c r="W537">
        <f t="shared" si="17"/>
        <v>76.65213373001194</v>
      </c>
      <c r="X537">
        <f t="shared" si="16"/>
        <v>43.347866269988067</v>
      </c>
    </row>
    <row r="538" spans="1:24" x14ac:dyDescent="0.2">
      <c r="A538">
        <v>538</v>
      </c>
      <c r="B538" t="s">
        <v>4782</v>
      </c>
      <c r="C538">
        <v>538</v>
      </c>
      <c r="D538" t="s">
        <v>1495</v>
      </c>
      <c r="E538" s="30">
        <v>40150.5</v>
      </c>
      <c r="F538" t="s">
        <v>4254</v>
      </c>
      <c r="G538">
        <v>212.42090957548899</v>
      </c>
      <c r="H538">
        <v>165.09620810227301</v>
      </c>
      <c r="I538">
        <v>377.51711767776197</v>
      </c>
      <c r="J538">
        <v>8.2695880961613497</v>
      </c>
      <c r="K538">
        <v>15.404877376924301</v>
      </c>
      <c r="L538">
        <v>9.2123486837399592E-3</v>
      </c>
      <c r="M538">
        <v>40.690785112503697</v>
      </c>
      <c r="N538">
        <v>1.0977873117844099</v>
      </c>
      <c r="O538">
        <v>8.9910931193864195E-4</v>
      </c>
      <c r="P538">
        <v>4.9950517329924497E-2</v>
      </c>
      <c r="Q538">
        <v>1.4717222152937899E-3</v>
      </c>
      <c r="R538">
        <v>118.802044890982</v>
      </c>
      <c r="S538">
        <v>2.4961204454229602</v>
      </c>
      <c r="T538">
        <v>423.32908030075401</v>
      </c>
      <c r="U538">
        <f>VLOOKUP(B538,Data!$A$1:$J$1657,9, FALSE) * 100</f>
        <v>120</v>
      </c>
      <c r="V538">
        <f>VLOOKUP($B538,Data!$A$1:$X$1657,13,  FALSE)</f>
        <v>0</v>
      </c>
      <c r="W538">
        <f t="shared" si="17"/>
        <v>73.760471463063979</v>
      </c>
      <c r="X538">
        <f t="shared" si="16"/>
        <v>46.239528536936021</v>
      </c>
    </row>
    <row r="539" spans="1:24" x14ac:dyDescent="0.2">
      <c r="A539">
        <v>537</v>
      </c>
      <c r="B539" t="s">
        <v>4781</v>
      </c>
      <c r="C539">
        <v>537</v>
      </c>
      <c r="D539" t="s">
        <v>1495</v>
      </c>
      <c r="E539" s="30">
        <v>40138.5</v>
      </c>
      <c r="F539" t="s">
        <v>4254</v>
      </c>
      <c r="G539">
        <v>480.26529381352702</v>
      </c>
      <c r="H539">
        <v>265.417420367197</v>
      </c>
      <c r="I539">
        <v>745.68271418072402</v>
      </c>
      <c r="J539">
        <v>8.6710727745060208</v>
      </c>
      <c r="K539">
        <v>15.8428468831617</v>
      </c>
      <c r="L539">
        <v>1.34690047073524E-2</v>
      </c>
      <c r="M539">
        <v>123.249879274528</v>
      </c>
      <c r="N539">
        <v>3.4196654390796999</v>
      </c>
      <c r="O539">
        <v>2.35027154367956E-2</v>
      </c>
      <c r="P539">
        <v>1.7839041341024799</v>
      </c>
      <c r="Q539">
        <v>4.2149767769062603E-2</v>
      </c>
      <c r="R539">
        <v>263.97293274360402</v>
      </c>
      <c r="S539">
        <v>2.8109131587905001</v>
      </c>
      <c r="T539">
        <v>845.17176169806703</v>
      </c>
      <c r="U539">
        <f>VLOOKUP(B539,Data!$A$1:$J$1657,9, FALSE) * 100</f>
        <v>330</v>
      </c>
      <c r="V539">
        <f>VLOOKUP($B539,Data!$A$1:$X$1657,13,  FALSE)</f>
        <v>0</v>
      </c>
      <c r="W539">
        <f t="shared" si="17"/>
        <v>189.94331900621819</v>
      </c>
      <c r="X539">
        <f t="shared" si="16"/>
        <v>140.05668099378181</v>
      </c>
    </row>
    <row r="540" spans="1:24" x14ac:dyDescent="0.2">
      <c r="A540">
        <v>539</v>
      </c>
      <c r="B540" t="s">
        <v>4779</v>
      </c>
      <c r="C540">
        <v>539</v>
      </c>
      <c r="D540" t="s">
        <v>1495</v>
      </c>
      <c r="E540" s="30">
        <v>40146.5</v>
      </c>
      <c r="F540" t="s">
        <v>4254</v>
      </c>
      <c r="G540">
        <v>236.10242190807199</v>
      </c>
      <c r="H540">
        <v>165.299795630619</v>
      </c>
      <c r="I540">
        <v>401.40221753869099</v>
      </c>
      <c r="J540">
        <v>7.9943176650693903</v>
      </c>
      <c r="K540">
        <v>15.3947856979736</v>
      </c>
      <c r="L540">
        <v>7.7888359580015696E-3</v>
      </c>
      <c r="M540">
        <v>38.796177816926999</v>
      </c>
      <c r="N540">
        <v>1.04598746653602</v>
      </c>
      <c r="O540">
        <v>0</v>
      </c>
      <c r="P540">
        <v>0</v>
      </c>
      <c r="Q540">
        <v>0</v>
      </c>
      <c r="R540">
        <v>116.89188414968299</v>
      </c>
      <c r="S540">
        <v>2.4745887917060099</v>
      </c>
      <c r="T540">
        <v>446.72852537114102</v>
      </c>
      <c r="U540">
        <f>VLOOKUP(B540,Data!$A$1:$J$1657,9, FALSE) * 100</f>
        <v>100</v>
      </c>
      <c r="V540">
        <f>VLOOKUP($B540,Data!$A$1:$X$1657,13,  FALSE)</f>
        <v>0</v>
      </c>
      <c r="W540">
        <f t="shared" si="17"/>
        <v>55.913434298946591</v>
      </c>
      <c r="X540">
        <f t="shared" si="16"/>
        <v>44.086565701053409</v>
      </c>
    </row>
    <row r="541" spans="1:24" x14ac:dyDescent="0.2">
      <c r="A541">
        <v>543</v>
      </c>
      <c r="B541" t="s">
        <v>4786</v>
      </c>
      <c r="C541">
        <v>543</v>
      </c>
      <c r="D541" t="s">
        <v>1495</v>
      </c>
      <c r="E541" s="30">
        <v>40146.5</v>
      </c>
      <c r="F541" t="s">
        <v>4254</v>
      </c>
      <c r="G541">
        <v>803.15115096577495</v>
      </c>
      <c r="H541">
        <v>259.479806465602</v>
      </c>
      <c r="I541">
        <v>1062.63095743138</v>
      </c>
      <c r="J541">
        <v>7.5422008016387503</v>
      </c>
      <c r="K541">
        <v>11.1738286341081</v>
      </c>
      <c r="L541">
        <v>2.06303709377278E-2</v>
      </c>
      <c r="M541">
        <v>251.47128473933</v>
      </c>
      <c r="N541">
        <v>4.9210105815696803</v>
      </c>
      <c r="O541">
        <v>0.583282060157714</v>
      </c>
      <c r="P541">
        <v>30.062293064238499</v>
      </c>
      <c r="Q541">
        <v>0.26351963421805702</v>
      </c>
      <c r="R541">
        <v>235.70122332243699</v>
      </c>
      <c r="S541">
        <v>0.59671959310454104</v>
      </c>
      <c r="T541">
        <v>1214.96413690085</v>
      </c>
      <c r="U541">
        <f>VLOOKUP(B541,Data!$A$1:$J$1657,9, FALSE) * 100</f>
        <v>354</v>
      </c>
      <c r="V541">
        <f>VLOOKUP($B541,Data!$A$1:$X$1657,13,  FALSE)</f>
        <v>0</v>
      </c>
      <c r="W541">
        <f t="shared" si="17"/>
        <v>68.237176432579531</v>
      </c>
      <c r="X541">
        <f t="shared" si="16"/>
        <v>285.76282356742047</v>
      </c>
    </row>
    <row r="542" spans="1:24" x14ac:dyDescent="0.2">
      <c r="A542">
        <v>540</v>
      </c>
      <c r="B542" t="s">
        <v>4783</v>
      </c>
      <c r="C542">
        <v>540</v>
      </c>
      <c r="D542" t="s">
        <v>1495</v>
      </c>
      <c r="E542" s="30">
        <v>40157.5</v>
      </c>
      <c r="F542" t="s">
        <v>4254</v>
      </c>
      <c r="G542">
        <v>272.86096106336799</v>
      </c>
      <c r="H542">
        <v>224.64533048566901</v>
      </c>
      <c r="I542">
        <v>497.50629154903601</v>
      </c>
      <c r="J542">
        <v>10.0250144164647</v>
      </c>
      <c r="K542">
        <v>16.178711685856602</v>
      </c>
      <c r="L542">
        <v>1.04318587149364E-2</v>
      </c>
      <c r="M542">
        <v>54.085255790308203</v>
      </c>
      <c r="N542">
        <v>1.53245141836638</v>
      </c>
      <c r="O542">
        <v>6.0075473543750703E-3</v>
      </c>
      <c r="P542">
        <v>0.408075770076814</v>
      </c>
      <c r="Q542">
        <v>1.29952900964663E-2</v>
      </c>
      <c r="R542">
        <v>180.67303822350701</v>
      </c>
      <c r="S542">
        <v>4.3119795433680403</v>
      </c>
      <c r="T542">
        <v>567.65249844701202</v>
      </c>
      <c r="U542">
        <f>VLOOKUP(B542,Data!$A$1:$J$1657,9, FALSE) * 100</f>
        <v>175</v>
      </c>
      <c r="V542" t="str">
        <f>VLOOKUP($B542,Data!$A$1:$X$1657,13,  FALSE)</f>
        <v>heat stress at flowering.</v>
      </c>
      <c r="W542">
        <f t="shared" si="17"/>
        <v>113.53948205646796</v>
      </c>
      <c r="X542">
        <f t="shared" si="16"/>
        <v>61.460517943532047</v>
      </c>
    </row>
    <row r="543" spans="1:24" x14ac:dyDescent="0.2">
      <c r="A543">
        <v>542</v>
      </c>
      <c r="B543" t="s">
        <v>4784</v>
      </c>
      <c r="C543">
        <v>542</v>
      </c>
      <c r="D543" t="s">
        <v>1495</v>
      </c>
      <c r="E543" s="30">
        <v>40138.5</v>
      </c>
      <c r="F543" t="s">
        <v>4254</v>
      </c>
      <c r="G543">
        <v>696.44379901824198</v>
      </c>
      <c r="H543">
        <v>254.62896910486401</v>
      </c>
      <c r="I543">
        <v>951.07276812310704</v>
      </c>
      <c r="J543">
        <v>8.4970641915074605</v>
      </c>
      <c r="K543">
        <v>15.272224757783199</v>
      </c>
      <c r="L543">
        <v>1.9123622120106602E-2</v>
      </c>
      <c r="M543">
        <v>226.67517851692</v>
      </c>
      <c r="N543">
        <v>6.0627570460963804</v>
      </c>
      <c r="O543">
        <v>0.15574103258260899</v>
      </c>
      <c r="P543">
        <v>11.006004968165</v>
      </c>
      <c r="Q543">
        <v>0.180916068739606</v>
      </c>
      <c r="R543">
        <v>288.52349935228602</v>
      </c>
      <c r="S543">
        <v>0.71920627109159296</v>
      </c>
      <c r="T543">
        <v>1086.95819735747</v>
      </c>
      <c r="U543">
        <f>VLOOKUP(B543,Data!$A$1:$J$1657,9, FALSE) * 100</f>
        <v>330</v>
      </c>
      <c r="V543">
        <f>VLOOKUP($B543,Data!$A$1:$X$1657,13,  FALSE)</f>
        <v>0</v>
      </c>
      <c r="W543">
        <f t="shared" si="17"/>
        <v>72.414569867136379</v>
      </c>
      <c r="X543">
        <f t="shared" si="16"/>
        <v>257.58543013286362</v>
      </c>
    </row>
    <row r="544" spans="1:24" x14ac:dyDescent="0.2">
      <c r="A544">
        <v>541</v>
      </c>
      <c r="B544" t="s">
        <v>4785</v>
      </c>
      <c r="C544">
        <v>541</v>
      </c>
      <c r="D544" t="s">
        <v>1495</v>
      </c>
      <c r="E544" s="30">
        <v>40136.5</v>
      </c>
      <c r="F544" t="s">
        <v>4254</v>
      </c>
      <c r="G544">
        <v>784.89775091092395</v>
      </c>
      <c r="H544">
        <v>235.45160279886801</v>
      </c>
      <c r="I544">
        <v>1020.34935370979</v>
      </c>
      <c r="J544">
        <v>6.6731999673985003</v>
      </c>
      <c r="K544">
        <v>9.7275636184301693</v>
      </c>
      <c r="L544">
        <v>2.39603299049049E-2</v>
      </c>
      <c r="M544">
        <v>253.59652150613201</v>
      </c>
      <c r="N544">
        <v>4.3202737239290698</v>
      </c>
      <c r="O544">
        <v>0.83708278609216802</v>
      </c>
      <c r="P544">
        <v>37.575698330500899</v>
      </c>
      <c r="Q544">
        <v>0.283962881654993</v>
      </c>
      <c r="R544">
        <v>196.42039721849801</v>
      </c>
      <c r="S544">
        <v>0.50347527051609497</v>
      </c>
      <c r="T544">
        <v>1175.50611597392</v>
      </c>
      <c r="U544">
        <f>VLOOKUP(B544,Data!$A$1:$J$1657,9, FALSE) * 100</f>
        <v>270</v>
      </c>
      <c r="V544">
        <f>VLOOKUP($B544,Data!$A$1:$X$1657,13,  FALSE)</f>
        <v>0</v>
      </c>
      <c r="W544">
        <f t="shared" si="17"/>
        <v>-18.177865347877287</v>
      </c>
      <c r="X544">
        <f t="shared" si="16"/>
        <v>288.17786534787729</v>
      </c>
    </row>
    <row r="545" spans="1:24" x14ac:dyDescent="0.2">
      <c r="A545">
        <v>545</v>
      </c>
      <c r="B545" t="s">
        <v>4790</v>
      </c>
      <c r="C545">
        <v>545</v>
      </c>
      <c r="D545" t="s">
        <v>1495</v>
      </c>
      <c r="E545" s="30">
        <v>40140.5</v>
      </c>
      <c r="F545" t="s">
        <v>4254</v>
      </c>
      <c r="G545">
        <v>916.45755130955297</v>
      </c>
      <c r="H545">
        <v>279.77300606753602</v>
      </c>
      <c r="I545">
        <v>1196.23055737709</v>
      </c>
      <c r="J545">
        <v>9.3713080039121301</v>
      </c>
      <c r="K545">
        <v>11.0231161262807</v>
      </c>
      <c r="L545">
        <v>2.7271292162605602E-2</v>
      </c>
      <c r="M545">
        <v>339.66693756222998</v>
      </c>
      <c r="N545">
        <v>6.5572471050903802</v>
      </c>
      <c r="O545">
        <v>0.68878618226074495</v>
      </c>
      <c r="P545">
        <v>32.016497954851097</v>
      </c>
      <c r="Q545">
        <v>0.32702503508479402</v>
      </c>
      <c r="R545">
        <v>242.23548140756299</v>
      </c>
      <c r="S545">
        <v>0.59047515110016602</v>
      </c>
      <c r="T545">
        <v>1381.0758064028601</v>
      </c>
      <c r="U545">
        <f>VLOOKUP(B545,Data!$A$1:$J$1657,9, FALSE) * 100</f>
        <v>356</v>
      </c>
      <c r="V545">
        <f>VLOOKUP($B545,Data!$A$1:$X$1657,13,  FALSE)</f>
        <v>0</v>
      </c>
      <c r="W545">
        <f t="shared" si="17"/>
        <v>-29.985156320715873</v>
      </c>
      <c r="X545">
        <f t="shared" si="16"/>
        <v>385.98515632071587</v>
      </c>
    </row>
    <row r="546" spans="1:24" x14ac:dyDescent="0.2">
      <c r="A546">
        <v>546</v>
      </c>
      <c r="B546" t="s">
        <v>4787</v>
      </c>
      <c r="C546">
        <v>546</v>
      </c>
      <c r="D546" t="s">
        <v>1495</v>
      </c>
      <c r="E546" s="30">
        <v>40161.5</v>
      </c>
      <c r="F546" t="s">
        <v>4254</v>
      </c>
      <c r="G546">
        <v>1366.7960322584499</v>
      </c>
      <c r="H546">
        <v>218.22926290501701</v>
      </c>
      <c r="I546">
        <v>1585.02529516347</v>
      </c>
      <c r="J546">
        <v>27.662769533182999</v>
      </c>
      <c r="K546">
        <v>14.8872319326611</v>
      </c>
      <c r="L546">
        <v>4.0354575218380997E-2</v>
      </c>
      <c r="M546">
        <v>667.948711705189</v>
      </c>
      <c r="N546">
        <v>17.414899107315801</v>
      </c>
      <c r="O546">
        <v>1.53741313565666</v>
      </c>
      <c r="P546">
        <v>68.595262467449203</v>
      </c>
      <c r="Q546">
        <v>2.2167950901804998</v>
      </c>
      <c r="R546">
        <v>401.37566484447501</v>
      </c>
      <c r="S546">
        <v>4.9615148685542998</v>
      </c>
      <c r="T546">
        <v>1867.8594472530599</v>
      </c>
      <c r="U546">
        <f>VLOOKUP(B546,Data!$A$1:$J$1657,9, FALSE) * 100</f>
        <v>368.7</v>
      </c>
      <c r="V546">
        <f>VLOOKUP($B546,Data!$A$1:$X$1657,13,  FALSE)</f>
        <v>0</v>
      </c>
      <c r="W546">
        <f t="shared" si="17"/>
        <v>-390.33262693771479</v>
      </c>
      <c r="X546">
        <f t="shared" si="16"/>
        <v>759.03262693771478</v>
      </c>
    </row>
    <row r="547" spans="1:24" x14ac:dyDescent="0.2">
      <c r="A547">
        <v>547</v>
      </c>
      <c r="B547" t="s">
        <v>4789</v>
      </c>
      <c r="C547">
        <v>547</v>
      </c>
      <c r="D547" t="s">
        <v>1495</v>
      </c>
      <c r="E547" s="30">
        <v>40161.5</v>
      </c>
      <c r="F547" t="s">
        <v>4254</v>
      </c>
      <c r="G547">
        <v>1002.01550742027</v>
      </c>
      <c r="H547">
        <v>239.39613808915499</v>
      </c>
      <c r="I547">
        <v>1241.4116455094199</v>
      </c>
      <c r="J547">
        <v>24.700885146456201</v>
      </c>
      <c r="K547">
        <v>15.2870332410186</v>
      </c>
      <c r="L547">
        <v>3.7895550784304503E-2</v>
      </c>
      <c r="M547">
        <v>461.17800640471</v>
      </c>
      <c r="N547">
        <v>12.3468362765945</v>
      </c>
      <c r="O547">
        <v>0.79966373414504199</v>
      </c>
      <c r="P547">
        <v>42.499775073746299</v>
      </c>
      <c r="Q547">
        <v>1.3731616179750801</v>
      </c>
      <c r="R547">
        <v>327.82543853964501</v>
      </c>
      <c r="S547">
        <v>6.6962980659147302</v>
      </c>
      <c r="T547">
        <v>1448.1664293123899</v>
      </c>
      <c r="U547">
        <f>VLOOKUP(B547,Data!$A$1:$J$1657,9, FALSE) * 100</f>
        <v>318.89999999999998</v>
      </c>
      <c r="V547">
        <f>VLOOKUP($B547,Data!$A$1:$X$1657,13,  FALSE)</f>
        <v>0</v>
      </c>
      <c r="W547">
        <f t="shared" si="17"/>
        <v>-205.16591636898863</v>
      </c>
      <c r="X547">
        <f t="shared" si="16"/>
        <v>524.06591636898861</v>
      </c>
    </row>
    <row r="548" spans="1:24" x14ac:dyDescent="0.2">
      <c r="A548">
        <v>544</v>
      </c>
      <c r="B548" t="s">
        <v>4788</v>
      </c>
      <c r="C548">
        <v>544</v>
      </c>
      <c r="D548" t="s">
        <v>1495</v>
      </c>
      <c r="E548" s="30">
        <v>40161.5</v>
      </c>
      <c r="F548" t="s">
        <v>4254</v>
      </c>
      <c r="G548">
        <v>742.27743441461598</v>
      </c>
      <c r="H548">
        <v>264.590622534972</v>
      </c>
      <c r="I548">
        <v>1006.86805694959</v>
      </c>
      <c r="J548">
        <v>20.138344512654498</v>
      </c>
      <c r="K548">
        <v>16.1662160309555</v>
      </c>
      <c r="L548">
        <v>2.22762829761541E-2</v>
      </c>
      <c r="M548">
        <v>264.73068405441097</v>
      </c>
      <c r="N548">
        <v>7.4950848133909496</v>
      </c>
      <c r="O548">
        <v>0.33163806678758001</v>
      </c>
      <c r="P548">
        <v>17.829363636427999</v>
      </c>
      <c r="Q548">
        <v>0.56384176522583995</v>
      </c>
      <c r="R548">
        <v>322.75044061171099</v>
      </c>
      <c r="S548">
        <v>6.6962980659147302</v>
      </c>
      <c r="T548">
        <v>1150.1862079817699</v>
      </c>
      <c r="U548">
        <f>VLOOKUP(B548,Data!$A$1:$J$1657,9, FALSE) * 100</f>
        <v>226.10000000000002</v>
      </c>
      <c r="V548">
        <f>VLOOKUP($B548,Data!$A$1:$X$1657,13,  FALSE)</f>
        <v>0</v>
      </c>
      <c r="W548">
        <f t="shared" si="17"/>
        <v>-74.730322789103354</v>
      </c>
      <c r="X548">
        <f t="shared" si="16"/>
        <v>300.83032278910338</v>
      </c>
    </row>
    <row r="549" spans="1:24" x14ac:dyDescent="0.2">
      <c r="A549">
        <v>548</v>
      </c>
      <c r="B549" t="s">
        <v>4791</v>
      </c>
      <c r="C549">
        <v>548</v>
      </c>
      <c r="D549" t="s">
        <v>1495</v>
      </c>
      <c r="E549" s="30">
        <v>40141.5</v>
      </c>
      <c r="F549" t="s">
        <v>4254</v>
      </c>
      <c r="G549">
        <v>188.01730353487901</v>
      </c>
      <c r="H549">
        <v>112.230446544081</v>
      </c>
      <c r="I549">
        <v>300.24775007896</v>
      </c>
      <c r="J549">
        <v>3.9901136387127498</v>
      </c>
      <c r="K549">
        <v>16.157434556021201</v>
      </c>
      <c r="L549">
        <v>5.2878178876974297E-3</v>
      </c>
      <c r="M549">
        <v>20.398468302943702</v>
      </c>
      <c r="N549">
        <v>0.57721001164253305</v>
      </c>
      <c r="O549" s="33">
        <v>4.6303486937723999E-6</v>
      </c>
      <c r="P549">
        <v>3.6194253533018499E-4</v>
      </c>
      <c r="Q549" s="33">
        <v>1.0290256012689601E-5</v>
      </c>
      <c r="R549">
        <v>73.906680822374398</v>
      </c>
      <c r="S549">
        <v>1.56855322639437</v>
      </c>
      <c r="T549">
        <v>333.35040871017497</v>
      </c>
      <c r="U549">
        <f>VLOOKUP(B549,Data!$A$1:$J$1657,9, FALSE) * 100</f>
        <v>100</v>
      </c>
      <c r="V549">
        <f>VLOOKUP($B549,Data!$A$1:$X$1657,13,  FALSE)</f>
        <v>0</v>
      </c>
      <c r="W549">
        <f t="shared" si="17"/>
        <v>76.819922383018522</v>
      </c>
      <c r="X549">
        <f t="shared" si="16"/>
        <v>23.180077616981478</v>
      </c>
    </row>
    <row r="550" spans="1:24" x14ac:dyDescent="0.2">
      <c r="A550">
        <v>549</v>
      </c>
      <c r="B550" t="s">
        <v>4793</v>
      </c>
      <c r="C550">
        <v>549</v>
      </c>
      <c r="D550" t="s">
        <v>1495</v>
      </c>
      <c r="E550" s="30">
        <v>40161.5</v>
      </c>
      <c r="F550" t="s">
        <v>4254</v>
      </c>
      <c r="G550">
        <v>1001.13524032141</v>
      </c>
      <c r="H550">
        <v>241.353709022218</v>
      </c>
      <c r="I550">
        <v>1242.4889493436301</v>
      </c>
      <c r="J550">
        <v>23.871889856194699</v>
      </c>
      <c r="K550">
        <v>15.7680247698159</v>
      </c>
      <c r="L550">
        <v>2.8708698027135798E-2</v>
      </c>
      <c r="M550">
        <v>427.05690145902599</v>
      </c>
      <c r="N550">
        <v>11.7930714541624</v>
      </c>
      <c r="O550">
        <v>0.82587230168409198</v>
      </c>
      <c r="P550">
        <v>42.649009669652898</v>
      </c>
      <c r="Q550">
        <v>1.3682896477031601</v>
      </c>
      <c r="R550">
        <v>341.02792917023697</v>
      </c>
      <c r="S550">
        <v>6.8942976443242303</v>
      </c>
      <c r="T550">
        <v>1434.45882572596</v>
      </c>
      <c r="U550">
        <f>VLOOKUP(B550,Data!$A$1:$J$1657,9, FALSE) * 100</f>
        <v>251.10000000000002</v>
      </c>
      <c r="V550">
        <f>VLOOKUP($B550,Data!$A$1:$X$1657,13,  FALSE)</f>
        <v>0</v>
      </c>
      <c r="W550">
        <f t="shared" si="17"/>
        <v>-234.1919334761659</v>
      </c>
      <c r="X550">
        <f t="shared" si="16"/>
        <v>485.29193347616592</v>
      </c>
    </row>
    <row r="551" spans="1:24" x14ac:dyDescent="0.2">
      <c r="A551">
        <v>552</v>
      </c>
      <c r="B551" t="s">
        <v>4792</v>
      </c>
      <c r="C551">
        <v>552</v>
      </c>
      <c r="D551" t="s">
        <v>1495</v>
      </c>
      <c r="E551" s="30">
        <v>40117.5</v>
      </c>
      <c r="F551" t="s">
        <v>4254</v>
      </c>
      <c r="G551">
        <v>415.65774879360401</v>
      </c>
      <c r="H551">
        <v>217.341823928732</v>
      </c>
      <c r="I551">
        <v>632.99957272233598</v>
      </c>
      <c r="J551">
        <v>11.795966474781499</v>
      </c>
      <c r="K551">
        <v>16.0290751130083</v>
      </c>
      <c r="L551">
        <v>1.55751124253986E-2</v>
      </c>
      <c r="M551">
        <v>105.918161125811</v>
      </c>
      <c r="N551">
        <v>2.9733277767379098</v>
      </c>
      <c r="O551">
        <v>5.6420002259225201E-2</v>
      </c>
      <c r="P551">
        <v>2.3362662508408301</v>
      </c>
      <c r="Q551">
        <v>7.1557731548176295E-2</v>
      </c>
      <c r="R551">
        <v>157.796168029835</v>
      </c>
      <c r="S551">
        <v>3.0200822567644301</v>
      </c>
      <c r="T551">
        <v>709.36687189116196</v>
      </c>
      <c r="U551">
        <f>VLOOKUP(B551,Data!$A$1:$J$1657,9, FALSE) * 100</f>
        <v>180</v>
      </c>
      <c r="V551" t="str">
        <f>VLOOKUP($B551,Data!$A$1:$X$1657,13,  FALSE)</f>
        <v>Site yiedl same as overall paddock average. September rainfall below average,  resulted in increased screenings and lower than expected yields.</v>
      </c>
      <c r="W551">
        <f t="shared" si="17"/>
        <v>59.638453266123861</v>
      </c>
      <c r="X551">
        <f t="shared" si="16"/>
        <v>120.36154673387614</v>
      </c>
    </row>
    <row r="552" spans="1:24" x14ac:dyDescent="0.2">
      <c r="A552">
        <v>550</v>
      </c>
      <c r="B552" t="s">
        <v>4794</v>
      </c>
      <c r="C552">
        <v>550</v>
      </c>
      <c r="D552" t="s">
        <v>1495</v>
      </c>
      <c r="E552" s="30">
        <v>40101.5</v>
      </c>
      <c r="F552" t="s">
        <v>4254</v>
      </c>
      <c r="G552">
        <v>483.14584786191398</v>
      </c>
      <c r="H552">
        <v>195.58642242421499</v>
      </c>
      <c r="I552">
        <v>678.73227028612905</v>
      </c>
      <c r="J552">
        <v>7.06845308498725</v>
      </c>
      <c r="K552">
        <v>15.941512761906999</v>
      </c>
      <c r="L552">
        <v>1.6466663495025902E-2</v>
      </c>
      <c r="M552">
        <v>126.010368761663</v>
      </c>
      <c r="N552">
        <v>3.5180313515703201</v>
      </c>
      <c r="O552">
        <v>6.6573803493647402E-2</v>
      </c>
      <c r="P552">
        <v>4.82851452282579</v>
      </c>
      <c r="Q552">
        <v>0.120987033656607</v>
      </c>
      <c r="R552">
        <v>171.89729618686701</v>
      </c>
      <c r="S552">
        <v>0.92863006743290899</v>
      </c>
      <c r="T552">
        <v>773.08453845214797</v>
      </c>
      <c r="U552">
        <f>VLOOKUP(B552,Data!$A$1:$J$1657,9, FALSE) * 100</f>
        <v>261</v>
      </c>
      <c r="V552" t="str">
        <f>VLOOKUP($B552,Data!$A$1:$X$1657,13,  FALSE)</f>
        <v>Below average september rainfall resulted in lower than expected yield and increased screenings. Season was traking above average untill mid August when it cut off.</v>
      </c>
      <c r="W552">
        <f t="shared" si="17"/>
        <v>117.80639913447385</v>
      </c>
      <c r="X552">
        <f t="shared" si="16"/>
        <v>143.19360086552615</v>
      </c>
    </row>
    <row r="553" spans="1:24" x14ac:dyDescent="0.2">
      <c r="A553">
        <v>551</v>
      </c>
      <c r="B553" t="s">
        <v>4798</v>
      </c>
      <c r="C553">
        <v>551</v>
      </c>
      <c r="D553" t="s">
        <v>1495</v>
      </c>
      <c r="E553" s="30">
        <v>40126.5</v>
      </c>
      <c r="F553" t="s">
        <v>4254</v>
      </c>
      <c r="G553">
        <v>18.814190734058801</v>
      </c>
      <c r="H553">
        <v>5.3753969084791304</v>
      </c>
      <c r="I553">
        <v>24.189587642538001</v>
      </c>
      <c r="J553">
        <v>0.23086914645905399</v>
      </c>
      <c r="K553">
        <v>13.2216146678154</v>
      </c>
      <c r="L553">
        <v>3.1540209185434098E-2</v>
      </c>
      <c r="M553">
        <v>7.2627646542669098</v>
      </c>
      <c r="N553">
        <v>0.168170710475913</v>
      </c>
      <c r="O553">
        <v>2.64425064793286E-3</v>
      </c>
      <c r="P553">
        <v>0.12490527608511</v>
      </c>
      <c r="Q553">
        <v>1.12766754280922E-3</v>
      </c>
      <c r="R553">
        <v>4.3979183397003698</v>
      </c>
      <c r="S553">
        <v>1.4047220229831899E-2</v>
      </c>
      <c r="T553">
        <v>27.452959743422699</v>
      </c>
      <c r="U553">
        <f>VLOOKUP(B553,Data!$A$1:$J$1657,9, FALSE) * 100</f>
        <v>394</v>
      </c>
      <c r="W553">
        <f t="shared" si="17"/>
        <v>385.74685834742399</v>
      </c>
      <c r="X553">
        <f t="shared" si="16"/>
        <v>8.2531416525760335</v>
      </c>
    </row>
    <row r="554" spans="1:24" x14ac:dyDescent="0.2">
      <c r="A554">
        <v>553</v>
      </c>
      <c r="B554" t="s">
        <v>4796</v>
      </c>
      <c r="C554">
        <v>553</v>
      </c>
      <c r="D554" t="s">
        <v>1495</v>
      </c>
      <c r="E554" s="30">
        <v>40127.5</v>
      </c>
      <c r="F554" t="s">
        <v>4254</v>
      </c>
      <c r="G554">
        <v>470.80963616734499</v>
      </c>
      <c r="H554">
        <v>198.38388704693801</v>
      </c>
      <c r="I554">
        <v>669.19352321428403</v>
      </c>
      <c r="J554">
        <v>6.9059925689325299</v>
      </c>
      <c r="K554">
        <v>14.502761306903899</v>
      </c>
      <c r="L554">
        <v>4.32553509991144E-2</v>
      </c>
      <c r="M554">
        <v>184.532515094481</v>
      </c>
      <c r="N554">
        <v>4.68691947421698</v>
      </c>
      <c r="O554">
        <v>7.3657019483023001E-2</v>
      </c>
      <c r="P554">
        <v>4.7101851749292303</v>
      </c>
      <c r="Q554">
        <v>0.110711868792947</v>
      </c>
      <c r="R554">
        <v>161.01102819313701</v>
      </c>
      <c r="S554">
        <v>0.41750098629538601</v>
      </c>
      <c r="T554">
        <v>765.02361209631397</v>
      </c>
      <c r="U554">
        <f>VLOOKUP(B554,Data!$A$1:$J$1657,9, FALSE) * 100</f>
        <v>140</v>
      </c>
      <c r="W554">
        <f t="shared" si="17"/>
        <v>-69.69603988009203</v>
      </c>
      <c r="X554">
        <f t="shared" si="16"/>
        <v>209.69603988009203</v>
      </c>
    </row>
    <row r="555" spans="1:24" x14ac:dyDescent="0.2">
      <c r="A555">
        <v>555</v>
      </c>
      <c r="B555" t="s">
        <v>4797</v>
      </c>
      <c r="C555">
        <v>555</v>
      </c>
      <c r="D555" t="s">
        <v>1495</v>
      </c>
      <c r="E555" s="30">
        <v>40131.5</v>
      </c>
      <c r="F555" t="s">
        <v>4254</v>
      </c>
      <c r="G555">
        <v>384.66309958676902</v>
      </c>
      <c r="H555">
        <v>208.20432601662901</v>
      </c>
      <c r="I555">
        <v>592.86742560339803</v>
      </c>
      <c r="J555">
        <v>11.3498139229656</v>
      </c>
      <c r="K555">
        <v>15.655743448122101</v>
      </c>
      <c r="L555">
        <v>1.7013865139583299E-2</v>
      </c>
      <c r="M555">
        <v>102.37548756219699</v>
      </c>
      <c r="N555">
        <v>2.8069428522769901</v>
      </c>
      <c r="O555">
        <v>1.3615336652875501E-2</v>
      </c>
      <c r="P555">
        <v>0.64280705570002095</v>
      </c>
      <c r="Q555">
        <v>1.8846024398978901E-2</v>
      </c>
      <c r="R555">
        <v>165.84573988377599</v>
      </c>
      <c r="S555">
        <v>2.7203454730489498</v>
      </c>
      <c r="T555">
        <v>669.09885520533703</v>
      </c>
      <c r="U555">
        <f>VLOOKUP(B555,Data!$A$1:$J$1657,9, FALSE) * 100</f>
        <v>100</v>
      </c>
      <c r="V555" t="str">
        <f>VLOOKUP($B555,Data!$A$1:$X$1657,13,  FALSE)</f>
        <v>3.1% screenings. 80kg/hL. 5% frost on lower part of paddock. Main reason for low yield was b/c 2nd crop after lucerne,  still seeing effects of dry profile.</v>
      </c>
      <c r="W555">
        <f t="shared" si="17"/>
        <v>-16.335781320678407</v>
      </c>
      <c r="X555">
        <f t="shared" si="16"/>
        <v>116.33578132067841</v>
      </c>
    </row>
    <row r="556" spans="1:24" x14ac:dyDescent="0.2">
      <c r="A556">
        <v>554</v>
      </c>
      <c r="B556" t="s">
        <v>4795</v>
      </c>
      <c r="C556">
        <v>554</v>
      </c>
      <c r="D556" t="s">
        <v>1495</v>
      </c>
      <c r="E556" s="30">
        <v>40122.5</v>
      </c>
      <c r="F556" t="s">
        <v>4254</v>
      </c>
      <c r="G556">
        <v>343.29753785823499</v>
      </c>
      <c r="H556">
        <v>205.95664534564901</v>
      </c>
      <c r="I556">
        <v>549.25418320388405</v>
      </c>
      <c r="J556">
        <v>8.9044845104886594</v>
      </c>
      <c r="K556">
        <v>16.035341124496199</v>
      </c>
      <c r="L556">
        <v>1.0048531429399699E-2</v>
      </c>
      <c r="M556">
        <v>62.741718362311403</v>
      </c>
      <c r="N556">
        <v>1.76196997666678</v>
      </c>
      <c r="O556">
        <v>7.9376841735795498E-4</v>
      </c>
      <c r="P556">
        <v>4.3966142976561901E-2</v>
      </c>
      <c r="Q556">
        <v>1.31427630491133E-3</v>
      </c>
      <c r="R556">
        <v>196.47939712230701</v>
      </c>
      <c r="S556">
        <v>3.23722394834896</v>
      </c>
      <c r="T556">
        <v>621.22820233968298</v>
      </c>
      <c r="U556">
        <f>VLOOKUP(B556,Data!$A$1:$J$1657,9, FALSE) * 100</f>
        <v>110.00000000000001</v>
      </c>
      <c r="V556">
        <f>VLOOKUP($B556,Data!$A$1:$X$1657,13,  FALSE)</f>
        <v>0</v>
      </c>
      <c r="W556">
        <f t="shared" si="17"/>
        <v>38.702592770100694</v>
      </c>
      <c r="X556">
        <f t="shared" si="16"/>
        <v>71.297407229899321</v>
      </c>
    </row>
    <row r="557" spans="1:24" x14ac:dyDescent="0.2">
      <c r="A557">
        <v>557</v>
      </c>
      <c r="B557" t="s">
        <v>4804</v>
      </c>
      <c r="C557">
        <v>557</v>
      </c>
      <c r="D557" t="s">
        <v>1495</v>
      </c>
      <c r="E557" s="30">
        <v>40117.5</v>
      </c>
      <c r="F557" t="s">
        <v>4254</v>
      </c>
      <c r="G557">
        <v>362.60000043824198</v>
      </c>
      <c r="H557">
        <v>234.455010257157</v>
      </c>
      <c r="I557">
        <v>597.05501069539901</v>
      </c>
      <c r="J557">
        <v>6.4545990881198501</v>
      </c>
      <c r="K557">
        <v>15.695546186764</v>
      </c>
      <c r="L557">
        <v>1.2874922299425801E-2</v>
      </c>
      <c r="M557">
        <v>83.768392117882797</v>
      </c>
      <c r="N557">
        <v>2.3026106260546202</v>
      </c>
      <c r="O557">
        <v>1.02581895257991E-2</v>
      </c>
      <c r="P557">
        <v>0.79163955827253796</v>
      </c>
      <c r="Q557">
        <v>1.9765342916882998E-2</v>
      </c>
      <c r="R557">
        <v>176.89793497487301</v>
      </c>
      <c r="S557">
        <v>1.9821853954441699</v>
      </c>
      <c r="T557">
        <v>672.82726058122</v>
      </c>
      <c r="U557">
        <f>VLOOKUP(B557,Data!$A$1:$J$1657,9, FALSE) * 100</f>
        <v>280</v>
      </c>
      <c r="V557" t="str">
        <f>VLOOKUP($B557,Data!$A$1:$X$1657,13,  FALSE)</f>
        <v>Weed free site with no frost. Cereal leaf disease pressure mid season very high but controled with fungicide</v>
      </c>
      <c r="W557">
        <f t="shared" si="17"/>
        <v>184.80864532058774</v>
      </c>
      <c r="X557">
        <f t="shared" si="16"/>
        <v>95.191354679412271</v>
      </c>
    </row>
    <row r="558" spans="1:24" x14ac:dyDescent="0.2">
      <c r="A558">
        <v>556</v>
      </c>
      <c r="B558" t="s">
        <v>4800</v>
      </c>
      <c r="C558">
        <v>556</v>
      </c>
      <c r="D558" t="s">
        <v>1495</v>
      </c>
      <c r="E558" s="30">
        <v>40125.5</v>
      </c>
      <c r="F558" t="s">
        <v>4254</v>
      </c>
      <c r="G558">
        <v>393.848439532756</v>
      </c>
      <c r="H558">
        <v>121.93992510206201</v>
      </c>
      <c r="I558">
        <v>515.78836463481696</v>
      </c>
      <c r="J558">
        <v>5.2109256488913998</v>
      </c>
      <c r="K558">
        <v>14.9931980992873</v>
      </c>
      <c r="L558">
        <v>2.1847751482879499E-2</v>
      </c>
      <c r="M558">
        <v>141.00095538350001</v>
      </c>
      <c r="N558">
        <v>3.7023734785526701</v>
      </c>
      <c r="O558">
        <v>3.1597866783729799E-2</v>
      </c>
      <c r="P558">
        <v>2.3315268264860798</v>
      </c>
      <c r="Q558">
        <v>4.2241667694885403E-2</v>
      </c>
      <c r="R558">
        <v>161.41926319999499</v>
      </c>
      <c r="S558">
        <v>0.455453045622988</v>
      </c>
      <c r="T558">
        <v>593.33599990946095</v>
      </c>
      <c r="U558">
        <f>VLOOKUP(B558,Data!$A$1:$J$1657,9, FALSE) * 100</f>
        <v>214</v>
      </c>
      <c r="V558" t="str">
        <f>VLOOKUP($B558,Data!$A$1:$X$1657,13,  FALSE)</f>
        <v>test weight 79. screenings 4%. Moisture 9.6%. (Weights are from silo bag so slightly less than accurate).</v>
      </c>
      <c r="W558">
        <f t="shared" si="17"/>
        <v>53.771641609659071</v>
      </c>
      <c r="X558">
        <f t="shared" si="16"/>
        <v>160.22835839034093</v>
      </c>
    </row>
    <row r="559" spans="1:24" x14ac:dyDescent="0.2">
      <c r="A559">
        <v>559</v>
      </c>
      <c r="B559" t="s">
        <v>4802</v>
      </c>
      <c r="C559">
        <v>559</v>
      </c>
      <c r="D559" t="s">
        <v>1495</v>
      </c>
      <c r="E559" s="30">
        <v>40124.5</v>
      </c>
      <c r="F559" t="s">
        <v>4254</v>
      </c>
      <c r="G559">
        <v>128.70247721575799</v>
      </c>
      <c r="H559">
        <v>113.726758093604</v>
      </c>
      <c r="I559">
        <v>242.42923530936099</v>
      </c>
      <c r="J559">
        <v>5.0857443802361901</v>
      </c>
      <c r="K559">
        <v>15.3098547227358</v>
      </c>
      <c r="L559">
        <v>1.8456538349332301E-2</v>
      </c>
      <c r="M559">
        <v>30.252309882977201</v>
      </c>
      <c r="N559">
        <v>0.81113567309206103</v>
      </c>
      <c r="O559">
        <v>0</v>
      </c>
      <c r="P559">
        <v>0</v>
      </c>
      <c r="Q559">
        <v>0</v>
      </c>
      <c r="R559">
        <v>54.710274809855399</v>
      </c>
      <c r="S559">
        <v>0.98940718098163405</v>
      </c>
      <c r="T559">
        <v>266.77351382869603</v>
      </c>
      <c r="U559">
        <f>VLOOKUP(B559,Data!$A$1:$J$1657,9, FALSE) * 100</f>
        <v>270</v>
      </c>
      <c r="V559" t="str">
        <f>VLOOKUP($B559,Data!$A$1:$X$1657,13,  FALSE)</f>
        <v>Was actually Correll.  Looked good all year. Heads were not long</v>
      </c>
      <c r="W559">
        <f t="shared" si="17"/>
        <v>235.62237513298044</v>
      </c>
      <c r="X559">
        <f t="shared" si="16"/>
        <v>34.377624867019549</v>
      </c>
    </row>
    <row r="560" spans="1:24" x14ac:dyDescent="0.2">
      <c r="A560">
        <v>558</v>
      </c>
      <c r="B560" t="s">
        <v>4799</v>
      </c>
      <c r="C560">
        <v>558</v>
      </c>
      <c r="D560" t="s">
        <v>1495</v>
      </c>
      <c r="E560" s="30">
        <v>40139.5</v>
      </c>
      <c r="F560" t="s">
        <v>4254</v>
      </c>
      <c r="G560">
        <v>624.92353334719303</v>
      </c>
      <c r="H560">
        <v>303.83185536594499</v>
      </c>
      <c r="I560">
        <v>928.75538871313802</v>
      </c>
      <c r="J560">
        <v>12.124722995699999</v>
      </c>
      <c r="K560">
        <v>16.233945559296998</v>
      </c>
      <c r="L560">
        <v>1.39957674100172E-2</v>
      </c>
      <c r="M560">
        <v>141.45451041632799</v>
      </c>
      <c r="N560">
        <v>4.0216546781360396</v>
      </c>
      <c r="O560">
        <v>0.19921418899853299</v>
      </c>
      <c r="P560">
        <v>9.6158708397929207</v>
      </c>
      <c r="Q560">
        <v>0.24480008526886701</v>
      </c>
      <c r="R560">
        <v>273.433301459647</v>
      </c>
      <c r="S560">
        <v>3.0306181489933901</v>
      </c>
      <c r="T560">
        <v>1050.5517367186601</v>
      </c>
      <c r="U560">
        <f>VLOOKUP(B560,Data!$A$1:$J$1657,9, FALSE) * 100</f>
        <v>100</v>
      </c>
      <c r="V560" t="str">
        <f>VLOOKUP($B560,Data!$A$1:$X$1657,13,  FALSE)</f>
        <v>2% screenings (H1). Severe frosting</v>
      </c>
      <c r="W560">
        <f t="shared" si="17"/>
        <v>-60.743761836736354</v>
      </c>
      <c r="X560">
        <f t="shared" si="16"/>
        <v>160.74376183673635</v>
      </c>
    </row>
    <row r="561" spans="1:24" x14ac:dyDescent="0.2">
      <c r="A561">
        <v>561</v>
      </c>
      <c r="B561" t="s">
        <v>4803</v>
      </c>
      <c r="C561">
        <v>561</v>
      </c>
      <c r="D561" t="s">
        <v>1495</v>
      </c>
      <c r="E561" s="30">
        <v>40126.5</v>
      </c>
      <c r="F561" t="s">
        <v>4254</v>
      </c>
      <c r="G561">
        <v>143.89409729835299</v>
      </c>
      <c r="H561">
        <v>150.677696495433</v>
      </c>
      <c r="I561">
        <v>294.57179379378601</v>
      </c>
      <c r="J561">
        <v>6.24175321045165</v>
      </c>
      <c r="K561">
        <v>15.3344577617332</v>
      </c>
      <c r="L561">
        <v>1.6339981857422699E-2</v>
      </c>
      <c r="M561">
        <v>30.213010447201</v>
      </c>
      <c r="N561">
        <v>0.81138376980281302</v>
      </c>
      <c r="O561">
        <v>0</v>
      </c>
      <c r="P561">
        <v>0</v>
      </c>
      <c r="Q561">
        <v>0</v>
      </c>
      <c r="R561">
        <v>58.7270862884642</v>
      </c>
      <c r="S561">
        <v>1.0607144035059</v>
      </c>
      <c r="T561">
        <v>320.37586911909602</v>
      </c>
      <c r="U561">
        <f>VLOOKUP(B561,Data!$A$1:$J$1657,9, FALSE) * 100</f>
        <v>250.99999999999997</v>
      </c>
      <c r="V561" t="str">
        <f>VLOOKUP($B561,Data!$A$1:$X$1657,13,  FALSE)</f>
        <v>Stubble looked better than this yield.  Showed header trails from at least two years ago. Correll again</v>
      </c>
      <c r="W561">
        <f t="shared" si="17"/>
        <v>216.66703358272611</v>
      </c>
      <c r="X561">
        <f t="shared" si="16"/>
        <v>34.332966417273866</v>
      </c>
    </row>
    <row r="562" spans="1:24" x14ac:dyDescent="0.2">
      <c r="A562">
        <v>563</v>
      </c>
      <c r="B562" t="s">
        <v>4805</v>
      </c>
      <c r="C562">
        <v>563</v>
      </c>
      <c r="D562" t="s">
        <v>1495</v>
      </c>
      <c r="E562" s="30">
        <v>40111.5</v>
      </c>
      <c r="F562" t="s">
        <v>4254</v>
      </c>
      <c r="G562">
        <v>349.13432539916101</v>
      </c>
      <c r="H562">
        <v>92.127813346581107</v>
      </c>
      <c r="I562">
        <v>441.26213874574199</v>
      </c>
      <c r="J562">
        <v>3.5944390543819802</v>
      </c>
      <c r="K562">
        <v>11.362265757126201</v>
      </c>
      <c r="L562">
        <v>2.7220041078990599E-2</v>
      </c>
      <c r="M562">
        <v>131.06118411180299</v>
      </c>
      <c r="N562">
        <v>2.6079719865533302</v>
      </c>
      <c r="O562">
        <v>0.12431440632002699</v>
      </c>
      <c r="P562">
        <v>7.1002866295651401</v>
      </c>
      <c r="Q562">
        <v>8.8174700712248796E-2</v>
      </c>
      <c r="R562">
        <v>95.217845311268803</v>
      </c>
      <c r="S562">
        <v>0.24417913364688601</v>
      </c>
      <c r="T562">
        <v>510.76374082815801</v>
      </c>
      <c r="U562">
        <f>VLOOKUP(B562,Data!$A$1:$J$1657,9, FALSE) * 100</f>
        <v>190</v>
      </c>
      <c r="V562">
        <f>VLOOKUP($B562,Data!$A$1:$X$1657,13,  FALSE)</f>
        <v>0</v>
      </c>
      <c r="W562">
        <f t="shared" si="17"/>
        <v>41.066836236587505</v>
      </c>
      <c r="X562">
        <f t="shared" si="16"/>
        <v>148.93316376341249</v>
      </c>
    </row>
    <row r="563" spans="1:24" x14ac:dyDescent="0.2">
      <c r="A563">
        <v>562</v>
      </c>
      <c r="B563" t="s">
        <v>4806</v>
      </c>
      <c r="C563">
        <v>562</v>
      </c>
      <c r="D563" t="s">
        <v>1495</v>
      </c>
      <c r="E563" s="30">
        <v>40101.5</v>
      </c>
      <c r="F563" t="s">
        <v>4254</v>
      </c>
      <c r="G563">
        <v>450.64639842170101</v>
      </c>
      <c r="H563">
        <v>118.655408042407</v>
      </c>
      <c r="I563">
        <v>569.30180646410804</v>
      </c>
      <c r="J563">
        <v>4.4619212232348699</v>
      </c>
      <c r="K563">
        <v>11.0502805474556</v>
      </c>
      <c r="L563">
        <v>2.3104838059064201E-2</v>
      </c>
      <c r="M563">
        <v>166.178227176885</v>
      </c>
      <c r="N563">
        <v>3.2159650283421999</v>
      </c>
      <c r="O563">
        <v>0.149809201402442</v>
      </c>
      <c r="P563">
        <v>9.2990758898816601</v>
      </c>
      <c r="Q563">
        <v>0.10274487179927</v>
      </c>
      <c r="R563">
        <v>150.29121292980099</v>
      </c>
      <c r="S563">
        <v>0.39589498418883701</v>
      </c>
      <c r="T563">
        <v>663.94506773469095</v>
      </c>
      <c r="U563">
        <f>VLOOKUP(B563,Data!$A$1:$J$1657,9, FALSE) * 100</f>
        <v>150</v>
      </c>
      <c r="V563" t="str">
        <f>VLOOKUP($B563,Data!$A$1:$X$1657,13,  FALSE)</f>
        <v xml:space="preserve">had areas of frost  </v>
      </c>
      <c r="W563">
        <f t="shared" si="17"/>
        <v>-38.838894519187505</v>
      </c>
      <c r="X563">
        <f t="shared" si="16"/>
        <v>188.83889451918751</v>
      </c>
    </row>
    <row r="564" spans="1:24" x14ac:dyDescent="0.2">
      <c r="A564">
        <v>564</v>
      </c>
      <c r="B564" t="s">
        <v>4807</v>
      </c>
      <c r="C564">
        <v>564</v>
      </c>
      <c r="D564" t="s">
        <v>1495</v>
      </c>
      <c r="E564" s="30">
        <v>40134.5</v>
      </c>
      <c r="F564" t="s">
        <v>4254</v>
      </c>
      <c r="G564">
        <v>613.80724063067998</v>
      </c>
      <c r="H564">
        <v>283.67347208741</v>
      </c>
      <c r="I564">
        <v>897.48071271808999</v>
      </c>
      <c r="J564">
        <v>8.2557083036893104</v>
      </c>
      <c r="K564">
        <v>15.533074629631299</v>
      </c>
      <c r="L564">
        <v>1.98800688322603E-2</v>
      </c>
      <c r="M564">
        <v>180.86029280128301</v>
      </c>
      <c r="N564">
        <v>4.91999374013887</v>
      </c>
      <c r="O564">
        <v>0.14096179407106299</v>
      </c>
      <c r="P564">
        <v>8.9786072792922003</v>
      </c>
      <c r="Q564">
        <v>0.19768910888730301</v>
      </c>
      <c r="R564">
        <v>221.77757940159501</v>
      </c>
      <c r="S564">
        <v>0.56224696307812205</v>
      </c>
      <c r="T564">
        <v>1022.95484956095</v>
      </c>
      <c r="U564">
        <f>VLOOKUP(B564,Data!$A$1:$J$1657,9, FALSE) * 100</f>
        <v>320</v>
      </c>
      <c r="V564">
        <f>VLOOKUP($B564,Data!$A$1:$X$1657,13,  FALSE)</f>
        <v>0</v>
      </c>
      <c r="W564">
        <f t="shared" si="17"/>
        <v>114.47693999854204</v>
      </c>
      <c r="X564">
        <f t="shared" si="16"/>
        <v>205.52306000145796</v>
      </c>
    </row>
    <row r="565" spans="1:24" x14ac:dyDescent="0.2">
      <c r="A565">
        <v>560</v>
      </c>
      <c r="B565" t="s">
        <v>4801</v>
      </c>
      <c r="C565">
        <v>560</v>
      </c>
      <c r="D565" t="s">
        <v>1495</v>
      </c>
      <c r="E565" s="30">
        <v>40127.5</v>
      </c>
      <c r="F565" t="s">
        <v>4254</v>
      </c>
      <c r="G565">
        <v>103.466824378458</v>
      </c>
      <c r="H565">
        <v>69.273507249299399</v>
      </c>
      <c r="I565">
        <v>172.740331627758</v>
      </c>
      <c r="J565">
        <v>1.73212610808378</v>
      </c>
      <c r="K565">
        <v>15.0952417090233</v>
      </c>
      <c r="L565">
        <v>1.66912717324528E-2</v>
      </c>
      <c r="M565">
        <v>25.455449217989202</v>
      </c>
      <c r="N565">
        <v>0.67295299256973196</v>
      </c>
      <c r="O565">
        <v>0</v>
      </c>
      <c r="P565">
        <v>0</v>
      </c>
      <c r="Q565">
        <v>0</v>
      </c>
      <c r="R565">
        <v>46.032717372105303</v>
      </c>
      <c r="S565">
        <v>0.28920459629287099</v>
      </c>
      <c r="T565">
        <v>191.544315705429</v>
      </c>
      <c r="U565">
        <f>VLOOKUP(B565,Data!$A$1:$J$1657,9, FALSE) * 100</f>
        <v>137</v>
      </c>
      <c r="V565" t="str">
        <f>VLOOKUP($B565,Data!$A$1:$X$1657,13,  FALSE)</f>
        <v>Correll</v>
      </c>
      <c r="W565">
        <f t="shared" si="17"/>
        <v>108.07335316137591</v>
      </c>
      <c r="X565">
        <f t="shared" si="16"/>
        <v>28.926646838624091</v>
      </c>
    </row>
    <row r="566" spans="1:24" x14ac:dyDescent="0.2">
      <c r="A566">
        <v>567</v>
      </c>
      <c r="B566" t="s">
        <v>4809</v>
      </c>
      <c r="C566">
        <v>567</v>
      </c>
      <c r="D566" t="s">
        <v>1495</v>
      </c>
      <c r="E566" s="30">
        <v>40131.5</v>
      </c>
      <c r="F566" t="s">
        <v>4254</v>
      </c>
      <c r="G566">
        <v>384.66309958676902</v>
      </c>
      <c r="H566">
        <v>208.20432601662901</v>
      </c>
      <c r="I566">
        <v>592.86742560339803</v>
      </c>
      <c r="J566">
        <v>11.3498139229656</v>
      </c>
      <c r="K566">
        <v>15.655743448122101</v>
      </c>
      <c r="L566">
        <v>1.7013865139583299E-2</v>
      </c>
      <c r="M566">
        <v>102.37548756219699</v>
      </c>
      <c r="N566">
        <v>2.8069428522769901</v>
      </c>
      <c r="O566">
        <v>1.3615336652875501E-2</v>
      </c>
      <c r="P566">
        <v>0.64280705570002095</v>
      </c>
      <c r="Q566">
        <v>1.8846024398978901E-2</v>
      </c>
      <c r="R566">
        <v>165.84573988377599</v>
      </c>
      <c r="S566">
        <v>2.7203454730489498</v>
      </c>
      <c r="T566">
        <v>669.09885520533703</v>
      </c>
      <c r="U566">
        <f>VLOOKUP(B566,Data!$A$1:$J$1657,9, FALSE) * 100</f>
        <v>100</v>
      </c>
      <c r="V566" t="str">
        <f>VLOOKUP($B566,Data!$A$1:$X$1657,13,  FALSE)</f>
        <v>3.1% screenings. 80kg/hL. 5% frost on lower part of paddock. Main reason for low yield was b/c 2nd crop after lucerne,  still seeing effects of dry profile.</v>
      </c>
      <c r="W566">
        <f t="shared" si="17"/>
        <v>-16.335781320678407</v>
      </c>
      <c r="X566">
        <f t="shared" si="16"/>
        <v>116.33578132067841</v>
      </c>
    </row>
    <row r="567" spans="1:24" x14ac:dyDescent="0.2">
      <c r="A567">
        <v>565</v>
      </c>
      <c r="B567" t="s">
        <v>4811</v>
      </c>
      <c r="C567">
        <v>565</v>
      </c>
      <c r="D567" t="s">
        <v>1495</v>
      </c>
      <c r="E567" s="30">
        <v>40122.5</v>
      </c>
      <c r="F567" t="s">
        <v>4254</v>
      </c>
      <c r="G567">
        <v>343.29753785823499</v>
      </c>
      <c r="H567">
        <v>205.95664534564901</v>
      </c>
      <c r="I567">
        <v>549.25418320388405</v>
      </c>
      <c r="J567">
        <v>8.9044845104886594</v>
      </c>
      <c r="K567">
        <v>16.035341124496199</v>
      </c>
      <c r="L567">
        <v>1.0048531429399699E-2</v>
      </c>
      <c r="M567">
        <v>62.741718362311403</v>
      </c>
      <c r="N567">
        <v>1.76196997666678</v>
      </c>
      <c r="O567">
        <v>7.9376841735795498E-4</v>
      </c>
      <c r="P567">
        <v>4.3966142976561901E-2</v>
      </c>
      <c r="Q567">
        <v>1.31427630491133E-3</v>
      </c>
      <c r="R567">
        <v>196.47939712230701</v>
      </c>
      <c r="S567">
        <v>3.23722394834896</v>
      </c>
      <c r="T567">
        <v>621.22820233968298</v>
      </c>
      <c r="U567">
        <f>VLOOKUP(B567,Data!$A$1:$J$1657,9, FALSE) * 100</f>
        <v>110.00000000000001</v>
      </c>
      <c r="V567">
        <f>VLOOKUP($B567,Data!$A$1:$X$1657,13,  FALSE)</f>
        <v>0</v>
      </c>
      <c r="W567">
        <f t="shared" si="17"/>
        <v>38.702592770100694</v>
      </c>
      <c r="X567">
        <f t="shared" si="16"/>
        <v>71.297407229899321</v>
      </c>
    </row>
    <row r="568" spans="1:24" x14ac:dyDescent="0.2">
      <c r="A568">
        <v>566</v>
      </c>
      <c r="B568" t="s">
        <v>4808</v>
      </c>
      <c r="C568">
        <v>566</v>
      </c>
      <c r="D568" t="s">
        <v>1495</v>
      </c>
      <c r="E568" s="30">
        <v>40124.5</v>
      </c>
      <c r="F568" t="s">
        <v>4254</v>
      </c>
      <c r="G568">
        <v>1083.4184080513</v>
      </c>
      <c r="H568">
        <v>311.31874531696701</v>
      </c>
      <c r="I568">
        <v>1394.7371533682599</v>
      </c>
      <c r="J568">
        <v>13.500411667147</v>
      </c>
      <c r="K568">
        <v>11.601047304229001</v>
      </c>
      <c r="L568">
        <v>4.0260531480696603E-2</v>
      </c>
      <c r="M568">
        <v>481.61249217651999</v>
      </c>
      <c r="N568">
        <v>9.7849549983317203</v>
      </c>
      <c r="O568">
        <v>1.03544108547693</v>
      </c>
      <c r="P568">
        <v>45.058009124631099</v>
      </c>
      <c r="Q568">
        <v>0.87159355401831595</v>
      </c>
      <c r="R568">
        <v>300.81610846843398</v>
      </c>
      <c r="S568">
        <v>0.67905493613281698</v>
      </c>
      <c r="T568">
        <v>1612.88628923634</v>
      </c>
      <c r="U568">
        <f>VLOOKUP(B568,Data!$A$1:$J$1657,9, FALSE) * 100</f>
        <v>409.99999999999994</v>
      </c>
      <c r="V568">
        <f>VLOOKUP($B568,Data!$A$1:$X$1657,13,  FALSE)</f>
        <v>0</v>
      </c>
      <c r="W568">
        <f t="shared" si="17"/>
        <v>-137.28692292786371</v>
      </c>
      <c r="X568">
        <f t="shared" si="16"/>
        <v>547.28692292786366</v>
      </c>
    </row>
    <row r="569" spans="1:24" x14ac:dyDescent="0.2">
      <c r="A569">
        <v>571</v>
      </c>
      <c r="B569" t="s">
        <v>4813</v>
      </c>
      <c r="C569">
        <v>571</v>
      </c>
      <c r="D569" t="s">
        <v>1495</v>
      </c>
      <c r="E569" s="30">
        <v>40127.5</v>
      </c>
      <c r="F569" t="s">
        <v>4254</v>
      </c>
      <c r="G569">
        <v>470.80963616734499</v>
      </c>
      <c r="H569">
        <v>198.38388704693801</v>
      </c>
      <c r="I569">
        <v>669.19352321428403</v>
      </c>
      <c r="J569">
        <v>6.9059925689325299</v>
      </c>
      <c r="K569">
        <v>14.502761306903899</v>
      </c>
      <c r="L569">
        <v>4.32553509991144E-2</v>
      </c>
      <c r="M569">
        <v>184.532515094481</v>
      </c>
      <c r="N569">
        <v>4.68691947421698</v>
      </c>
      <c r="O569">
        <v>7.3657019483023001E-2</v>
      </c>
      <c r="P569">
        <v>4.7101851749292303</v>
      </c>
      <c r="Q569">
        <v>0.110711868792947</v>
      </c>
      <c r="R569">
        <v>161.01102819313701</v>
      </c>
      <c r="S569">
        <v>0.41750098629538601</v>
      </c>
      <c r="T569">
        <v>765.02361209631397</v>
      </c>
      <c r="U569">
        <f>VLOOKUP(B569,Data!$A$1:$J$1657,9, FALSE) * 100</f>
        <v>140</v>
      </c>
      <c r="V569">
        <f>VLOOKUP($B569,Data!$A$1:$X$1657,13,  FALSE)</f>
        <v>0</v>
      </c>
      <c r="W569">
        <f t="shared" si="17"/>
        <v>-69.69603988009203</v>
      </c>
      <c r="X569">
        <f t="shared" si="16"/>
        <v>209.69603988009203</v>
      </c>
    </row>
    <row r="570" spans="1:24" x14ac:dyDescent="0.2">
      <c r="A570">
        <v>570</v>
      </c>
      <c r="B570" t="s">
        <v>4812</v>
      </c>
      <c r="C570">
        <v>570</v>
      </c>
      <c r="D570" t="s">
        <v>1495</v>
      </c>
      <c r="E570" s="30">
        <v>40125.5</v>
      </c>
      <c r="F570" t="s">
        <v>4254</v>
      </c>
      <c r="G570">
        <v>393.848439532756</v>
      </c>
      <c r="H570">
        <v>121.93992510206201</v>
      </c>
      <c r="I570">
        <v>515.78836463481696</v>
      </c>
      <c r="J570">
        <v>5.2109256488913998</v>
      </c>
      <c r="K570">
        <v>14.9931980992873</v>
      </c>
      <c r="L570">
        <v>2.1847751482879499E-2</v>
      </c>
      <c r="M570">
        <v>141.00095538350001</v>
      </c>
      <c r="N570">
        <v>3.7023734785526701</v>
      </c>
      <c r="O570">
        <v>3.1597866783729799E-2</v>
      </c>
      <c r="P570">
        <v>2.3315268264860798</v>
      </c>
      <c r="Q570">
        <v>4.2241667694885403E-2</v>
      </c>
      <c r="R570">
        <v>161.41926319999499</v>
      </c>
      <c r="S570">
        <v>0.455453045622988</v>
      </c>
      <c r="T570">
        <v>593.33599990946095</v>
      </c>
      <c r="U570">
        <f>VLOOKUP(B570,Data!$A$1:$J$1657,9, FALSE) * 100</f>
        <v>214</v>
      </c>
      <c r="V570" t="str">
        <f>VLOOKUP($B570,Data!$A$1:$X$1657,13,  FALSE)</f>
        <v>test weight 79. screenings 4%. Moisture 9.6%. (Weights are from silo bag so slightly less than accurate).</v>
      </c>
      <c r="W570">
        <f t="shared" si="17"/>
        <v>53.771641609659071</v>
      </c>
      <c r="X570">
        <f t="shared" si="16"/>
        <v>160.22835839034093</v>
      </c>
    </row>
    <row r="571" spans="1:24" x14ac:dyDescent="0.2">
      <c r="A571">
        <v>573</v>
      </c>
      <c r="B571" t="s">
        <v>4820</v>
      </c>
      <c r="C571">
        <v>573</v>
      </c>
      <c r="D571" t="s">
        <v>1495</v>
      </c>
      <c r="E571" s="30">
        <v>40139.5</v>
      </c>
      <c r="F571" t="s">
        <v>4254</v>
      </c>
      <c r="G571">
        <v>194.046421859247</v>
      </c>
      <c r="H571">
        <v>91.581321586126904</v>
      </c>
      <c r="I571">
        <v>285.62774344537303</v>
      </c>
      <c r="J571">
        <v>5.1759032644030603</v>
      </c>
      <c r="K571">
        <v>15.4868372798775</v>
      </c>
      <c r="L571">
        <v>8.8811720146775297E-3</v>
      </c>
      <c r="M571">
        <v>34.356104621182197</v>
      </c>
      <c r="N571">
        <v>0.93181681582958797</v>
      </c>
      <c r="O571" s="33">
        <v>4.7928342725167798E-5</v>
      </c>
      <c r="P571">
        <v>2.66268570695376E-3</v>
      </c>
      <c r="Q571" s="33">
        <v>8.2622658766836406E-5</v>
      </c>
      <c r="R571">
        <v>79.160440718607703</v>
      </c>
      <c r="S571">
        <v>1.81783947661482</v>
      </c>
      <c r="T571">
        <v>318.34649485184002</v>
      </c>
      <c r="U571">
        <f>VLOOKUP(B571,Data!$A$1:$J$1657,9, FALSE) * 100</f>
        <v>169</v>
      </c>
      <c r="V571" t="str">
        <f>VLOOKUP($B571,Data!$A$1:$X$1657,13,  FALSE)</f>
        <v xml:space="preserve">Predicted yield 2.0 t/ha.  The lower end of paddock was not tested and was lower yielding. The area tested yielded about 1.8t/ha  Dry August and early September and temp above 35c in eraly Sept did the damage but not as much as other paddocks because sandy soil had more moisture when heat came. </v>
      </c>
      <c r="W571">
        <f t="shared" si="17"/>
        <v>129.95897202138386</v>
      </c>
      <c r="X571">
        <f t="shared" si="16"/>
        <v>39.041027978616135</v>
      </c>
    </row>
    <row r="572" spans="1:24" x14ac:dyDescent="0.2">
      <c r="A572">
        <v>568</v>
      </c>
      <c r="B572" t="s">
        <v>4816</v>
      </c>
      <c r="C572">
        <v>568</v>
      </c>
      <c r="D572" t="s">
        <v>1495</v>
      </c>
      <c r="E572" s="30">
        <v>40141.5</v>
      </c>
      <c r="F572" t="s">
        <v>4254</v>
      </c>
      <c r="G572">
        <v>188.01730353487901</v>
      </c>
      <c r="H572">
        <v>112.230446544081</v>
      </c>
      <c r="I572">
        <v>300.24775007896</v>
      </c>
      <c r="J572">
        <v>3.9901136387127498</v>
      </c>
      <c r="K572">
        <v>16.157434556021201</v>
      </c>
      <c r="L572">
        <v>5.2878178876974297E-3</v>
      </c>
      <c r="M572">
        <v>20.398468302943702</v>
      </c>
      <c r="N572">
        <v>0.57721001164253305</v>
      </c>
      <c r="O572" s="33">
        <v>4.6303486937723999E-6</v>
      </c>
      <c r="P572">
        <v>3.6194253533018499E-4</v>
      </c>
      <c r="Q572" s="33">
        <v>1.0290256012689601E-5</v>
      </c>
      <c r="R572">
        <v>73.906680822374398</v>
      </c>
      <c r="S572">
        <v>1.56855322639437</v>
      </c>
      <c r="T572">
        <v>333.35040871017497</v>
      </c>
      <c r="U572">
        <f>VLOOKUP(B572,Data!$A$1:$J$1657,9, FALSE) * 100</f>
        <v>100</v>
      </c>
      <c r="V572" t="str">
        <f>VLOOKUP($B572,Data!$A$1:$X$1657,13,  FALSE)</f>
        <v xml:space="preserve">Predicted yiel 2.0t/ha. Dry August and early Sept and temperature of over 35C plus gail force winds tipped crops by half before good late September rain fell. There was a patch in paddock which was not soil tested that yielded virually nothing. Yield could be another .3 where soil sample made. </v>
      </c>
      <c r="W572">
        <f t="shared" si="17"/>
        <v>76.819922383018522</v>
      </c>
      <c r="X572">
        <f t="shared" si="16"/>
        <v>23.180077616981478</v>
      </c>
    </row>
    <row r="573" spans="1:24" x14ac:dyDescent="0.2">
      <c r="A573">
        <v>569</v>
      </c>
      <c r="B573" t="s">
        <v>4810</v>
      </c>
      <c r="C573">
        <v>569</v>
      </c>
      <c r="D573" t="s">
        <v>1495</v>
      </c>
      <c r="E573" s="30">
        <v>40139.5</v>
      </c>
      <c r="F573" t="s">
        <v>4254</v>
      </c>
      <c r="G573">
        <v>624.92353334719303</v>
      </c>
      <c r="H573">
        <v>303.83185536594499</v>
      </c>
      <c r="I573">
        <v>928.75538871313802</v>
      </c>
      <c r="J573">
        <v>12.124722995699999</v>
      </c>
      <c r="K573">
        <v>16.233945559296998</v>
      </c>
      <c r="L573">
        <v>1.39957674100172E-2</v>
      </c>
      <c r="M573">
        <v>141.45451041632799</v>
      </c>
      <c r="N573">
        <v>4.0216546781360396</v>
      </c>
      <c r="O573">
        <v>0.19921418899853299</v>
      </c>
      <c r="P573">
        <v>9.6158708397929207</v>
      </c>
      <c r="Q573">
        <v>0.24480008526886701</v>
      </c>
      <c r="R573">
        <v>273.433301459647</v>
      </c>
      <c r="S573">
        <v>3.0306181489933901</v>
      </c>
      <c r="T573">
        <v>1050.5517367186601</v>
      </c>
      <c r="U573">
        <f>VLOOKUP(B573,Data!$A$1:$J$1657,9, FALSE) * 100</f>
        <v>100</v>
      </c>
      <c r="V573" t="str">
        <f>VLOOKUP($B573,Data!$A$1:$X$1657,13,  FALSE)</f>
        <v>2% screenings (H1). Severe frosting</v>
      </c>
      <c r="W573">
        <f t="shared" si="17"/>
        <v>-60.743761836736354</v>
      </c>
      <c r="X573">
        <f t="shared" si="16"/>
        <v>160.74376183673635</v>
      </c>
    </row>
    <row r="574" spans="1:24" x14ac:dyDescent="0.2">
      <c r="A574">
        <v>574</v>
      </c>
      <c r="B574" t="s">
        <v>4815</v>
      </c>
      <c r="C574">
        <v>574</v>
      </c>
      <c r="D574" t="s">
        <v>1495</v>
      </c>
      <c r="E574" s="30">
        <v>40145.5</v>
      </c>
      <c r="F574" t="s">
        <v>4254</v>
      </c>
      <c r="G574">
        <v>208.72576168860601</v>
      </c>
      <c r="H574">
        <v>145.94305910470001</v>
      </c>
      <c r="I574">
        <v>354.668820793306</v>
      </c>
      <c r="J574">
        <v>6.2940252644299601</v>
      </c>
      <c r="K574">
        <v>15.5011785893749</v>
      </c>
      <c r="L574">
        <v>8.2051448743826905E-3</v>
      </c>
      <c r="M574">
        <v>35.457405142393199</v>
      </c>
      <c r="N574">
        <v>0.96257717938363996</v>
      </c>
      <c r="O574">
        <v>2.1477439403438702E-3</v>
      </c>
      <c r="P574">
        <v>0.119319107796881</v>
      </c>
      <c r="Q574">
        <v>3.6307434655984102E-3</v>
      </c>
      <c r="R574">
        <v>101.627173215515</v>
      </c>
      <c r="S574">
        <v>1.8776044934954399</v>
      </c>
      <c r="T574">
        <v>393.82296136501799</v>
      </c>
      <c r="U574">
        <f>VLOOKUP(B574,Data!$A$1:$J$1657,9, FALSE) * 100</f>
        <v>100</v>
      </c>
      <c r="V574" t="str">
        <f>VLOOKUP($B574,Data!$A$1:$X$1657,13,  FALSE)</f>
        <v xml:space="preserve">Predicted yield 2t/ha. Dry August and early September and Temp over 35C for few days in early Sept did the damage. Tipped half of head in Yipti </v>
      </c>
      <c r="W574">
        <f t="shared" si="17"/>
        <v>59.707494156371368</v>
      </c>
      <c r="X574">
        <f t="shared" si="16"/>
        <v>40.292505843628632</v>
      </c>
    </row>
    <row r="575" spans="1:24" x14ac:dyDescent="0.2">
      <c r="A575">
        <v>577</v>
      </c>
      <c r="B575" t="s">
        <v>4817</v>
      </c>
      <c r="C575">
        <v>577</v>
      </c>
      <c r="D575" t="s">
        <v>1495</v>
      </c>
      <c r="E575" s="30">
        <v>40148.5</v>
      </c>
      <c r="F575" t="s">
        <v>4254</v>
      </c>
      <c r="G575">
        <v>248.52459982691801</v>
      </c>
      <c r="H575">
        <v>177.277019730066</v>
      </c>
      <c r="I575">
        <v>425.80161955698401</v>
      </c>
      <c r="J575">
        <v>6.0836670259999996</v>
      </c>
      <c r="K575">
        <v>16.554168684478199</v>
      </c>
      <c r="L575">
        <v>6.0671773816254899E-3</v>
      </c>
      <c r="M575">
        <v>29.3928389140886</v>
      </c>
      <c r="N575">
        <v>0.85214363134766502</v>
      </c>
      <c r="O575">
        <v>1.4156403375426899E-2</v>
      </c>
      <c r="P575">
        <v>0.81331496047891105</v>
      </c>
      <c r="Q575">
        <v>2.47477555070479E-2</v>
      </c>
      <c r="R575">
        <v>96.486737384689306</v>
      </c>
      <c r="S575">
        <v>1.5369219345951599</v>
      </c>
      <c r="T575">
        <v>468.47755123554401</v>
      </c>
      <c r="U575">
        <f>VLOOKUP(B575,Data!$A$1:$J$1657,9, FALSE) * 100</f>
        <v>450</v>
      </c>
      <c r="V575">
        <f>VLOOKUP($B575,Data!$A$1:$X$1657,13,  FALSE)</f>
        <v>0</v>
      </c>
      <c r="W575">
        <f t="shared" si="17"/>
        <v>416.59904668853568</v>
      </c>
      <c r="X575">
        <f t="shared" si="16"/>
        <v>33.40095331146432</v>
      </c>
    </row>
    <row r="576" spans="1:24" x14ac:dyDescent="0.2">
      <c r="A576">
        <v>572</v>
      </c>
      <c r="B576" t="s">
        <v>4814</v>
      </c>
      <c r="C576">
        <v>572</v>
      </c>
      <c r="D576" t="s">
        <v>1495</v>
      </c>
      <c r="E576" s="30">
        <v>40133.5</v>
      </c>
      <c r="F576" t="s">
        <v>4254</v>
      </c>
      <c r="G576">
        <v>226.488387340542</v>
      </c>
      <c r="H576">
        <v>139.22471056061801</v>
      </c>
      <c r="I576">
        <v>365.71309790115998</v>
      </c>
      <c r="J576">
        <v>7.1092242286240799</v>
      </c>
      <c r="K576">
        <v>15.5737291832812</v>
      </c>
      <c r="L576">
        <v>1.34485893715199E-2</v>
      </c>
      <c r="M576">
        <v>44.953541365114198</v>
      </c>
      <c r="N576">
        <v>1.2260845517508201</v>
      </c>
      <c r="O576">
        <v>1.17855089648505E-2</v>
      </c>
      <c r="P576">
        <v>0.63702246332672197</v>
      </c>
      <c r="Q576">
        <v>1.9916310318846799E-2</v>
      </c>
      <c r="R576">
        <v>76.198980335466601</v>
      </c>
      <c r="S576">
        <v>1.5240551130518001</v>
      </c>
      <c r="T576">
        <v>405.28625016789698</v>
      </c>
      <c r="U576">
        <f>VLOOKUP(B576,Data!$A$1:$J$1657,9, FALSE) * 100</f>
        <v>144</v>
      </c>
      <c r="V576" t="str">
        <f>VLOOKUP($B576,Data!$A$1:$X$1657,13,  FALSE)</f>
        <v>Predicted yield 2.1T/ha. Whole range of soils. Dry August and early September plus few days over 35C in early Sept tipped crop by half before rain later in that month. Damage done by then.</v>
      </c>
      <c r="W576">
        <f t="shared" si="17"/>
        <v>92.916430266915683</v>
      </c>
      <c r="X576">
        <f t="shared" si="16"/>
        <v>51.083569733084317</v>
      </c>
    </row>
    <row r="577" spans="1:24" x14ac:dyDescent="0.2">
      <c r="A577">
        <v>576</v>
      </c>
      <c r="B577" t="s">
        <v>4818</v>
      </c>
      <c r="C577">
        <v>576</v>
      </c>
      <c r="D577" t="s">
        <v>1495</v>
      </c>
      <c r="E577" s="30">
        <v>40108.5</v>
      </c>
      <c r="F577" t="s">
        <v>4254</v>
      </c>
      <c r="G577">
        <v>350.68199089698498</v>
      </c>
      <c r="H577">
        <v>82.166000510447205</v>
      </c>
      <c r="I577">
        <v>432.847991407432</v>
      </c>
      <c r="J577">
        <v>3.0845338656858399</v>
      </c>
      <c r="K577">
        <v>9.4922751769369693</v>
      </c>
      <c r="L577">
        <v>1.96270009201364E-2</v>
      </c>
      <c r="M577">
        <v>130.01141172503901</v>
      </c>
      <c r="N577">
        <v>2.16130314577254</v>
      </c>
      <c r="O577">
        <v>0.13312664407637001</v>
      </c>
      <c r="P577">
        <v>8.3340757410759601</v>
      </c>
      <c r="Q577">
        <v>7.1931563290540901E-2</v>
      </c>
      <c r="R577">
        <v>129.294969855575</v>
      </c>
      <c r="S577">
        <v>0.35178481100639197</v>
      </c>
      <c r="T577">
        <v>518.21472221267902</v>
      </c>
      <c r="U577">
        <f>VLOOKUP(B577,Data!$A$1:$J$1657,9, FALSE) * 100</f>
        <v>135</v>
      </c>
      <c r="V577">
        <f>VLOOKUP($B577,Data!$A$1:$X$1657,13,  FALSE)</f>
        <v>0</v>
      </c>
      <c r="W577">
        <f t="shared" si="17"/>
        <v>-12.740240596635232</v>
      </c>
      <c r="X577">
        <f t="shared" si="16"/>
        <v>147.74024059663523</v>
      </c>
    </row>
    <row r="578" spans="1:24" x14ac:dyDescent="0.2">
      <c r="A578">
        <v>575</v>
      </c>
      <c r="B578" t="s">
        <v>4819</v>
      </c>
      <c r="C578">
        <v>575</v>
      </c>
      <c r="D578" t="s">
        <v>1495</v>
      </c>
      <c r="E578" s="30">
        <v>40138.5</v>
      </c>
      <c r="F578" t="s">
        <v>4254</v>
      </c>
      <c r="G578">
        <v>151.21100695463599</v>
      </c>
      <c r="H578">
        <v>95.260476036505395</v>
      </c>
      <c r="I578">
        <v>246.47148299114099</v>
      </c>
      <c r="J578">
        <v>3.24926920686136</v>
      </c>
      <c r="K578">
        <v>15.366983485034901</v>
      </c>
      <c r="L578">
        <v>7.4137267099590098E-3</v>
      </c>
      <c r="M578">
        <v>22.249799657231002</v>
      </c>
      <c r="N578">
        <v>0.59879562850788903</v>
      </c>
      <c r="O578">
        <v>0</v>
      </c>
      <c r="P578">
        <v>0</v>
      </c>
      <c r="Q578">
        <v>0</v>
      </c>
      <c r="R578">
        <v>69.659855160972697</v>
      </c>
      <c r="S578">
        <v>1.3024717337923</v>
      </c>
      <c r="T578">
        <v>274.479472494829</v>
      </c>
      <c r="U578">
        <f>VLOOKUP(B578,Data!$A$1:$J$1657,9, FALSE) * 100</f>
        <v>100</v>
      </c>
      <c r="V578" t="str">
        <f>VLOOKUP($B578,Data!$A$1:$X$1657,13,  FALSE)</f>
        <v>Did not make malt Protien to high and screeings 30%</v>
      </c>
      <c r="W578">
        <f t="shared" si="17"/>
        <v>74.716136753146586</v>
      </c>
      <c r="X578">
        <f t="shared" ref="X578:X641" si="18">M578/(1-12/100)</f>
        <v>25.283863246853411</v>
      </c>
    </row>
    <row r="579" spans="1:24" x14ac:dyDescent="0.2">
      <c r="A579">
        <v>578</v>
      </c>
      <c r="B579" t="s">
        <v>4822</v>
      </c>
      <c r="C579">
        <v>578</v>
      </c>
      <c r="D579" t="s">
        <v>1495</v>
      </c>
      <c r="E579" s="30">
        <v>40100.5</v>
      </c>
      <c r="F579" t="s">
        <v>4254</v>
      </c>
      <c r="G579">
        <v>186.56033896962299</v>
      </c>
      <c r="H579">
        <v>133.358728482993</v>
      </c>
      <c r="I579">
        <v>319.91906745261701</v>
      </c>
      <c r="J579">
        <v>3.3221456945885302</v>
      </c>
      <c r="K579">
        <v>16.927840730379899</v>
      </c>
      <c r="L579">
        <v>1.13356312130649E-2</v>
      </c>
      <c r="M579">
        <v>35.584109825356997</v>
      </c>
      <c r="N579">
        <v>1.0549249451068099</v>
      </c>
      <c r="O579">
        <v>7.9796466227687601E-3</v>
      </c>
      <c r="P579">
        <v>0.44456713421733901</v>
      </c>
      <c r="Q579">
        <v>1.15903661074186E-2</v>
      </c>
      <c r="R579">
        <v>81.489124763574196</v>
      </c>
      <c r="S579">
        <v>0.84333687509473199</v>
      </c>
      <c r="T579">
        <v>356.18642995600601</v>
      </c>
      <c r="U579">
        <f>VLOOKUP(B579,Data!$A$1:$J$1657,9, FALSE) * 100</f>
        <v>170</v>
      </c>
      <c r="V579" t="str">
        <f>VLOOKUP($B579,Data!$A$1:$X$1657,13,  FALSE)</f>
        <v>Plant dencity was reduced due to blocked seed tubes at sowing. Plant dencity has affected yield</v>
      </c>
      <c r="W579">
        <f t="shared" ref="W579:W642" si="19">U579-X579</f>
        <v>129.56351156209433</v>
      </c>
      <c r="X579">
        <f t="shared" si="18"/>
        <v>40.43648843790568</v>
      </c>
    </row>
    <row r="580" spans="1:24" x14ac:dyDescent="0.2">
      <c r="A580">
        <v>579</v>
      </c>
      <c r="B580" t="s">
        <v>4821</v>
      </c>
      <c r="C580">
        <v>579</v>
      </c>
      <c r="D580" t="s">
        <v>1495</v>
      </c>
      <c r="E580" s="30">
        <v>40112.5</v>
      </c>
      <c r="F580" t="s">
        <v>4254</v>
      </c>
      <c r="G580">
        <v>272.92640720390398</v>
      </c>
      <c r="H580">
        <v>192.34567964226099</v>
      </c>
      <c r="I580">
        <v>465.272086846165</v>
      </c>
      <c r="J580">
        <v>5.2227824733737096</v>
      </c>
      <c r="K580">
        <v>16.002714842540701</v>
      </c>
      <c r="L580">
        <v>1.15095329261822E-2</v>
      </c>
      <c r="M580">
        <v>58.0243459108476</v>
      </c>
      <c r="N580">
        <v>1.62617699043124</v>
      </c>
      <c r="O580">
        <v>4.8011302465815796E-3</v>
      </c>
      <c r="P580">
        <v>0.37364253986212598</v>
      </c>
      <c r="Q580">
        <v>9.4273569858767496E-3</v>
      </c>
      <c r="R580">
        <v>157.05647730305699</v>
      </c>
      <c r="S580">
        <v>1.8931839422187799</v>
      </c>
      <c r="T580">
        <v>523.35490749737403</v>
      </c>
      <c r="U580">
        <f>VLOOKUP(B580,Data!$A$1:$J$1657,9, FALSE) * 100</f>
        <v>80</v>
      </c>
      <c r="V580" t="str">
        <f>VLOOKUP($B580,Data!$A$1:$X$1657,13,  FALSE)</f>
        <v>the season cut off sharply and the soil type did not preform very well at all</v>
      </c>
      <c r="W580">
        <f t="shared" si="19"/>
        <v>14.063243283127733</v>
      </c>
      <c r="X580">
        <f t="shared" si="18"/>
        <v>65.936756716872267</v>
      </c>
    </row>
    <row r="581" spans="1:24" x14ac:dyDescent="0.2">
      <c r="A581">
        <v>582</v>
      </c>
      <c r="B581" t="s">
        <v>4824</v>
      </c>
      <c r="C581">
        <v>582</v>
      </c>
      <c r="D581" t="s">
        <v>1495</v>
      </c>
      <c r="E581" s="30">
        <v>40134.5</v>
      </c>
      <c r="F581" t="s">
        <v>4254</v>
      </c>
      <c r="G581">
        <v>328.36771080050897</v>
      </c>
      <c r="H581">
        <v>178.322886687954</v>
      </c>
      <c r="I581">
        <v>506.69059748846303</v>
      </c>
      <c r="J581">
        <v>8.3367926104983106</v>
      </c>
      <c r="K581">
        <v>15.56973048207</v>
      </c>
      <c r="L581">
        <v>1.3088821742364899E-2</v>
      </c>
      <c r="M581">
        <v>84.315804787998303</v>
      </c>
      <c r="N581">
        <v>2.29907943244827</v>
      </c>
      <c r="O581">
        <v>1.87498021141972E-2</v>
      </c>
      <c r="P581">
        <v>1.3217399065762501</v>
      </c>
      <c r="Q581">
        <v>4.0241901949067897E-2</v>
      </c>
      <c r="R581">
        <v>183.50329851516</v>
      </c>
      <c r="S581">
        <v>3.4723145210722199</v>
      </c>
      <c r="T581">
        <v>579.34884375810498</v>
      </c>
      <c r="U581">
        <f>VLOOKUP(B581,Data!$A$1:$J$1657,9, FALSE) * 100</f>
        <v>200</v>
      </c>
      <c r="V581" t="str">
        <f>VLOOKUP($B581,Data!$A$1:$X$1657,13,  FALSE)</f>
        <v>screenings = 1.90</v>
      </c>
      <c r="W581">
        <f t="shared" si="19"/>
        <v>104.18658546818375</v>
      </c>
      <c r="X581">
        <f t="shared" si="18"/>
        <v>95.81341453181625</v>
      </c>
    </row>
    <row r="582" spans="1:24" x14ac:dyDescent="0.2">
      <c r="A582">
        <v>583</v>
      </c>
      <c r="B582" t="s">
        <v>4826</v>
      </c>
      <c r="C582">
        <v>583</v>
      </c>
      <c r="D582" t="s">
        <v>1495</v>
      </c>
      <c r="E582" s="30">
        <v>40145.5</v>
      </c>
      <c r="F582" t="s">
        <v>4254</v>
      </c>
      <c r="G582">
        <v>950.15868716321802</v>
      </c>
      <c r="H582">
        <v>367.444785254561</v>
      </c>
      <c r="I582">
        <v>1317.60347241778</v>
      </c>
      <c r="J582">
        <v>19.912961195710501</v>
      </c>
      <c r="K582">
        <v>15.822378264081699</v>
      </c>
      <c r="L582">
        <v>2.1827364466432599E-2</v>
      </c>
      <c r="M582">
        <v>297.74215372973401</v>
      </c>
      <c r="N582">
        <v>8.2504185314784699</v>
      </c>
      <c r="O582">
        <v>0.86247607801607695</v>
      </c>
      <c r="P582">
        <v>34.723346611514302</v>
      </c>
      <c r="Q582">
        <v>1.0828139273755499</v>
      </c>
      <c r="R582">
        <v>293.90912494326</v>
      </c>
      <c r="S582">
        <v>3.1765117164098902</v>
      </c>
      <c r="T582">
        <v>1497.00117514315</v>
      </c>
      <c r="U582">
        <f>VLOOKUP(B582,Data!$A$1:$J$1657,9, FALSE) * 100</f>
        <v>398</v>
      </c>
      <c r="V582" t="str">
        <f>VLOOKUP($B582,Data!$A$1:$X$1657,13,  FALSE)</f>
        <v>No major problems with agronomy. Severe hot weather in November. YP reports shows 1 frost and numerous heat shock events</v>
      </c>
      <c r="W582">
        <f t="shared" si="19"/>
        <v>59.656643488938641</v>
      </c>
      <c r="X582">
        <f t="shared" si="18"/>
        <v>338.34335651106136</v>
      </c>
    </row>
    <row r="583" spans="1:24" x14ac:dyDescent="0.2">
      <c r="A583">
        <v>584</v>
      </c>
      <c r="B583" t="s">
        <v>4828</v>
      </c>
      <c r="C583">
        <v>584</v>
      </c>
      <c r="D583" t="s">
        <v>1495</v>
      </c>
      <c r="E583" s="30">
        <v>40153.5</v>
      </c>
      <c r="F583" t="s">
        <v>4254</v>
      </c>
      <c r="G583">
        <v>507.49958497061198</v>
      </c>
      <c r="H583">
        <v>267.46340078286198</v>
      </c>
      <c r="I583">
        <v>774.96298575347396</v>
      </c>
      <c r="J583">
        <v>10.775440313914499</v>
      </c>
      <c r="K583">
        <v>15.661680020465599</v>
      </c>
      <c r="L583">
        <v>1.62776362150246E-2</v>
      </c>
      <c r="M583">
        <v>151.46846862775601</v>
      </c>
      <c r="N583">
        <v>4.1545546214323199</v>
      </c>
      <c r="O583">
        <v>1.22635386355403E-2</v>
      </c>
      <c r="P583">
        <v>1.0420989831354801</v>
      </c>
      <c r="Q583">
        <v>2.8346571212402801E-2</v>
      </c>
      <c r="R583">
        <v>293.07366045715901</v>
      </c>
      <c r="S583">
        <v>4.1981095523785097</v>
      </c>
      <c r="T583">
        <v>880.71622101334594</v>
      </c>
      <c r="U583">
        <f>VLOOKUP(B583,Data!$A$1:$J$1657,9, FALSE) * 100</f>
        <v>200</v>
      </c>
      <c r="V583">
        <f>VLOOKUP($B583,Data!$A$1:$X$1657,13,  FALSE)</f>
        <v>0</v>
      </c>
      <c r="W583">
        <f t="shared" si="19"/>
        <v>27.876740195731799</v>
      </c>
      <c r="X583">
        <f t="shared" si="18"/>
        <v>172.1232598042682</v>
      </c>
    </row>
    <row r="584" spans="1:24" x14ac:dyDescent="0.2">
      <c r="A584">
        <v>580</v>
      </c>
      <c r="B584" t="s">
        <v>4823</v>
      </c>
      <c r="C584">
        <v>580</v>
      </c>
      <c r="D584" t="s">
        <v>1495</v>
      </c>
      <c r="E584" s="30">
        <v>40119.5</v>
      </c>
      <c r="F584" t="s">
        <v>4254</v>
      </c>
      <c r="G584">
        <v>424.84893129906197</v>
      </c>
      <c r="H584">
        <v>238.89457970881301</v>
      </c>
      <c r="I584">
        <v>663.74351100787499</v>
      </c>
      <c r="J584">
        <v>9.77112781018403</v>
      </c>
      <c r="K584">
        <v>15.582411217612901</v>
      </c>
      <c r="L584">
        <v>9.6267188926211396E-3</v>
      </c>
      <c r="M584">
        <v>80.405822135455296</v>
      </c>
      <c r="N584">
        <v>2.1942497106916101</v>
      </c>
      <c r="O584">
        <v>0</v>
      </c>
      <c r="P584">
        <v>0</v>
      </c>
      <c r="Q584">
        <v>0</v>
      </c>
      <c r="R584">
        <v>237.295541875776</v>
      </c>
      <c r="S584">
        <v>3.5452255448171202</v>
      </c>
      <c r="T584">
        <v>759.10441695523798</v>
      </c>
      <c r="U584">
        <f>VLOOKUP(B584,Data!$A$1:$J$1657,9, FALSE) * 100</f>
        <v>298</v>
      </c>
      <c r="V584" t="str">
        <f>VLOOKUP($B584,Data!$A$1:$X$1657,13,  FALSE)</f>
        <v>screenings = 2.15%</v>
      </c>
      <c r="W584">
        <f t="shared" si="19"/>
        <v>206.62974757334626</v>
      </c>
      <c r="X584">
        <f t="shared" si="18"/>
        <v>91.370252426653749</v>
      </c>
    </row>
    <row r="585" spans="1:24" x14ac:dyDescent="0.2">
      <c r="A585">
        <v>586</v>
      </c>
      <c r="B585" t="s">
        <v>4831</v>
      </c>
      <c r="C585">
        <v>586</v>
      </c>
      <c r="D585" t="s">
        <v>1495</v>
      </c>
      <c r="E585" s="30">
        <v>40131.5</v>
      </c>
      <c r="F585" t="s">
        <v>4254</v>
      </c>
      <c r="G585">
        <v>351.24550373263799</v>
      </c>
      <c r="H585">
        <v>205.545025425723</v>
      </c>
      <c r="I585">
        <v>556.79052915836098</v>
      </c>
      <c r="J585">
        <v>8.3206568566183599</v>
      </c>
      <c r="K585">
        <v>15.7148375343303</v>
      </c>
      <c r="L585">
        <v>1.23213089257976E-2</v>
      </c>
      <c r="M585">
        <v>86.2060916557204</v>
      </c>
      <c r="N585">
        <v>2.3725301660932301</v>
      </c>
      <c r="O585">
        <v>2.0010771441641002E-2</v>
      </c>
      <c r="P585">
        <v>1.2714865444563599</v>
      </c>
      <c r="Q585">
        <v>3.8222973538634498E-2</v>
      </c>
      <c r="R585">
        <v>192.224976719945</v>
      </c>
      <c r="S585">
        <v>3.0662594673643699</v>
      </c>
      <c r="T585">
        <v>626.76013378836797</v>
      </c>
      <c r="U585">
        <f>VLOOKUP(B585,Data!$A$1:$J$1657,9, FALSE) * 100</f>
        <v>105</v>
      </c>
      <c r="V585" t="str">
        <f>VLOOKUP($B585,Data!$A$1:$X$1657,13,  FALSE)</f>
        <v>Possibly heat shock on the 17th and 18th of October</v>
      </c>
      <c r="W585">
        <f t="shared" si="19"/>
        <v>7.0385322094086433</v>
      </c>
      <c r="X585">
        <f t="shared" si="18"/>
        <v>97.961467790591357</v>
      </c>
    </row>
    <row r="586" spans="1:24" x14ac:dyDescent="0.2">
      <c r="A586">
        <v>581</v>
      </c>
      <c r="B586" t="s">
        <v>4827</v>
      </c>
      <c r="C586">
        <v>581</v>
      </c>
      <c r="D586" t="s">
        <v>1495</v>
      </c>
      <c r="E586" s="30">
        <v>40153.5</v>
      </c>
      <c r="F586" t="s">
        <v>4254</v>
      </c>
      <c r="G586">
        <v>615.97582175922298</v>
      </c>
      <c r="H586">
        <v>274.64954356032501</v>
      </c>
      <c r="I586">
        <v>890.625365319548</v>
      </c>
      <c r="J586">
        <v>9.5941576278288103</v>
      </c>
      <c r="K586">
        <v>15.5504909587921</v>
      </c>
      <c r="L586">
        <v>1.6661873994514E-2</v>
      </c>
      <c r="M586">
        <v>192.08083072189299</v>
      </c>
      <c r="N586">
        <v>5.2310879535868002</v>
      </c>
      <c r="O586">
        <v>2.3212256346797001E-2</v>
      </c>
      <c r="P586">
        <v>1.88919351084225</v>
      </c>
      <c r="Q586">
        <v>4.3180145568654897E-2</v>
      </c>
      <c r="R586">
        <v>333.09793167134501</v>
      </c>
      <c r="S586">
        <v>2.49357639894381</v>
      </c>
      <c r="T586">
        <v>1015.61513623987</v>
      </c>
      <c r="U586">
        <f>VLOOKUP(B586,Data!$A$1:$J$1657,9, FALSE) * 100</f>
        <v>275</v>
      </c>
      <c r="V586">
        <f>VLOOKUP($B586,Data!$A$1:$X$1657,13,  FALSE)</f>
        <v>0</v>
      </c>
      <c r="W586">
        <f t="shared" si="19"/>
        <v>56.72632872512159</v>
      </c>
      <c r="X586">
        <f t="shared" si="18"/>
        <v>218.27367127487841</v>
      </c>
    </row>
    <row r="587" spans="1:24" x14ac:dyDescent="0.2">
      <c r="A587">
        <v>585</v>
      </c>
      <c r="B587" t="s">
        <v>4825</v>
      </c>
      <c r="C587">
        <v>585</v>
      </c>
      <c r="D587" t="s">
        <v>1495</v>
      </c>
      <c r="E587" s="30">
        <v>40137.5</v>
      </c>
      <c r="F587" t="s">
        <v>4254</v>
      </c>
      <c r="G587">
        <v>317.905390960489</v>
      </c>
      <c r="H587">
        <v>268.787480821678</v>
      </c>
      <c r="I587">
        <v>586.692871782167</v>
      </c>
      <c r="J587">
        <v>9.9902260556446407</v>
      </c>
      <c r="K587">
        <v>16.214698334340699</v>
      </c>
      <c r="L587">
        <v>9.5967037790203394E-3</v>
      </c>
      <c r="M587">
        <v>59.111043871676301</v>
      </c>
      <c r="N587">
        <v>1.67857748617725</v>
      </c>
      <c r="O587">
        <v>5.48428652318918E-3</v>
      </c>
      <c r="P587">
        <v>0.34813644103091601</v>
      </c>
      <c r="Q587">
        <v>1.03870436175527E-2</v>
      </c>
      <c r="R587">
        <v>211.66863373829801</v>
      </c>
      <c r="S587">
        <v>4.0347279079611198</v>
      </c>
      <c r="T587">
        <v>662.361764131261</v>
      </c>
      <c r="U587">
        <f>VLOOKUP(B587,Data!$A$1:$J$1657,9, FALSE) * 100</f>
        <v>90</v>
      </c>
      <c r="W587">
        <f t="shared" si="19"/>
        <v>22.828359236731472</v>
      </c>
      <c r="X587">
        <f t="shared" si="18"/>
        <v>67.171640763268528</v>
      </c>
    </row>
    <row r="588" spans="1:24" x14ac:dyDescent="0.2">
      <c r="A588">
        <v>588</v>
      </c>
      <c r="B588" t="s">
        <v>4830</v>
      </c>
      <c r="C588">
        <v>588</v>
      </c>
      <c r="D588" t="s">
        <v>1495</v>
      </c>
      <c r="E588" s="30">
        <v>40123.5</v>
      </c>
      <c r="F588" t="s">
        <v>4254</v>
      </c>
      <c r="G588">
        <v>623.12357699669496</v>
      </c>
      <c r="H588">
        <v>224.12226433266599</v>
      </c>
      <c r="I588">
        <v>847.24584132936104</v>
      </c>
      <c r="J588">
        <v>10.622924377061601</v>
      </c>
      <c r="K588">
        <v>16.036943681990898</v>
      </c>
      <c r="L588">
        <v>1.6817224341866201E-2</v>
      </c>
      <c r="M588">
        <v>176.906362960027</v>
      </c>
      <c r="N588">
        <v>4.9685418209733703</v>
      </c>
      <c r="O588">
        <v>0.246157956383594</v>
      </c>
      <c r="P588">
        <v>10.496041523390099</v>
      </c>
      <c r="Q588">
        <v>0.30514598195320197</v>
      </c>
      <c r="R588">
        <v>231.35779151254499</v>
      </c>
      <c r="S588">
        <v>1.66647848846566</v>
      </c>
      <c r="T588">
        <v>971.21387550650195</v>
      </c>
      <c r="U588">
        <f>VLOOKUP(B588,Data!$A$1:$J$1657,9, FALSE) * 100</f>
        <v>278</v>
      </c>
      <c r="W588">
        <f t="shared" si="19"/>
        <v>76.970042090878422</v>
      </c>
      <c r="X588">
        <f t="shared" si="18"/>
        <v>201.02995790912158</v>
      </c>
    </row>
    <row r="589" spans="1:24" x14ac:dyDescent="0.2">
      <c r="A589">
        <v>590</v>
      </c>
      <c r="B589" t="s">
        <v>4832</v>
      </c>
      <c r="C589">
        <v>590</v>
      </c>
      <c r="D589" t="s">
        <v>1495</v>
      </c>
      <c r="E589" s="30">
        <v>40123.5</v>
      </c>
      <c r="F589" t="s">
        <v>4254</v>
      </c>
      <c r="G589">
        <v>652.54858620006598</v>
      </c>
      <c r="H589">
        <v>219.63982516352101</v>
      </c>
      <c r="I589">
        <v>872.18841136358697</v>
      </c>
      <c r="J589">
        <v>10.473729480711601</v>
      </c>
      <c r="K589">
        <v>15.8250947284827</v>
      </c>
      <c r="L589">
        <v>1.9134958645949999E-2</v>
      </c>
      <c r="M589">
        <v>201.36190387872199</v>
      </c>
      <c r="N589">
        <v>5.5806851201197896</v>
      </c>
      <c r="O589">
        <v>0.23231351954630799</v>
      </c>
      <c r="P589">
        <v>10.6660252799609</v>
      </c>
      <c r="Q589">
        <v>0.29953200530707902</v>
      </c>
      <c r="R589">
        <v>228.15046963392101</v>
      </c>
      <c r="S589">
        <v>1.23488347802611</v>
      </c>
      <c r="T589">
        <v>1000.63295560518</v>
      </c>
      <c r="U589">
        <f>VLOOKUP(B589,Data!$A$1:$J$1657,9, FALSE) * 100</f>
        <v>241</v>
      </c>
      <c r="V589" t="str">
        <f>VLOOKUP($B589,Data!$A$1:$X$1657,13,  FALSE)</f>
        <v>20% of paddock affected by frost</v>
      </c>
      <c r="W589">
        <f t="shared" si="19"/>
        <v>12.179654683270456</v>
      </c>
      <c r="X589">
        <f t="shared" si="18"/>
        <v>228.82034531672954</v>
      </c>
    </row>
    <row r="590" spans="1:24" x14ac:dyDescent="0.2">
      <c r="A590">
        <v>587</v>
      </c>
      <c r="B590" t="s">
        <v>4829</v>
      </c>
      <c r="C590">
        <v>587</v>
      </c>
      <c r="D590" t="s">
        <v>1495</v>
      </c>
      <c r="E590" s="30">
        <v>40103.5</v>
      </c>
      <c r="F590" t="s">
        <v>4254</v>
      </c>
      <c r="G590">
        <v>563.34184150728402</v>
      </c>
      <c r="H590">
        <v>104.83408312397199</v>
      </c>
      <c r="I590">
        <v>668.17592463125595</v>
      </c>
      <c r="J590">
        <v>6.7635194913780303</v>
      </c>
      <c r="K590">
        <v>13.6139246404421</v>
      </c>
      <c r="L590">
        <v>4.1969417847689899E-2</v>
      </c>
      <c r="M590">
        <v>201.921322277965</v>
      </c>
      <c r="N590">
        <v>4.8142586073390898</v>
      </c>
      <c r="O590">
        <v>0.488112406703408</v>
      </c>
      <c r="P590">
        <v>21.076418765531699</v>
      </c>
      <c r="Q590">
        <v>0.43913792571221599</v>
      </c>
      <c r="R590">
        <v>125.104992117892</v>
      </c>
      <c r="S590">
        <v>0.319530959770429</v>
      </c>
      <c r="T590">
        <v>769.83726740718396</v>
      </c>
      <c r="U590">
        <f>VLOOKUP(B590,Data!$A$1:$J$1657,9, FALSE) * 100</f>
        <v>285</v>
      </c>
      <c r="V590">
        <f>VLOOKUP($B590,Data!$A$1:$X$1657,13,  FALSE)</f>
        <v>0</v>
      </c>
      <c r="W590">
        <f t="shared" si="19"/>
        <v>55.543951956857939</v>
      </c>
      <c r="X590">
        <f t="shared" si="18"/>
        <v>229.45604804314206</v>
      </c>
    </row>
    <row r="591" spans="1:24" x14ac:dyDescent="0.2">
      <c r="A591">
        <v>593</v>
      </c>
      <c r="B591" t="s">
        <v>4834</v>
      </c>
      <c r="C591">
        <v>593</v>
      </c>
      <c r="D591" t="s">
        <v>1495</v>
      </c>
      <c r="E591" s="30">
        <v>40143.5</v>
      </c>
      <c r="F591" t="s">
        <v>4254</v>
      </c>
      <c r="G591">
        <v>1060.56831292262</v>
      </c>
      <c r="H591">
        <v>304.60392722570498</v>
      </c>
      <c r="I591">
        <v>1365.17224014832</v>
      </c>
      <c r="J591">
        <v>13.0258749041353</v>
      </c>
      <c r="K591">
        <v>12.577047510163201</v>
      </c>
      <c r="L591">
        <v>2.9362368958263701E-2</v>
      </c>
      <c r="M591">
        <v>430.73978848333297</v>
      </c>
      <c r="N591">
        <v>9.4876265924212397</v>
      </c>
      <c r="O591">
        <v>0.59528054257285801</v>
      </c>
      <c r="P591">
        <v>33.671616646717901</v>
      </c>
      <c r="Q591">
        <v>0.64251523734550597</v>
      </c>
      <c r="R591">
        <v>304.72867871263099</v>
      </c>
      <c r="S591">
        <v>0.657692876305636</v>
      </c>
      <c r="T591">
        <v>1575.3140095339199</v>
      </c>
      <c r="U591">
        <f>VLOOKUP(B591,Data!$A$1:$J$1657,9, FALSE) * 100</f>
        <v>409.99999999999994</v>
      </c>
      <c r="V591" t="str">
        <f>VLOOKUP($B591,Data!$A$1:$X$1657,13,  FALSE)</f>
        <v>heatwave</v>
      </c>
      <c r="W591">
        <f t="shared" si="19"/>
        <v>-79.477032367423874</v>
      </c>
      <c r="X591">
        <f t="shared" si="18"/>
        <v>489.47703236742382</v>
      </c>
    </row>
    <row r="592" spans="1:24" x14ac:dyDescent="0.2">
      <c r="A592">
        <v>594</v>
      </c>
      <c r="B592" t="s">
        <v>4835</v>
      </c>
      <c r="C592">
        <v>594</v>
      </c>
      <c r="D592" t="s">
        <v>1495</v>
      </c>
      <c r="E592" s="30">
        <v>40122.5</v>
      </c>
      <c r="F592" t="s">
        <v>4254</v>
      </c>
      <c r="G592">
        <v>375.60037750641999</v>
      </c>
      <c r="H592">
        <v>266.54441508981802</v>
      </c>
      <c r="I592">
        <v>642.14479259623704</v>
      </c>
      <c r="J592">
        <v>7.9133235574301697</v>
      </c>
      <c r="K592">
        <v>16.011194302358899</v>
      </c>
      <c r="L592">
        <v>1.5993779561255899E-2</v>
      </c>
      <c r="M592">
        <v>89.395064916250107</v>
      </c>
      <c r="N592">
        <v>2.50669308939767</v>
      </c>
      <c r="O592">
        <v>2.3763972669002199E-2</v>
      </c>
      <c r="P592">
        <v>1.80696209696856</v>
      </c>
      <c r="Q592">
        <v>5.48685529776703E-2</v>
      </c>
      <c r="R592">
        <v>173.92549796154</v>
      </c>
      <c r="S592">
        <v>2.0390963047209301</v>
      </c>
      <c r="T592">
        <v>717.58296574481597</v>
      </c>
      <c r="U592">
        <f>VLOOKUP(B592,Data!$A$1:$J$1657,9, FALSE) * 100</f>
        <v>250</v>
      </c>
      <c r="W592">
        <f t="shared" si="19"/>
        <v>148.4146989588067</v>
      </c>
      <c r="X592">
        <f t="shared" si="18"/>
        <v>101.5853010411933</v>
      </c>
    </row>
    <row r="593" spans="1:24" x14ac:dyDescent="0.2">
      <c r="A593">
        <v>589</v>
      </c>
      <c r="B593" t="s">
        <v>4836</v>
      </c>
      <c r="C593">
        <v>589</v>
      </c>
      <c r="D593" t="s">
        <v>1495</v>
      </c>
      <c r="E593" s="30">
        <v>40122.5</v>
      </c>
      <c r="F593" t="s">
        <v>4254</v>
      </c>
      <c r="G593">
        <v>465.09099983160701</v>
      </c>
      <c r="H593">
        <v>203.84131983502101</v>
      </c>
      <c r="I593">
        <v>668.932319666627</v>
      </c>
      <c r="J593">
        <v>4.6930560462626998</v>
      </c>
      <c r="K593">
        <v>12.4305610453057</v>
      </c>
      <c r="L593">
        <v>1.88199984162962E-2</v>
      </c>
      <c r="M593">
        <v>144.58756186679599</v>
      </c>
      <c r="N593">
        <v>3.1476436325343702</v>
      </c>
      <c r="O593">
        <v>2.7671445726124799E-2</v>
      </c>
      <c r="P593">
        <v>2.40948441433954</v>
      </c>
      <c r="Q593">
        <v>3.1956801844037999E-2</v>
      </c>
      <c r="R593">
        <v>204.633947138395</v>
      </c>
      <c r="S593">
        <v>0.51542395473123304</v>
      </c>
      <c r="T593">
        <v>754.22997089966304</v>
      </c>
      <c r="U593">
        <f>VLOOKUP(B593,Data!$A$1:$J$1657,9, FALSE) * 100</f>
        <v>300</v>
      </c>
      <c r="V593" t="str">
        <f>VLOOKUP($B593,Data!$A$1:$X$1657,13,  FALSE)</f>
        <v>Moderate CCN and Rhizoctonia infection  Small hot spots of stripe rust</v>
      </c>
      <c r="W593">
        <f t="shared" si="19"/>
        <v>135.69595242409545</v>
      </c>
      <c r="X593">
        <f t="shared" si="18"/>
        <v>164.30404757590455</v>
      </c>
    </row>
    <row r="594" spans="1:24" hidden="1" x14ac:dyDescent="0.2">
      <c r="A594">
        <v>592</v>
      </c>
      <c r="B594" t="s">
        <v>4837</v>
      </c>
      <c r="C594">
        <v>592</v>
      </c>
      <c r="D594" t="s">
        <v>1495</v>
      </c>
      <c r="E594" s="30">
        <v>40105.5</v>
      </c>
      <c r="F594" t="s">
        <v>4254</v>
      </c>
      <c r="G594">
        <v>2.6332413002914501E-2</v>
      </c>
      <c r="H594">
        <v>2.3048460850623602</v>
      </c>
      <c r="I594">
        <v>2.3311784980652801</v>
      </c>
      <c r="J594">
        <v>0.16236835650567299</v>
      </c>
      <c r="K594">
        <v>0</v>
      </c>
      <c r="L594">
        <v>0</v>
      </c>
      <c r="M594">
        <v>0</v>
      </c>
      <c r="N594">
        <v>0</v>
      </c>
      <c r="O594">
        <v>0</v>
      </c>
      <c r="P594">
        <v>0</v>
      </c>
      <c r="Q594">
        <v>0</v>
      </c>
      <c r="R594">
        <v>2.6332413002914501E-2</v>
      </c>
      <c r="S594">
        <v>1.8340726056199699E-3</v>
      </c>
      <c r="T594">
        <v>2.6805381299106701</v>
      </c>
      <c r="U594">
        <f>VLOOKUP(B594,Data!$A$1:$J$1657,9, FALSE) * 100</f>
        <v>143</v>
      </c>
      <c r="V594" t="str">
        <f>VLOOKUP($B594,Data!$A$1:$X$1657,13,  FALSE)</f>
        <v>Low levels of Rhizoctonia</v>
      </c>
      <c r="W594">
        <f t="shared" si="19"/>
        <v>143</v>
      </c>
      <c r="X594">
        <f t="shared" si="18"/>
        <v>0</v>
      </c>
    </row>
    <row r="595" spans="1:24" x14ac:dyDescent="0.2">
      <c r="A595">
        <v>591</v>
      </c>
      <c r="B595" t="s">
        <v>4833</v>
      </c>
      <c r="C595">
        <v>591</v>
      </c>
      <c r="D595" t="s">
        <v>1495</v>
      </c>
      <c r="E595" s="30">
        <v>40105.5</v>
      </c>
      <c r="F595" t="s">
        <v>4254</v>
      </c>
      <c r="G595">
        <v>336.84934708006199</v>
      </c>
      <c r="H595">
        <v>148.59223429519599</v>
      </c>
      <c r="I595">
        <v>485.44158137525801</v>
      </c>
      <c r="J595">
        <v>9.9016958017220595</v>
      </c>
      <c r="K595">
        <v>15.819397688218899</v>
      </c>
      <c r="L595">
        <v>2.5032928388225802E-2</v>
      </c>
      <c r="M595">
        <v>122.318666591484</v>
      </c>
      <c r="N595">
        <v>3.38880495884999</v>
      </c>
      <c r="O595">
        <v>0.100987091136316</v>
      </c>
      <c r="P595">
        <v>3.7968628470769898</v>
      </c>
      <c r="Q595">
        <v>0.117629576492389</v>
      </c>
      <c r="R595">
        <v>125.148055299159</v>
      </c>
      <c r="S595">
        <v>2.92099538907495</v>
      </c>
      <c r="T595">
        <v>547.223612908277</v>
      </c>
      <c r="U595">
        <f>VLOOKUP(B595,Data!$A$1:$J$1657,9, FALSE) * 100</f>
        <v>135</v>
      </c>
      <c r="V595" t="str">
        <f>VLOOKUP($B595,Data!$A$1:$X$1657,13,  FALSE)</f>
        <v>Low levels of Rhizoctonia</v>
      </c>
      <c r="W595">
        <f t="shared" si="19"/>
        <v>-3.9984847630500155</v>
      </c>
      <c r="X595">
        <f t="shared" si="18"/>
        <v>138.99848476305002</v>
      </c>
    </row>
    <row r="596" spans="1:24" x14ac:dyDescent="0.2">
      <c r="A596">
        <v>595</v>
      </c>
      <c r="B596" t="s">
        <v>4838</v>
      </c>
      <c r="C596">
        <v>595</v>
      </c>
      <c r="D596" t="s">
        <v>1495</v>
      </c>
      <c r="E596" s="30">
        <v>40127.5</v>
      </c>
      <c r="F596" t="s">
        <v>4254</v>
      </c>
      <c r="G596">
        <v>276.09767807451402</v>
      </c>
      <c r="H596">
        <v>117.77721603542599</v>
      </c>
      <c r="I596">
        <v>393.87489410993999</v>
      </c>
      <c r="J596">
        <v>5.6827215640686504</v>
      </c>
      <c r="K596">
        <v>15.454438456197099</v>
      </c>
      <c r="L596">
        <v>1.29896782120553E-2</v>
      </c>
      <c r="M596">
        <v>68.746088009305197</v>
      </c>
      <c r="N596">
        <v>1.8606518147883</v>
      </c>
      <c r="O596">
        <v>1.13836569867249E-2</v>
      </c>
      <c r="P596">
        <v>0.68179298839927405</v>
      </c>
      <c r="Q596">
        <v>1.9880190119381899E-2</v>
      </c>
      <c r="R596">
        <v>141.542024906515</v>
      </c>
      <c r="S596">
        <v>1.95265307157315</v>
      </c>
      <c r="T596">
        <v>451.17184018026597</v>
      </c>
      <c r="U596">
        <f>VLOOKUP(B596,Data!$A$1:$J$1657,9, FALSE) * 100</f>
        <v>95</v>
      </c>
      <c r="V596" t="str">
        <f>VLOOKUP($B596,Data!$A$1:$X$1657,13,  FALSE)</f>
        <v>No yield loss due to frosts,  disease or insects. Crop maximised its yield potential given available moisture,  estimated to be 41 mm ( 130mm-89mm) or 23 kg/mm</v>
      </c>
      <c r="W596">
        <f t="shared" si="19"/>
        <v>16.879445443971363</v>
      </c>
      <c r="X596">
        <f t="shared" si="18"/>
        <v>78.120554556028637</v>
      </c>
    </row>
    <row r="597" spans="1:24" x14ac:dyDescent="0.2">
      <c r="A597">
        <v>596</v>
      </c>
      <c r="B597" t="s">
        <v>4840</v>
      </c>
      <c r="C597">
        <v>596</v>
      </c>
      <c r="D597" t="s">
        <v>1495</v>
      </c>
      <c r="E597" s="30">
        <v>40126.5</v>
      </c>
      <c r="F597" t="s">
        <v>4254</v>
      </c>
      <c r="G597">
        <v>19.392549629302302</v>
      </c>
      <c r="H597">
        <v>5.4400913777272102</v>
      </c>
      <c r="I597">
        <v>24.832641007029601</v>
      </c>
      <c r="J597">
        <v>0.234406420085295</v>
      </c>
      <c r="K597">
        <v>13.0269337143379</v>
      </c>
      <c r="L597">
        <v>3.1601747634964102E-2</v>
      </c>
      <c r="M597">
        <v>7.4986953048562803</v>
      </c>
      <c r="N597">
        <v>0.17107706949278401</v>
      </c>
      <c r="O597">
        <v>2.7870232387210299E-3</v>
      </c>
      <c r="P597">
        <v>0.132765505385609</v>
      </c>
      <c r="Q597">
        <v>1.1749717387318701E-3</v>
      </c>
      <c r="R597">
        <v>4.5377195252184501</v>
      </c>
      <c r="S597">
        <v>1.4441238600707999E-2</v>
      </c>
      <c r="T597">
        <v>28.178117976165801</v>
      </c>
      <c r="U597">
        <f>VLOOKUP(B597,Data!$A$1:$J$1657,9, FALSE) * 100</f>
        <v>394</v>
      </c>
      <c r="V597" t="str">
        <f>VLOOKUP($B597,Data!$A$1:$X$1657,13,  FALSE)</f>
        <v>Severe frost during grain filling,  better nitrogen treatments yielded 5.4 t/ha,  still doing protein analysis on trials.  Earlier time of sowing (24/04/09),  with delayed N yielded - 6.77 t/ha,  predicted 6.9 t/ha</v>
      </c>
      <c r="W597">
        <f t="shared" si="19"/>
        <v>385.47875533539059</v>
      </c>
      <c r="X597">
        <f t="shared" si="18"/>
        <v>8.5212446646094087</v>
      </c>
    </row>
    <row r="598" spans="1:24" x14ac:dyDescent="0.2">
      <c r="A598">
        <v>597</v>
      </c>
      <c r="B598" t="s">
        <v>4839</v>
      </c>
      <c r="C598">
        <v>597</v>
      </c>
      <c r="D598" t="s">
        <v>1495</v>
      </c>
      <c r="E598" s="30">
        <v>40128.5</v>
      </c>
      <c r="F598" t="s">
        <v>4254</v>
      </c>
      <c r="G598">
        <v>728.48132180847301</v>
      </c>
      <c r="H598">
        <v>327.10705906529603</v>
      </c>
      <c r="I598">
        <v>1055.5883808737699</v>
      </c>
      <c r="J598">
        <v>10.3716035206496</v>
      </c>
      <c r="K598">
        <v>15.3654014984567</v>
      </c>
      <c r="L598">
        <v>2.4237146195657901E-2</v>
      </c>
      <c r="M598">
        <v>235.68229353052701</v>
      </c>
      <c r="N598">
        <v>6.3421244591482804</v>
      </c>
      <c r="O598">
        <v>0.25293312960925901</v>
      </c>
      <c r="P598">
        <v>14.3771487263677</v>
      </c>
      <c r="Q598">
        <v>0.30010422726957903</v>
      </c>
      <c r="R598">
        <v>255.16277524798301</v>
      </c>
      <c r="S598">
        <v>0.63366049861751295</v>
      </c>
      <c r="T598">
        <v>1207.3567952565099</v>
      </c>
      <c r="U598">
        <f>VLOOKUP(B598,Data!$A$1:$J$1657,9, FALSE) * 100</f>
        <v>350</v>
      </c>
      <c r="V598">
        <f>VLOOKUP($B598,Data!$A$1:$X$1657,13,  FALSE)</f>
        <v>0</v>
      </c>
      <c r="W598">
        <f t="shared" si="19"/>
        <v>82.179211897128425</v>
      </c>
      <c r="X598">
        <f t="shared" si="18"/>
        <v>267.82078810287157</v>
      </c>
    </row>
    <row r="599" spans="1:24" x14ac:dyDescent="0.2">
      <c r="A599">
        <v>598</v>
      </c>
      <c r="B599" t="s">
        <v>4841</v>
      </c>
      <c r="C599">
        <v>598</v>
      </c>
      <c r="D599" t="s">
        <v>1495</v>
      </c>
      <c r="E599" s="30">
        <v>40124.5</v>
      </c>
      <c r="F599" t="s">
        <v>4254</v>
      </c>
      <c r="G599">
        <v>386.07896824837798</v>
      </c>
      <c r="H599">
        <v>170.67253380977601</v>
      </c>
      <c r="I599">
        <v>556.75150205815396</v>
      </c>
      <c r="J599">
        <v>6.8038706856956201</v>
      </c>
      <c r="K599">
        <v>15.7921517451776</v>
      </c>
      <c r="L599">
        <v>1.39837686411602E-2</v>
      </c>
      <c r="M599">
        <v>94.816160866418997</v>
      </c>
      <c r="N599">
        <v>2.6223313490326698</v>
      </c>
      <c r="O599">
        <v>3.85040715184621E-2</v>
      </c>
      <c r="P599">
        <v>2.7989255400798401</v>
      </c>
      <c r="Q599">
        <v>8.1299913445452093E-2</v>
      </c>
      <c r="R599">
        <v>181.15375140111701</v>
      </c>
      <c r="S599">
        <v>2.15316868517279</v>
      </c>
      <c r="T599">
        <v>638.32871014924797</v>
      </c>
      <c r="U599">
        <f>VLOOKUP(B599,Data!$A$1:$J$1657,9, FALSE) * 100</f>
        <v>270</v>
      </c>
      <c r="V599" t="str">
        <f>VLOOKUP($B599,Data!$A$1:$X$1657,13,  FALSE)</f>
        <v>Paddock yield 2.5 T / Ha soil type selected yield 2.7 T / Ha</v>
      </c>
      <c r="W599">
        <f t="shared" si="19"/>
        <v>162.25436265179661</v>
      </c>
      <c r="X599">
        <f t="shared" si="18"/>
        <v>107.7456373482034</v>
      </c>
    </row>
    <row r="600" spans="1:24" x14ac:dyDescent="0.2">
      <c r="A600">
        <v>606</v>
      </c>
      <c r="B600" t="s">
        <v>4845</v>
      </c>
      <c r="C600">
        <v>606</v>
      </c>
      <c r="D600" t="s">
        <v>1495</v>
      </c>
      <c r="E600" s="30">
        <v>40150.5</v>
      </c>
      <c r="F600" t="s">
        <v>4254</v>
      </c>
      <c r="G600">
        <v>523.89137628065998</v>
      </c>
      <c r="H600">
        <v>271.89183159584502</v>
      </c>
      <c r="I600">
        <v>795.783207876505</v>
      </c>
      <c r="J600">
        <v>10.4708961451426</v>
      </c>
      <c r="K600">
        <v>16.462367371440401</v>
      </c>
      <c r="L600">
        <v>1.29441734043503E-2</v>
      </c>
      <c r="M600">
        <v>117.093092279266</v>
      </c>
      <c r="N600">
        <v>3.3758835407342298</v>
      </c>
      <c r="O600">
        <v>8.1720422735973602E-2</v>
      </c>
      <c r="P600">
        <v>5.4029378603795104</v>
      </c>
      <c r="Q600">
        <v>0.163671656007705</v>
      </c>
      <c r="R600">
        <v>222.54184405891999</v>
      </c>
      <c r="S600">
        <v>3.0199905894419201</v>
      </c>
      <c r="T600">
        <v>895.557346899104</v>
      </c>
      <c r="U600">
        <f>VLOOKUP(B600,Data!$A$1:$J$1657,9, FALSE) * 100</f>
        <v>360</v>
      </c>
      <c r="V600" t="str">
        <f>VLOOKUP($B600,Data!$A$1:$X$1657,13,  FALSE)</f>
        <v>HOT weather early November. Stuffed the show. Screenings 4%. Looked like a 5t or better.</v>
      </c>
      <c r="W600">
        <f t="shared" si="19"/>
        <v>226.93966786447047</v>
      </c>
      <c r="X600">
        <f t="shared" si="18"/>
        <v>133.06033213552953</v>
      </c>
    </row>
    <row r="601" spans="1:24" x14ac:dyDescent="0.2">
      <c r="A601">
        <v>601</v>
      </c>
      <c r="B601" t="s">
        <v>4843</v>
      </c>
      <c r="C601">
        <v>601</v>
      </c>
      <c r="D601" t="s">
        <v>1495</v>
      </c>
      <c r="E601" s="30">
        <v>40113.5</v>
      </c>
      <c r="F601" t="s">
        <v>4254</v>
      </c>
      <c r="G601">
        <v>287.17968896521802</v>
      </c>
      <c r="H601">
        <v>171.28357176904299</v>
      </c>
      <c r="I601">
        <v>458.46326073426098</v>
      </c>
      <c r="J601">
        <v>5.0661084676433301</v>
      </c>
      <c r="K601">
        <v>15.675716699366101</v>
      </c>
      <c r="L601">
        <v>1.4808002445404899E-2</v>
      </c>
      <c r="M601">
        <v>73.069310392249804</v>
      </c>
      <c r="N601">
        <v>2.0059786499596401</v>
      </c>
      <c r="O601">
        <v>9.2525215931191906E-3</v>
      </c>
      <c r="P601">
        <v>0.73602816887409594</v>
      </c>
      <c r="Q601">
        <v>1.9898430598449899E-2</v>
      </c>
      <c r="R601">
        <v>134.95172959940999</v>
      </c>
      <c r="S601">
        <v>1.3786146712895999</v>
      </c>
      <c r="T601">
        <v>517.72728259587905</v>
      </c>
      <c r="U601">
        <f>VLOOKUP(B601,Data!$A$1:$J$1657,9, FALSE) * 100</f>
        <v>170</v>
      </c>
      <c r="V601" t="str">
        <f>VLOOKUP($B601,Data!$A$1:$X$1657,13,  FALSE)</f>
        <v>paddock yield 2.5 - white sand soil type selected 1.7 T/Ha</v>
      </c>
      <c r="W601">
        <f t="shared" si="19"/>
        <v>86.966692736079764</v>
      </c>
      <c r="X601">
        <f t="shared" si="18"/>
        <v>83.033307263920236</v>
      </c>
    </row>
    <row r="602" spans="1:24" x14ac:dyDescent="0.2">
      <c r="A602">
        <v>602</v>
      </c>
      <c r="B602" t="s">
        <v>4844</v>
      </c>
      <c r="C602">
        <v>602</v>
      </c>
      <c r="D602" t="s">
        <v>1495</v>
      </c>
      <c r="E602" s="30">
        <v>40099.5</v>
      </c>
      <c r="F602" t="s">
        <v>4254</v>
      </c>
      <c r="G602">
        <v>502.051297987704</v>
      </c>
      <c r="H602">
        <v>198.65763416566301</v>
      </c>
      <c r="I602">
        <v>700.70893215336696</v>
      </c>
      <c r="J602">
        <v>12.832591180131001</v>
      </c>
      <c r="K602">
        <v>16.132659596768999</v>
      </c>
      <c r="L602">
        <v>2.1478800256449E-2</v>
      </c>
      <c r="M602">
        <v>161.99909017576201</v>
      </c>
      <c r="N602">
        <v>4.5770160714393198</v>
      </c>
      <c r="O602">
        <v>0.16336822429122999</v>
      </c>
      <c r="P602">
        <v>7.1426853502499901</v>
      </c>
      <c r="Q602">
        <v>0.22301609788023499</v>
      </c>
      <c r="R602">
        <v>186.85991048679199</v>
      </c>
      <c r="S602">
        <v>3.85932560678356</v>
      </c>
      <c r="T602">
        <v>804.29838518274403</v>
      </c>
      <c r="U602">
        <f>VLOOKUP(B602,Data!$A$1:$J$1657,9, FALSE) * 100</f>
        <v>270</v>
      </c>
      <c r="V602">
        <f>VLOOKUP($B602,Data!$A$1:$X$1657,13,  FALSE)</f>
        <v>0</v>
      </c>
      <c r="W602">
        <f t="shared" si="19"/>
        <v>85.910124800270438</v>
      </c>
      <c r="X602">
        <f t="shared" si="18"/>
        <v>184.08987519972956</v>
      </c>
    </row>
    <row r="603" spans="1:24" x14ac:dyDescent="0.2">
      <c r="A603">
        <v>599</v>
      </c>
      <c r="B603" t="s">
        <v>4842</v>
      </c>
      <c r="C603">
        <v>599</v>
      </c>
      <c r="D603" t="s">
        <v>1495</v>
      </c>
      <c r="E603" s="30">
        <v>40098.5</v>
      </c>
      <c r="F603" t="s">
        <v>4254</v>
      </c>
      <c r="G603">
        <v>353.96476078820899</v>
      </c>
      <c r="H603">
        <v>222.25378535871801</v>
      </c>
      <c r="I603">
        <v>576.218546146927</v>
      </c>
      <c r="J603">
        <v>7.3720879787323899</v>
      </c>
      <c r="K603">
        <v>16.588923174432601</v>
      </c>
      <c r="L603">
        <v>1.40930285852774E-2</v>
      </c>
      <c r="M603">
        <v>82.731960883054001</v>
      </c>
      <c r="N603">
        <v>2.4035624223452601</v>
      </c>
      <c r="O603">
        <v>4.7493141609274203E-2</v>
      </c>
      <c r="P603">
        <v>2.0283236250406902</v>
      </c>
      <c r="Q603">
        <v>5.5704171793141903E-2</v>
      </c>
      <c r="R603">
        <v>156.90176370982499</v>
      </c>
      <c r="S603">
        <v>1.9932972635745001</v>
      </c>
      <c r="T603">
        <v>645.43948560264801</v>
      </c>
      <c r="U603">
        <f>VLOOKUP(B603,Data!$A$1:$J$1657,9, FALSE) * 100</f>
        <v>240</v>
      </c>
      <c r="V603" t="str">
        <f>VLOOKUP($B603,Data!$A$1:$X$1657,13,  FALSE)</f>
        <v>Mouse damage through paddock accounting for 5-10% yield loss.</v>
      </c>
      <c r="W603">
        <f t="shared" si="19"/>
        <v>145.98640808743863</v>
      </c>
      <c r="X603">
        <f t="shared" si="18"/>
        <v>94.013591912561367</v>
      </c>
    </row>
    <row r="604" spans="1:24" x14ac:dyDescent="0.2">
      <c r="A604">
        <v>605</v>
      </c>
      <c r="B604" t="s">
        <v>4848</v>
      </c>
      <c r="C604">
        <v>605</v>
      </c>
      <c r="D604" t="s">
        <v>1495</v>
      </c>
      <c r="E604" s="30">
        <v>40138.5</v>
      </c>
      <c r="F604" t="s">
        <v>4254</v>
      </c>
      <c r="G604">
        <v>769.28084130145101</v>
      </c>
      <c r="H604">
        <v>278.74196745256501</v>
      </c>
      <c r="I604">
        <v>1048.0228087540199</v>
      </c>
      <c r="J604">
        <v>10.3043507356668</v>
      </c>
      <c r="K604">
        <v>12.9925086098758</v>
      </c>
      <c r="L604">
        <v>3.0850579474750599E-2</v>
      </c>
      <c r="M604">
        <v>315.24833942293401</v>
      </c>
      <c r="N604">
        <v>7.1731466973756897</v>
      </c>
      <c r="O604">
        <v>0.210882823958528</v>
      </c>
      <c r="P604">
        <v>12.6870900568435</v>
      </c>
      <c r="Q604">
        <v>0.29622575798858197</v>
      </c>
      <c r="R604">
        <v>224.224157461549</v>
      </c>
      <c r="S604">
        <v>0.46460542410045502</v>
      </c>
      <c r="T604">
        <v>1207.39506906888</v>
      </c>
      <c r="U604">
        <f>VLOOKUP(B604,Data!$A$1:$J$1657,9, FALSE) * 100</f>
        <v>480</v>
      </c>
      <c r="V604" t="str">
        <f>VLOOKUP($B604,Data!$A$1:$X$1657,13,  FALSE)</f>
        <v>November heatwave</v>
      </c>
      <c r="W604">
        <f t="shared" si="19"/>
        <v>121.76325065575679</v>
      </c>
      <c r="X604">
        <f t="shared" si="18"/>
        <v>358.23674934424321</v>
      </c>
    </row>
    <row r="605" spans="1:24" x14ac:dyDescent="0.2">
      <c r="A605">
        <v>600</v>
      </c>
      <c r="B605" t="s">
        <v>4846</v>
      </c>
      <c r="C605">
        <v>600</v>
      </c>
      <c r="D605" t="s">
        <v>1495</v>
      </c>
      <c r="E605" s="30">
        <v>40145.5</v>
      </c>
      <c r="F605" t="s">
        <v>4254</v>
      </c>
      <c r="G605">
        <v>648.27810702484601</v>
      </c>
      <c r="H605">
        <v>140.67389513987999</v>
      </c>
      <c r="I605">
        <v>788.95200216472597</v>
      </c>
      <c r="J605">
        <v>8.8649043402724903</v>
      </c>
      <c r="K605">
        <v>15.084840524923401</v>
      </c>
      <c r="L605">
        <v>2.2933052059487501E-2</v>
      </c>
      <c r="M605">
        <v>229.503205994844</v>
      </c>
      <c r="N605">
        <v>6.06308101994897</v>
      </c>
      <c r="O605">
        <v>0.30329866113221199</v>
      </c>
      <c r="P605">
        <v>16.996364756266001</v>
      </c>
      <c r="Q605">
        <v>0.43001624308859399</v>
      </c>
      <c r="R605">
        <v>145.08848879198399</v>
      </c>
      <c r="S605">
        <v>0.31072770253780302</v>
      </c>
      <c r="T605">
        <v>911.16312744913898</v>
      </c>
      <c r="U605">
        <f>VLOOKUP(B605,Data!$A$1:$J$1657,9, FALSE) * 100</f>
        <v>270</v>
      </c>
      <c r="V605">
        <f>VLOOKUP($B605,Data!$A$1:$X$1657,13,  FALSE)</f>
        <v>0</v>
      </c>
      <c r="W605">
        <f t="shared" si="19"/>
        <v>9.2009022785863976</v>
      </c>
      <c r="X605">
        <f t="shared" si="18"/>
        <v>260.7990977214136</v>
      </c>
    </row>
    <row r="606" spans="1:24" x14ac:dyDescent="0.2">
      <c r="A606">
        <v>603</v>
      </c>
      <c r="B606" t="s">
        <v>4847</v>
      </c>
      <c r="C606">
        <v>603</v>
      </c>
      <c r="D606" t="s">
        <v>1495</v>
      </c>
      <c r="E606" s="30">
        <v>40147.5</v>
      </c>
      <c r="F606" t="s">
        <v>4254</v>
      </c>
      <c r="G606">
        <v>661.03307569764297</v>
      </c>
      <c r="H606">
        <v>247.79612879620899</v>
      </c>
      <c r="I606">
        <v>908.82920449385199</v>
      </c>
      <c r="J606">
        <v>8.0156846444983696</v>
      </c>
      <c r="K606">
        <v>15.2129079492729</v>
      </c>
      <c r="L606">
        <v>1.7204454248398102E-2</v>
      </c>
      <c r="M606">
        <v>187.60420150121601</v>
      </c>
      <c r="N606">
        <v>4.9982582282571704</v>
      </c>
      <c r="O606">
        <v>0.28866106361527699</v>
      </c>
      <c r="P606">
        <v>14.5315947918189</v>
      </c>
      <c r="Q606">
        <v>0.22538446791517699</v>
      </c>
      <c r="R606">
        <v>210.786382559473</v>
      </c>
      <c r="S606">
        <v>0.51440154095169199</v>
      </c>
      <c r="T606">
        <v>1033.33997914713</v>
      </c>
      <c r="U606">
        <f>VLOOKUP(B606,Data!$A$1:$J$1657,9, FALSE) * 100</f>
        <v>380</v>
      </c>
      <c r="V606">
        <f>VLOOKUP($B606,Data!$A$1:$X$1657,13,  FALSE)</f>
        <v>0</v>
      </c>
      <c r="W606">
        <f t="shared" si="19"/>
        <v>166.81340738498182</v>
      </c>
      <c r="X606">
        <f t="shared" si="18"/>
        <v>213.18659261501818</v>
      </c>
    </row>
    <row r="607" spans="1:24" x14ac:dyDescent="0.2">
      <c r="A607">
        <v>604</v>
      </c>
      <c r="B607" t="s">
        <v>4849</v>
      </c>
      <c r="C607">
        <v>604</v>
      </c>
      <c r="D607" t="s">
        <v>1495</v>
      </c>
      <c r="E607" s="30">
        <v>40140.5</v>
      </c>
      <c r="F607" t="s">
        <v>4254</v>
      </c>
      <c r="G607">
        <v>620.859244406931</v>
      </c>
      <c r="H607">
        <v>378.95912986596898</v>
      </c>
      <c r="I607">
        <v>999.81837427289997</v>
      </c>
      <c r="J607">
        <v>17.683075567554599</v>
      </c>
      <c r="K607">
        <v>15.873625311583099</v>
      </c>
      <c r="L607">
        <v>9.0178506111799096E-3</v>
      </c>
      <c r="M607">
        <v>105.077508775166</v>
      </c>
      <c r="N607">
        <v>2.9211225971480999</v>
      </c>
      <c r="O607">
        <v>1.92731821797055E-2</v>
      </c>
      <c r="P607">
        <v>0.90823081735551403</v>
      </c>
      <c r="Q607">
        <v>2.65838060994136E-2</v>
      </c>
      <c r="R607">
        <v>318.46576033463401</v>
      </c>
      <c r="S607">
        <v>6.0120459532196904</v>
      </c>
      <c r="T607">
        <v>1132.7204048267299</v>
      </c>
      <c r="U607">
        <f>VLOOKUP(B607,Data!$A$1:$J$1657,9, FALSE) * 100</f>
        <v>1000</v>
      </c>
      <c r="W607">
        <f t="shared" si="19"/>
        <v>880.59374002822051</v>
      </c>
      <c r="X607">
        <f t="shared" si="18"/>
        <v>119.40625997177953</v>
      </c>
    </row>
    <row r="608" spans="1:24" x14ac:dyDescent="0.2">
      <c r="A608">
        <v>608</v>
      </c>
      <c r="B608" t="s">
        <v>4850</v>
      </c>
      <c r="C608">
        <v>608</v>
      </c>
      <c r="D608" t="s">
        <v>1495</v>
      </c>
      <c r="E608" s="30">
        <v>40143.5</v>
      </c>
      <c r="F608" t="s">
        <v>4254</v>
      </c>
      <c r="G608">
        <v>341.90040533170799</v>
      </c>
      <c r="H608">
        <v>181.28656628858701</v>
      </c>
      <c r="I608">
        <v>523.18697162029503</v>
      </c>
      <c r="J608">
        <v>5.8663903654153398</v>
      </c>
      <c r="K608">
        <v>16.3541250416738</v>
      </c>
      <c r="L608">
        <v>7.3285007786846896E-3</v>
      </c>
      <c r="M608">
        <v>46.305671073505401</v>
      </c>
      <c r="N608">
        <v>1.3262499735108999</v>
      </c>
      <c r="O608">
        <v>2.2522556353780102E-2</v>
      </c>
      <c r="P608">
        <v>1.4679595060900099</v>
      </c>
      <c r="Q608">
        <v>4.1725362999958202E-2</v>
      </c>
      <c r="R608">
        <v>141.098106149106</v>
      </c>
      <c r="S608">
        <v>1.61661780059645</v>
      </c>
      <c r="T608">
        <v>588.99043108450701</v>
      </c>
      <c r="U608">
        <f>VLOOKUP(B608,Data!$A$1:$J$1657,9, FALSE) * 100</f>
        <v>90</v>
      </c>
      <c r="W608">
        <f t="shared" si="19"/>
        <v>37.379919234652952</v>
      </c>
      <c r="X608">
        <f t="shared" si="18"/>
        <v>52.620080765347048</v>
      </c>
    </row>
    <row r="609" spans="1:24" x14ac:dyDescent="0.2">
      <c r="A609">
        <v>610</v>
      </c>
      <c r="B609" t="s">
        <v>4853</v>
      </c>
      <c r="C609">
        <v>610</v>
      </c>
      <c r="D609" t="s">
        <v>1495</v>
      </c>
      <c r="E609" s="30">
        <v>40131.5</v>
      </c>
      <c r="F609" t="s">
        <v>4254</v>
      </c>
      <c r="G609">
        <v>325.14715398080801</v>
      </c>
      <c r="H609">
        <v>168.267002400302</v>
      </c>
      <c r="I609">
        <v>493.41415638110902</v>
      </c>
      <c r="J609">
        <v>5.74456936351402</v>
      </c>
      <c r="K609">
        <v>16.259994260808501</v>
      </c>
      <c r="L609">
        <v>1.2265512082498301E-2</v>
      </c>
      <c r="M609">
        <v>74.862349418524204</v>
      </c>
      <c r="N609">
        <v>2.13180625550936</v>
      </c>
      <c r="O609">
        <v>3.6426965210926802E-2</v>
      </c>
      <c r="P609">
        <v>2.5457049064870501</v>
      </c>
      <c r="Q609">
        <v>5.96822637644841E-2</v>
      </c>
      <c r="R609">
        <v>153.92073418247799</v>
      </c>
      <c r="S609">
        <v>1.80135510592352</v>
      </c>
      <c r="T609">
        <v>557.41808563935297</v>
      </c>
      <c r="U609">
        <f>VLOOKUP(B609,Data!$A$1:$J$1657,9, FALSE) * 100</f>
        <v>134</v>
      </c>
      <c r="V609" t="str">
        <f>VLOOKUP($B609,Data!$A$1:$X$1657,13,  FALSE)</f>
        <v>Possibly heat shock on the 17th and 18th of October</v>
      </c>
      <c r="W609">
        <f t="shared" si="19"/>
        <v>48.929148388040673</v>
      </c>
      <c r="X609">
        <f t="shared" si="18"/>
        <v>85.070851611959327</v>
      </c>
    </row>
    <row r="610" spans="1:24" x14ac:dyDescent="0.2">
      <c r="A610">
        <v>609</v>
      </c>
      <c r="B610" t="s">
        <v>4852</v>
      </c>
      <c r="C610">
        <v>609</v>
      </c>
      <c r="D610" t="s">
        <v>1495</v>
      </c>
      <c r="E610" s="30">
        <v>40129.5</v>
      </c>
      <c r="F610" t="s">
        <v>4254</v>
      </c>
      <c r="G610">
        <v>1242.63102639458</v>
      </c>
      <c r="H610">
        <v>260.91366928909503</v>
      </c>
      <c r="I610">
        <v>1503.5446956836699</v>
      </c>
      <c r="J610">
        <v>13.8928756053194</v>
      </c>
      <c r="K610">
        <v>11.011007213692</v>
      </c>
      <c r="L610">
        <v>4.2053986377058102E-2</v>
      </c>
      <c r="M610">
        <v>508.31847974074299</v>
      </c>
      <c r="N610">
        <v>9.8022739882281709</v>
      </c>
      <c r="O610">
        <v>1.3538141022461401</v>
      </c>
      <c r="P610">
        <v>58.269668178943903</v>
      </c>
      <c r="Q610">
        <v>1.13970410252177</v>
      </c>
      <c r="R610">
        <v>414.70341529279699</v>
      </c>
      <c r="S610">
        <v>1.02307691421364</v>
      </c>
      <c r="T610">
        <v>1742.11182823989</v>
      </c>
      <c r="U610">
        <f>VLOOKUP(B610,Data!$A$1:$J$1657,9, FALSE) * 100</f>
        <v>355</v>
      </c>
      <c r="V610" t="str">
        <f>VLOOKUP($B610,Data!$A$1:$X$1657,13,  FALSE)</f>
        <v>severe heat wave in early november followed  by 46 mm rainfall  event in late november,   patches of eyespot evedent</v>
      </c>
      <c r="W610">
        <f t="shared" si="19"/>
        <v>-222.6346360690261</v>
      </c>
      <c r="X610">
        <f t="shared" si="18"/>
        <v>577.6346360690261</v>
      </c>
    </row>
    <row r="611" spans="1:24" x14ac:dyDescent="0.2">
      <c r="A611">
        <v>607</v>
      </c>
      <c r="B611" t="s">
        <v>4851</v>
      </c>
      <c r="C611">
        <v>607</v>
      </c>
      <c r="D611" t="s">
        <v>1495</v>
      </c>
      <c r="E611" s="30">
        <v>40138.5</v>
      </c>
      <c r="F611" t="s">
        <v>4254</v>
      </c>
      <c r="G611">
        <v>420.96630861733598</v>
      </c>
      <c r="H611">
        <v>140.43829382680701</v>
      </c>
      <c r="I611">
        <v>561.40460244414203</v>
      </c>
      <c r="J611">
        <v>4.9462567470236696</v>
      </c>
      <c r="K611">
        <v>15.2920110421912</v>
      </c>
      <c r="L611">
        <v>1.6658915365685801E-2</v>
      </c>
      <c r="M611">
        <v>115.049457641098</v>
      </c>
      <c r="N611">
        <v>3.0811516228472402</v>
      </c>
      <c r="O611">
        <v>2.35578132268516E-2</v>
      </c>
      <c r="P611">
        <v>2.0224665217159901</v>
      </c>
      <c r="Q611">
        <v>4.0192090159860097E-2</v>
      </c>
      <c r="R611">
        <v>134.563713863353</v>
      </c>
      <c r="S611">
        <v>0.35690370169437902</v>
      </c>
      <c r="T611">
        <v>634.21214343348299</v>
      </c>
      <c r="U611">
        <f>VLOOKUP(B611,Data!$A$1:$J$1657,9, FALSE) * 100</f>
        <v>100</v>
      </c>
      <c r="V611">
        <f>VLOOKUP($B611,Data!$A$1:$X$1657,13,  FALSE)</f>
        <v>0</v>
      </c>
      <c r="W611">
        <f t="shared" si="19"/>
        <v>-30.738020046702275</v>
      </c>
      <c r="X611">
        <f t="shared" si="18"/>
        <v>130.73802004670227</v>
      </c>
    </row>
    <row r="612" spans="1:24" x14ac:dyDescent="0.2">
      <c r="A612">
        <v>612</v>
      </c>
      <c r="B612" t="s">
        <v>4855</v>
      </c>
      <c r="C612">
        <v>612</v>
      </c>
      <c r="D612" t="s">
        <v>1495</v>
      </c>
      <c r="E612" s="30">
        <v>40132.5</v>
      </c>
      <c r="F612" t="s">
        <v>4254</v>
      </c>
      <c r="G612">
        <v>140.652623665215</v>
      </c>
      <c r="H612">
        <v>116.435178795787</v>
      </c>
      <c r="I612">
        <v>257.08780246100201</v>
      </c>
      <c r="J612">
        <v>3.2157495015694</v>
      </c>
      <c r="K612">
        <v>15.5464603015315</v>
      </c>
      <c r="L612">
        <v>8.0470100575425994E-3</v>
      </c>
      <c r="M612">
        <v>23.862660882304699</v>
      </c>
      <c r="N612">
        <v>0.64970211925684695</v>
      </c>
      <c r="O612">
        <v>0</v>
      </c>
      <c r="P612">
        <v>0</v>
      </c>
      <c r="Q612">
        <v>0</v>
      </c>
      <c r="R612">
        <v>85.847111429956101</v>
      </c>
      <c r="S612">
        <v>1.08587853242475</v>
      </c>
      <c r="T612">
        <v>290.03876405788998</v>
      </c>
      <c r="U612">
        <f>VLOOKUP(B612,Data!$A$1:$J$1657,9, FALSE) * 100</f>
        <v>208</v>
      </c>
      <c r="V612" t="str">
        <f>VLOOKUP($B612,Data!$A$1:$X$1657,13,  FALSE)</f>
        <v>tight finish to the year</v>
      </c>
      <c r="W612">
        <f t="shared" si="19"/>
        <v>180.88333990647195</v>
      </c>
      <c r="X612">
        <f t="shared" si="18"/>
        <v>27.116660093528065</v>
      </c>
    </row>
    <row r="613" spans="1:24" x14ac:dyDescent="0.2">
      <c r="A613">
        <v>613</v>
      </c>
      <c r="B613" t="s">
        <v>4856</v>
      </c>
      <c r="C613">
        <v>613</v>
      </c>
      <c r="D613" t="s">
        <v>1495</v>
      </c>
      <c r="E613" s="30">
        <v>40124.5</v>
      </c>
      <c r="F613" t="s">
        <v>4254</v>
      </c>
      <c r="G613">
        <v>500.214019179449</v>
      </c>
      <c r="H613">
        <v>205.476344928674</v>
      </c>
      <c r="I613">
        <v>705.69036410812305</v>
      </c>
      <c r="J613">
        <v>9.93478536752</v>
      </c>
      <c r="K613">
        <v>14.9226766805702</v>
      </c>
      <c r="L613">
        <v>3.9930008733847097E-2</v>
      </c>
      <c r="M613">
        <v>219.134654128829</v>
      </c>
      <c r="N613">
        <v>5.7269274834905399</v>
      </c>
      <c r="O613">
        <v>8.6599794464009103E-2</v>
      </c>
      <c r="P613">
        <v>5.6810148156584503</v>
      </c>
      <c r="Q613">
        <v>0.17798816981395499</v>
      </c>
      <c r="R613">
        <v>162.23711022954799</v>
      </c>
      <c r="S613">
        <v>1.3988775218529299</v>
      </c>
      <c r="T613">
        <v>813.42988183238106</v>
      </c>
      <c r="U613">
        <f>VLOOKUP(B613,Data!$A$1:$J$1657,9, FALSE) * 100</f>
        <v>360</v>
      </c>
      <c r="V613" t="str">
        <f>VLOOKUP($B613,Data!$A$1:$X$1657,13,  FALSE)</f>
        <v>heat stress in mid sept.</v>
      </c>
      <c r="W613">
        <f t="shared" si="19"/>
        <v>110.98334758087614</v>
      </c>
      <c r="X613">
        <f t="shared" si="18"/>
        <v>249.01665241912386</v>
      </c>
    </row>
    <row r="614" spans="1:24" x14ac:dyDescent="0.2">
      <c r="A614">
        <v>611</v>
      </c>
      <c r="B614" t="s">
        <v>4854</v>
      </c>
      <c r="C614">
        <v>611</v>
      </c>
      <c r="D614" t="s">
        <v>1495</v>
      </c>
      <c r="E614" s="30">
        <v>40131.5</v>
      </c>
      <c r="F614" t="s">
        <v>4254</v>
      </c>
      <c r="G614">
        <v>299.82084697006098</v>
      </c>
      <c r="H614">
        <v>155.17099250385101</v>
      </c>
      <c r="I614">
        <v>454.99183947391202</v>
      </c>
      <c r="J614">
        <v>4.3973190627143</v>
      </c>
      <c r="K614">
        <v>16.178508581195501</v>
      </c>
      <c r="L614">
        <v>1.1215094214201599E-2</v>
      </c>
      <c r="M614">
        <v>64.375345443750504</v>
      </c>
      <c r="N614">
        <v>1.8239878785974499</v>
      </c>
      <c r="O614">
        <v>2.38338571768427E-2</v>
      </c>
      <c r="P614">
        <v>1.69652997681137</v>
      </c>
      <c r="Q614">
        <v>3.4641793569172401E-2</v>
      </c>
      <c r="R614">
        <v>138.744146064577</v>
      </c>
      <c r="S614">
        <v>0.99444323992622796</v>
      </c>
      <c r="T614">
        <v>514.95555548629</v>
      </c>
      <c r="U614">
        <f>VLOOKUP(B614,Data!$A$1:$J$1657,9, FALSE) * 100</f>
        <v>180</v>
      </c>
      <c r="V614" t="str">
        <f>VLOOKUP($B614,Data!$A$1:$X$1657,13,  FALSE)</f>
        <v>Possibly heat shock on the 17th and 18th of October</v>
      </c>
      <c r="W614">
        <f t="shared" si="19"/>
        <v>106.84619835937443</v>
      </c>
      <c r="X614">
        <f t="shared" si="18"/>
        <v>73.153801640625574</v>
      </c>
    </row>
    <row r="615" spans="1:24" x14ac:dyDescent="0.2">
      <c r="A615">
        <v>616</v>
      </c>
      <c r="B615" t="s">
        <v>4857</v>
      </c>
      <c r="C615">
        <v>616</v>
      </c>
      <c r="D615" t="s">
        <v>1495</v>
      </c>
      <c r="E615" s="30">
        <v>40147.5</v>
      </c>
      <c r="F615" t="s">
        <v>4254</v>
      </c>
      <c r="G615">
        <v>293.885944879649</v>
      </c>
      <c r="H615">
        <v>172.475209117319</v>
      </c>
      <c r="I615">
        <v>466.36115399696899</v>
      </c>
      <c r="J615">
        <v>5.1081917964986898</v>
      </c>
      <c r="K615">
        <v>15.7951734174619</v>
      </c>
      <c r="L615">
        <v>1.2158105783471601E-2</v>
      </c>
      <c r="M615">
        <v>66.619417521930998</v>
      </c>
      <c r="N615">
        <v>1.84284632702137</v>
      </c>
      <c r="O615">
        <v>1.60734536074254E-2</v>
      </c>
      <c r="P615">
        <v>1.21195705611803</v>
      </c>
      <c r="Q615">
        <v>3.3337906151056203E-2</v>
      </c>
      <c r="R615">
        <v>119.717355395537</v>
      </c>
      <c r="S615">
        <v>1.37601697351453</v>
      </c>
      <c r="T615">
        <v>516.54050532475003</v>
      </c>
      <c r="U615">
        <f>VLOOKUP(B615,Data!$A$1:$J$1657,9, FALSE) * 100</f>
        <v>290</v>
      </c>
      <c r="V615" t="str">
        <f>VLOOKUP($B615,Data!$A$1:$X$1657,13,  FALSE)</f>
        <v xml:space="preserve">Quite of a lot of ryegrass present in the paddock. </v>
      </c>
      <c r="W615">
        <f t="shared" si="19"/>
        <v>214.29611645235116</v>
      </c>
      <c r="X615">
        <f t="shared" si="18"/>
        <v>75.703883547648857</v>
      </c>
    </row>
    <row r="616" spans="1:24" x14ac:dyDescent="0.2">
      <c r="A616">
        <v>617</v>
      </c>
      <c r="B616" t="s">
        <v>4859</v>
      </c>
      <c r="C616">
        <v>617</v>
      </c>
      <c r="D616" t="s">
        <v>1495</v>
      </c>
      <c r="E616" s="30">
        <v>40140.5</v>
      </c>
      <c r="F616" t="s">
        <v>4254</v>
      </c>
      <c r="G616">
        <v>433.198717027594</v>
      </c>
      <c r="H616">
        <v>139.528382825721</v>
      </c>
      <c r="I616">
        <v>572.72709985331505</v>
      </c>
      <c r="J616">
        <v>10.089892323050099</v>
      </c>
      <c r="K616">
        <v>15.1142954317156</v>
      </c>
      <c r="L616">
        <v>2.9014651836920601E-2</v>
      </c>
      <c r="M616">
        <v>180.230036892204</v>
      </c>
      <c r="N616">
        <v>4.7706655398560001</v>
      </c>
      <c r="O616">
        <v>2.6894795993329099E-2</v>
      </c>
      <c r="P616">
        <v>1.4208650164679</v>
      </c>
      <c r="Q616">
        <v>4.4049893975961298E-2</v>
      </c>
      <c r="R616">
        <v>91.365263236568694</v>
      </c>
      <c r="S616">
        <v>2.3676608805181201</v>
      </c>
      <c r="T616">
        <v>660.88360463427603</v>
      </c>
      <c r="U616">
        <f>VLOOKUP(B616,Data!$A$1:$J$1657,9, FALSE) * 100</f>
        <v>93</v>
      </c>
      <c r="V616">
        <f>VLOOKUP($B616,Data!$A$1:$X$1657,13,  FALSE)</f>
        <v>0</v>
      </c>
      <c r="W616">
        <f t="shared" si="19"/>
        <v>-111.80686010477726</v>
      </c>
      <c r="X616">
        <f t="shared" si="18"/>
        <v>204.80686010477726</v>
      </c>
    </row>
    <row r="617" spans="1:24" x14ac:dyDescent="0.2">
      <c r="A617">
        <v>615</v>
      </c>
      <c r="B617" t="s">
        <v>4860</v>
      </c>
      <c r="C617">
        <v>615</v>
      </c>
      <c r="D617" t="s">
        <v>1495</v>
      </c>
      <c r="E617" s="30">
        <v>40126.5</v>
      </c>
      <c r="F617" t="s">
        <v>4254</v>
      </c>
      <c r="G617">
        <v>310.81990096576499</v>
      </c>
      <c r="H617">
        <v>199.85868189015699</v>
      </c>
      <c r="I617">
        <v>510.678582855922</v>
      </c>
      <c r="J617">
        <v>5.1130287594580404</v>
      </c>
      <c r="K617">
        <v>15.731627168444399</v>
      </c>
      <c r="L617">
        <v>1.24419484115655E-2</v>
      </c>
      <c r="M617">
        <v>75.115809375650002</v>
      </c>
      <c r="N617">
        <v>2.0695164755755999</v>
      </c>
      <c r="O617">
        <v>1.0900605677284099E-2</v>
      </c>
      <c r="P617">
        <v>0.88756514865515701</v>
      </c>
      <c r="Q617">
        <v>2.0947334825713801E-2</v>
      </c>
      <c r="R617">
        <v>169.30734539344101</v>
      </c>
      <c r="S617">
        <v>1.7027986896751901</v>
      </c>
      <c r="T617">
        <v>575.43819317792099</v>
      </c>
      <c r="U617">
        <f>VLOOKUP(B617,Data!$A$1:$J$1657,9, FALSE) * 100</f>
        <v>310</v>
      </c>
      <c r="V617" t="str">
        <f>VLOOKUP($B617,Data!$A$1:$X$1657,13,  FALSE)</f>
        <v>Protein lower than expected due to higher yield,  soft finish and lucky rain in early September helped yield</v>
      </c>
      <c r="W617">
        <f t="shared" si="19"/>
        <v>224.64112570948862</v>
      </c>
      <c r="X617">
        <f t="shared" si="18"/>
        <v>85.358874290511366</v>
      </c>
    </row>
    <row r="618" spans="1:24" x14ac:dyDescent="0.2">
      <c r="A618">
        <v>614</v>
      </c>
      <c r="B618" t="s">
        <v>4858</v>
      </c>
      <c r="C618">
        <v>614</v>
      </c>
      <c r="D618" t="s">
        <v>1495</v>
      </c>
      <c r="E618" s="30">
        <v>40120.5</v>
      </c>
      <c r="F618" t="s">
        <v>4254</v>
      </c>
      <c r="G618">
        <v>515.410554140469</v>
      </c>
      <c r="H618">
        <v>244.126921715371</v>
      </c>
      <c r="I618">
        <v>759.53747585583994</v>
      </c>
      <c r="J618">
        <v>7.7695438408906696</v>
      </c>
      <c r="K618">
        <v>15.832215784431201</v>
      </c>
      <c r="L618">
        <v>1.43299975504609E-2</v>
      </c>
      <c r="M618">
        <v>131.75944907372201</v>
      </c>
      <c r="N618">
        <v>3.6533170391820402</v>
      </c>
      <c r="O618">
        <v>4.2517469980994399E-2</v>
      </c>
      <c r="P618">
        <v>3.2668794588521499</v>
      </c>
      <c r="Q618">
        <v>7.0411095021204503E-2</v>
      </c>
      <c r="R618">
        <v>237.23425915366099</v>
      </c>
      <c r="S618">
        <v>1.96646759505179</v>
      </c>
      <c r="T618">
        <v>862.81289532884603</v>
      </c>
      <c r="U618">
        <f>VLOOKUP(B618,Data!$A$1:$J$1657,9, FALSE) * 100</f>
        <v>340</v>
      </c>
      <c r="V618" t="str">
        <f>VLOOKUP($B618,Data!$A$1:$X$1657,13,  FALSE)</f>
        <v>Lower protein due to higher than expected yield area jaged a good rain in early September</v>
      </c>
      <c r="W618">
        <f t="shared" si="19"/>
        <v>190.2733533253159</v>
      </c>
      <c r="X618">
        <f t="shared" si="18"/>
        <v>149.7266466746841</v>
      </c>
    </row>
    <row r="619" spans="1:24" x14ac:dyDescent="0.2">
      <c r="A619">
        <v>620</v>
      </c>
      <c r="B619" t="s">
        <v>4861</v>
      </c>
      <c r="C619">
        <v>620</v>
      </c>
      <c r="D619" t="s">
        <v>1495</v>
      </c>
      <c r="E619" s="30">
        <v>40104.5</v>
      </c>
      <c r="F619" t="s">
        <v>4254</v>
      </c>
      <c r="G619">
        <v>310.89868841479398</v>
      </c>
      <c r="H619">
        <v>183.224337409897</v>
      </c>
      <c r="I619">
        <v>494.12302582469101</v>
      </c>
      <c r="J619">
        <v>4.0893987921242303</v>
      </c>
      <c r="K619">
        <v>12.822884939338399</v>
      </c>
      <c r="L619">
        <v>3.19219090645168E-2</v>
      </c>
      <c r="M619">
        <v>120.072728724589</v>
      </c>
      <c r="N619">
        <v>2.6964602185425699</v>
      </c>
      <c r="O619">
        <v>7.7597907540461697E-2</v>
      </c>
      <c r="P619">
        <v>4.6897774175237901</v>
      </c>
      <c r="Q619">
        <v>0.11009558030340801</v>
      </c>
      <c r="R619">
        <v>99.912759578260705</v>
      </c>
      <c r="S619">
        <v>0.25458262529216302</v>
      </c>
      <c r="T619">
        <v>554.94134042283395</v>
      </c>
      <c r="U619">
        <f>VLOOKUP(B619,Data!$A$1:$J$1657,9, FALSE) * 100</f>
        <v>263</v>
      </c>
      <c r="V619" t="str">
        <f>VLOOKUP($B619,Data!$A$1:$X$1657,13,  FALSE)</f>
        <v xml:space="preserve">Hot weather in early -mid september had impact on yield. Then wet finish but some damage had been done. Site was N deficient and large N application in late June probably still not sufficient given good spring rainfall. </v>
      </c>
      <c r="W619">
        <f t="shared" si="19"/>
        <v>126.55371735842161</v>
      </c>
      <c r="X619">
        <f t="shared" si="18"/>
        <v>136.44628264157839</v>
      </c>
    </row>
    <row r="620" spans="1:24" x14ac:dyDescent="0.2">
      <c r="A620">
        <v>619</v>
      </c>
      <c r="B620" t="s">
        <v>4863</v>
      </c>
      <c r="C620">
        <v>619</v>
      </c>
      <c r="D620" t="s">
        <v>1495</v>
      </c>
      <c r="E620" s="30">
        <v>40106.5</v>
      </c>
      <c r="F620" t="s">
        <v>4254</v>
      </c>
      <c r="G620">
        <v>545.59631953500798</v>
      </c>
      <c r="H620">
        <v>264.35655402957099</v>
      </c>
      <c r="I620">
        <v>809.952873564578</v>
      </c>
      <c r="J620">
        <v>9.9682124897733395</v>
      </c>
      <c r="K620">
        <v>16.016309501706001</v>
      </c>
      <c r="L620">
        <v>2.2968442506735E-2</v>
      </c>
      <c r="M620">
        <v>174.647868807051</v>
      </c>
      <c r="N620">
        <v>4.8987991604677203</v>
      </c>
      <c r="O620">
        <v>0.15220411769042</v>
      </c>
      <c r="P620">
        <v>7.8759513700147101</v>
      </c>
      <c r="Q620">
        <v>0.239595492741663</v>
      </c>
      <c r="R620">
        <v>189.67631229164101</v>
      </c>
      <c r="S620">
        <v>1.7483017077540499</v>
      </c>
      <c r="T620">
        <v>914.88460628988105</v>
      </c>
      <c r="U620">
        <f>VLOOKUP(B620,Data!$A$1:$J$1657,9, FALSE) * 100</f>
        <v>300</v>
      </c>
      <c r="V620">
        <f>VLOOKUP($B620,Data!$A$1:$X$1657,13,  FALSE)</f>
        <v>0</v>
      </c>
      <c r="W620">
        <f t="shared" si="19"/>
        <v>101.53651271926023</v>
      </c>
      <c r="X620">
        <f t="shared" si="18"/>
        <v>198.46348728073977</v>
      </c>
    </row>
    <row r="621" spans="1:24" x14ac:dyDescent="0.2">
      <c r="A621">
        <v>623</v>
      </c>
      <c r="B621" t="s">
        <v>4865</v>
      </c>
      <c r="C621">
        <v>623</v>
      </c>
      <c r="D621" t="s">
        <v>1495</v>
      </c>
      <c r="E621" s="30">
        <v>40115.5</v>
      </c>
      <c r="F621" t="s">
        <v>4254</v>
      </c>
      <c r="G621">
        <v>380.28519183724097</v>
      </c>
      <c r="H621">
        <v>230.73772779395199</v>
      </c>
      <c r="I621">
        <v>611.02291963119296</v>
      </c>
      <c r="J621">
        <v>8.5614721850828008</v>
      </c>
      <c r="K621">
        <v>15.9211166625755</v>
      </c>
      <c r="L621">
        <v>1.5223217093849E-2</v>
      </c>
      <c r="M621">
        <v>95.7407317802341</v>
      </c>
      <c r="N621">
        <v>2.6695260245769799</v>
      </c>
      <c r="O621">
        <v>3.1629017712594597E-2</v>
      </c>
      <c r="P621">
        <v>1.9980570192216101</v>
      </c>
      <c r="Q621">
        <v>6.1099046803963303E-2</v>
      </c>
      <c r="R621">
        <v>161.97515008761999</v>
      </c>
      <c r="S621">
        <v>2.52096851528596</v>
      </c>
      <c r="T621">
        <v>686.20972557674997</v>
      </c>
      <c r="U621">
        <f>VLOOKUP(B621,Data!$A$1:$J$1657,9, FALSE) * 100</f>
        <v>373</v>
      </c>
      <c r="V621">
        <f>VLOOKUP($B621,Data!$A$1:$X$1657,13,  FALSE)</f>
        <v>0</v>
      </c>
      <c r="W621">
        <f t="shared" si="19"/>
        <v>264.2037138860976</v>
      </c>
      <c r="X621">
        <f t="shared" si="18"/>
        <v>108.79628611390238</v>
      </c>
    </row>
    <row r="622" spans="1:24" x14ac:dyDescent="0.2">
      <c r="A622">
        <v>618</v>
      </c>
      <c r="B622" t="s">
        <v>4862</v>
      </c>
      <c r="C622">
        <v>618</v>
      </c>
      <c r="D622" t="s">
        <v>1495</v>
      </c>
      <c r="E622" s="30">
        <v>40144.5</v>
      </c>
      <c r="F622" t="s">
        <v>4254</v>
      </c>
      <c r="G622">
        <v>176.20842441206199</v>
      </c>
      <c r="H622">
        <v>115.085899568755</v>
      </c>
      <c r="I622">
        <v>291.29432398081701</v>
      </c>
      <c r="J622">
        <v>5.9857348787908702</v>
      </c>
      <c r="K622">
        <v>15.8672420298047</v>
      </c>
      <c r="L622">
        <v>6.6452496870867302E-3</v>
      </c>
      <c r="M622">
        <v>23.210675940916801</v>
      </c>
      <c r="N622">
        <v>0.64499021511364596</v>
      </c>
      <c r="O622">
        <v>1.82550663301851E-3</v>
      </c>
      <c r="P622">
        <v>0.10079002195181</v>
      </c>
      <c r="Q622">
        <v>3.0627033445205102E-3</v>
      </c>
      <c r="R622">
        <v>68.753889542407407</v>
      </c>
      <c r="S622">
        <v>1.4263009310122099</v>
      </c>
      <c r="T622">
        <v>322.01207020220397</v>
      </c>
      <c r="U622">
        <f>VLOOKUP(B622,Data!$A$1:$J$1657,9, FALSE) * 100</f>
        <v>159</v>
      </c>
      <c r="V622" t="str">
        <f>VLOOKUP($B622,Data!$A$1:$X$1657,13,  FALSE)</f>
        <v>Hot and dry in Sept/Oct caused the heavier and probably higher N parts of the paddock to run iout of moisture. Happy with yield in the finish. Varied from 1t/ha to 2.4t/ha</v>
      </c>
      <c r="W622">
        <f t="shared" si="19"/>
        <v>132.62423188532182</v>
      </c>
      <c r="X622">
        <f t="shared" si="18"/>
        <v>26.375768114678184</v>
      </c>
    </row>
    <row r="623" spans="1:24" x14ac:dyDescent="0.2">
      <c r="A623">
        <v>621</v>
      </c>
      <c r="B623" t="s">
        <v>4864</v>
      </c>
      <c r="C623">
        <v>621</v>
      </c>
      <c r="D623" t="s">
        <v>1495</v>
      </c>
      <c r="E623" s="30">
        <v>40150.5</v>
      </c>
      <c r="F623" t="s">
        <v>4254</v>
      </c>
      <c r="G623">
        <v>402.948926640705</v>
      </c>
      <c r="H623">
        <v>217.73942321266401</v>
      </c>
      <c r="I623">
        <v>620.688349853369</v>
      </c>
      <c r="J623">
        <v>7.3535482150571196</v>
      </c>
      <c r="K623">
        <v>15.606348009076299</v>
      </c>
      <c r="L623">
        <v>1.6236606486910901E-2</v>
      </c>
      <c r="M623">
        <v>121.954437187434</v>
      </c>
      <c r="N623">
        <v>3.3332108371245801</v>
      </c>
      <c r="O623">
        <v>6.8701966772057596E-3</v>
      </c>
      <c r="P623">
        <v>0.61704330898875404</v>
      </c>
      <c r="Q623">
        <v>1.6010324811855398E-2</v>
      </c>
      <c r="R623">
        <v>235.559999274962</v>
      </c>
      <c r="S623">
        <v>2.5036101824813</v>
      </c>
      <c r="T623">
        <v>706.51874579927699</v>
      </c>
      <c r="U623">
        <f>VLOOKUP(B623,Data!$A$1:$J$1657,9, FALSE) * 100</f>
        <v>185</v>
      </c>
      <c r="V623" t="str">
        <f>VLOOKUP($B623,Data!$A$1:$X$1657,13,  FALSE)</f>
        <v>Possibly heat shock on the 17th and 18th of October</v>
      </c>
      <c r="W623">
        <f t="shared" si="19"/>
        <v>46.415412287006831</v>
      </c>
      <c r="X623">
        <f t="shared" si="18"/>
        <v>138.58458771299317</v>
      </c>
    </row>
    <row r="624" spans="1:24" x14ac:dyDescent="0.2">
      <c r="A624">
        <v>625</v>
      </c>
      <c r="B624" t="s">
        <v>4869</v>
      </c>
      <c r="C624">
        <v>625</v>
      </c>
      <c r="D624" t="s">
        <v>1495</v>
      </c>
      <c r="E624" s="30">
        <v>40469.5</v>
      </c>
      <c r="F624" t="s">
        <v>4254</v>
      </c>
      <c r="G624">
        <v>296.32706425502198</v>
      </c>
      <c r="H624">
        <v>83.219032164998396</v>
      </c>
      <c r="I624">
        <v>379.54609642001998</v>
      </c>
      <c r="J624">
        <v>4.8254617098994501</v>
      </c>
      <c r="K624">
        <v>15.822557519738501</v>
      </c>
      <c r="L624">
        <v>1.8369535360802301E-2</v>
      </c>
      <c r="M624">
        <v>83.128152643688594</v>
      </c>
      <c r="N624">
        <v>2.3035025861897802</v>
      </c>
      <c r="O624">
        <v>3.8436755577451402E-2</v>
      </c>
      <c r="P624">
        <v>1.97944746565289</v>
      </c>
      <c r="Q624">
        <v>6.2497415916043499E-2</v>
      </c>
      <c r="R624">
        <v>65.979595937354006</v>
      </c>
      <c r="S624">
        <v>0.600445741069219</v>
      </c>
      <c r="T624">
        <v>433.03880353962802</v>
      </c>
      <c r="U624">
        <f>VLOOKUP(B624,Data!$A$1:$J$1657,9, FALSE) * 100</f>
        <v>129</v>
      </c>
      <c r="V624" t="str">
        <f>VLOOKUP($B624,Data!$A$1:$X$1657,13,  FALSE)</f>
        <v>Very dry finish- Plants showing signs of burning off</v>
      </c>
      <c r="W624">
        <f t="shared" si="19"/>
        <v>34.536190177626594</v>
      </c>
      <c r="X624">
        <f t="shared" si="18"/>
        <v>94.463809822373406</v>
      </c>
    </row>
    <row r="625" spans="1:24" x14ac:dyDescent="0.2">
      <c r="A625">
        <v>624</v>
      </c>
      <c r="B625" t="s">
        <v>4867</v>
      </c>
      <c r="C625">
        <v>624</v>
      </c>
      <c r="D625" t="s">
        <v>1495</v>
      </c>
      <c r="E625" s="30">
        <v>40125.5</v>
      </c>
      <c r="F625" t="s">
        <v>4254</v>
      </c>
      <c r="G625">
        <v>843.02045692339095</v>
      </c>
      <c r="H625">
        <v>198.33909154165599</v>
      </c>
      <c r="I625">
        <v>1041.35954846505</v>
      </c>
      <c r="J625">
        <v>9.7576938092832908</v>
      </c>
      <c r="K625">
        <v>10.5900904674877</v>
      </c>
      <c r="L625">
        <v>4.1226355648936099E-2</v>
      </c>
      <c r="M625">
        <v>396.63122807366102</v>
      </c>
      <c r="N625">
        <v>7.3561481392833903</v>
      </c>
      <c r="O625">
        <v>0.42462394099241202</v>
      </c>
      <c r="P625">
        <v>22.023572727372301</v>
      </c>
      <c r="Q625">
        <v>0.40022481091406897</v>
      </c>
      <c r="R625">
        <v>189.96376840433999</v>
      </c>
      <c r="S625">
        <v>0.45900451239715401</v>
      </c>
      <c r="T625">
        <v>1204.71428043183</v>
      </c>
      <c r="U625">
        <f>VLOOKUP(B625,Data!$A$1:$J$1657,9, FALSE) * 100</f>
        <v>220.00000000000003</v>
      </c>
      <c r="V625">
        <f>VLOOKUP($B625,Data!$A$1:$X$1657,13,  FALSE)</f>
        <v>0</v>
      </c>
      <c r="W625">
        <f t="shared" si="19"/>
        <v>-230.71730462916022</v>
      </c>
      <c r="X625">
        <f t="shared" si="18"/>
        <v>450.71730462916025</v>
      </c>
    </row>
    <row r="626" spans="1:24" x14ac:dyDescent="0.2">
      <c r="A626">
        <v>628</v>
      </c>
      <c r="B626" t="s">
        <v>4868</v>
      </c>
      <c r="C626">
        <v>628</v>
      </c>
      <c r="D626" t="s">
        <v>1495</v>
      </c>
      <c r="E626" s="30">
        <v>40469.5</v>
      </c>
      <c r="F626" t="s">
        <v>4254</v>
      </c>
      <c r="G626">
        <v>332.997340730264</v>
      </c>
      <c r="H626">
        <v>114.94734157444699</v>
      </c>
      <c r="I626">
        <v>447.94468230471102</v>
      </c>
      <c r="J626">
        <v>4.7212692502316402</v>
      </c>
      <c r="K626">
        <v>15.694268779653401</v>
      </c>
      <c r="L626">
        <v>1.62629458458242E-2</v>
      </c>
      <c r="M626">
        <v>88.942555276106503</v>
      </c>
      <c r="N626">
        <v>2.4446381233842298</v>
      </c>
      <c r="O626">
        <v>2.9543669859496802E-2</v>
      </c>
      <c r="P626">
        <v>2.0386795905169999</v>
      </c>
      <c r="Q626">
        <v>5.6894597838942899E-2</v>
      </c>
      <c r="R626">
        <v>100.15742733594701</v>
      </c>
      <c r="S626">
        <v>0.55810929052384195</v>
      </c>
      <c r="T626">
        <v>514.88151667203101</v>
      </c>
      <c r="U626">
        <f>VLOOKUP(B626,Data!$A$1:$J$1657,9, FALSE) * 100</f>
        <v>123</v>
      </c>
      <c r="V626" t="str">
        <f>VLOOKUP($B626,Data!$A$1:$X$1657,13,  FALSE)</f>
        <v>Very dry finish- low protien indicates lack of nitrogen</v>
      </c>
      <c r="W626">
        <f t="shared" si="19"/>
        <v>21.928914458969885</v>
      </c>
      <c r="X626">
        <f t="shared" si="18"/>
        <v>101.07108554103011</v>
      </c>
    </row>
    <row r="627" spans="1:24" x14ac:dyDescent="0.2">
      <c r="A627">
        <v>622</v>
      </c>
      <c r="B627" t="s">
        <v>4866</v>
      </c>
      <c r="C627">
        <v>622</v>
      </c>
      <c r="D627" t="s">
        <v>1495</v>
      </c>
      <c r="E627" s="30">
        <v>40136.5</v>
      </c>
      <c r="F627" t="s">
        <v>4254</v>
      </c>
      <c r="G627">
        <v>750.20386553350795</v>
      </c>
      <c r="H627">
        <v>281.604538265016</v>
      </c>
      <c r="I627">
        <v>1031.80840379852</v>
      </c>
      <c r="J627">
        <v>10.468428343861699</v>
      </c>
      <c r="K627">
        <v>14.234907707273701</v>
      </c>
      <c r="L627">
        <v>2.2645302837790302E-2</v>
      </c>
      <c r="M627">
        <v>246.43287245870201</v>
      </c>
      <c r="N627">
        <v>6.14351873115233</v>
      </c>
      <c r="O627">
        <v>0.21635641012183701</v>
      </c>
      <c r="P627">
        <v>11.326500233931799</v>
      </c>
      <c r="Q627">
        <v>0.24206590599847599</v>
      </c>
      <c r="R627">
        <v>247.22680521205001</v>
      </c>
      <c r="S627">
        <v>0.60478126594508397</v>
      </c>
      <c r="T627">
        <v>1188.77906654189</v>
      </c>
      <c r="U627">
        <f>VLOOKUP(B627,Data!$A$1:$J$1657,9, FALSE) * 100</f>
        <v>260</v>
      </c>
      <c r="V627">
        <f>VLOOKUP($B627,Data!$A$1:$X$1657,13,  FALSE)</f>
        <v>0</v>
      </c>
      <c r="W627">
        <f t="shared" si="19"/>
        <v>-20.037355066706823</v>
      </c>
      <c r="X627">
        <f t="shared" si="18"/>
        <v>280.03735506670682</v>
      </c>
    </row>
    <row r="628" spans="1:24" x14ac:dyDescent="0.2">
      <c r="A628">
        <v>629</v>
      </c>
      <c r="B628" t="s">
        <v>4873</v>
      </c>
      <c r="C628">
        <v>629</v>
      </c>
      <c r="D628" t="s">
        <v>1495</v>
      </c>
      <c r="E628" s="30">
        <v>40494.5</v>
      </c>
      <c r="F628" t="s">
        <v>4254</v>
      </c>
      <c r="G628">
        <v>150.461350285175</v>
      </c>
      <c r="H628">
        <v>70.565520400679802</v>
      </c>
      <c r="I628">
        <v>221.02687068585499</v>
      </c>
      <c r="J628">
        <v>2.6911657614352</v>
      </c>
      <c r="K628">
        <v>15.2409030838111</v>
      </c>
      <c r="L628">
        <v>1.35323749588487E-2</v>
      </c>
      <c r="M628">
        <v>42.5813758117962</v>
      </c>
      <c r="N628">
        <v>1.1365650121242099</v>
      </c>
      <c r="O628">
        <v>0</v>
      </c>
      <c r="P628">
        <v>0</v>
      </c>
      <c r="Q628">
        <v>0</v>
      </c>
      <c r="R628">
        <v>91.878769106324995</v>
      </c>
      <c r="S628">
        <v>0.95301557105346901</v>
      </c>
      <c r="T628">
        <v>254.50506342722699</v>
      </c>
      <c r="U628">
        <f>VLOOKUP(B628,Data!$A$1:$J$1657,9, FALSE) * 100</f>
        <v>41</v>
      </c>
      <c r="V628">
        <f>VLOOKUP($B628,Data!$A$1:$X$1657,13,  FALSE)</f>
        <v>0</v>
      </c>
      <c r="W628">
        <f t="shared" si="19"/>
        <v>-7.3879270588593187</v>
      </c>
      <c r="X628">
        <f t="shared" si="18"/>
        <v>48.387927058859319</v>
      </c>
    </row>
    <row r="629" spans="1:24" x14ac:dyDescent="0.2">
      <c r="A629">
        <v>627</v>
      </c>
      <c r="B629" t="s">
        <v>4871</v>
      </c>
      <c r="C629">
        <v>627</v>
      </c>
      <c r="D629" t="s">
        <v>1495</v>
      </c>
      <c r="E629" s="30">
        <v>40469.5</v>
      </c>
      <c r="F629" t="s">
        <v>4254</v>
      </c>
      <c r="G629">
        <v>3.01238315575613</v>
      </c>
      <c r="H629">
        <v>1.4256653070543299</v>
      </c>
      <c r="I629">
        <v>4.4380484628104497</v>
      </c>
      <c r="J629">
        <v>0.205271047312586</v>
      </c>
      <c r="K629">
        <v>15.1493534755939</v>
      </c>
      <c r="L629">
        <v>1.36363631227636E-2</v>
      </c>
      <c r="M629">
        <v>0.90371491268931803</v>
      </c>
      <c r="N629">
        <v>2.3976701669870301E-2</v>
      </c>
      <c r="O629">
        <v>0</v>
      </c>
      <c r="P629">
        <v>0</v>
      </c>
      <c r="Q629">
        <v>0</v>
      </c>
      <c r="R629">
        <v>2.10866824306681</v>
      </c>
      <c r="S629">
        <v>0.101363742036421</v>
      </c>
      <c r="T629">
        <v>5.8767499966278303</v>
      </c>
      <c r="U629">
        <f>VLOOKUP(B629,Data!$A$1:$J$1657,9, FALSE) * 100</f>
        <v>216</v>
      </c>
      <c r="V629" t="str">
        <f>VLOOKUP($B629,Data!$A$1:$X$1657,13,  FALSE)</f>
        <v>Very dry finish- shalloow gravel preformend better than expected- nitrogen may have been lacking as indicated by low protien</v>
      </c>
      <c r="W629">
        <f t="shared" si="19"/>
        <v>214.97305123558033</v>
      </c>
      <c r="X629">
        <f t="shared" si="18"/>
        <v>1.0269487644196795</v>
      </c>
    </row>
    <row r="630" spans="1:24" x14ac:dyDescent="0.2">
      <c r="A630">
        <v>626</v>
      </c>
      <c r="B630" t="s">
        <v>4870</v>
      </c>
      <c r="C630">
        <v>626</v>
      </c>
      <c r="D630" t="s">
        <v>1495</v>
      </c>
      <c r="E630" s="30">
        <v>40469.5</v>
      </c>
      <c r="F630" t="s">
        <v>4254</v>
      </c>
      <c r="G630">
        <v>434.868813813543</v>
      </c>
      <c r="H630">
        <v>170.56882222858999</v>
      </c>
      <c r="I630">
        <v>605.437636042132</v>
      </c>
      <c r="J630">
        <v>7.5351586600813096</v>
      </c>
      <c r="K630">
        <v>15.7565995524206</v>
      </c>
      <c r="L630">
        <v>1.74873329302523E-2</v>
      </c>
      <c r="M630">
        <v>124.686416851836</v>
      </c>
      <c r="N630">
        <v>3.4406899123652601</v>
      </c>
      <c r="O630">
        <v>4.98573219466346E-2</v>
      </c>
      <c r="P630">
        <v>3.1205656182421602</v>
      </c>
      <c r="Q630">
        <v>9.4472178261780906E-2</v>
      </c>
      <c r="R630">
        <v>147.91703510362399</v>
      </c>
      <c r="S630">
        <v>1.37135514387334</v>
      </c>
      <c r="T630">
        <v>698.56509924310706</v>
      </c>
      <c r="U630">
        <f>VLOOKUP(B630,Data!$A$1:$J$1657,9, FALSE) * 100</f>
        <v>225</v>
      </c>
      <c r="V630" t="str">
        <f>VLOOKUP($B630,Data!$A$1:$X$1657,13,  FALSE)</f>
        <v>Very dry finish- but soil held on well considering- low protien indicateds lack of nitrogen</v>
      </c>
      <c r="W630">
        <f t="shared" si="19"/>
        <v>83.310889941095468</v>
      </c>
      <c r="X630">
        <f t="shared" si="18"/>
        <v>141.68911005890453</v>
      </c>
    </row>
    <row r="631" spans="1:24" x14ac:dyDescent="0.2">
      <c r="A631">
        <v>632</v>
      </c>
      <c r="B631" t="s">
        <v>4875</v>
      </c>
      <c r="C631">
        <v>632</v>
      </c>
      <c r="D631" t="s">
        <v>1495</v>
      </c>
      <c r="E631" s="30">
        <v>40498.5</v>
      </c>
      <c r="F631" t="s">
        <v>4254</v>
      </c>
      <c r="G631">
        <v>822.14060544998802</v>
      </c>
      <c r="H631">
        <v>337.50507919019202</v>
      </c>
      <c r="I631">
        <v>1159.64568464018</v>
      </c>
      <c r="J631">
        <v>15.4685160235944</v>
      </c>
      <c r="K631">
        <v>15.6328812878888</v>
      </c>
      <c r="L631">
        <v>2.2197460943226999E-2</v>
      </c>
      <c r="M631">
        <v>282.57067701878202</v>
      </c>
      <c r="N631">
        <v>7.7362414172907004</v>
      </c>
      <c r="O631">
        <v>0.34350537203444598</v>
      </c>
      <c r="P631">
        <v>17.298263655488601</v>
      </c>
      <c r="Q631">
        <v>0.52882521477903999</v>
      </c>
      <c r="R631">
        <v>287.12165617442298</v>
      </c>
      <c r="S631">
        <v>2.4143498583269301</v>
      </c>
      <c r="T631">
        <v>1321.01890777533</v>
      </c>
      <c r="U631">
        <f>VLOOKUP(B631,Data!$A$1:$J$1657,9, FALSE) * 100</f>
        <v>450</v>
      </c>
      <c r="V631">
        <f>VLOOKUP($B631,Data!$A$1:$X$1657,13,  FALSE)</f>
        <v>0</v>
      </c>
      <c r="W631">
        <f t="shared" si="19"/>
        <v>128.89695793320226</v>
      </c>
      <c r="X631">
        <f t="shared" si="18"/>
        <v>321.10304206679774</v>
      </c>
    </row>
    <row r="632" spans="1:24" x14ac:dyDescent="0.2">
      <c r="A632">
        <v>630</v>
      </c>
      <c r="B632" t="s">
        <v>4872</v>
      </c>
      <c r="C632">
        <v>630</v>
      </c>
      <c r="D632" t="s">
        <v>1495</v>
      </c>
      <c r="E632" s="30">
        <v>40478.5</v>
      </c>
      <c r="F632" t="s">
        <v>4254</v>
      </c>
      <c r="G632">
        <v>103.004151683703</v>
      </c>
      <c r="H632">
        <v>100.745876805102</v>
      </c>
      <c r="I632">
        <v>203.75002848880499</v>
      </c>
      <c r="J632">
        <v>4.9578473836734904</v>
      </c>
      <c r="K632">
        <v>16.032748061609801</v>
      </c>
      <c r="L632">
        <v>4.3384496525043503E-3</v>
      </c>
      <c r="M632">
        <v>9.3855280284484692</v>
      </c>
      <c r="N632">
        <v>0.263530308765834</v>
      </c>
      <c r="O632">
        <v>0</v>
      </c>
      <c r="P632">
        <v>0</v>
      </c>
      <c r="Q632">
        <v>0</v>
      </c>
      <c r="R632">
        <v>66.338311667304694</v>
      </c>
      <c r="S632">
        <v>1.2271672584740101</v>
      </c>
      <c r="T632">
        <v>226.62106648504101</v>
      </c>
      <c r="U632">
        <f>VLOOKUP(B632,Data!$A$1:$J$1657,9, FALSE) * 100</f>
        <v>90</v>
      </c>
      <c r="V632">
        <f>VLOOKUP($B632,Data!$A$1:$X$1657,13,  FALSE)</f>
        <v>0</v>
      </c>
      <c r="W632">
        <f t="shared" si="19"/>
        <v>79.33462724039947</v>
      </c>
      <c r="X632">
        <f t="shared" si="18"/>
        <v>10.665372759600533</v>
      </c>
    </row>
    <row r="633" spans="1:24" x14ac:dyDescent="0.2">
      <c r="A633">
        <v>631</v>
      </c>
      <c r="B633" t="s">
        <v>4874</v>
      </c>
      <c r="C633">
        <v>631</v>
      </c>
      <c r="D633" t="s">
        <v>1495</v>
      </c>
      <c r="E633" s="30">
        <v>40490.5</v>
      </c>
      <c r="F633" t="s">
        <v>4254</v>
      </c>
      <c r="G633">
        <v>88.696905321325303</v>
      </c>
      <c r="H633">
        <v>111.75336957779101</v>
      </c>
      <c r="I633">
        <v>200.45027489911601</v>
      </c>
      <c r="J633">
        <v>5.6498029471628</v>
      </c>
      <c r="K633">
        <v>15.211929791568201</v>
      </c>
      <c r="L633">
        <v>8.3814205373616696E-3</v>
      </c>
      <c r="M633">
        <v>16.315369139585201</v>
      </c>
      <c r="N633">
        <v>0.43465542885269498</v>
      </c>
      <c r="O633">
        <v>0</v>
      </c>
      <c r="P633">
        <v>0</v>
      </c>
      <c r="Q633">
        <v>0</v>
      </c>
      <c r="R633">
        <v>68.070430909777897</v>
      </c>
      <c r="S633">
        <v>1.6526646422568101</v>
      </c>
      <c r="T633">
        <v>223.82955374939601</v>
      </c>
      <c r="U633">
        <f>VLOOKUP(B633,Data!$A$1:$J$1657,9, FALSE) * 100</f>
        <v>160</v>
      </c>
      <c r="V633">
        <f>VLOOKUP($B633,Data!$A$1:$X$1657,13,  FALSE)</f>
        <v>0</v>
      </c>
      <c r="W633">
        <f t="shared" si="19"/>
        <v>141.45980779592591</v>
      </c>
      <c r="X633">
        <f t="shared" si="18"/>
        <v>18.540192204074092</v>
      </c>
    </row>
    <row r="634" spans="1:24" x14ac:dyDescent="0.2">
      <c r="A634">
        <v>637</v>
      </c>
      <c r="B634" t="s">
        <v>4879</v>
      </c>
      <c r="C634">
        <v>637</v>
      </c>
      <c r="D634" t="s">
        <v>1495</v>
      </c>
      <c r="E634" s="30">
        <v>40502.5</v>
      </c>
      <c r="F634" t="s">
        <v>4254</v>
      </c>
      <c r="G634">
        <v>485.79925832222199</v>
      </c>
      <c r="H634">
        <v>143.27081397659899</v>
      </c>
      <c r="I634">
        <v>629.07007229882095</v>
      </c>
      <c r="J634">
        <v>7.5446035874172797</v>
      </c>
      <c r="K634">
        <v>14.575935401505999</v>
      </c>
      <c r="L634">
        <v>3.4753757153304601E-2</v>
      </c>
      <c r="M634">
        <v>213.624944051352</v>
      </c>
      <c r="N634">
        <v>5.4532108312483798</v>
      </c>
      <c r="O634">
        <v>0.30188870229908898</v>
      </c>
      <c r="P634">
        <v>11.725564011797999</v>
      </c>
      <c r="Q634">
        <v>0.30786414480755803</v>
      </c>
      <c r="R634">
        <v>143.82740532037701</v>
      </c>
      <c r="S634">
        <v>0.28099604283385499</v>
      </c>
      <c r="T634">
        <v>722.73234704941501</v>
      </c>
      <c r="U634">
        <f>VLOOKUP(B634,Data!$A$1:$J$1657,9, FALSE) * 100</f>
        <v>440.00000000000006</v>
      </c>
      <c r="V634" t="str">
        <f>VLOOKUP($B634,Data!$A$1:$X$1657,13,  FALSE)</f>
        <v>Wheat CLL probably not right because last wheat crop had herbicide damage</v>
      </c>
      <c r="W634">
        <f t="shared" si="19"/>
        <v>197.24438175982732</v>
      </c>
      <c r="X634">
        <f t="shared" si="18"/>
        <v>242.75561824017274</v>
      </c>
    </row>
    <row r="635" spans="1:24" x14ac:dyDescent="0.2">
      <c r="A635">
        <v>633</v>
      </c>
      <c r="B635" t="s">
        <v>4878</v>
      </c>
      <c r="C635">
        <v>633</v>
      </c>
      <c r="D635" t="s">
        <v>1495</v>
      </c>
      <c r="E635" s="30">
        <v>40502.5</v>
      </c>
      <c r="F635" t="s">
        <v>4254</v>
      </c>
      <c r="G635">
        <v>582.52724126277303</v>
      </c>
      <c r="H635">
        <v>192.178292429435</v>
      </c>
      <c r="I635">
        <v>774.70553369220704</v>
      </c>
      <c r="J635">
        <v>8.4303615047197198</v>
      </c>
      <c r="K635">
        <v>14.341526001340201</v>
      </c>
      <c r="L635">
        <v>2.9829545627051399E-2</v>
      </c>
      <c r="M635">
        <v>242.15408672726701</v>
      </c>
      <c r="N635">
        <v>6.0820650282485103</v>
      </c>
      <c r="O635">
        <v>0.25326883641984299</v>
      </c>
      <c r="P635">
        <v>12.1874414119421</v>
      </c>
      <c r="Q635">
        <v>0.28176469284149003</v>
      </c>
      <c r="R635">
        <v>203.722210714059</v>
      </c>
      <c r="S635">
        <v>0.439811175563943</v>
      </c>
      <c r="T635">
        <v>889.24235688314297</v>
      </c>
      <c r="U635">
        <f>VLOOKUP(B635,Data!$A$1:$J$1657,9, FALSE) * 100</f>
        <v>490.00000000000006</v>
      </c>
      <c r="V635" t="str">
        <f>VLOOKUP($B635,Data!$A$1:$X$1657,13,  FALSE)</f>
        <v>Wheat CLL probably not right because last wheat crop had herbicide damage</v>
      </c>
      <c r="W635">
        <f t="shared" si="19"/>
        <v>214.82490144628753</v>
      </c>
      <c r="X635">
        <f t="shared" si="18"/>
        <v>275.17509855371253</v>
      </c>
    </row>
    <row r="636" spans="1:24" x14ac:dyDescent="0.2">
      <c r="A636">
        <v>635</v>
      </c>
      <c r="B636" t="s">
        <v>4876</v>
      </c>
      <c r="C636">
        <v>635</v>
      </c>
      <c r="D636" t="s">
        <v>1495</v>
      </c>
      <c r="E636" s="30">
        <v>40494.5</v>
      </c>
      <c r="F636" t="s">
        <v>4254</v>
      </c>
      <c r="G636">
        <v>553.477000224525</v>
      </c>
      <c r="H636">
        <v>58.849620755765798</v>
      </c>
      <c r="I636">
        <v>612.32662098029095</v>
      </c>
      <c r="J636">
        <v>13.7085969679045</v>
      </c>
      <c r="K636">
        <v>14.94407106727</v>
      </c>
      <c r="L636">
        <v>4.1854988293345899E-2</v>
      </c>
      <c r="M636">
        <v>339.078395855986</v>
      </c>
      <c r="N636">
        <v>8.8742760858980194</v>
      </c>
      <c r="O636">
        <v>0.18044210297617599</v>
      </c>
      <c r="P636">
        <v>9.43495669207981</v>
      </c>
      <c r="Q636">
        <v>0.29260217328696603</v>
      </c>
      <c r="R636">
        <v>127.177338476044</v>
      </c>
      <c r="S636">
        <v>3.5782466440334701</v>
      </c>
      <c r="T636">
        <v>721.35221581665405</v>
      </c>
      <c r="U636">
        <f>VLOOKUP(B636,Data!$A$1:$J$1657,9, FALSE) * 100</f>
        <v>670</v>
      </c>
      <c r="V636" t="str">
        <f>VLOOKUP($B636,Data!$A$1:$X$1657,13,  FALSE)</f>
        <v>20-30% frost damage from 30 September</v>
      </c>
      <c r="W636">
        <f t="shared" si="19"/>
        <v>284.68364107274317</v>
      </c>
      <c r="X636">
        <f t="shared" si="18"/>
        <v>385.31635892725683</v>
      </c>
    </row>
    <row r="637" spans="1:24" x14ac:dyDescent="0.2">
      <c r="A637">
        <v>634</v>
      </c>
      <c r="B637" t="s">
        <v>4877</v>
      </c>
      <c r="C637">
        <v>634</v>
      </c>
      <c r="D637" t="s">
        <v>1495</v>
      </c>
      <c r="E637" s="30">
        <v>40494.5</v>
      </c>
      <c r="F637" t="s">
        <v>4254</v>
      </c>
      <c r="G637">
        <v>562.14839593890099</v>
      </c>
      <c r="H637">
        <v>71.323364641850802</v>
      </c>
      <c r="I637">
        <v>633.47176058075195</v>
      </c>
      <c r="J637">
        <v>12.1073732432687</v>
      </c>
      <c r="K637">
        <v>15.0262355678141</v>
      </c>
      <c r="L637">
        <v>3.7291777699450301E-2</v>
      </c>
      <c r="M637">
        <v>331.38283326836302</v>
      </c>
      <c r="N637">
        <v>8.7205543184239698</v>
      </c>
      <c r="O637">
        <v>0.16155115266832801</v>
      </c>
      <c r="P637">
        <v>8.3591220890683502</v>
      </c>
      <c r="Q637">
        <v>0.25373801409409003</v>
      </c>
      <c r="R637">
        <v>134.62434015592601</v>
      </c>
      <c r="S637">
        <v>2.0823234226443099</v>
      </c>
      <c r="T637">
        <v>743.82150441277201</v>
      </c>
      <c r="U637">
        <f>VLOOKUP(B637,Data!$A$1:$J$1657,9, FALSE) * 100</f>
        <v>750</v>
      </c>
      <c r="V637" t="str">
        <f>VLOOKUP($B637,Data!$A$1:$X$1657,13,  FALSE)</f>
        <v>Substantial frosting from 30 Sep ~20% but will measure 1st floret fertility and enter shortly</v>
      </c>
      <c r="W637">
        <f t="shared" si="19"/>
        <v>373.4285985586784</v>
      </c>
      <c r="X637">
        <f t="shared" si="18"/>
        <v>376.5714014413216</v>
      </c>
    </row>
    <row r="638" spans="1:24" x14ac:dyDescent="0.2">
      <c r="A638">
        <v>640</v>
      </c>
      <c r="B638" t="s">
        <v>4880</v>
      </c>
      <c r="C638">
        <v>640</v>
      </c>
      <c r="D638" t="s">
        <v>1495</v>
      </c>
      <c r="E638" s="30">
        <v>40485.5</v>
      </c>
      <c r="F638" t="s">
        <v>4254</v>
      </c>
      <c r="G638">
        <v>337.46250205909098</v>
      </c>
      <c r="H638">
        <v>128.55952905972799</v>
      </c>
      <c r="I638">
        <v>466.02203111881897</v>
      </c>
      <c r="J638">
        <v>4.0565351720213503</v>
      </c>
      <c r="K638">
        <v>15.454420090886799</v>
      </c>
      <c r="L638">
        <v>1.3581262058814599E-2</v>
      </c>
      <c r="M638">
        <v>92.578993964363704</v>
      </c>
      <c r="N638">
        <v>2.5056999375078002</v>
      </c>
      <c r="O638">
        <v>8.9490115342910903E-3</v>
      </c>
      <c r="P638">
        <v>0.73838940181503199</v>
      </c>
      <c r="Q638">
        <v>1.73647398283997E-2</v>
      </c>
      <c r="R638">
        <v>171.15445194072601</v>
      </c>
      <c r="S638">
        <v>0.60869158975415505</v>
      </c>
      <c r="T638">
        <v>537.24989696063403</v>
      </c>
      <c r="U638">
        <f>VLOOKUP(B638,Data!$A$1:$J$1657,9, FALSE) * 100</f>
        <v>124</v>
      </c>
      <c r="V638" t="str">
        <f>VLOOKUP($B638,Data!$A$1:$X$1657,13,  FALSE)</f>
        <v>Nil - just dry</v>
      </c>
      <c r="W638">
        <f t="shared" si="19"/>
        <v>18.796597767768517</v>
      </c>
      <c r="X638">
        <f t="shared" si="18"/>
        <v>105.20340223223148</v>
      </c>
    </row>
    <row r="639" spans="1:24" x14ac:dyDescent="0.2">
      <c r="A639">
        <v>639</v>
      </c>
      <c r="B639" t="s">
        <v>4883</v>
      </c>
      <c r="C639">
        <v>639</v>
      </c>
      <c r="D639" t="s">
        <v>1495</v>
      </c>
      <c r="E639" s="30">
        <v>40513.5</v>
      </c>
      <c r="F639" t="s">
        <v>4254</v>
      </c>
      <c r="G639">
        <v>809.36000099467799</v>
      </c>
      <c r="H639">
        <v>263.62364050385298</v>
      </c>
      <c r="I639">
        <v>1072.98364149853</v>
      </c>
      <c r="J639">
        <v>9.1607286103894197</v>
      </c>
      <c r="K639">
        <v>12.286856297336801</v>
      </c>
      <c r="L639">
        <v>3.0892908732787001E-2</v>
      </c>
      <c r="M639">
        <v>299.19458906573902</v>
      </c>
      <c r="N639">
        <v>6.43811019403062</v>
      </c>
      <c r="O639">
        <v>0.76598984858588703</v>
      </c>
      <c r="P639">
        <v>33.623792521188797</v>
      </c>
      <c r="Q639">
        <v>0.47861115851053398</v>
      </c>
      <c r="R639">
        <v>220.918025799643</v>
      </c>
      <c r="S639">
        <v>0.522876714295197</v>
      </c>
      <c r="T639">
        <v>1217.18426287391</v>
      </c>
      <c r="U639">
        <f>VLOOKUP(B639,Data!$A$1:$J$1657,9, FALSE) * 100</f>
        <v>579</v>
      </c>
      <c r="V639">
        <f>VLOOKUP($B639,Data!$A$1:$X$1657,13,  FALSE)</f>
        <v>0</v>
      </c>
      <c r="W639">
        <f t="shared" si="19"/>
        <v>239.00614878893293</v>
      </c>
      <c r="X639">
        <f t="shared" si="18"/>
        <v>339.99385121106707</v>
      </c>
    </row>
    <row r="640" spans="1:24" x14ac:dyDescent="0.2">
      <c r="A640">
        <v>638</v>
      </c>
      <c r="B640" t="s">
        <v>4881</v>
      </c>
      <c r="C640">
        <v>638</v>
      </c>
      <c r="D640" t="s">
        <v>1495</v>
      </c>
      <c r="E640" s="30">
        <v>40511.5</v>
      </c>
      <c r="F640" t="s">
        <v>4254</v>
      </c>
      <c r="G640">
        <v>1310.51476266648</v>
      </c>
      <c r="H640">
        <v>299.00599905415203</v>
      </c>
      <c r="I640">
        <v>1609.5207617206299</v>
      </c>
      <c r="J640">
        <v>16.6589823139896</v>
      </c>
      <c r="K640">
        <v>12.490001192024501</v>
      </c>
      <c r="L640">
        <v>4.0629860123047701E-2</v>
      </c>
      <c r="M640">
        <v>492.483896906349</v>
      </c>
      <c r="N640">
        <v>10.7725472143839</v>
      </c>
      <c r="O640">
        <v>1.87361255515976</v>
      </c>
      <c r="P640">
        <v>78.452839379707896</v>
      </c>
      <c r="Q640">
        <v>1.7649803355535501</v>
      </c>
      <c r="R640">
        <v>456.200267235144</v>
      </c>
      <c r="S640">
        <v>1.01658029681488</v>
      </c>
      <c r="T640">
        <v>1864.77960770303</v>
      </c>
      <c r="U640">
        <f>VLOOKUP(B640,Data!$A$1:$J$1657,9, FALSE) * 100</f>
        <v>509.99999999999994</v>
      </c>
      <c r="V640" t="str">
        <f>VLOOKUP($B640,Data!$A$1:$X$1657,13,  FALSE)</f>
        <v>Parts of Paddocks where too wet- where the soil tests where taken from paddock probably went around 5-5.2T/ha. Paddock went 4.5</v>
      </c>
      <c r="W640">
        <f t="shared" si="19"/>
        <v>-49.640791939033022</v>
      </c>
      <c r="X640">
        <f t="shared" si="18"/>
        <v>559.64079193903297</v>
      </c>
    </row>
    <row r="641" spans="1:24" x14ac:dyDescent="0.2">
      <c r="A641">
        <v>636</v>
      </c>
      <c r="B641" t="s">
        <v>4882</v>
      </c>
      <c r="C641">
        <v>636</v>
      </c>
      <c r="D641" t="s">
        <v>1495</v>
      </c>
      <c r="E641" s="30">
        <v>40494.5</v>
      </c>
      <c r="F641" t="s">
        <v>4254</v>
      </c>
      <c r="G641">
        <v>795.37434431678105</v>
      </c>
      <c r="H641">
        <v>92.682773508572893</v>
      </c>
      <c r="I641">
        <v>888.05711782535298</v>
      </c>
      <c r="J641">
        <v>11.9876350251365</v>
      </c>
      <c r="K641">
        <v>12.501809058849201</v>
      </c>
      <c r="L641">
        <v>4.05157174375253E-2</v>
      </c>
      <c r="M641">
        <v>468.051725272564</v>
      </c>
      <c r="N641">
        <v>10.247799122631401</v>
      </c>
      <c r="O641">
        <v>0.33366875324640799</v>
      </c>
      <c r="P641">
        <v>16.946373142474599</v>
      </c>
      <c r="Q641">
        <v>0.47001143808620899</v>
      </c>
      <c r="R641">
        <v>201.66092072527499</v>
      </c>
      <c r="S641">
        <v>0.50785295975063505</v>
      </c>
      <c r="T641">
        <v>1045.3468323299501</v>
      </c>
      <c r="U641">
        <f>VLOOKUP(B641,Data!$A$1:$J$1657,9, FALSE) * 100</f>
        <v>620</v>
      </c>
      <c r="V641" t="str">
        <f>VLOOKUP($B641,Data!$A$1:$X$1657,13,  FALSE)</f>
        <v>Frost on 30 September- crop was in early grain fill</v>
      </c>
      <c r="W641">
        <f t="shared" si="19"/>
        <v>88.123039462995507</v>
      </c>
      <c r="X641">
        <f t="shared" si="18"/>
        <v>531.87696053700449</v>
      </c>
    </row>
    <row r="642" spans="1:24" x14ac:dyDescent="0.2">
      <c r="A642">
        <v>641</v>
      </c>
      <c r="B642" t="s">
        <v>4886</v>
      </c>
      <c r="C642">
        <v>641</v>
      </c>
      <c r="D642" t="s">
        <v>1495</v>
      </c>
      <c r="E642" s="30">
        <v>40484.5</v>
      </c>
      <c r="F642" t="s">
        <v>4254</v>
      </c>
      <c r="G642">
        <v>328.06095445715698</v>
      </c>
      <c r="H642">
        <v>136.50227966080101</v>
      </c>
      <c r="I642">
        <v>464.56323411795802</v>
      </c>
      <c r="J642">
        <v>3.8476023413799201</v>
      </c>
      <c r="K642">
        <v>15.555011880532399</v>
      </c>
      <c r="L642">
        <v>1.43652585954813E-2</v>
      </c>
      <c r="M642">
        <v>91.388872402737505</v>
      </c>
      <c r="N642">
        <v>2.4895884342785299</v>
      </c>
      <c r="O642">
        <v>1.51683742210323E-2</v>
      </c>
      <c r="P642">
        <v>1.2449084084937501</v>
      </c>
      <c r="Q642">
        <v>2.5929272081016301E-2</v>
      </c>
      <c r="R642">
        <v>152.07496855913101</v>
      </c>
      <c r="S642">
        <v>0.41557385151732201</v>
      </c>
      <c r="T642">
        <v>527.49324998018801</v>
      </c>
      <c r="U642">
        <f>VLOOKUP(B642,Data!$A$1:$J$1657,9, FALSE) * 100</f>
        <v>180</v>
      </c>
      <c r="V642" t="str">
        <f>VLOOKUP($B642,Data!$A$1:$X$1657,13,  FALSE)</f>
        <v>Rye grass hurt paddock a bit - site yielded closer to 2.15 t/ha</v>
      </c>
      <c r="W642">
        <f t="shared" si="19"/>
        <v>76.149008633252834</v>
      </c>
      <c r="X642">
        <f t="shared" ref="X642:X705" si="20">M642/(1-12/100)</f>
        <v>103.85099136674717</v>
      </c>
    </row>
    <row r="643" spans="1:24" x14ac:dyDescent="0.2">
      <c r="A643">
        <v>642</v>
      </c>
      <c r="B643" t="s">
        <v>4884</v>
      </c>
      <c r="C643">
        <v>642</v>
      </c>
      <c r="D643" t="s">
        <v>1495</v>
      </c>
      <c r="E643" s="30">
        <v>40463.5</v>
      </c>
      <c r="F643" t="s">
        <v>4254</v>
      </c>
      <c r="G643">
        <v>466.04089118022301</v>
      </c>
      <c r="H643">
        <v>146.49794884937</v>
      </c>
      <c r="I643">
        <v>612.53884002959296</v>
      </c>
      <c r="J643">
        <v>7.2065848483002499</v>
      </c>
      <c r="K643">
        <v>15.482066510671</v>
      </c>
      <c r="L643">
        <v>2.70317235087487E-2</v>
      </c>
      <c r="M643">
        <v>162.4886021554</v>
      </c>
      <c r="N643">
        <v>4.4057081362449404</v>
      </c>
      <c r="O643">
        <v>0.12650165429072399</v>
      </c>
      <c r="P643">
        <v>5.6104430079545997</v>
      </c>
      <c r="Q643">
        <v>0.17350394716263301</v>
      </c>
      <c r="R643">
        <v>84.951307726399307</v>
      </c>
      <c r="S643">
        <v>0.23952658887339201</v>
      </c>
      <c r="T643">
        <v>706.84187358945906</v>
      </c>
      <c r="U643">
        <f>VLOOKUP(B643,Data!$A$1:$J$1657,9, FALSE) * 100</f>
        <v>257</v>
      </c>
      <c r="V643" t="str">
        <f>VLOOKUP($B643,Data!$A$1:$X$1657,13,  FALSE)</f>
        <v>Very sharp cutoff to the season</v>
      </c>
      <c r="W643">
        <f t="shared" ref="W643:W706" si="21">U643-X643</f>
        <v>72.353861187045453</v>
      </c>
      <c r="X643">
        <f t="shared" si="20"/>
        <v>184.64613881295455</v>
      </c>
    </row>
    <row r="644" spans="1:24" x14ac:dyDescent="0.2">
      <c r="A644">
        <v>644</v>
      </c>
      <c r="B644" t="s">
        <v>4885</v>
      </c>
      <c r="C644">
        <v>644</v>
      </c>
      <c r="D644" t="s">
        <v>1495</v>
      </c>
      <c r="E644" s="30">
        <v>40473.5</v>
      </c>
      <c r="F644" t="s">
        <v>4254</v>
      </c>
      <c r="G644">
        <v>609.891015983339</v>
      </c>
      <c r="H644">
        <v>174.001645586482</v>
      </c>
      <c r="I644">
        <v>783.89266156982103</v>
      </c>
      <c r="J644">
        <v>9.7427186726672002</v>
      </c>
      <c r="K644">
        <v>15.602456649755499</v>
      </c>
      <c r="L644">
        <v>2.0912583466215998E-2</v>
      </c>
      <c r="M644">
        <v>221.56617736079099</v>
      </c>
      <c r="N644">
        <v>6.0542498727211402</v>
      </c>
      <c r="O644">
        <v>0.106884564731131</v>
      </c>
      <c r="P644">
        <v>4.7437103347319596</v>
      </c>
      <c r="Q644">
        <v>0.14513582059869201</v>
      </c>
      <c r="R644">
        <v>212.579729079652</v>
      </c>
      <c r="S644">
        <v>1.1727973402482801</v>
      </c>
      <c r="T644">
        <v>909.76176607341097</v>
      </c>
      <c r="U644">
        <f>VLOOKUP(B644,Data!$A$1:$J$1657,9, FALSE) * 100</f>
        <v>303</v>
      </c>
      <c r="V644" t="str">
        <f>VLOOKUP($B644,Data!$A$1:$X$1657,13,  FALSE)</f>
        <v>Ht dry sharp finish to the seaosn</v>
      </c>
      <c r="W644">
        <f t="shared" si="21"/>
        <v>51.220252999101149</v>
      </c>
      <c r="X644">
        <f t="shared" si="20"/>
        <v>251.77974700089885</v>
      </c>
    </row>
    <row r="645" spans="1:24" x14ac:dyDescent="0.2">
      <c r="A645">
        <v>648</v>
      </c>
      <c r="B645" t="s">
        <v>4888</v>
      </c>
      <c r="C645">
        <v>648</v>
      </c>
      <c r="D645" t="s">
        <v>1495</v>
      </c>
      <c r="E645" s="30">
        <v>40485.5</v>
      </c>
      <c r="F645" t="s">
        <v>4254</v>
      </c>
      <c r="G645">
        <v>228.07193026185399</v>
      </c>
      <c r="H645">
        <v>169.61644103932699</v>
      </c>
      <c r="I645">
        <v>397.68837130117998</v>
      </c>
      <c r="J645">
        <v>9.4591898281526507</v>
      </c>
      <c r="K645">
        <v>15.861023132102099</v>
      </c>
      <c r="L645">
        <v>7.4859895204828801E-3</v>
      </c>
      <c r="M645">
        <v>34.847878740864701</v>
      </c>
      <c r="N645">
        <v>0.96799126237048105</v>
      </c>
      <c r="O645">
        <v>0</v>
      </c>
      <c r="P645">
        <v>0</v>
      </c>
      <c r="Q645">
        <v>0</v>
      </c>
      <c r="R645">
        <v>144.93418842973799</v>
      </c>
      <c r="S645">
        <v>2.83946911150105</v>
      </c>
      <c r="T645">
        <v>447.62984275534097</v>
      </c>
      <c r="U645">
        <f>VLOOKUP(B645,Data!$A$1:$J$1657,9, FALSE) * 100</f>
        <v>157.5</v>
      </c>
      <c r="V645">
        <f>VLOOKUP($B645,Data!$A$1:$X$1657,13,  FALSE)</f>
        <v>0</v>
      </c>
      <c r="W645">
        <f t="shared" si="21"/>
        <v>117.90013779447193</v>
      </c>
      <c r="X645">
        <f t="shared" si="20"/>
        <v>39.599862205528069</v>
      </c>
    </row>
    <row r="646" spans="1:24" x14ac:dyDescent="0.2">
      <c r="A646">
        <v>645</v>
      </c>
      <c r="B646" t="s">
        <v>4887</v>
      </c>
      <c r="C646">
        <v>645</v>
      </c>
      <c r="D646" t="s">
        <v>1495</v>
      </c>
      <c r="E646" s="30">
        <v>40468.5</v>
      </c>
      <c r="F646" t="s">
        <v>4254</v>
      </c>
      <c r="G646">
        <v>375.44159221400099</v>
      </c>
      <c r="H646">
        <v>129.59938560436001</v>
      </c>
      <c r="I646">
        <v>505.04097781835998</v>
      </c>
      <c r="J646">
        <v>4.2419349426236197</v>
      </c>
      <c r="K646">
        <v>15.7728490045355</v>
      </c>
      <c r="L646">
        <v>1.8326127531706399E-2</v>
      </c>
      <c r="M646">
        <v>102.964330007306</v>
      </c>
      <c r="N646">
        <v>2.8442046060567399</v>
      </c>
      <c r="O646">
        <v>5.5613434271946399E-2</v>
      </c>
      <c r="P646">
        <v>3.1923938486387602</v>
      </c>
      <c r="Q646">
        <v>5.1627348209514999E-2</v>
      </c>
      <c r="R646">
        <v>87.5839796460332</v>
      </c>
      <c r="S646">
        <v>0.20630059843983201</v>
      </c>
      <c r="T646">
        <v>574.22681056040403</v>
      </c>
      <c r="U646">
        <f>VLOOKUP(B646,Data!$A$1:$J$1657,9, FALSE) * 100</f>
        <v>120</v>
      </c>
      <c r="V646" t="str">
        <f>VLOOKUP($B646,Data!$A$1:$X$1657,13,  FALSE)</f>
        <v>Very dry finish high screenings</v>
      </c>
      <c r="W646">
        <f t="shared" si="21"/>
        <v>2.9950795371522645</v>
      </c>
      <c r="X646">
        <f t="shared" si="20"/>
        <v>117.00492046284774</v>
      </c>
    </row>
    <row r="647" spans="1:24" x14ac:dyDescent="0.2">
      <c r="A647">
        <v>647</v>
      </c>
      <c r="B647" t="s">
        <v>4893</v>
      </c>
      <c r="C647">
        <v>647</v>
      </c>
      <c r="D647" t="s">
        <v>1495</v>
      </c>
      <c r="E647" s="30">
        <v>40499.5</v>
      </c>
      <c r="F647" t="s">
        <v>4254</v>
      </c>
      <c r="G647">
        <v>240.31433899760901</v>
      </c>
      <c r="H647">
        <v>134.26592741845499</v>
      </c>
      <c r="I647">
        <v>374.58026641606398</v>
      </c>
      <c r="J647">
        <v>7.6241961034937598</v>
      </c>
      <c r="K647">
        <v>15.486056067257501</v>
      </c>
      <c r="L647">
        <v>1.20297387076057E-2</v>
      </c>
      <c r="M647">
        <v>57.614303700220603</v>
      </c>
      <c r="N647">
        <v>1.5625540059152701</v>
      </c>
      <c r="O647">
        <v>3.5694082210350501E-3</v>
      </c>
      <c r="P647">
        <v>0.19626766806446899</v>
      </c>
      <c r="Q647">
        <v>6.0887889013456001E-3</v>
      </c>
      <c r="R647">
        <v>147.15962263636399</v>
      </c>
      <c r="S647">
        <v>2.9135884576675499</v>
      </c>
      <c r="T647">
        <v>426.74205457028302</v>
      </c>
      <c r="U647">
        <f>VLOOKUP(B647,Data!$A$1:$J$1657,9, FALSE) * 100</f>
        <v>115.7</v>
      </c>
      <c r="V647">
        <f>VLOOKUP($B647,Data!$A$1:$X$1657,13,  FALSE)</f>
        <v>0</v>
      </c>
      <c r="W647">
        <f t="shared" si="21"/>
        <v>50.229200340658409</v>
      </c>
      <c r="X647">
        <f t="shared" si="20"/>
        <v>65.470799659341594</v>
      </c>
    </row>
    <row r="648" spans="1:24" x14ac:dyDescent="0.2">
      <c r="A648">
        <v>643</v>
      </c>
      <c r="B648" t="s">
        <v>4889</v>
      </c>
      <c r="C648">
        <v>643</v>
      </c>
      <c r="D648" t="s">
        <v>1495</v>
      </c>
      <c r="E648" s="30">
        <v>40463.5</v>
      </c>
      <c r="F648" t="s">
        <v>4254</v>
      </c>
      <c r="G648">
        <v>691.47908478371801</v>
      </c>
      <c r="H648">
        <v>162.60740370919399</v>
      </c>
      <c r="I648">
        <v>854.08648849291205</v>
      </c>
      <c r="J648">
        <v>9.9815268446033194</v>
      </c>
      <c r="K648">
        <v>12.9445865130594</v>
      </c>
      <c r="L648">
        <v>3.6260956210921798E-2</v>
      </c>
      <c r="M648">
        <v>346.52521989567703</v>
      </c>
      <c r="N648">
        <v>7.8557367563862304</v>
      </c>
      <c r="O648">
        <v>0.21178644102841099</v>
      </c>
      <c r="P648">
        <v>10.7473698883362</v>
      </c>
      <c r="Q648">
        <v>0.27256211266737801</v>
      </c>
      <c r="R648">
        <v>179.49999278847301</v>
      </c>
      <c r="S648">
        <v>0.410182201918037</v>
      </c>
      <c r="T648">
        <v>1002.4459558925601</v>
      </c>
      <c r="U648">
        <f>VLOOKUP(B648,Data!$A$1:$J$1657,9, FALSE) * 100</f>
        <v>180</v>
      </c>
      <c r="V648">
        <f>VLOOKUP($B648,Data!$A$1:$X$1657,13,  FALSE)</f>
        <v>0</v>
      </c>
      <c r="W648">
        <f t="shared" si="21"/>
        <v>-213.77865897236023</v>
      </c>
      <c r="X648">
        <f t="shared" si="20"/>
        <v>393.77865897236023</v>
      </c>
    </row>
    <row r="649" spans="1:24" x14ac:dyDescent="0.2">
      <c r="A649">
        <v>646</v>
      </c>
      <c r="B649" t="s">
        <v>4890</v>
      </c>
      <c r="C649">
        <v>646</v>
      </c>
      <c r="D649" t="s">
        <v>1495</v>
      </c>
      <c r="E649" s="30">
        <v>40484.5</v>
      </c>
      <c r="F649" t="s">
        <v>4254</v>
      </c>
      <c r="G649">
        <v>1191.01276457269</v>
      </c>
      <c r="H649">
        <v>157.78009072420099</v>
      </c>
      <c r="I649">
        <v>1348.7928552968899</v>
      </c>
      <c r="J649">
        <v>14.6767452341014</v>
      </c>
      <c r="K649">
        <v>14.3856893777597</v>
      </c>
      <c r="L649">
        <v>4.3206723783494501E-2</v>
      </c>
      <c r="M649">
        <v>416.095927001917</v>
      </c>
      <c r="N649">
        <v>10.483059119440499</v>
      </c>
      <c r="O649">
        <v>0.99558768103323403</v>
      </c>
      <c r="P649">
        <v>48.361800949199001</v>
      </c>
      <c r="Q649">
        <v>1.3667233813389099</v>
      </c>
      <c r="R649">
        <v>509.80434740695199</v>
      </c>
      <c r="S649">
        <v>1.17014905479885</v>
      </c>
      <c r="T649">
        <v>1589.1117208773001</v>
      </c>
      <c r="U649">
        <f>VLOOKUP(B649,Data!$A$1:$J$1657,9, FALSE) * 100</f>
        <v>580</v>
      </c>
      <c r="V649" t="str">
        <f>VLOOKUP($B649,Data!$A$1:$X$1657,13,  FALSE)</f>
        <v>late rain</v>
      </c>
      <c r="W649">
        <f t="shared" si="21"/>
        <v>107.16371931600338</v>
      </c>
      <c r="X649">
        <f t="shared" si="20"/>
        <v>472.83628068399662</v>
      </c>
    </row>
    <row r="650" spans="1:24" x14ac:dyDescent="0.2">
      <c r="A650">
        <v>653</v>
      </c>
      <c r="B650" t="s">
        <v>4898</v>
      </c>
      <c r="C650">
        <v>653</v>
      </c>
      <c r="D650" t="s">
        <v>1495</v>
      </c>
      <c r="E650" s="30">
        <v>40480.5</v>
      </c>
      <c r="F650" t="s">
        <v>4254</v>
      </c>
      <c r="G650">
        <v>178.59173906175101</v>
      </c>
      <c r="H650">
        <v>172.08951821479101</v>
      </c>
      <c r="I650">
        <v>350.681257276542</v>
      </c>
      <c r="J650">
        <v>5.3125088205113702</v>
      </c>
      <c r="K650">
        <v>17.13</v>
      </c>
      <c r="L650">
        <v>4.0226838135858098E-3</v>
      </c>
      <c r="M650">
        <v>14.533905796442699</v>
      </c>
      <c r="N650">
        <v>0.43601717389328098</v>
      </c>
      <c r="O650">
        <v>0</v>
      </c>
      <c r="P650">
        <v>0</v>
      </c>
      <c r="Q650">
        <v>0</v>
      </c>
      <c r="R650">
        <v>109.996306036758</v>
      </c>
      <c r="S650">
        <v>1.91012137639587</v>
      </c>
      <c r="T650">
        <v>388.564672424908</v>
      </c>
      <c r="U650">
        <f>VLOOKUP(B650,Data!$A$1:$J$1657,9, FALSE) * 100</f>
        <v>70</v>
      </c>
      <c r="V650">
        <f>VLOOKUP($B650,Data!$A$1:$X$1657,13,  FALSE)</f>
        <v>0</v>
      </c>
      <c r="W650">
        <f t="shared" si="21"/>
        <v>53.484197958587842</v>
      </c>
      <c r="X650">
        <f t="shared" si="20"/>
        <v>16.515802041412158</v>
      </c>
    </row>
    <row r="651" spans="1:24" x14ac:dyDescent="0.2">
      <c r="A651">
        <v>650</v>
      </c>
      <c r="B651" t="s">
        <v>4891</v>
      </c>
      <c r="C651">
        <v>650</v>
      </c>
      <c r="D651" t="s">
        <v>1495</v>
      </c>
      <c r="E651" s="30">
        <v>40484.5</v>
      </c>
      <c r="F651" t="s">
        <v>4254</v>
      </c>
      <c r="G651">
        <v>3.4522443197550401</v>
      </c>
      <c r="H651">
        <v>3.3612953572234199</v>
      </c>
      <c r="I651">
        <v>6.8135396769784702</v>
      </c>
      <c r="J651">
        <v>0.211315641400903</v>
      </c>
      <c r="K651">
        <v>15.131667574734401</v>
      </c>
      <c r="L651">
        <v>9.1152068344267298E-3</v>
      </c>
      <c r="M651">
        <v>0.69210748396745003</v>
      </c>
      <c r="N651">
        <v>1.8341051441998699E-2</v>
      </c>
      <c r="O651">
        <v>0</v>
      </c>
      <c r="P651">
        <v>0</v>
      </c>
      <c r="Q651">
        <v>0</v>
      </c>
      <c r="R651">
        <v>1.90722590666824</v>
      </c>
      <c r="S651">
        <v>5.4535311198602297E-2</v>
      </c>
      <c r="T651">
        <v>7.8045549546668003</v>
      </c>
      <c r="U651">
        <f>VLOOKUP(B651,Data!$A$1:$J$1657,9, FALSE) * 100</f>
        <v>56.000000000000007</v>
      </c>
      <c r="V651">
        <f>VLOOKUP($B651,Data!$A$1:$X$1657,13,  FALSE)</f>
        <v>0</v>
      </c>
      <c r="W651">
        <f t="shared" si="21"/>
        <v>55.213514222764267</v>
      </c>
      <c r="X651">
        <f t="shared" si="20"/>
        <v>0.78648577723573865</v>
      </c>
    </row>
    <row r="652" spans="1:24" x14ac:dyDescent="0.2">
      <c r="A652">
        <v>649</v>
      </c>
      <c r="B652" t="s">
        <v>4892</v>
      </c>
      <c r="C652">
        <v>649</v>
      </c>
      <c r="D652" t="s">
        <v>1495</v>
      </c>
      <c r="E652" s="30">
        <v>40494.5</v>
      </c>
      <c r="F652" t="s">
        <v>4254</v>
      </c>
      <c r="G652">
        <v>70.565197714849305</v>
      </c>
      <c r="H652">
        <v>31.257976155502199</v>
      </c>
      <c r="I652">
        <v>101.823173870351</v>
      </c>
      <c r="J652">
        <v>2.7561116627786499</v>
      </c>
      <c r="K652">
        <v>14.9947605240318</v>
      </c>
      <c r="L652">
        <v>1.3487840117817699E-2</v>
      </c>
      <c r="M652">
        <v>20.937248709791799</v>
      </c>
      <c r="N652">
        <v>0.549823170639968</v>
      </c>
      <c r="O652">
        <v>0</v>
      </c>
      <c r="P652">
        <v>0</v>
      </c>
      <c r="Q652">
        <v>0</v>
      </c>
      <c r="R652">
        <v>48.526807518334103</v>
      </c>
      <c r="S652">
        <v>1.0357777159724699</v>
      </c>
      <c r="T652">
        <v>118.02542299515299</v>
      </c>
      <c r="U652">
        <f>VLOOKUP(B652,Data!$A$1:$J$1657,9, FALSE) * 100</f>
        <v>26</v>
      </c>
      <c r="V652">
        <f>VLOOKUP($B652,Data!$A$1:$X$1657,13,  FALSE)</f>
        <v>0</v>
      </c>
      <c r="W652">
        <f t="shared" si="21"/>
        <v>2.207671920691137</v>
      </c>
      <c r="X652">
        <f t="shared" si="20"/>
        <v>23.792328079308863</v>
      </c>
    </row>
    <row r="653" spans="1:24" x14ac:dyDescent="0.2">
      <c r="A653">
        <v>651</v>
      </c>
      <c r="B653" t="s">
        <v>4894</v>
      </c>
      <c r="C653">
        <v>651</v>
      </c>
      <c r="D653" t="s">
        <v>1495</v>
      </c>
      <c r="E653" s="30">
        <v>40487.5</v>
      </c>
      <c r="F653" t="s">
        <v>4254</v>
      </c>
      <c r="G653">
        <v>233.81948871217901</v>
      </c>
      <c r="H653">
        <v>171.301773710676</v>
      </c>
      <c r="I653">
        <v>405.12126242285399</v>
      </c>
      <c r="J653">
        <v>7.93665702028966</v>
      </c>
      <c r="K653">
        <v>15.473323374287199</v>
      </c>
      <c r="L653">
        <v>8.5511650992439493E-3</v>
      </c>
      <c r="M653">
        <v>41.960813315921001</v>
      </c>
      <c r="N653">
        <v>1.13708096932634</v>
      </c>
      <c r="O653">
        <v>0</v>
      </c>
      <c r="P653">
        <v>0</v>
      </c>
      <c r="Q653">
        <v>0</v>
      </c>
      <c r="R653">
        <v>156.32196313409599</v>
      </c>
      <c r="S653">
        <v>3.1096344427840101</v>
      </c>
      <c r="T653">
        <v>458.00132699135099</v>
      </c>
      <c r="U653">
        <f>VLOOKUP(B653,Data!$A$1:$J$1657,9, FALSE) * 100</f>
        <v>100</v>
      </c>
      <c r="V653">
        <f>VLOOKUP($B653,Data!$A$1:$X$1657,13,  FALSE)</f>
        <v>0</v>
      </c>
      <c r="W653">
        <f t="shared" si="21"/>
        <v>52.317257595544319</v>
      </c>
      <c r="X653">
        <f t="shared" si="20"/>
        <v>47.682742404455681</v>
      </c>
    </row>
    <row r="654" spans="1:24" x14ac:dyDescent="0.2">
      <c r="A654">
        <v>656</v>
      </c>
      <c r="B654" t="s">
        <v>4897</v>
      </c>
      <c r="C654">
        <v>656</v>
      </c>
      <c r="D654" t="s">
        <v>1495</v>
      </c>
      <c r="E654" s="30">
        <v>40496.5</v>
      </c>
      <c r="F654" t="s">
        <v>4254</v>
      </c>
      <c r="G654">
        <v>224.70582457794001</v>
      </c>
      <c r="H654">
        <v>226.001196020007</v>
      </c>
      <c r="I654">
        <v>450.70702059794797</v>
      </c>
      <c r="J654">
        <v>7.7770099980107998</v>
      </c>
      <c r="K654">
        <v>15.9146205762846</v>
      </c>
      <c r="L654">
        <v>8.8905946825345201E-3</v>
      </c>
      <c r="M654">
        <v>40.604253634799299</v>
      </c>
      <c r="N654">
        <v>1.1317010339423099</v>
      </c>
      <c r="O654">
        <v>4.4254610436314599E-3</v>
      </c>
      <c r="P654">
        <v>0.35394738026355299</v>
      </c>
      <c r="Q654">
        <v>1.09323422014321E-2</v>
      </c>
      <c r="R654">
        <v>160.391165551938</v>
      </c>
      <c r="S654">
        <v>3.3409928719974298</v>
      </c>
      <c r="T654">
        <v>508.41028317833502</v>
      </c>
      <c r="U654">
        <f>VLOOKUP(B654,Data!$A$1:$J$1657,9, FALSE) * 100</f>
        <v>140</v>
      </c>
      <c r="V654">
        <f>VLOOKUP($B654,Data!$A$1:$X$1657,13,  FALSE)</f>
        <v>0</v>
      </c>
      <c r="W654">
        <f t="shared" si="21"/>
        <v>93.858802687728073</v>
      </c>
      <c r="X654">
        <f t="shared" si="20"/>
        <v>46.141197312271927</v>
      </c>
    </row>
    <row r="655" spans="1:24" x14ac:dyDescent="0.2">
      <c r="A655">
        <v>652</v>
      </c>
      <c r="B655" t="s">
        <v>4895</v>
      </c>
      <c r="C655">
        <v>652</v>
      </c>
      <c r="D655" t="s">
        <v>1495</v>
      </c>
      <c r="E655" s="30">
        <v>40516.5</v>
      </c>
      <c r="F655" t="s">
        <v>4254</v>
      </c>
      <c r="G655">
        <v>114.476867392559</v>
      </c>
      <c r="H655">
        <v>140.06233289307701</v>
      </c>
      <c r="I655">
        <v>254.53920028563499</v>
      </c>
      <c r="J655">
        <v>5.76174162217381</v>
      </c>
      <c r="K655">
        <v>15.5687326774369</v>
      </c>
      <c r="L655">
        <v>7.6730796562689699E-3</v>
      </c>
      <c r="M655">
        <v>18.8863912218835</v>
      </c>
      <c r="N655">
        <v>0.51495127176006295</v>
      </c>
      <c r="O655">
        <v>0</v>
      </c>
      <c r="P655">
        <v>0</v>
      </c>
      <c r="Q655">
        <v>0</v>
      </c>
      <c r="R655">
        <v>88.877860802549094</v>
      </c>
      <c r="S655">
        <v>2.54620769864166</v>
      </c>
      <c r="T655">
        <v>293.18690163818002</v>
      </c>
      <c r="U655">
        <f>VLOOKUP(B655,Data!$A$1:$J$1657,9, FALSE) * 100</f>
        <v>90</v>
      </c>
      <c r="V655">
        <f>VLOOKUP($B655,Data!$A$1:$X$1657,13,  FALSE)</f>
        <v>0</v>
      </c>
      <c r="W655">
        <f t="shared" si="21"/>
        <v>68.538191793314212</v>
      </c>
      <c r="X655">
        <f t="shared" si="20"/>
        <v>21.461808206685795</v>
      </c>
    </row>
    <row r="656" spans="1:24" x14ac:dyDescent="0.2">
      <c r="A656">
        <v>657</v>
      </c>
      <c r="B656" t="s">
        <v>4900</v>
      </c>
      <c r="C656">
        <v>657</v>
      </c>
      <c r="D656" t="s">
        <v>1495</v>
      </c>
      <c r="E656" s="30">
        <v>40489.5</v>
      </c>
      <c r="F656" t="s">
        <v>4254</v>
      </c>
      <c r="G656">
        <v>277.40413150017503</v>
      </c>
      <c r="H656">
        <v>136.89171747116001</v>
      </c>
      <c r="I656">
        <v>414.29584897133498</v>
      </c>
      <c r="J656">
        <v>4.9286743651275202</v>
      </c>
      <c r="K656">
        <v>15.277794688685301</v>
      </c>
      <c r="L656">
        <v>1.5408535119491701E-2</v>
      </c>
      <c r="M656">
        <v>83.886671645499504</v>
      </c>
      <c r="N656">
        <v>2.2444892233224198</v>
      </c>
      <c r="O656">
        <v>9.9327704642752698E-3</v>
      </c>
      <c r="P656">
        <v>0.81027741940147702</v>
      </c>
      <c r="Q656">
        <v>2.0154656291787899E-2</v>
      </c>
      <c r="R656">
        <v>150.80594672424601</v>
      </c>
      <c r="S656">
        <v>1.5303931544481599</v>
      </c>
      <c r="T656">
        <v>472.26827646517302</v>
      </c>
      <c r="U656">
        <f>VLOOKUP(B656,Data!$A$1:$J$1657,9, FALSE) * 100</f>
        <v>220.00000000000003</v>
      </c>
      <c r="V656">
        <f>VLOOKUP($B656,Data!$A$1:$X$1657,13,  FALSE)</f>
        <v>0</v>
      </c>
      <c r="W656">
        <f t="shared" si="21"/>
        <v>124.67423676647786</v>
      </c>
      <c r="X656">
        <f t="shared" si="20"/>
        <v>95.325763233522167</v>
      </c>
    </row>
    <row r="657" spans="1:24" x14ac:dyDescent="0.2">
      <c r="A657">
        <v>654</v>
      </c>
      <c r="B657" t="s">
        <v>4896</v>
      </c>
      <c r="C657">
        <v>654</v>
      </c>
      <c r="D657" t="s">
        <v>1495</v>
      </c>
      <c r="E657" s="30">
        <v>40496.5</v>
      </c>
      <c r="F657" t="s">
        <v>4254</v>
      </c>
      <c r="G657">
        <v>93.367629391471496</v>
      </c>
      <c r="H657">
        <v>115.092580088972</v>
      </c>
      <c r="I657">
        <v>208.46020948044401</v>
      </c>
      <c r="J657">
        <v>6.2103644879577198</v>
      </c>
      <c r="K657">
        <v>15.150994003579401</v>
      </c>
      <c r="L657">
        <v>1.11546073099588E-2</v>
      </c>
      <c r="M657">
        <v>22.515254512157</v>
      </c>
      <c r="N657">
        <v>0.59742291786822099</v>
      </c>
      <c r="O657">
        <v>0</v>
      </c>
      <c r="P657">
        <v>0</v>
      </c>
      <c r="Q657">
        <v>0</v>
      </c>
      <c r="R657">
        <v>66.807833038872801</v>
      </c>
      <c r="S657">
        <v>1.6875871332314101</v>
      </c>
      <c r="T657">
        <v>232.75028670026799</v>
      </c>
      <c r="U657">
        <f>VLOOKUP(B657,Data!$A$1:$J$1657,9, FALSE) * 100</f>
        <v>41.199999999999996</v>
      </c>
      <c r="V657">
        <f>VLOOKUP($B657,Data!$A$1:$X$1657,13,  FALSE)</f>
        <v>0</v>
      </c>
      <c r="W657">
        <f t="shared" si="21"/>
        <v>15.614483508912496</v>
      </c>
      <c r="X657">
        <f t="shared" si="20"/>
        <v>25.5855164910875</v>
      </c>
    </row>
    <row r="658" spans="1:24" x14ac:dyDescent="0.2">
      <c r="A658">
        <v>655</v>
      </c>
      <c r="B658" t="s">
        <v>4902</v>
      </c>
      <c r="C658">
        <v>655</v>
      </c>
      <c r="D658" t="s">
        <v>1495</v>
      </c>
      <c r="E658" s="30">
        <v>40471.5</v>
      </c>
      <c r="F658" t="s">
        <v>4254</v>
      </c>
      <c r="G658">
        <v>346.05924559184899</v>
      </c>
      <c r="H658">
        <v>124.023702698931</v>
      </c>
      <c r="I658">
        <v>470.08294829078</v>
      </c>
      <c r="J658">
        <v>3.4741708351104101</v>
      </c>
      <c r="K658">
        <v>13.9065021418357</v>
      </c>
      <c r="L658">
        <v>1.53742571733094E-2</v>
      </c>
      <c r="M658">
        <v>92.496774930510796</v>
      </c>
      <c r="N658">
        <v>2.25272609226628</v>
      </c>
      <c r="O658">
        <v>2.55154384133803E-2</v>
      </c>
      <c r="P658">
        <v>1.7951492551488999</v>
      </c>
      <c r="Q658">
        <v>2.5115841424790501E-2</v>
      </c>
      <c r="R658">
        <v>118.259973354979</v>
      </c>
      <c r="S658">
        <v>0.295584548381986</v>
      </c>
      <c r="T658">
        <v>540.09619003217801</v>
      </c>
      <c r="U658">
        <f>VLOOKUP(B658,Data!$A$1:$J$1657,9, FALSE) * 100</f>
        <v>130</v>
      </c>
      <c r="V658">
        <f>VLOOKUP($B658,Data!$A$1:$X$1657,13,  FALSE)</f>
        <v>0</v>
      </c>
      <c r="W658">
        <f t="shared" si="21"/>
        <v>24.890028488055918</v>
      </c>
      <c r="X658">
        <f t="shared" si="20"/>
        <v>105.10997151194408</v>
      </c>
    </row>
    <row r="659" spans="1:24" x14ac:dyDescent="0.2">
      <c r="A659">
        <v>659</v>
      </c>
      <c r="B659" t="s">
        <v>4899</v>
      </c>
      <c r="C659">
        <v>659</v>
      </c>
      <c r="D659" t="s">
        <v>1495</v>
      </c>
      <c r="E659" s="30">
        <v>40520.5</v>
      </c>
      <c r="F659" t="s">
        <v>4254</v>
      </c>
      <c r="G659">
        <v>46.921923782291302</v>
      </c>
      <c r="H659">
        <v>71.768363275313902</v>
      </c>
      <c r="I659">
        <v>118.690287057605</v>
      </c>
      <c r="J659">
        <v>3.63277832989453</v>
      </c>
      <c r="K659">
        <v>15.803760664181899</v>
      </c>
      <c r="L659">
        <v>6.6838829130106197E-3</v>
      </c>
      <c r="M659">
        <v>6.4697803124258204</v>
      </c>
      <c r="N659">
        <v>0.17906630404100499</v>
      </c>
      <c r="O659" s="33">
        <v>5.3580321761912397E-6</v>
      </c>
      <c r="P659">
        <v>2.9766845423284698E-4</v>
      </c>
      <c r="Q659" s="33">
        <v>8.6860614877674596E-6</v>
      </c>
      <c r="R659">
        <v>34.8692309041326</v>
      </c>
      <c r="S659">
        <v>0.92629627948909399</v>
      </c>
      <c r="T659">
        <v>136.09358503933601</v>
      </c>
      <c r="U659">
        <f>VLOOKUP(B659,Data!$A$1:$J$1657,9, FALSE) * 100</f>
        <v>98</v>
      </c>
      <c r="V659">
        <f>VLOOKUP($B659,Data!$A$1:$X$1657,13,  FALSE)</f>
        <v>0</v>
      </c>
      <c r="W659">
        <f t="shared" si="21"/>
        <v>90.647976917697932</v>
      </c>
      <c r="X659">
        <f t="shared" si="20"/>
        <v>7.3520230823020682</v>
      </c>
    </row>
    <row r="660" spans="1:24" x14ac:dyDescent="0.2">
      <c r="A660">
        <v>661</v>
      </c>
      <c r="B660" t="s">
        <v>4904</v>
      </c>
      <c r="C660">
        <v>661</v>
      </c>
      <c r="D660" t="s">
        <v>1495</v>
      </c>
      <c r="E660" s="30">
        <v>40520.5</v>
      </c>
      <c r="F660" t="s">
        <v>4254</v>
      </c>
      <c r="G660">
        <v>62.399196370150101</v>
      </c>
      <c r="H660">
        <v>90.603638187711397</v>
      </c>
      <c r="I660">
        <v>153.00283455786101</v>
      </c>
      <c r="J660">
        <v>6.12335574456214</v>
      </c>
      <c r="K660">
        <v>15.479039192698</v>
      </c>
      <c r="L660">
        <v>7.4624774633334796E-3</v>
      </c>
      <c r="M660">
        <v>10.218403008317701</v>
      </c>
      <c r="N660">
        <v>0.27700711147553803</v>
      </c>
      <c r="O660">
        <v>0</v>
      </c>
      <c r="P660">
        <v>0</v>
      </c>
      <c r="Q660">
        <v>0</v>
      </c>
      <c r="R660">
        <v>50.911860843463302</v>
      </c>
      <c r="S660">
        <v>1.4762825650147799</v>
      </c>
      <c r="T660">
        <v>179.510599267169</v>
      </c>
      <c r="U660">
        <f>VLOOKUP(B660,Data!$A$1:$J$1657,9, FALSE) * 100</f>
        <v>134</v>
      </c>
      <c r="V660">
        <f>VLOOKUP($B660,Data!$A$1:$X$1657,13,  FALSE)</f>
        <v>0</v>
      </c>
      <c r="W660">
        <f t="shared" si="21"/>
        <v>122.38817839963897</v>
      </c>
      <c r="X660">
        <f t="shared" si="20"/>
        <v>11.611821600361024</v>
      </c>
    </row>
    <row r="661" spans="1:24" x14ac:dyDescent="0.2">
      <c r="A661">
        <v>658</v>
      </c>
      <c r="B661" t="s">
        <v>4901</v>
      </c>
      <c r="C661">
        <v>658</v>
      </c>
      <c r="D661" t="s">
        <v>1495</v>
      </c>
      <c r="E661" s="30">
        <v>40520.5</v>
      </c>
      <c r="F661" t="s">
        <v>4254</v>
      </c>
      <c r="G661">
        <v>40.734003650831802</v>
      </c>
      <c r="H661">
        <v>75.170916155169905</v>
      </c>
      <c r="I661">
        <v>115.904919806002</v>
      </c>
      <c r="J661">
        <v>4.18181682911555</v>
      </c>
      <c r="K661">
        <v>15.9882245324642</v>
      </c>
      <c r="L661">
        <v>5.2321557361753703E-3</v>
      </c>
      <c r="M661">
        <v>4.5784886335985702</v>
      </c>
      <c r="N661">
        <v>0.12819948212488499</v>
      </c>
      <c r="O661">
        <v>0</v>
      </c>
      <c r="P661">
        <v>0</v>
      </c>
      <c r="Q661">
        <v>0</v>
      </c>
      <c r="R661">
        <v>34.105490128371699</v>
      </c>
      <c r="S661">
        <v>1.09316259289802</v>
      </c>
      <c r="T661">
        <v>134.788890294216</v>
      </c>
      <c r="U661">
        <f>VLOOKUP(B661,Data!$A$1:$J$1657,9, FALSE) * 100</f>
        <v>120</v>
      </c>
      <c r="V661">
        <f>VLOOKUP($B661,Data!$A$1:$X$1657,13,  FALSE)</f>
        <v>0</v>
      </c>
      <c r="W661">
        <f t="shared" si="21"/>
        <v>114.79717200727436</v>
      </c>
      <c r="X661">
        <f t="shared" si="20"/>
        <v>5.2028279927256476</v>
      </c>
    </row>
    <row r="662" spans="1:24" x14ac:dyDescent="0.2">
      <c r="A662">
        <v>664</v>
      </c>
      <c r="B662" t="s">
        <v>4909</v>
      </c>
      <c r="C662">
        <v>664</v>
      </c>
      <c r="D662" t="s">
        <v>1495</v>
      </c>
      <c r="E662" s="30">
        <v>40509.5</v>
      </c>
      <c r="F662" t="s">
        <v>4254</v>
      </c>
      <c r="G662">
        <v>747.51591381289097</v>
      </c>
      <c r="H662">
        <v>228.33692725231799</v>
      </c>
      <c r="I662">
        <v>975.85284106520896</v>
      </c>
      <c r="J662">
        <v>13.6977232600223</v>
      </c>
      <c r="K662">
        <v>15.1576324826442</v>
      </c>
      <c r="L662">
        <v>3.3462360067696699E-2</v>
      </c>
      <c r="M662">
        <v>314.04671140045502</v>
      </c>
      <c r="N662">
        <v>8.3366105670597701</v>
      </c>
      <c r="O662">
        <v>0.460673822476936</v>
      </c>
      <c r="P662">
        <v>19.411347000660498</v>
      </c>
      <c r="Q662">
        <v>0.58648899773657703</v>
      </c>
      <c r="R662">
        <v>234.75277300191399</v>
      </c>
      <c r="S662">
        <v>0.92957869463424003</v>
      </c>
      <c r="T662">
        <v>1129.73613520857</v>
      </c>
      <c r="U662">
        <f>VLOOKUP(B662,Data!$A$1:$J$1657,9, FALSE) * 100</f>
        <v>500</v>
      </c>
      <c r="V662">
        <f>VLOOKUP($B662,Data!$A$1:$X$1657,13,  FALSE)</f>
        <v>0</v>
      </c>
      <c r="W662">
        <f t="shared" si="21"/>
        <v>143.12873704493745</v>
      </c>
      <c r="X662">
        <f t="shared" si="20"/>
        <v>356.87126295506255</v>
      </c>
    </row>
    <row r="663" spans="1:24" x14ac:dyDescent="0.2">
      <c r="A663">
        <v>662</v>
      </c>
      <c r="B663" t="s">
        <v>4905</v>
      </c>
      <c r="C663">
        <v>662</v>
      </c>
      <c r="D663" t="s">
        <v>1495</v>
      </c>
      <c r="E663" s="30">
        <v>40503.5</v>
      </c>
      <c r="F663" t="s">
        <v>4254</v>
      </c>
      <c r="G663">
        <v>1636.0640026062499</v>
      </c>
      <c r="H663">
        <v>172.02078717144801</v>
      </c>
      <c r="I663">
        <v>1808.0847897777001</v>
      </c>
      <c r="J663">
        <v>25.388286559039202</v>
      </c>
      <c r="K663">
        <v>14.8878925240219</v>
      </c>
      <c r="L663">
        <v>4.1546224490375802E-2</v>
      </c>
      <c r="M663">
        <v>681.18957485211899</v>
      </c>
      <c r="N663">
        <v>17.760905742351198</v>
      </c>
      <c r="O663">
        <v>1.58735317809768</v>
      </c>
      <c r="P663">
        <v>71.204428541349401</v>
      </c>
      <c r="Q663">
        <v>2.2263365211658099</v>
      </c>
      <c r="R663">
        <v>638.30498693177606</v>
      </c>
      <c r="S663">
        <v>2.7465273826098802</v>
      </c>
      <c r="T663">
        <v>2143.08292916852</v>
      </c>
      <c r="U663">
        <f>VLOOKUP(B663,Data!$A$1:$J$1657,9, FALSE) * 100</f>
        <v>420</v>
      </c>
      <c r="V663" t="str">
        <f>VLOOKUP($B663,Data!$A$1:$X$1657,13,  FALSE)</f>
        <v>375mm row spacing- High moisture availability from June limiting root function at depth- so YP over-estimating the potential N accessible</v>
      </c>
      <c r="W663">
        <f t="shared" si="21"/>
        <v>-354.07906233195342</v>
      </c>
      <c r="X663">
        <f t="shared" si="20"/>
        <v>774.07906233195342</v>
      </c>
    </row>
    <row r="664" spans="1:24" x14ac:dyDescent="0.2">
      <c r="A664">
        <v>660</v>
      </c>
      <c r="B664" t="s">
        <v>4903</v>
      </c>
      <c r="C664">
        <v>660</v>
      </c>
      <c r="D664" t="s">
        <v>1495</v>
      </c>
      <c r="E664" s="30">
        <v>40489.5</v>
      </c>
      <c r="F664" t="s">
        <v>4254</v>
      </c>
      <c r="G664">
        <v>110.559230357595</v>
      </c>
      <c r="H664">
        <v>99.548433504589696</v>
      </c>
      <c r="I664">
        <v>210.10766386218501</v>
      </c>
      <c r="J664">
        <v>3.4175590172872901</v>
      </c>
      <c r="K664">
        <v>15.812473602264699</v>
      </c>
      <c r="L664">
        <v>7.9287766416145898E-3</v>
      </c>
      <c r="M664">
        <v>17.9456815996421</v>
      </c>
      <c r="N664">
        <v>0.49696255090890901</v>
      </c>
      <c r="O664">
        <v>0</v>
      </c>
      <c r="P664">
        <v>0</v>
      </c>
      <c r="Q664">
        <v>0</v>
      </c>
      <c r="R664">
        <v>77.675859485894193</v>
      </c>
      <c r="S664">
        <v>1.3870202034711701</v>
      </c>
      <c r="T664">
        <v>237.214682607485</v>
      </c>
      <c r="U664">
        <f>VLOOKUP(B664,Data!$A$1:$J$1657,9, FALSE) * 100</f>
        <v>112.00000000000001</v>
      </c>
      <c r="V664">
        <f>VLOOKUP($B664,Data!$A$1:$X$1657,13,  FALSE)</f>
        <v>0</v>
      </c>
      <c r="W664">
        <f t="shared" si="21"/>
        <v>91.607180000406714</v>
      </c>
      <c r="X664">
        <f t="shared" si="20"/>
        <v>20.392819999593296</v>
      </c>
    </row>
    <row r="665" spans="1:24" x14ac:dyDescent="0.2">
      <c r="A665">
        <v>663</v>
      </c>
      <c r="B665" t="s">
        <v>4906</v>
      </c>
      <c r="C665">
        <v>663</v>
      </c>
      <c r="D665" t="s">
        <v>1495</v>
      </c>
      <c r="E665" s="30">
        <v>40507.5</v>
      </c>
      <c r="F665" t="s">
        <v>4254</v>
      </c>
      <c r="G665">
        <v>736.98728599712604</v>
      </c>
      <c r="H665">
        <v>292.93873721379998</v>
      </c>
      <c r="I665">
        <v>1029.92602321093</v>
      </c>
      <c r="J665">
        <v>11.10496548339</v>
      </c>
      <c r="K665">
        <v>15.2101235464414</v>
      </c>
      <c r="L665">
        <v>2.7588587826561199E-2</v>
      </c>
      <c r="M665">
        <v>272.35523511414198</v>
      </c>
      <c r="N665">
        <v>7.2549155422175096</v>
      </c>
      <c r="O665">
        <v>0.23727898147229801</v>
      </c>
      <c r="P665">
        <v>14.072545923031999</v>
      </c>
      <c r="Q665">
        <v>0.3662244760185</v>
      </c>
      <c r="R665">
        <v>261.20375840871498</v>
      </c>
      <c r="S665">
        <v>0.57624746831571105</v>
      </c>
      <c r="T665">
        <v>1181.1598127602999</v>
      </c>
      <c r="U665">
        <f>VLOOKUP(B665,Data!$A$1:$J$1657,9, FALSE) * 100</f>
        <v>415.00000000000006</v>
      </c>
      <c r="V665">
        <f>VLOOKUP($B665,Data!$A$1:$X$1657,13,  FALSE)</f>
        <v>0</v>
      </c>
      <c r="W665">
        <f t="shared" si="21"/>
        <v>105.50541464302052</v>
      </c>
      <c r="X665">
        <f t="shared" si="20"/>
        <v>309.49458535697954</v>
      </c>
    </row>
    <row r="666" spans="1:24" x14ac:dyDescent="0.2">
      <c r="A666">
        <v>668</v>
      </c>
      <c r="B666" t="s">
        <v>4910</v>
      </c>
      <c r="C666">
        <v>668</v>
      </c>
      <c r="D666" t="s">
        <v>1495</v>
      </c>
      <c r="E666" s="30">
        <v>40487.5</v>
      </c>
      <c r="F666" t="s">
        <v>4254</v>
      </c>
      <c r="G666">
        <v>188.36468962696799</v>
      </c>
      <c r="H666">
        <v>83.199141873593803</v>
      </c>
      <c r="I666">
        <v>271.563831500562</v>
      </c>
      <c r="J666">
        <v>5.8275409596279601</v>
      </c>
      <c r="K666">
        <v>15.514211763909801</v>
      </c>
      <c r="L666">
        <v>1.54730432220587E-2</v>
      </c>
      <c r="M666">
        <v>55.824714787306903</v>
      </c>
      <c r="N666">
        <v>1.5167713605431701</v>
      </c>
      <c r="O666">
        <v>1.5806429667877101E-2</v>
      </c>
      <c r="P666">
        <v>0.74245738394591598</v>
      </c>
      <c r="Q666">
        <v>2.3050684090933499E-2</v>
      </c>
      <c r="R666">
        <v>87.298098358157105</v>
      </c>
      <c r="S666">
        <v>1.91202589261139</v>
      </c>
      <c r="T666">
        <v>308.38566653445702</v>
      </c>
      <c r="U666">
        <f>VLOOKUP(B666,Data!$A$1:$J$1657,9, FALSE) * 100</f>
        <v>135.69999999999999</v>
      </c>
      <c r="V666">
        <f>VLOOKUP($B666,Data!$A$1:$X$1657,13,  FALSE)</f>
        <v>0</v>
      </c>
      <c r="W666">
        <f t="shared" si="21"/>
        <v>72.262824105333053</v>
      </c>
      <c r="X666">
        <f t="shared" si="20"/>
        <v>63.437175894666936</v>
      </c>
    </row>
    <row r="667" spans="1:24" x14ac:dyDescent="0.2">
      <c r="A667">
        <v>666</v>
      </c>
      <c r="B667" t="s">
        <v>4908</v>
      </c>
      <c r="C667">
        <v>666</v>
      </c>
      <c r="D667" t="s">
        <v>1495</v>
      </c>
      <c r="E667" s="30">
        <v>40490.5</v>
      </c>
      <c r="F667" t="s">
        <v>4254</v>
      </c>
      <c r="G667">
        <v>225.67254750595001</v>
      </c>
      <c r="H667">
        <v>105.325594584171</v>
      </c>
      <c r="I667">
        <v>330.99814209012101</v>
      </c>
      <c r="J667">
        <v>3.5778746640708898</v>
      </c>
      <c r="K667">
        <v>15.2967840673026</v>
      </c>
      <c r="L667">
        <v>1.4503945341005501E-2</v>
      </c>
      <c r="M667">
        <v>66.079642334554805</v>
      </c>
      <c r="N667">
        <v>1.77023821372377</v>
      </c>
      <c r="O667">
        <v>8.0690714418744198E-4</v>
      </c>
      <c r="P667">
        <v>6.0207389019395999E-2</v>
      </c>
      <c r="Q667">
        <v>1.46556246560473E-3</v>
      </c>
      <c r="R667">
        <v>124.05966709390999</v>
      </c>
      <c r="S667">
        <v>0.990276198765357</v>
      </c>
      <c r="T667">
        <v>381.17683719767302</v>
      </c>
      <c r="U667">
        <f>VLOOKUP(B667,Data!$A$1:$J$1657,9, FALSE) * 100</f>
        <v>130</v>
      </c>
      <c r="V667">
        <f>VLOOKUP($B667,Data!$A$1:$X$1657,13,  FALSE)</f>
        <v>0</v>
      </c>
      <c r="W667">
        <f t="shared" si="21"/>
        <v>54.909497347096817</v>
      </c>
      <c r="X667">
        <f t="shared" si="20"/>
        <v>75.090502652903183</v>
      </c>
    </row>
    <row r="668" spans="1:24" x14ac:dyDescent="0.2">
      <c r="A668">
        <v>665</v>
      </c>
      <c r="B668" t="s">
        <v>4907</v>
      </c>
      <c r="C668">
        <v>665</v>
      </c>
      <c r="D668" t="s">
        <v>1495</v>
      </c>
      <c r="E668" s="30">
        <v>40507.5</v>
      </c>
      <c r="F668" t="s">
        <v>4254</v>
      </c>
      <c r="G668">
        <v>706.61404014712195</v>
      </c>
      <c r="H668">
        <v>263.84843943540102</v>
      </c>
      <c r="I668">
        <v>970.46247958252297</v>
      </c>
      <c r="J668">
        <v>10.578343125133401</v>
      </c>
      <c r="K668">
        <v>15.5353750483219</v>
      </c>
      <c r="L668">
        <v>2.86266165954423E-2</v>
      </c>
      <c r="M668">
        <v>263.59323641540499</v>
      </c>
      <c r="N668">
        <v>7.1716633763823303</v>
      </c>
      <c r="O668">
        <v>0.26566597339148701</v>
      </c>
      <c r="P668">
        <v>16.493704199602</v>
      </c>
      <c r="Q668">
        <v>0.45710356811771402</v>
      </c>
      <c r="R668">
        <v>252.27831948147201</v>
      </c>
      <c r="S668">
        <v>0.55610997103348103</v>
      </c>
      <c r="T668">
        <v>1108.5120902553101</v>
      </c>
      <c r="U668">
        <f>VLOOKUP(B668,Data!$A$1:$J$1657,9, FALSE) * 100</f>
        <v>390</v>
      </c>
      <c r="V668">
        <f>VLOOKUP($B668,Data!$A$1:$X$1657,13,  FALSE)</f>
        <v>0</v>
      </c>
      <c r="W668">
        <f t="shared" si="21"/>
        <v>90.462231346130693</v>
      </c>
      <c r="X668">
        <f t="shared" si="20"/>
        <v>299.53776865386931</v>
      </c>
    </row>
    <row r="669" spans="1:24" x14ac:dyDescent="0.2">
      <c r="A669">
        <v>667</v>
      </c>
      <c r="B669" t="s">
        <v>4913</v>
      </c>
      <c r="C669">
        <v>667</v>
      </c>
      <c r="D669" t="s">
        <v>1495</v>
      </c>
      <c r="E669" s="30">
        <v>40513.5</v>
      </c>
      <c r="F669" t="s">
        <v>4254</v>
      </c>
      <c r="G669">
        <v>809.36000099467799</v>
      </c>
      <c r="H669">
        <v>263.62364050385298</v>
      </c>
      <c r="I669">
        <v>1072.98364149853</v>
      </c>
      <c r="J669">
        <v>9.1607286103894197</v>
      </c>
      <c r="K669">
        <v>12.286856297336801</v>
      </c>
      <c r="L669">
        <v>3.0892908732787001E-2</v>
      </c>
      <c r="M669">
        <v>299.19458906573902</v>
      </c>
      <c r="N669">
        <v>6.43811019403062</v>
      </c>
      <c r="O669">
        <v>0.76598984858588703</v>
      </c>
      <c r="P669">
        <v>33.623792521188797</v>
      </c>
      <c r="Q669">
        <v>0.47861115851053398</v>
      </c>
      <c r="R669">
        <v>220.918025799643</v>
      </c>
      <c r="S669">
        <v>0.522876714295197</v>
      </c>
      <c r="T669">
        <v>1217.18426287391</v>
      </c>
      <c r="U669">
        <f>VLOOKUP(B669,Data!$A$1:$J$1657,9, FALSE) * 100</f>
        <v>579</v>
      </c>
      <c r="V669">
        <f>VLOOKUP($B669,Data!$A$1:$X$1657,13,  FALSE)</f>
        <v>0</v>
      </c>
      <c r="W669">
        <f t="shared" si="21"/>
        <v>239.00614878893293</v>
      </c>
      <c r="X669">
        <f t="shared" si="20"/>
        <v>339.99385121106707</v>
      </c>
    </row>
    <row r="670" spans="1:24" x14ac:dyDescent="0.2">
      <c r="A670">
        <v>670</v>
      </c>
      <c r="B670" t="s">
        <v>4911</v>
      </c>
      <c r="C670">
        <v>670</v>
      </c>
      <c r="D670" t="s">
        <v>1495</v>
      </c>
      <c r="E670" s="30">
        <v>40513.5</v>
      </c>
      <c r="F670" t="s">
        <v>4254</v>
      </c>
      <c r="G670">
        <v>847.77040618691001</v>
      </c>
      <c r="H670">
        <v>273.68808441476</v>
      </c>
      <c r="I670">
        <v>1121.4584906016701</v>
      </c>
      <c r="J670">
        <v>13.234034481579799</v>
      </c>
      <c r="K670">
        <v>15.180501474129199</v>
      </c>
      <c r="L670">
        <v>3.1343968254598203E-2</v>
      </c>
      <c r="M670">
        <v>320.90206487311798</v>
      </c>
      <c r="N670">
        <v>8.5314435531654595</v>
      </c>
      <c r="O670">
        <v>0.81566249156849702</v>
      </c>
      <c r="P670">
        <v>35.613021234286499</v>
      </c>
      <c r="Q670">
        <v>0.87770091110361004</v>
      </c>
      <c r="R670">
        <v>233.179019741844</v>
      </c>
      <c r="S670">
        <v>0.48640940653168602</v>
      </c>
      <c r="T670">
        <v>1279.6125236995399</v>
      </c>
      <c r="U670">
        <f>VLOOKUP(B670,Data!$A$1:$J$1657,9, FALSE) * 100</f>
        <v>704</v>
      </c>
      <c r="V670">
        <f>VLOOKUP($B670,Data!$A$1:$X$1657,13,  FALSE)</f>
        <v>0</v>
      </c>
      <c r="W670">
        <f t="shared" si="21"/>
        <v>339.33856264418409</v>
      </c>
      <c r="X670">
        <f t="shared" si="20"/>
        <v>364.66143735581591</v>
      </c>
    </row>
    <row r="671" spans="1:24" x14ac:dyDescent="0.2">
      <c r="A671">
        <v>669</v>
      </c>
      <c r="B671" t="s">
        <v>4914</v>
      </c>
      <c r="C671">
        <v>669</v>
      </c>
      <c r="D671" t="s">
        <v>1495</v>
      </c>
      <c r="E671" s="30">
        <v>40513.5</v>
      </c>
      <c r="F671" t="s">
        <v>4254</v>
      </c>
      <c r="G671">
        <v>847.77040618691001</v>
      </c>
      <c r="H671">
        <v>273.68808441476</v>
      </c>
      <c r="I671">
        <v>1121.4584906016701</v>
      </c>
      <c r="J671">
        <v>16.4950541535895</v>
      </c>
      <c r="K671">
        <v>15.7146281017069</v>
      </c>
      <c r="L671">
        <v>3.1343968254598203E-2</v>
      </c>
      <c r="M671">
        <v>320.90206487311798</v>
      </c>
      <c r="N671">
        <v>8.8316227785479509</v>
      </c>
      <c r="O671">
        <v>0.81566249156849702</v>
      </c>
      <c r="P671">
        <v>35.613021234286499</v>
      </c>
      <c r="Q671">
        <v>1.0876798627843201</v>
      </c>
      <c r="R671">
        <v>233.179019741844</v>
      </c>
      <c r="S671">
        <v>1.2710622176673401</v>
      </c>
      <c r="T671">
        <v>1281.4590616071901</v>
      </c>
      <c r="U671">
        <f>VLOOKUP(B671,Data!$A$1:$J$1657,9, FALSE) * 100</f>
        <v>791</v>
      </c>
      <c r="V671">
        <f>VLOOKUP($B671,Data!$A$1:$X$1657,13,  FALSE)</f>
        <v>0</v>
      </c>
      <c r="W671">
        <f t="shared" si="21"/>
        <v>426.33856264418409</v>
      </c>
      <c r="X671">
        <f t="shared" si="20"/>
        <v>364.66143735581591</v>
      </c>
    </row>
    <row r="672" spans="1:24" x14ac:dyDescent="0.2">
      <c r="A672">
        <v>671</v>
      </c>
      <c r="B672" t="s">
        <v>4912</v>
      </c>
      <c r="C672">
        <v>671</v>
      </c>
      <c r="D672" t="s">
        <v>1495</v>
      </c>
      <c r="E672" s="30">
        <v>40511.5</v>
      </c>
      <c r="F672" t="s">
        <v>4254</v>
      </c>
      <c r="G672">
        <v>648.11514379544406</v>
      </c>
      <c r="H672">
        <v>246.237614013258</v>
      </c>
      <c r="I672">
        <v>894.35275780870199</v>
      </c>
      <c r="J672">
        <v>6.1524678341466004</v>
      </c>
      <c r="K672">
        <v>10.1523566885273</v>
      </c>
      <c r="L672">
        <v>2.94101735177387E-2</v>
      </c>
      <c r="M672">
        <v>228.396948865425</v>
      </c>
      <c r="N672">
        <v>4.0608884263627596</v>
      </c>
      <c r="O672">
        <v>0.310213011997298</v>
      </c>
      <c r="P672">
        <v>19.116686204648101</v>
      </c>
      <c r="Q672">
        <v>0.231406235572684</v>
      </c>
      <c r="R672">
        <v>235.96830266140799</v>
      </c>
      <c r="S672">
        <v>0.64277185888769395</v>
      </c>
      <c r="T672">
        <v>1025.0625742289201</v>
      </c>
      <c r="U672">
        <f>VLOOKUP(B672,Data!$A$1:$J$1657,9, FALSE) * 100</f>
        <v>436.00000000000006</v>
      </c>
      <c r="V672" t="str">
        <f>VLOOKUP($B672,Data!$A$1:$X$1657,13,  FALSE)</f>
        <v>Rain damaged falling no 180 71.5kg/hL</v>
      </c>
      <c r="W672">
        <f t="shared" si="21"/>
        <v>176.45801265292619</v>
      </c>
      <c r="X672">
        <f t="shared" si="20"/>
        <v>259.54198734707387</v>
      </c>
    </row>
    <row r="673" spans="1:24" x14ac:dyDescent="0.2">
      <c r="A673">
        <v>673</v>
      </c>
      <c r="B673" t="s">
        <v>4916</v>
      </c>
      <c r="C673">
        <v>673</v>
      </c>
      <c r="D673" t="s">
        <v>1495</v>
      </c>
      <c r="E673" s="30">
        <v>40509.5</v>
      </c>
      <c r="F673" t="s">
        <v>4254</v>
      </c>
      <c r="G673">
        <v>907.21632306562901</v>
      </c>
      <c r="H673">
        <v>291.814463829121</v>
      </c>
      <c r="I673">
        <v>1199.03078689475</v>
      </c>
      <c r="J673">
        <v>15.0066043603887</v>
      </c>
      <c r="K673">
        <v>15.479901459035901</v>
      </c>
      <c r="L673">
        <v>2.74291920084738E-2</v>
      </c>
      <c r="M673">
        <v>357.48165165398302</v>
      </c>
      <c r="N673">
        <v>9.6913848354064207</v>
      </c>
      <c r="O673">
        <v>0.52647567086633895</v>
      </c>
      <c r="P673">
        <v>21.401769789615599</v>
      </c>
      <c r="Q673">
        <v>0.61700575095913002</v>
      </c>
      <c r="R673">
        <v>313.15816150562699</v>
      </c>
      <c r="S673">
        <v>0.96522935481414396</v>
      </c>
      <c r="T673">
        <v>1386.21070080615</v>
      </c>
      <c r="U673">
        <f>VLOOKUP(B673,Data!$A$1:$J$1657,9, FALSE) * 100</f>
        <v>550</v>
      </c>
      <c r="V673">
        <f>VLOOKUP($B673,Data!$A$1:$X$1657,13,  FALSE)</f>
        <v>0</v>
      </c>
      <c r="W673">
        <f t="shared" si="21"/>
        <v>143.7708503932011</v>
      </c>
      <c r="X673">
        <f t="shared" si="20"/>
        <v>406.2291496067989</v>
      </c>
    </row>
    <row r="674" spans="1:24" x14ac:dyDescent="0.2">
      <c r="A674">
        <v>675</v>
      </c>
      <c r="B674" t="s">
        <v>4917</v>
      </c>
      <c r="C674">
        <v>675</v>
      </c>
      <c r="D674" t="s">
        <v>1495</v>
      </c>
      <c r="E674" s="30">
        <v>40511.5</v>
      </c>
      <c r="F674" t="s">
        <v>4254</v>
      </c>
      <c r="G674">
        <v>524.50799699300205</v>
      </c>
      <c r="H674">
        <v>187.759240282462</v>
      </c>
      <c r="I674">
        <v>712.26723727546403</v>
      </c>
      <c r="J674">
        <v>4.5445516182706696</v>
      </c>
      <c r="K674">
        <v>9.8612619810876492</v>
      </c>
      <c r="L674">
        <v>2.38191679638564E-2</v>
      </c>
      <c r="M674">
        <v>167.41826509046101</v>
      </c>
      <c r="N674">
        <v>2.8913404071387201</v>
      </c>
      <c r="O674">
        <v>0.26914549280969602</v>
      </c>
      <c r="P674">
        <v>14.9545411376714</v>
      </c>
      <c r="Q674">
        <v>0.14784631541351301</v>
      </c>
      <c r="R674">
        <v>177.80398845641599</v>
      </c>
      <c r="S674">
        <v>0.468352942218485</v>
      </c>
      <c r="T674">
        <v>814.94287614900099</v>
      </c>
      <c r="U674">
        <f>VLOOKUP(B674,Data!$A$1:$J$1657,9, FALSE) * 100</f>
        <v>340</v>
      </c>
      <c r="V674" t="str">
        <f>VLOOKUP($B674,Data!$A$1:$X$1657,13,  FALSE)</f>
        <v>suspect soil available N at sowing not right.  in trial the plots without further N at the second top dressing achieved same yield as those that were topdressed</v>
      </c>
      <c r="W674">
        <f t="shared" si="21"/>
        <v>149.7519714881125</v>
      </c>
      <c r="X674">
        <f t="shared" si="20"/>
        <v>190.2480285118875</v>
      </c>
    </row>
    <row r="675" spans="1:24" x14ac:dyDescent="0.2">
      <c r="A675">
        <v>674</v>
      </c>
      <c r="B675" t="s">
        <v>4919</v>
      </c>
      <c r="C675">
        <v>674</v>
      </c>
      <c r="D675" t="s">
        <v>1495</v>
      </c>
      <c r="E675" s="30">
        <v>40493.5</v>
      </c>
      <c r="F675" t="s">
        <v>4254</v>
      </c>
      <c r="G675">
        <v>610.33554621376095</v>
      </c>
      <c r="H675">
        <v>160.33639340316799</v>
      </c>
      <c r="I675">
        <v>770.67193961692897</v>
      </c>
      <c r="J675">
        <v>7.02709830621784</v>
      </c>
      <c r="K675">
        <v>11.477011427747</v>
      </c>
      <c r="L675">
        <v>3.2097426181793003E-2</v>
      </c>
      <c r="M675">
        <v>266.736567724086</v>
      </c>
      <c r="N675">
        <v>5.3613636356695897</v>
      </c>
      <c r="O675">
        <v>0.33204049739295899</v>
      </c>
      <c r="P675">
        <v>17.5155870906048</v>
      </c>
      <c r="Q675">
        <v>0.250137926492634</v>
      </c>
      <c r="R675">
        <v>172.89459363236799</v>
      </c>
      <c r="S675">
        <v>0.43011045887767002</v>
      </c>
      <c r="T675">
        <v>881.97713654850202</v>
      </c>
      <c r="U675">
        <f>VLOOKUP(B675,Data!$A$1:$J$1657,9, FALSE) * 100</f>
        <v>260</v>
      </c>
      <c r="W675">
        <f t="shared" si="21"/>
        <v>-43.109736050097752</v>
      </c>
      <c r="X675">
        <f t="shared" si="20"/>
        <v>303.10973605009775</v>
      </c>
    </row>
    <row r="676" spans="1:24" x14ac:dyDescent="0.2">
      <c r="A676">
        <v>672</v>
      </c>
      <c r="B676" t="s">
        <v>4920</v>
      </c>
      <c r="C676">
        <v>672</v>
      </c>
      <c r="D676" t="s">
        <v>1495</v>
      </c>
      <c r="E676" s="30">
        <v>40472.5</v>
      </c>
      <c r="F676" t="s">
        <v>4254</v>
      </c>
      <c r="G676">
        <v>597.12737524851798</v>
      </c>
      <c r="H676">
        <v>150.71678764866201</v>
      </c>
      <c r="I676">
        <v>747.84416289718001</v>
      </c>
      <c r="J676">
        <v>6.66079119561285</v>
      </c>
      <c r="K676">
        <v>12.1116377914132</v>
      </c>
      <c r="L676">
        <v>2.78222066571562E-2</v>
      </c>
      <c r="M676">
        <v>238.160408896832</v>
      </c>
      <c r="N676">
        <v>5.05168582979561</v>
      </c>
      <c r="O676">
        <v>0.20837365847817399</v>
      </c>
      <c r="P676">
        <v>12.750474680395801</v>
      </c>
      <c r="Q676">
        <v>0.17699979380162201</v>
      </c>
      <c r="R676">
        <v>172.51228455761799</v>
      </c>
      <c r="S676">
        <v>0.37342166885525901</v>
      </c>
      <c r="T676">
        <v>862.03127355667596</v>
      </c>
      <c r="U676">
        <f>VLOOKUP(B676,Data!$A$1:$J$1657,9, FALSE) * 100</f>
        <v>229.99999999999997</v>
      </c>
      <c r="W676">
        <f t="shared" si="21"/>
        <v>-40.636828291854584</v>
      </c>
      <c r="X676">
        <f t="shared" si="20"/>
        <v>270.63682829185456</v>
      </c>
    </row>
    <row r="677" spans="1:24" x14ac:dyDescent="0.2">
      <c r="A677">
        <v>676</v>
      </c>
      <c r="B677" t="s">
        <v>4915</v>
      </c>
      <c r="C677">
        <v>676</v>
      </c>
      <c r="D677" t="s">
        <v>1495</v>
      </c>
      <c r="E677" s="30">
        <v>40498.5</v>
      </c>
      <c r="F677" t="s">
        <v>4254</v>
      </c>
      <c r="G677">
        <v>560.82836416052805</v>
      </c>
      <c r="H677">
        <v>144.462394101299</v>
      </c>
      <c r="I677">
        <v>705.29075826182702</v>
      </c>
      <c r="J677">
        <v>4.4898690806655797</v>
      </c>
      <c r="K677">
        <v>8.8805582679219501</v>
      </c>
      <c r="L677">
        <v>2.3539234687569299E-2</v>
      </c>
      <c r="M677">
        <v>184.63308938182499</v>
      </c>
      <c r="N677">
        <v>2.87153223895226</v>
      </c>
      <c r="O677">
        <v>0.79813742599595805</v>
      </c>
      <c r="P677">
        <v>31.837539592970501</v>
      </c>
      <c r="Q677">
        <v>0.237588179352998</v>
      </c>
      <c r="R677">
        <v>126.787869623801</v>
      </c>
      <c r="S677">
        <v>0.31481868788211598</v>
      </c>
      <c r="T677">
        <v>804.22262033845504</v>
      </c>
      <c r="U677">
        <f>VLOOKUP(B677,Data!$A$1:$J$1657,9, FALSE) * 100</f>
        <v>390</v>
      </c>
      <c r="V677" t="str">
        <f>VLOOKUP($B677,Data!$A$1:$X$1657,13,  FALSE)</f>
        <v>strongly suspect problem with soil available N at sowing (too low)</v>
      </c>
      <c r="W677">
        <f t="shared" si="21"/>
        <v>180.18967115701707</v>
      </c>
      <c r="X677">
        <f t="shared" si="20"/>
        <v>209.81032884298293</v>
      </c>
    </row>
    <row r="678" spans="1:24" x14ac:dyDescent="0.2">
      <c r="A678">
        <v>678</v>
      </c>
      <c r="B678" t="s">
        <v>4918</v>
      </c>
      <c r="C678">
        <v>678</v>
      </c>
      <c r="D678" t="s">
        <v>1495</v>
      </c>
      <c r="E678" s="30">
        <v>40507.5</v>
      </c>
      <c r="F678" t="s">
        <v>4254</v>
      </c>
      <c r="G678">
        <v>551.89134286396097</v>
      </c>
      <c r="H678">
        <v>231.94007093025701</v>
      </c>
      <c r="I678">
        <v>783.83141379421897</v>
      </c>
      <c r="J678">
        <v>7.0486364864982498</v>
      </c>
      <c r="K678">
        <v>11.7708550391385</v>
      </c>
      <c r="L678">
        <v>3.5250134614456897E-2</v>
      </c>
      <c r="M678">
        <v>236.07514539943901</v>
      </c>
      <c r="N678">
        <v>4.8665609716993803</v>
      </c>
      <c r="O678">
        <v>0.101862601056597</v>
      </c>
      <c r="P678">
        <v>7.1283417462829499</v>
      </c>
      <c r="Q678">
        <v>0.13640868058273001</v>
      </c>
      <c r="R678">
        <v>212.00070599026901</v>
      </c>
      <c r="S678">
        <v>0.54675953282764</v>
      </c>
      <c r="T678">
        <v>901.62136820554304</v>
      </c>
      <c r="U678">
        <f>VLOOKUP(B678,Data!$A$1:$J$1657,9, FALSE) * 100</f>
        <v>250</v>
      </c>
      <c r="V678">
        <f>VLOOKUP($B678,Data!$A$1:$X$1657,13,  FALSE)</f>
        <v>0</v>
      </c>
      <c r="W678">
        <f t="shared" si="21"/>
        <v>-18.2672106811807</v>
      </c>
      <c r="X678">
        <f t="shared" si="20"/>
        <v>268.2672106811807</v>
      </c>
    </row>
    <row r="679" spans="1:24" x14ac:dyDescent="0.2">
      <c r="A679">
        <v>677</v>
      </c>
      <c r="B679" t="s">
        <v>4921</v>
      </c>
      <c r="C679">
        <v>677</v>
      </c>
      <c r="D679" t="s">
        <v>1495</v>
      </c>
      <c r="E679" s="30">
        <v>40490.5</v>
      </c>
      <c r="F679" t="s">
        <v>4254</v>
      </c>
      <c r="G679">
        <v>518.87645846897101</v>
      </c>
      <c r="H679">
        <v>182.03968244183801</v>
      </c>
      <c r="I679">
        <v>700.91614091080805</v>
      </c>
      <c r="J679">
        <v>7.4292955296446701</v>
      </c>
      <c r="K679">
        <v>15.992707829724999</v>
      </c>
      <c r="L679">
        <v>1.9779263174782302E-2</v>
      </c>
      <c r="M679">
        <v>172.850709794604</v>
      </c>
      <c r="N679">
        <v>4.8412450085913896</v>
      </c>
      <c r="O679">
        <v>3.6729828061432802E-2</v>
      </c>
      <c r="P679">
        <v>3.2357565821490399</v>
      </c>
      <c r="Q679">
        <v>6.2473103453563397E-2</v>
      </c>
      <c r="R679">
        <v>205.69506495765199</v>
      </c>
      <c r="S679">
        <v>0.93380939687064701</v>
      </c>
      <c r="T679">
        <v>789.10494563088002</v>
      </c>
      <c r="U679">
        <f>VLOOKUP(B679,Data!$A$1:$J$1657,9, FALSE) * 100</f>
        <v>409.99999999999994</v>
      </c>
      <c r="V679">
        <f>VLOOKUP($B679,Data!$A$1:$X$1657,13,  FALSE)</f>
        <v>0</v>
      </c>
      <c r="W679">
        <f t="shared" si="21"/>
        <v>213.57873886976813</v>
      </c>
      <c r="X679">
        <f t="shared" si="20"/>
        <v>196.42126113023181</v>
      </c>
    </row>
    <row r="680" spans="1:24" x14ac:dyDescent="0.2">
      <c r="A680">
        <v>679</v>
      </c>
      <c r="B680" t="s">
        <v>4922</v>
      </c>
      <c r="C680">
        <v>679</v>
      </c>
      <c r="D680" t="s">
        <v>1495</v>
      </c>
      <c r="E680" s="30">
        <v>40500.5</v>
      </c>
      <c r="F680" t="s">
        <v>4254</v>
      </c>
      <c r="G680">
        <v>629.46222705707999</v>
      </c>
      <c r="H680">
        <v>158.769124666864</v>
      </c>
      <c r="I680">
        <v>788.23135172394404</v>
      </c>
      <c r="J680">
        <v>13.4583967162135</v>
      </c>
      <c r="K680">
        <v>15.379812325875299</v>
      </c>
      <c r="L680">
        <v>3.3689590230166502E-2</v>
      </c>
      <c r="M680">
        <v>259.29512036795199</v>
      </c>
      <c r="N680">
        <v>6.9840810652790699</v>
      </c>
      <c r="O680">
        <v>0.51891442339402505</v>
      </c>
      <c r="P680">
        <v>24.2507482287395</v>
      </c>
      <c r="Q680">
        <v>0.75859459099256399</v>
      </c>
      <c r="R680">
        <v>152.238301722514</v>
      </c>
      <c r="S680">
        <v>2.5800246956816602</v>
      </c>
      <c r="T680">
        <v>908.47218995216201</v>
      </c>
      <c r="U680">
        <f>VLOOKUP(B680,Data!$A$1:$J$1657,9, FALSE) * 100</f>
        <v>580</v>
      </c>
      <c r="V680">
        <f>VLOOKUP($B680,Data!$A$1:$X$1657,13,  FALSE)</f>
        <v>0</v>
      </c>
      <c r="W680">
        <f t="shared" si="21"/>
        <v>285.34645412732726</v>
      </c>
      <c r="X680">
        <f t="shared" si="20"/>
        <v>294.65354587267274</v>
      </c>
    </row>
    <row r="681" spans="1:24" x14ac:dyDescent="0.2">
      <c r="A681">
        <v>680</v>
      </c>
      <c r="B681" t="s">
        <v>4923</v>
      </c>
      <c r="C681">
        <v>680</v>
      </c>
      <c r="D681" t="s">
        <v>1495</v>
      </c>
      <c r="E681" s="30">
        <v>40514.5</v>
      </c>
      <c r="F681" t="s">
        <v>4254</v>
      </c>
      <c r="G681">
        <v>573.675510969794</v>
      </c>
      <c r="H681">
        <v>242.383527972758</v>
      </c>
      <c r="I681">
        <v>816.05903894255096</v>
      </c>
      <c r="J681">
        <v>15.063087632051801</v>
      </c>
      <c r="K681">
        <v>15.659600626328499</v>
      </c>
      <c r="L681">
        <v>2.6245616953834101E-2</v>
      </c>
      <c r="M681">
        <v>206.78584325458601</v>
      </c>
      <c r="N681">
        <v>5.6710748170672298</v>
      </c>
      <c r="O681">
        <v>0.14068997887530599</v>
      </c>
      <c r="P681">
        <v>7.5059829180705204</v>
      </c>
      <c r="Q681">
        <v>0.22828936148494</v>
      </c>
      <c r="R681">
        <v>227.340778066094</v>
      </c>
      <c r="S681">
        <v>4.2407548647744999</v>
      </c>
      <c r="T681">
        <v>932.380942760366</v>
      </c>
      <c r="U681">
        <f>VLOOKUP(B681,Data!$A$1:$J$1657,9, FALSE) * 100</f>
        <v>580</v>
      </c>
      <c r="V681">
        <f>VLOOKUP($B681,Data!$A$1:$X$1657,13,  FALSE)</f>
        <v>0</v>
      </c>
      <c r="W681">
        <f t="shared" si="21"/>
        <v>345.01608721069772</v>
      </c>
      <c r="X681">
        <f t="shared" si="20"/>
        <v>234.98391278930228</v>
      </c>
    </row>
    <row r="682" spans="1:24" x14ac:dyDescent="0.2">
      <c r="A682">
        <v>682</v>
      </c>
      <c r="B682" t="s">
        <v>4925</v>
      </c>
      <c r="C682">
        <v>682</v>
      </c>
      <c r="D682" t="s">
        <v>1495</v>
      </c>
      <c r="E682" s="30">
        <v>40507.5</v>
      </c>
      <c r="F682" t="s">
        <v>4254</v>
      </c>
      <c r="G682">
        <v>706.61404014712195</v>
      </c>
      <c r="H682">
        <v>263.84843943540102</v>
      </c>
      <c r="I682">
        <v>970.46247958252297</v>
      </c>
      <c r="J682">
        <v>10.578343125133401</v>
      </c>
      <c r="K682">
        <v>15.5353750483219</v>
      </c>
      <c r="L682">
        <v>2.86266165954423E-2</v>
      </c>
      <c r="M682">
        <v>263.59323641540499</v>
      </c>
      <c r="N682">
        <v>7.1716633763823303</v>
      </c>
      <c r="O682">
        <v>0.26566597339148701</v>
      </c>
      <c r="P682">
        <v>16.493704199602</v>
      </c>
      <c r="Q682">
        <v>0.45710356811771402</v>
      </c>
      <c r="R682">
        <v>252.27831948147201</v>
      </c>
      <c r="S682">
        <v>0.55610997103348103</v>
      </c>
      <c r="T682">
        <v>1108.5120902553101</v>
      </c>
      <c r="U682">
        <f>VLOOKUP(B682,Data!$A$1:$J$1657,9, FALSE) * 100</f>
        <v>390</v>
      </c>
      <c r="V682">
        <f>VLOOKUP($B682,Data!$A$1:$X$1657,13,  FALSE)</f>
        <v>0</v>
      </c>
      <c r="W682">
        <f t="shared" si="21"/>
        <v>90.462231346130693</v>
      </c>
      <c r="X682">
        <f t="shared" si="20"/>
        <v>299.53776865386931</v>
      </c>
    </row>
    <row r="683" spans="1:24" x14ac:dyDescent="0.2">
      <c r="A683">
        <v>681</v>
      </c>
      <c r="B683" t="s">
        <v>4924</v>
      </c>
      <c r="C683">
        <v>681</v>
      </c>
      <c r="D683" t="s">
        <v>1495</v>
      </c>
      <c r="E683" s="30">
        <v>40493.5</v>
      </c>
      <c r="F683" t="s">
        <v>4254</v>
      </c>
      <c r="G683">
        <v>568.24509301421301</v>
      </c>
      <c r="H683">
        <v>183.95205854291299</v>
      </c>
      <c r="I683">
        <v>752.19715155712595</v>
      </c>
      <c r="J683">
        <v>12.7744059327768</v>
      </c>
      <c r="K683">
        <v>15.9796591336919</v>
      </c>
      <c r="L683">
        <v>2.48476234114214E-2</v>
      </c>
      <c r="M683">
        <v>204.20221895899601</v>
      </c>
      <c r="N683">
        <v>5.71467925272903</v>
      </c>
      <c r="O683">
        <v>0.24789557631536099</v>
      </c>
      <c r="P683">
        <v>12.6713954660322</v>
      </c>
      <c r="Q683">
        <v>0.39857759411455701</v>
      </c>
      <c r="R683">
        <v>166.01040687874701</v>
      </c>
      <c r="S683">
        <v>3.2411955325888702</v>
      </c>
      <c r="T683">
        <v>855.70873478691306</v>
      </c>
      <c r="U683">
        <f>VLOOKUP(B683,Data!$A$1:$J$1657,9, FALSE) * 100</f>
        <v>290</v>
      </c>
      <c r="V683">
        <f>VLOOKUP($B683,Data!$A$1:$X$1657,13,  FALSE)</f>
        <v>0</v>
      </c>
      <c r="W683">
        <f t="shared" si="21"/>
        <v>57.952023910231816</v>
      </c>
      <c r="X683">
        <f t="shared" si="20"/>
        <v>232.04797608976818</v>
      </c>
    </row>
    <row r="684" spans="1:24" x14ac:dyDescent="0.2">
      <c r="A684">
        <v>683</v>
      </c>
      <c r="B684" t="s">
        <v>4926</v>
      </c>
      <c r="C684">
        <v>683</v>
      </c>
      <c r="D684" t="s">
        <v>1495</v>
      </c>
      <c r="E684" s="30">
        <v>40504.5</v>
      </c>
      <c r="F684" t="s">
        <v>4254</v>
      </c>
      <c r="G684">
        <v>1047.3358270941501</v>
      </c>
      <c r="H684">
        <v>305.36920526101801</v>
      </c>
      <c r="I684">
        <v>1352.70503235517</v>
      </c>
      <c r="J684">
        <v>14.849405175758699</v>
      </c>
      <c r="K684">
        <v>13.8975915038216</v>
      </c>
      <c r="L684">
        <v>3.3441352208415903E-2</v>
      </c>
      <c r="M684">
        <v>454.73941522079599</v>
      </c>
      <c r="N684">
        <v>11.067920548906001</v>
      </c>
      <c r="O684">
        <v>1.04128120009231</v>
      </c>
      <c r="P684">
        <v>42.526796463180901</v>
      </c>
      <c r="Q684">
        <v>1.0672972228468001</v>
      </c>
      <c r="R684">
        <v>288.85887959292199</v>
      </c>
      <c r="S684">
        <v>0.53620637730727305</v>
      </c>
      <c r="T684">
        <v>1552.98822491847</v>
      </c>
      <c r="U684">
        <f>VLOOKUP(B684,Data!$A$1:$J$1657,9, FALSE) * 100</f>
        <v>690</v>
      </c>
      <c r="V684">
        <f>VLOOKUP($B684,Data!$A$1:$X$1657,13,  FALSE)</f>
        <v>0</v>
      </c>
      <c r="W684">
        <f t="shared" si="21"/>
        <v>173.25066452182273</v>
      </c>
      <c r="X684">
        <f t="shared" si="20"/>
        <v>516.74933547817727</v>
      </c>
    </row>
    <row r="685" spans="1:24" x14ac:dyDescent="0.2">
      <c r="A685">
        <v>684</v>
      </c>
      <c r="B685" t="s">
        <v>4927</v>
      </c>
      <c r="C685">
        <v>684</v>
      </c>
      <c r="D685" t="s">
        <v>1495</v>
      </c>
      <c r="E685" s="30">
        <v>40504.5</v>
      </c>
      <c r="F685" t="s">
        <v>4254</v>
      </c>
      <c r="G685">
        <v>717.12341663547295</v>
      </c>
      <c r="H685">
        <v>282.78370163142301</v>
      </c>
      <c r="I685">
        <v>999.90711826689505</v>
      </c>
      <c r="J685">
        <v>10.013842815560301</v>
      </c>
      <c r="K685">
        <v>15.5541193636589</v>
      </c>
      <c r="L685">
        <v>2.2808772466648999E-2</v>
      </c>
      <c r="M685">
        <v>249.99805700556399</v>
      </c>
      <c r="N685">
        <v>6.8099818202230402</v>
      </c>
      <c r="O685">
        <v>0.165522632532382</v>
      </c>
      <c r="P685">
        <v>10.287232400160599</v>
      </c>
      <c r="Q685">
        <v>0.26621478450917502</v>
      </c>
      <c r="R685">
        <v>259.48104922892998</v>
      </c>
      <c r="S685">
        <v>0.56531331684707897</v>
      </c>
      <c r="T685">
        <v>1141.9786704101</v>
      </c>
      <c r="U685">
        <f>VLOOKUP(B685,Data!$A$1:$J$1657,9, FALSE) * 100</f>
        <v>430</v>
      </c>
      <c r="V685">
        <f>VLOOKUP($B685,Data!$A$1:$X$1657,13,  FALSE)</f>
        <v>0</v>
      </c>
      <c r="W685">
        <f t="shared" si="21"/>
        <v>145.91129885731362</v>
      </c>
      <c r="X685">
        <f t="shared" si="20"/>
        <v>284.08870114268638</v>
      </c>
    </row>
    <row r="686" spans="1:24" x14ac:dyDescent="0.2">
      <c r="A686">
        <v>685</v>
      </c>
      <c r="B686" t="s">
        <v>4928</v>
      </c>
      <c r="C686">
        <v>685</v>
      </c>
      <c r="D686" t="s">
        <v>1495</v>
      </c>
      <c r="E686" s="30">
        <v>40501.5</v>
      </c>
      <c r="F686" t="s">
        <v>4254</v>
      </c>
      <c r="G686">
        <v>712.25334405624005</v>
      </c>
      <c r="H686">
        <v>244.86878716493499</v>
      </c>
      <c r="I686">
        <v>957.12213122117498</v>
      </c>
      <c r="J686">
        <v>13.957506573464601</v>
      </c>
      <c r="K686">
        <v>15.6278098051969</v>
      </c>
      <c r="L686">
        <v>1.9659254409812699E-2</v>
      </c>
      <c r="M686">
        <v>247.333475420751</v>
      </c>
      <c r="N686">
        <v>6.7693178849979496</v>
      </c>
      <c r="O686">
        <v>0.30147523480500099</v>
      </c>
      <c r="P686">
        <v>13.796186504226</v>
      </c>
      <c r="Q686">
        <v>0.40051438564046898</v>
      </c>
      <c r="R686">
        <v>263.287109696301</v>
      </c>
      <c r="S686">
        <v>2.3287813454700101</v>
      </c>
      <c r="T686">
        <v>1094.39583321486</v>
      </c>
      <c r="U686">
        <f>VLOOKUP(B686,Data!$A$1:$J$1657,9, FALSE) * 100</f>
        <v>720</v>
      </c>
      <c r="V686" t="str">
        <f>VLOOKUP($B686,Data!$A$1:$X$1657,13,  FALSE)</f>
        <v>Some frost damage from 30 sep 2010- water-logging and lodging</v>
      </c>
      <c r="W686">
        <f t="shared" si="21"/>
        <v>438.93923247641931</v>
      </c>
      <c r="X686">
        <f t="shared" si="20"/>
        <v>281.06076752358069</v>
      </c>
    </row>
    <row r="687" spans="1:24" x14ac:dyDescent="0.2">
      <c r="A687">
        <v>687</v>
      </c>
      <c r="B687" t="s">
        <v>4929</v>
      </c>
      <c r="C687">
        <v>687</v>
      </c>
      <c r="D687" t="s">
        <v>1495</v>
      </c>
      <c r="E687" s="30">
        <v>40500.5</v>
      </c>
      <c r="F687" t="s">
        <v>4254</v>
      </c>
      <c r="G687">
        <v>629.46222705707999</v>
      </c>
      <c r="H687">
        <v>158.769124666864</v>
      </c>
      <c r="I687">
        <v>788.23135172394404</v>
      </c>
      <c r="J687">
        <v>13.4583967162135</v>
      </c>
      <c r="K687">
        <v>15.379812325875299</v>
      </c>
      <c r="L687">
        <v>3.3689590230166502E-2</v>
      </c>
      <c r="M687">
        <v>259.29512036795199</v>
      </c>
      <c r="N687">
        <v>6.9840810652790699</v>
      </c>
      <c r="O687">
        <v>0.51891442339402505</v>
      </c>
      <c r="P687">
        <v>24.2507482287395</v>
      </c>
      <c r="Q687">
        <v>0.75859459099256399</v>
      </c>
      <c r="R687">
        <v>152.238301722514</v>
      </c>
      <c r="S687">
        <v>2.5800246956816602</v>
      </c>
      <c r="T687">
        <v>908.47218995216201</v>
      </c>
      <c r="U687">
        <f>VLOOKUP(B687,Data!$A$1:$J$1657,9, FALSE) * 100</f>
        <v>580</v>
      </c>
      <c r="V687">
        <f>VLOOKUP($B687,Data!$A$1:$X$1657,13,  FALSE)</f>
        <v>0</v>
      </c>
      <c r="W687">
        <f t="shared" si="21"/>
        <v>285.34645412732726</v>
      </c>
      <c r="X687">
        <f t="shared" si="20"/>
        <v>294.65354587267274</v>
      </c>
    </row>
    <row r="688" spans="1:24" x14ac:dyDescent="0.2">
      <c r="A688">
        <v>686</v>
      </c>
      <c r="B688" t="s">
        <v>4930</v>
      </c>
      <c r="C688">
        <v>686</v>
      </c>
      <c r="D688" t="s">
        <v>1495</v>
      </c>
      <c r="E688" s="30">
        <v>40509.5</v>
      </c>
      <c r="F688" t="s">
        <v>4254</v>
      </c>
      <c r="G688">
        <v>132.73756666617001</v>
      </c>
      <c r="H688">
        <v>143.781043523503</v>
      </c>
      <c r="I688">
        <v>276.51861018967401</v>
      </c>
      <c r="J688">
        <v>4.75522935928399</v>
      </c>
      <c r="K688">
        <v>15.1761172157555</v>
      </c>
      <c r="L688">
        <v>8.8261416782119094E-3</v>
      </c>
      <c r="M688">
        <v>25.381548510324901</v>
      </c>
      <c r="N688">
        <v>0.67459431753078303</v>
      </c>
      <c r="O688">
        <v>0</v>
      </c>
      <c r="P688">
        <v>0</v>
      </c>
      <c r="Q688">
        <v>0</v>
      </c>
      <c r="R688">
        <v>101.38165130188899</v>
      </c>
      <c r="S688">
        <v>2.25138339478021</v>
      </c>
      <c r="T688">
        <v>314.27826441508802</v>
      </c>
      <c r="U688">
        <f>VLOOKUP(B688,Data!$A$1:$J$1657,9, FALSE) * 100</f>
        <v>86</v>
      </c>
      <c r="V688">
        <f>VLOOKUP($B688,Data!$A$1:$X$1657,13,  FALSE)</f>
        <v>0</v>
      </c>
      <c r="W688">
        <f t="shared" si="21"/>
        <v>57.157331238267162</v>
      </c>
      <c r="X688">
        <f t="shared" si="20"/>
        <v>28.842668761732842</v>
      </c>
    </row>
    <row r="689" spans="1:24" x14ac:dyDescent="0.2">
      <c r="A689">
        <v>692</v>
      </c>
      <c r="B689" t="s">
        <v>4933</v>
      </c>
      <c r="C689">
        <v>692</v>
      </c>
      <c r="D689" t="s">
        <v>1495</v>
      </c>
      <c r="E689" s="30">
        <v>40490.5</v>
      </c>
      <c r="F689" t="s">
        <v>4254</v>
      </c>
      <c r="G689">
        <v>146.84919409443901</v>
      </c>
      <c r="H689">
        <v>70.978231599319301</v>
      </c>
      <c r="I689">
        <v>217.82742569375799</v>
      </c>
      <c r="J689">
        <v>3.7477824584380701</v>
      </c>
      <c r="K689">
        <v>15.697726684737599</v>
      </c>
      <c r="L689">
        <v>1.550022789032E-2</v>
      </c>
      <c r="M689">
        <v>41.540864044999303</v>
      </c>
      <c r="N689">
        <v>1.14202649741899</v>
      </c>
      <c r="O689">
        <v>4.5798777582141898E-3</v>
      </c>
      <c r="P689">
        <v>0.25166636341617399</v>
      </c>
      <c r="Q689">
        <v>7.7892619367667297E-3</v>
      </c>
      <c r="R689">
        <v>69.427610913874204</v>
      </c>
      <c r="S689">
        <v>1.2595514013778699</v>
      </c>
      <c r="T689">
        <v>244.91986766359099</v>
      </c>
      <c r="U689">
        <f>VLOOKUP(B689,Data!$A$1:$J$1657,9, FALSE) * 100</f>
        <v>23</v>
      </c>
      <c r="V689">
        <f>VLOOKUP($B689,Data!$A$1:$X$1657,13,  FALSE)</f>
        <v>0</v>
      </c>
      <c r="W689">
        <f t="shared" si="21"/>
        <v>-24.205527323862846</v>
      </c>
      <c r="X689">
        <f t="shared" si="20"/>
        <v>47.205527323862846</v>
      </c>
    </row>
    <row r="690" spans="1:24" x14ac:dyDescent="0.2">
      <c r="A690">
        <v>688</v>
      </c>
      <c r="B690" t="s">
        <v>4931</v>
      </c>
      <c r="C690">
        <v>688</v>
      </c>
      <c r="D690" t="s">
        <v>1495</v>
      </c>
      <c r="E690" s="30">
        <v>40514.5</v>
      </c>
      <c r="F690" t="s">
        <v>4254</v>
      </c>
      <c r="G690">
        <v>573.675510969794</v>
      </c>
      <c r="H690">
        <v>242.383527972758</v>
      </c>
      <c r="I690">
        <v>816.05903894255096</v>
      </c>
      <c r="J690">
        <v>15.063087632051801</v>
      </c>
      <c r="K690">
        <v>15.659600626328499</v>
      </c>
      <c r="L690">
        <v>2.6245616953834101E-2</v>
      </c>
      <c r="M690">
        <v>206.78584325458601</v>
      </c>
      <c r="N690">
        <v>5.6710748170672298</v>
      </c>
      <c r="O690">
        <v>0.14068997887530599</v>
      </c>
      <c r="P690">
        <v>7.5059829180705204</v>
      </c>
      <c r="Q690">
        <v>0.22828936148494</v>
      </c>
      <c r="R690">
        <v>227.340778066094</v>
      </c>
      <c r="S690">
        <v>4.2407548647744999</v>
      </c>
      <c r="T690">
        <v>932.380942760366</v>
      </c>
      <c r="U690">
        <f>VLOOKUP(B690,Data!$A$1:$J$1657,9, FALSE) * 100</f>
        <v>580</v>
      </c>
      <c r="V690">
        <f>VLOOKUP($B690,Data!$A$1:$X$1657,13,  FALSE)</f>
        <v>0</v>
      </c>
      <c r="W690">
        <f t="shared" si="21"/>
        <v>345.01608721069772</v>
      </c>
      <c r="X690">
        <f t="shared" si="20"/>
        <v>234.98391278930228</v>
      </c>
    </row>
    <row r="691" spans="1:24" x14ac:dyDescent="0.2">
      <c r="A691">
        <v>690</v>
      </c>
      <c r="B691" t="s">
        <v>4932</v>
      </c>
      <c r="C691">
        <v>690</v>
      </c>
      <c r="D691" t="s">
        <v>1495</v>
      </c>
      <c r="E691" s="30">
        <v>40490.5</v>
      </c>
      <c r="F691" t="s">
        <v>4254</v>
      </c>
      <c r="G691">
        <v>48.2140956316941</v>
      </c>
      <c r="H691">
        <v>42.658566431008303</v>
      </c>
      <c r="I691">
        <v>90.872662062702403</v>
      </c>
      <c r="J691">
        <v>1.5583182706622301</v>
      </c>
      <c r="K691">
        <v>15.2534646648229</v>
      </c>
      <c r="L691">
        <v>7.6511791746560398E-3</v>
      </c>
      <c r="M691">
        <v>8.0513822204101295</v>
      </c>
      <c r="N691">
        <v>0.21508139089668901</v>
      </c>
      <c r="O691">
        <v>0</v>
      </c>
      <c r="P691">
        <v>0</v>
      </c>
      <c r="Q691">
        <v>0</v>
      </c>
      <c r="R691">
        <v>29.414065999136799</v>
      </c>
      <c r="S691">
        <v>0.51287921629492295</v>
      </c>
      <c r="T691">
        <v>101.497355701622</v>
      </c>
      <c r="U691">
        <f>VLOOKUP(B691,Data!$A$1:$J$1657,9, FALSE) * 100</f>
        <v>28.000000000000004</v>
      </c>
      <c r="V691">
        <f>VLOOKUP($B691,Data!$A$1:$X$1657,13,  FALSE)</f>
        <v>0</v>
      </c>
      <c r="W691">
        <f t="shared" si="21"/>
        <v>18.85070202226122</v>
      </c>
      <c r="X691">
        <f t="shared" si="20"/>
        <v>9.1492979777387831</v>
      </c>
    </row>
    <row r="692" spans="1:24" x14ac:dyDescent="0.2">
      <c r="A692">
        <v>689</v>
      </c>
      <c r="B692" t="s">
        <v>4934</v>
      </c>
      <c r="C692">
        <v>689</v>
      </c>
      <c r="D692" t="s">
        <v>1495</v>
      </c>
      <c r="E692" s="30">
        <v>40490.5</v>
      </c>
      <c r="F692" t="s">
        <v>4254</v>
      </c>
      <c r="G692">
        <v>99.536371707586298</v>
      </c>
      <c r="H692">
        <v>63.294700571112401</v>
      </c>
      <c r="I692">
        <v>162.831072278699</v>
      </c>
      <c r="J692">
        <v>3.4210031279315301</v>
      </c>
      <c r="K692">
        <v>15.3599146906577</v>
      </c>
      <c r="L692">
        <v>9.5925846884958692E-3</v>
      </c>
      <c r="M692">
        <v>20.275850979890901</v>
      </c>
      <c r="N692">
        <v>0.545420913015084</v>
      </c>
      <c r="O692">
        <v>0</v>
      </c>
      <c r="P692">
        <v>0</v>
      </c>
      <c r="Q692">
        <v>0</v>
      </c>
      <c r="R692">
        <v>58.804195980462701</v>
      </c>
      <c r="S692">
        <v>1.22612324865614</v>
      </c>
      <c r="T692">
        <v>183.607107106451</v>
      </c>
      <c r="U692">
        <f>VLOOKUP(B692,Data!$A$1:$J$1657,9, FALSE) * 100</f>
        <v>23</v>
      </c>
      <c r="V692">
        <f>VLOOKUP($B692,Data!$A$1:$X$1657,13,  FALSE)</f>
        <v>0</v>
      </c>
      <c r="W692">
        <f t="shared" si="21"/>
        <v>-4.0739749876024689E-2</v>
      </c>
      <c r="X692">
        <f t="shared" si="20"/>
        <v>23.040739749876025</v>
      </c>
    </row>
    <row r="693" spans="1:24" x14ac:dyDescent="0.2">
      <c r="A693">
        <v>694</v>
      </c>
      <c r="B693" t="s">
        <v>4936</v>
      </c>
      <c r="C693">
        <v>694</v>
      </c>
      <c r="D693" t="s">
        <v>1495</v>
      </c>
      <c r="E693" s="30">
        <v>40508.5</v>
      </c>
      <c r="F693" t="s">
        <v>4254</v>
      </c>
      <c r="G693">
        <v>173.29320961616301</v>
      </c>
      <c r="H693">
        <v>147.432774253123</v>
      </c>
      <c r="I693">
        <v>320.72598386928598</v>
      </c>
      <c r="J693">
        <v>8.0524579831572307</v>
      </c>
      <c r="K693">
        <v>15.1724750961999</v>
      </c>
      <c r="L693">
        <v>9.2932988527165295E-3</v>
      </c>
      <c r="M693">
        <v>34.799800635487202</v>
      </c>
      <c r="N693">
        <v>0.92469195883476396</v>
      </c>
      <c r="O693">
        <v>0</v>
      </c>
      <c r="P693">
        <v>0</v>
      </c>
      <c r="Q693">
        <v>0</v>
      </c>
      <c r="R693">
        <v>129.88724410804099</v>
      </c>
      <c r="S693">
        <v>3.7321275058898302</v>
      </c>
      <c r="T693">
        <v>368.133094602038</v>
      </c>
      <c r="U693">
        <f>VLOOKUP(B693,Data!$A$1:$J$1657,9, FALSE) * 100</f>
        <v>103</v>
      </c>
      <c r="V693">
        <f>VLOOKUP($B693,Data!$A$1:$X$1657,13,  FALSE)</f>
        <v>0</v>
      </c>
      <c r="W693">
        <f t="shared" si="21"/>
        <v>63.454772005128177</v>
      </c>
      <c r="X693">
        <f t="shared" si="20"/>
        <v>39.545227994871823</v>
      </c>
    </row>
    <row r="694" spans="1:24" x14ac:dyDescent="0.2">
      <c r="A694">
        <v>693</v>
      </c>
      <c r="B694" t="s">
        <v>4937</v>
      </c>
      <c r="C694">
        <v>693</v>
      </c>
      <c r="D694" t="s">
        <v>1495</v>
      </c>
      <c r="E694" s="30">
        <v>40508.5</v>
      </c>
      <c r="F694" t="s">
        <v>4254</v>
      </c>
      <c r="G694">
        <v>1135.89906827869</v>
      </c>
      <c r="H694">
        <v>249.95015610918199</v>
      </c>
      <c r="I694">
        <v>1385.84922438787</v>
      </c>
      <c r="J694">
        <v>13.210911286215801</v>
      </c>
      <c r="K694">
        <v>11.732468704831099</v>
      </c>
      <c r="L694">
        <v>4.2432083390162002E-2</v>
      </c>
      <c r="M694">
        <v>431.96575005836399</v>
      </c>
      <c r="N694">
        <v>8.87569990213421</v>
      </c>
      <c r="O694">
        <v>1.1577881427847101</v>
      </c>
      <c r="P694">
        <v>50.531197229142698</v>
      </c>
      <c r="Q694">
        <v>1.0927204508748301</v>
      </c>
      <c r="R694">
        <v>433.59033075911998</v>
      </c>
      <c r="S694">
        <v>1.02114337821372</v>
      </c>
      <c r="T694">
        <v>1606.36249274641</v>
      </c>
      <c r="U694">
        <f>VLOOKUP(B694,Data!$A$1:$J$1657,9, FALSE) * 100</f>
        <v>450</v>
      </c>
      <c r="V694" t="str">
        <f>VLOOKUP($B694,Data!$A$1:$X$1657,13,  FALSE)</f>
        <v>weather damaged seed low test weight</v>
      </c>
      <c r="W694">
        <f t="shared" si="21"/>
        <v>-40.870170520868157</v>
      </c>
      <c r="X694">
        <f t="shared" si="20"/>
        <v>490.87017052086816</v>
      </c>
    </row>
    <row r="695" spans="1:24" x14ac:dyDescent="0.2">
      <c r="A695">
        <v>691</v>
      </c>
      <c r="B695" t="s">
        <v>4935</v>
      </c>
      <c r="C695">
        <v>691</v>
      </c>
      <c r="D695" t="s">
        <v>1495</v>
      </c>
      <c r="E695" s="30">
        <v>40508.5</v>
      </c>
      <c r="F695" t="s">
        <v>4254</v>
      </c>
      <c r="G695">
        <v>117.959031989887</v>
      </c>
      <c r="H695">
        <v>116.403028502097</v>
      </c>
      <c r="I695">
        <v>234.36206049198401</v>
      </c>
      <c r="J695">
        <v>4.6621895205487798</v>
      </c>
      <c r="K695">
        <v>15.1950356167336</v>
      </c>
      <c r="L695">
        <v>9.4016531260075597E-3</v>
      </c>
      <c r="M695">
        <v>24.007333497037699</v>
      </c>
      <c r="N695">
        <v>0.63886565245234705</v>
      </c>
      <c r="O695">
        <v>0</v>
      </c>
      <c r="P695">
        <v>0</v>
      </c>
      <c r="Q695">
        <v>0</v>
      </c>
      <c r="R695">
        <v>91.304544978454103</v>
      </c>
      <c r="S695">
        <v>2.3468790035420199</v>
      </c>
      <c r="T695">
        <v>270.02662831796101</v>
      </c>
      <c r="U695">
        <f>VLOOKUP(B695,Data!$A$1:$J$1657,9, FALSE) * 100</f>
        <v>85</v>
      </c>
      <c r="V695">
        <f>VLOOKUP($B695,Data!$A$1:$X$1657,13,  FALSE)</f>
        <v>0</v>
      </c>
      <c r="W695">
        <f t="shared" si="21"/>
        <v>57.718939207911703</v>
      </c>
      <c r="X695">
        <f t="shared" si="20"/>
        <v>27.281060792088294</v>
      </c>
    </row>
    <row r="696" spans="1:24" x14ac:dyDescent="0.2">
      <c r="A696">
        <v>697</v>
      </c>
      <c r="B696" t="s">
        <v>5742</v>
      </c>
      <c r="C696">
        <v>697</v>
      </c>
      <c r="D696" t="s">
        <v>1495</v>
      </c>
      <c r="E696" s="30">
        <v>40498.5</v>
      </c>
      <c r="F696" t="s">
        <v>4254</v>
      </c>
      <c r="G696">
        <v>204.174550634089</v>
      </c>
      <c r="H696">
        <v>53.832701716582399</v>
      </c>
      <c r="I696">
        <v>258.00725235067102</v>
      </c>
      <c r="J696">
        <v>3.6274339578547901</v>
      </c>
      <c r="K696">
        <v>15.3551390531241</v>
      </c>
      <c r="L696">
        <v>1.5254254556454501E-2</v>
      </c>
      <c r="M696">
        <v>59.581001610532397</v>
      </c>
      <c r="N696">
        <v>1.6022321622664399</v>
      </c>
      <c r="O696">
        <v>9.1653792402301495E-3</v>
      </c>
      <c r="P696">
        <v>0.88894033325102395</v>
      </c>
      <c r="Q696">
        <v>2.5856777160078E-2</v>
      </c>
      <c r="R696">
        <v>95.984653685476502</v>
      </c>
      <c r="S696">
        <v>1.36770674370075</v>
      </c>
      <c r="T696">
        <v>300.31749336722601</v>
      </c>
      <c r="U696">
        <f>VLOOKUP(B696,Data!$A$1:$J$1657,9, FALSE) * 100</f>
        <v>65</v>
      </c>
      <c r="V696">
        <f>VLOOKUP($B696,Data!$A$1:$X$1657,13,  FALSE)</f>
        <v>0</v>
      </c>
      <c r="W696">
        <f t="shared" si="21"/>
        <v>-2.7056836483322684</v>
      </c>
      <c r="X696">
        <f t="shared" si="20"/>
        <v>67.705683648332268</v>
      </c>
    </row>
    <row r="697" spans="1:24" x14ac:dyDescent="0.2">
      <c r="A697">
        <v>695</v>
      </c>
      <c r="B697" t="s">
        <v>4939</v>
      </c>
      <c r="C697">
        <v>695</v>
      </c>
      <c r="D697" t="s">
        <v>1495</v>
      </c>
      <c r="E697" s="30">
        <v>40507.5</v>
      </c>
      <c r="F697" t="s">
        <v>4254</v>
      </c>
      <c r="G697">
        <v>1189.74243636301</v>
      </c>
      <c r="H697">
        <v>233.34834619575599</v>
      </c>
      <c r="I697">
        <v>1423.0907825587699</v>
      </c>
      <c r="J697">
        <v>23.348594923359499</v>
      </c>
      <c r="K697">
        <v>14.892253140365799</v>
      </c>
      <c r="L697">
        <v>4.2541458302517897E-2</v>
      </c>
      <c r="M697">
        <v>460.39168962543499</v>
      </c>
      <c r="N697">
        <v>12.0074773828769</v>
      </c>
      <c r="O697">
        <v>1.31357903770645</v>
      </c>
      <c r="P697">
        <v>57.417521598546998</v>
      </c>
      <c r="Q697">
        <v>1.8257637023572399</v>
      </c>
      <c r="R697">
        <v>441.883622979042</v>
      </c>
      <c r="S697">
        <v>5.2363475725774</v>
      </c>
      <c r="T697">
        <v>1671.41043864425</v>
      </c>
      <c r="U697">
        <f>VLOOKUP(B697,Data!$A$1:$J$1657,9, FALSE) * 100</f>
        <v>500</v>
      </c>
      <c r="V697" t="str">
        <f>VLOOKUP($B697,Data!$A$1:$X$1657,13,  FALSE)</f>
        <v>low test weight</v>
      </c>
      <c r="W697">
        <f t="shared" si="21"/>
        <v>-23.172374574357946</v>
      </c>
      <c r="X697">
        <f t="shared" si="20"/>
        <v>523.17237457435795</v>
      </c>
    </row>
    <row r="698" spans="1:24" x14ac:dyDescent="0.2">
      <c r="A698">
        <v>696</v>
      </c>
      <c r="B698" t="s">
        <v>4940</v>
      </c>
      <c r="C698">
        <v>696</v>
      </c>
      <c r="D698" t="s">
        <v>1495</v>
      </c>
      <c r="E698" s="30">
        <v>40475.5</v>
      </c>
      <c r="F698" t="s">
        <v>4254</v>
      </c>
      <c r="G698">
        <v>371.183961277626</v>
      </c>
      <c r="H698">
        <v>107.740995386791</v>
      </c>
      <c r="I698">
        <v>478.92495666441698</v>
      </c>
      <c r="J698">
        <v>4.71032910681721</v>
      </c>
      <c r="K698">
        <v>15.785604609892401</v>
      </c>
      <c r="L698">
        <v>1.8104660518753101E-2</v>
      </c>
      <c r="M698">
        <v>111.508707270963</v>
      </c>
      <c r="N698">
        <v>3.08271867520078</v>
      </c>
      <c r="O698">
        <v>3.7099980999711499E-2</v>
      </c>
      <c r="P698">
        <v>1.93551514845022</v>
      </c>
      <c r="Q698">
        <v>4.2207816113356202E-2</v>
      </c>
      <c r="R698">
        <v>100.215569049102</v>
      </c>
      <c r="S698">
        <v>0.23142314212415899</v>
      </c>
      <c r="T698">
        <v>546.78630461443402</v>
      </c>
      <c r="U698">
        <f>VLOOKUP(B698,Data!$A$1:$J$1657,9, FALSE) * 100</f>
        <v>176</v>
      </c>
      <c r="V698" t="str">
        <f>VLOOKUP($B698,Data!$A$1:$X$1657,13,  FALSE)</f>
        <v>Ryegrass burden in areas of paddock. Extremely dry finish.</v>
      </c>
      <c r="W698">
        <f t="shared" si="21"/>
        <v>49.285559919360225</v>
      </c>
      <c r="X698">
        <f t="shared" si="20"/>
        <v>126.71444008063978</v>
      </c>
    </row>
    <row r="699" spans="1:24" x14ac:dyDescent="0.2">
      <c r="A699">
        <v>699</v>
      </c>
      <c r="B699" t="s">
        <v>4938</v>
      </c>
      <c r="C699">
        <v>699</v>
      </c>
      <c r="D699" t="s">
        <v>1495</v>
      </c>
      <c r="E699" s="30">
        <v>40502.5</v>
      </c>
      <c r="F699" t="s">
        <v>4254</v>
      </c>
      <c r="G699">
        <v>284.70305741370998</v>
      </c>
      <c r="H699">
        <v>118.167017115395</v>
      </c>
      <c r="I699">
        <v>402.87007452910501</v>
      </c>
      <c r="J699">
        <v>4.48683001042063</v>
      </c>
      <c r="K699">
        <v>15.3009865495216</v>
      </c>
      <c r="L699">
        <v>1.47619799172583E-2</v>
      </c>
      <c r="M699">
        <v>86.121479532968294</v>
      </c>
      <c r="N699">
        <v>2.3077821365303799</v>
      </c>
      <c r="O699">
        <v>3.2071790540541098E-3</v>
      </c>
      <c r="P699">
        <v>0.30349914887179003</v>
      </c>
      <c r="Q699">
        <v>7.8466224233510705E-3</v>
      </c>
      <c r="R699">
        <v>167.63490588902999</v>
      </c>
      <c r="S699">
        <v>1.4231396935029099</v>
      </c>
      <c r="T699">
        <v>465.30159752360203</v>
      </c>
      <c r="U699">
        <f>VLOOKUP(B699,Data!$A$1:$J$1657,9, FALSE) * 100</f>
        <v>189</v>
      </c>
      <c r="V699" t="str">
        <f>VLOOKUP($B699,Data!$A$1:$X$1657,13,  FALSE)</f>
        <v>High Screenings 11.24%</v>
      </c>
      <c r="W699">
        <f t="shared" si="21"/>
        <v>91.134682348899659</v>
      </c>
      <c r="X699">
        <f t="shared" si="20"/>
        <v>97.865317651100341</v>
      </c>
    </row>
    <row r="700" spans="1:24" x14ac:dyDescent="0.2">
      <c r="A700">
        <v>698</v>
      </c>
      <c r="B700" t="s">
        <v>5741</v>
      </c>
      <c r="C700">
        <v>698</v>
      </c>
      <c r="D700" t="s">
        <v>1495</v>
      </c>
      <c r="E700" s="30">
        <v>40497.5</v>
      </c>
      <c r="F700" t="s">
        <v>4254</v>
      </c>
      <c r="G700">
        <v>321.004216977711</v>
      </c>
      <c r="H700">
        <v>180.89034842742399</v>
      </c>
      <c r="I700">
        <v>501.89456540513498</v>
      </c>
      <c r="J700">
        <v>7.69298793423531</v>
      </c>
      <c r="K700">
        <v>15.169914703556</v>
      </c>
      <c r="L700">
        <v>1.3622262738643601E-2</v>
      </c>
      <c r="M700">
        <v>91.958389199957296</v>
      </c>
      <c r="N700">
        <v>2.4430839237123601</v>
      </c>
      <c r="O700">
        <v>0</v>
      </c>
      <c r="P700">
        <v>0</v>
      </c>
      <c r="Q700">
        <v>0</v>
      </c>
      <c r="R700">
        <v>194.590903700279</v>
      </c>
      <c r="S700">
        <v>3.1288196164912399</v>
      </c>
      <c r="T700">
        <v>574.15546244213294</v>
      </c>
      <c r="U700">
        <f>VLOOKUP(B700,Data!$A$1:$J$1657,9, FALSE) * 100</f>
        <v>95</v>
      </c>
      <c r="V700">
        <f>VLOOKUP($B700,Data!$A$1:$X$1657,13,  FALSE)</f>
        <v>0</v>
      </c>
      <c r="W700">
        <f t="shared" si="21"/>
        <v>-9.4981695454060144</v>
      </c>
      <c r="X700">
        <f t="shared" si="20"/>
        <v>104.49816954540601</v>
      </c>
    </row>
    <row r="701" spans="1:24" x14ac:dyDescent="0.2">
      <c r="A701">
        <v>700</v>
      </c>
      <c r="B701" t="s">
        <v>4942</v>
      </c>
      <c r="C701">
        <v>700</v>
      </c>
      <c r="D701" t="s">
        <v>1495</v>
      </c>
      <c r="E701" s="30">
        <v>40512.5</v>
      </c>
      <c r="F701" t="s">
        <v>4254</v>
      </c>
      <c r="G701">
        <v>564.56481406490104</v>
      </c>
      <c r="H701">
        <v>203.09238280810601</v>
      </c>
      <c r="I701">
        <v>767.65719687300702</v>
      </c>
      <c r="J701">
        <v>4.8877413862044197</v>
      </c>
      <c r="K701">
        <v>9.4317563015638797</v>
      </c>
      <c r="L701">
        <v>2.59739273373953E-2</v>
      </c>
      <c r="M701">
        <v>184.470581183869</v>
      </c>
      <c r="N701">
        <v>3.0470780499721801</v>
      </c>
      <c r="O701">
        <v>0.34800366534095301</v>
      </c>
      <c r="P701">
        <v>19.466785558540099</v>
      </c>
      <c r="Q701">
        <v>0.199183229153053</v>
      </c>
      <c r="R701">
        <v>191.89894798107201</v>
      </c>
      <c r="S701">
        <v>0.54465379271235703</v>
      </c>
      <c r="T701">
        <v>884.39395869159102</v>
      </c>
      <c r="U701">
        <f>VLOOKUP(B701,Data!$A$1:$J$1657,9, FALSE) * 100</f>
        <v>140</v>
      </c>
      <c r="V701" t="str">
        <f>VLOOKUP($B701,Data!$A$1:$X$1657,13,  FALSE)</f>
        <v>Harvested after the rain. Enough grain with normal weight for 3t/ha. A low nitrogen paddock.</v>
      </c>
      <c r="W701">
        <f t="shared" si="21"/>
        <v>-69.625660436214787</v>
      </c>
      <c r="X701">
        <f t="shared" si="20"/>
        <v>209.62566043621479</v>
      </c>
    </row>
    <row r="702" spans="1:24" x14ac:dyDescent="0.2">
      <c r="A702">
        <v>701</v>
      </c>
      <c r="B702" t="s">
        <v>4941</v>
      </c>
      <c r="C702">
        <v>701</v>
      </c>
      <c r="D702" t="s">
        <v>1495</v>
      </c>
      <c r="E702" s="30">
        <v>40456.5</v>
      </c>
      <c r="F702" t="s">
        <v>4254</v>
      </c>
      <c r="G702">
        <v>620.24540045098195</v>
      </c>
      <c r="H702">
        <v>151.48519385274699</v>
      </c>
      <c r="I702">
        <v>771.73059430372905</v>
      </c>
      <c r="J702">
        <v>11.6580508880962</v>
      </c>
      <c r="K702">
        <v>15.0614742319065</v>
      </c>
      <c r="L702">
        <v>3.8296386789230003E-2</v>
      </c>
      <c r="M702">
        <v>294.12270494950002</v>
      </c>
      <c r="N702">
        <v>7.7581813338275198</v>
      </c>
      <c r="O702">
        <v>0.24669491921249501</v>
      </c>
      <c r="P702">
        <v>10.2061763833782</v>
      </c>
      <c r="Q702">
        <v>0.31417675844798199</v>
      </c>
      <c r="R702">
        <v>162.44543817049501</v>
      </c>
      <c r="S702">
        <v>1.1148229933018301</v>
      </c>
      <c r="T702">
        <v>902.82192166093</v>
      </c>
      <c r="U702">
        <f>VLOOKUP(B702,Data!$A$1:$J$1657,9, FALSE) * 100</f>
        <v>260</v>
      </c>
      <c r="V702">
        <f>VLOOKUP($B702,Data!$A$1:$X$1657,13,  FALSE)</f>
        <v>0</v>
      </c>
      <c r="W702">
        <f t="shared" si="21"/>
        <v>-74.23034653352272</v>
      </c>
      <c r="X702">
        <f t="shared" si="20"/>
        <v>334.23034653352272</v>
      </c>
    </row>
    <row r="703" spans="1:24" x14ac:dyDescent="0.2">
      <c r="A703">
        <v>702</v>
      </c>
      <c r="B703" t="s">
        <v>4943</v>
      </c>
      <c r="C703">
        <v>702</v>
      </c>
      <c r="D703" t="s">
        <v>1495</v>
      </c>
      <c r="E703" s="30">
        <v>40506.5</v>
      </c>
      <c r="F703" t="s">
        <v>4254</v>
      </c>
      <c r="G703">
        <v>1014.810044348</v>
      </c>
      <c r="H703">
        <v>264.57407202878602</v>
      </c>
      <c r="I703">
        <v>1279.38411637678</v>
      </c>
      <c r="J703">
        <v>10.753977697573299</v>
      </c>
      <c r="K703">
        <v>10.644404444867799</v>
      </c>
      <c r="L703">
        <v>3.1023217399072999E-2</v>
      </c>
      <c r="M703">
        <v>426.98566554439998</v>
      </c>
      <c r="N703">
        <v>7.95973400388029</v>
      </c>
      <c r="O703">
        <v>0.44118135497646699</v>
      </c>
      <c r="P703">
        <v>30.142356355153701</v>
      </c>
      <c r="Q703">
        <v>0.44345312184920599</v>
      </c>
      <c r="R703">
        <v>280.79800194934597</v>
      </c>
      <c r="S703">
        <v>0.62855860770711403</v>
      </c>
      <c r="T703">
        <v>1480.2371497905699</v>
      </c>
      <c r="U703">
        <f>VLOOKUP(B703,Data!$A$1:$J$1657,9, FALSE) * 100</f>
        <v>441</v>
      </c>
      <c r="V703">
        <f>VLOOKUP($B703,Data!$A$1:$X$1657,13,  FALSE)</f>
        <v>0</v>
      </c>
      <c r="W703">
        <f t="shared" si="21"/>
        <v>-44.210983573181807</v>
      </c>
      <c r="X703">
        <f t="shared" si="20"/>
        <v>485.21098357318181</v>
      </c>
    </row>
    <row r="704" spans="1:24" x14ac:dyDescent="0.2">
      <c r="A704">
        <v>705</v>
      </c>
      <c r="B704" t="s">
        <v>4946</v>
      </c>
      <c r="C704">
        <v>705</v>
      </c>
      <c r="D704" t="s">
        <v>1495</v>
      </c>
      <c r="E704" s="30">
        <v>40514.5</v>
      </c>
      <c r="F704" t="s">
        <v>4254</v>
      </c>
      <c r="G704">
        <v>352.85923999358101</v>
      </c>
      <c r="H704">
        <v>152.60856930384699</v>
      </c>
      <c r="I704">
        <v>505.46780929742903</v>
      </c>
      <c r="J704">
        <v>4.1029189924533496</v>
      </c>
      <c r="K704">
        <v>12.3859645016645</v>
      </c>
      <c r="L704">
        <v>2.3822111527618001E-2</v>
      </c>
      <c r="M704">
        <v>140.35846285646801</v>
      </c>
      <c r="N704">
        <v>3.0446146032371399</v>
      </c>
      <c r="O704">
        <v>1.8540278194519401E-2</v>
      </c>
      <c r="P704">
        <v>1.4398570330675899</v>
      </c>
      <c r="Q704">
        <v>2.7243229636801199E-2</v>
      </c>
      <c r="R704">
        <v>170.63960057785101</v>
      </c>
      <c r="S704">
        <v>0.45718715786108499</v>
      </c>
      <c r="T704">
        <v>585.74127176298896</v>
      </c>
      <c r="U704">
        <f>VLOOKUP(B704,Data!$A$1:$J$1657,9, FALSE) * 100</f>
        <v>270</v>
      </c>
      <c r="V704">
        <f>VLOOKUP($B704,Data!$A$1:$X$1657,13,  FALSE)</f>
        <v>0</v>
      </c>
      <c r="W704">
        <f t="shared" si="21"/>
        <v>110.50174675401362</v>
      </c>
      <c r="X704">
        <f t="shared" si="20"/>
        <v>159.49825324598638</v>
      </c>
    </row>
    <row r="705" spans="1:24" x14ac:dyDescent="0.2">
      <c r="A705">
        <v>703</v>
      </c>
      <c r="B705" t="s">
        <v>4944</v>
      </c>
      <c r="C705">
        <v>703</v>
      </c>
      <c r="D705" t="s">
        <v>1495</v>
      </c>
      <c r="E705" s="30">
        <v>40514.5</v>
      </c>
      <c r="F705" t="s">
        <v>4254</v>
      </c>
      <c r="G705">
        <v>375.66793442846301</v>
      </c>
      <c r="H705">
        <v>196.18675258697101</v>
      </c>
      <c r="I705">
        <v>571.85468701543505</v>
      </c>
      <c r="J705">
        <v>7.0323395721499402</v>
      </c>
      <c r="K705">
        <v>15.0501333632214</v>
      </c>
      <c r="L705">
        <v>2.6390176117153399E-2</v>
      </c>
      <c r="M705">
        <v>149.967419204165</v>
      </c>
      <c r="N705">
        <v>3.9527664783902199</v>
      </c>
      <c r="O705">
        <v>2.83179933237514E-2</v>
      </c>
      <c r="P705">
        <v>2.06159039502178</v>
      </c>
      <c r="Q705">
        <v>5.5695792476167898E-2</v>
      </c>
      <c r="R705">
        <v>184.515424582294</v>
      </c>
      <c r="S705">
        <v>1.1122564082685999</v>
      </c>
      <c r="T705">
        <v>657.70376975658701</v>
      </c>
      <c r="U705">
        <f>VLOOKUP(B705,Data!$A$1:$J$1657,9, FALSE) * 100</f>
        <v>390</v>
      </c>
      <c r="V705">
        <f>VLOOKUP($B705,Data!$A$1:$X$1657,13,  FALSE)</f>
        <v>0</v>
      </c>
      <c r="W705">
        <f t="shared" si="21"/>
        <v>219.58247817708522</v>
      </c>
      <c r="X705">
        <f t="shared" si="20"/>
        <v>170.41752182291478</v>
      </c>
    </row>
    <row r="706" spans="1:24" x14ac:dyDescent="0.2">
      <c r="A706">
        <v>704</v>
      </c>
      <c r="B706" t="s">
        <v>4945</v>
      </c>
      <c r="C706">
        <v>704</v>
      </c>
      <c r="D706" t="s">
        <v>1495</v>
      </c>
      <c r="E706" s="30">
        <v>40514.5</v>
      </c>
      <c r="F706" t="s">
        <v>4254</v>
      </c>
      <c r="G706">
        <v>396.75900370106501</v>
      </c>
      <c r="H706">
        <v>256.28913184711001</v>
      </c>
      <c r="I706">
        <v>653.04813554817497</v>
      </c>
      <c r="J706">
        <v>7.3063123599993496</v>
      </c>
      <c r="K706">
        <v>15.1186278975996</v>
      </c>
      <c r="L706">
        <v>2.4309031429135101E-2</v>
      </c>
      <c r="M706">
        <v>150.38373291683499</v>
      </c>
      <c r="N706">
        <v>3.9817788087944601</v>
      </c>
      <c r="O706">
        <v>1.7372998614447799E-2</v>
      </c>
      <c r="P706">
        <v>1.3752977986719299</v>
      </c>
      <c r="Q706">
        <v>3.4530302634483701E-2</v>
      </c>
      <c r="R706">
        <v>211.01865520593699</v>
      </c>
      <c r="S706">
        <v>0.86406750086879003</v>
      </c>
      <c r="T706">
        <v>747.49044526464195</v>
      </c>
      <c r="U706">
        <f>VLOOKUP(B706,Data!$A$1:$J$1657,9, FALSE) * 100</f>
        <v>409.99999999999994</v>
      </c>
      <c r="V706">
        <f>VLOOKUP($B706,Data!$A$1:$X$1657,13,  FALSE)</f>
        <v>0</v>
      </c>
      <c r="W706">
        <f t="shared" si="21"/>
        <v>239.10939441268746</v>
      </c>
      <c r="X706">
        <f t="shared" ref="X706:X769" si="22">M706/(1-12/100)</f>
        <v>170.89060558731248</v>
      </c>
    </row>
    <row r="707" spans="1:24" x14ac:dyDescent="0.2">
      <c r="A707">
        <v>710</v>
      </c>
      <c r="B707" t="s">
        <v>4947</v>
      </c>
      <c r="C707">
        <v>710</v>
      </c>
      <c r="D707" t="s">
        <v>1495</v>
      </c>
      <c r="E707" s="30">
        <v>40472.5</v>
      </c>
      <c r="F707" t="s">
        <v>4254</v>
      </c>
      <c r="G707">
        <v>209.60399064763899</v>
      </c>
      <c r="H707">
        <v>35.263598240366903</v>
      </c>
      <c r="I707">
        <v>244.867588888006</v>
      </c>
      <c r="J707">
        <v>1.6255641529121301</v>
      </c>
      <c r="K707">
        <v>8.7430582465561901</v>
      </c>
      <c r="L707">
        <v>2.1647451241157401E-2</v>
      </c>
      <c r="M707">
        <v>71.161507265652702</v>
      </c>
      <c r="N707">
        <v>1.0896133151249301</v>
      </c>
      <c r="O707">
        <v>8.3482665385917004E-2</v>
      </c>
      <c r="P707">
        <v>5.6860764586893202</v>
      </c>
      <c r="Q707">
        <v>4.2961414702574502E-2</v>
      </c>
      <c r="R707">
        <v>62.1599892738531</v>
      </c>
      <c r="S707">
        <v>0.165457972153956</v>
      </c>
      <c r="T707">
        <v>289.80191242375099</v>
      </c>
      <c r="U707">
        <f>VLOOKUP(B707,Data!$A$1:$J$1657,9, FALSE) * 100</f>
        <v>135</v>
      </c>
      <c r="V707" t="str">
        <f>VLOOKUP($B707,Data!$A$1:$X$1657,13,  FALSE)</f>
        <v>Harsh Dry finish to season all grain made AH1</v>
      </c>
      <c r="W707">
        <f t="shared" ref="W707:W770" si="23">U707-X707</f>
        <v>54.134650834485569</v>
      </c>
      <c r="X707">
        <f t="shared" si="22"/>
        <v>80.865349165514431</v>
      </c>
    </row>
    <row r="708" spans="1:24" x14ac:dyDescent="0.2">
      <c r="A708">
        <v>706</v>
      </c>
      <c r="B708" t="s">
        <v>4949</v>
      </c>
      <c r="C708">
        <v>706</v>
      </c>
      <c r="D708" t="s">
        <v>1495</v>
      </c>
      <c r="E708" s="30">
        <v>40509.5</v>
      </c>
      <c r="F708" t="s">
        <v>4254</v>
      </c>
      <c r="G708">
        <v>289.03751654929602</v>
      </c>
      <c r="H708">
        <v>115.35338483829</v>
      </c>
      <c r="I708">
        <v>404.39090138758598</v>
      </c>
      <c r="J708">
        <v>10.343407214003699</v>
      </c>
      <c r="K708">
        <v>15.350189319822199</v>
      </c>
      <c r="L708">
        <v>2.8652578656046999E-2</v>
      </c>
      <c r="M708">
        <v>130.44415479885799</v>
      </c>
      <c r="N708">
        <v>3.5067293727261899</v>
      </c>
      <c r="O708">
        <v>4.0740615729398702E-2</v>
      </c>
      <c r="P708">
        <v>2.1860987272629999</v>
      </c>
      <c r="Q708">
        <v>6.6343864565117899E-2</v>
      </c>
      <c r="R708">
        <v>140.980886461268</v>
      </c>
      <c r="S708">
        <v>3.6045544320166898</v>
      </c>
      <c r="T708">
        <v>466.40160588755799</v>
      </c>
      <c r="U708">
        <f>VLOOKUP(B708,Data!$A$1:$J$1657,9, FALSE) * 100</f>
        <v>220.00000000000003</v>
      </c>
      <c r="V708" t="str">
        <f>VLOOKUP($B708,Data!$A$1:$X$1657,13,  FALSE)</f>
        <v>mice damage and low levels of Rhizo</v>
      </c>
      <c r="W708">
        <f t="shared" si="23"/>
        <v>71.768005910388666</v>
      </c>
      <c r="X708">
        <f t="shared" si="22"/>
        <v>148.23199408961136</v>
      </c>
    </row>
    <row r="709" spans="1:24" x14ac:dyDescent="0.2">
      <c r="A709">
        <v>707</v>
      </c>
      <c r="B709" t="s">
        <v>4948</v>
      </c>
      <c r="C709">
        <v>707</v>
      </c>
      <c r="D709" t="s">
        <v>1495</v>
      </c>
      <c r="E709" s="30">
        <v>40503.5</v>
      </c>
      <c r="F709" t="s">
        <v>4254</v>
      </c>
      <c r="G709">
        <v>547.49978400230805</v>
      </c>
      <c r="H709">
        <v>145.32668370473601</v>
      </c>
      <c r="I709">
        <v>692.82646770704503</v>
      </c>
      <c r="J709">
        <v>4.2073614589611497</v>
      </c>
      <c r="K709">
        <v>9.0468760897770704</v>
      </c>
      <c r="L709">
        <v>2.08578927322732E-2</v>
      </c>
      <c r="M709">
        <v>167.35675703184501</v>
      </c>
      <c r="N709">
        <v>2.65158641620671</v>
      </c>
      <c r="O709">
        <v>0.20952283138540601</v>
      </c>
      <c r="P709">
        <v>14.5457409873926</v>
      </c>
      <c r="Q709">
        <v>0.11001828564312301</v>
      </c>
      <c r="R709">
        <v>150.44034308906299</v>
      </c>
      <c r="S709">
        <v>0.38443202243100899</v>
      </c>
      <c r="T709">
        <v>790.01493453763396</v>
      </c>
      <c r="U709">
        <f>VLOOKUP(B709,Data!$A$1:$J$1657,9, FALSE) * 100</f>
        <v>135.60000000000002</v>
      </c>
      <c r="V709" t="str">
        <f>VLOOKUP($B709,Data!$A$1:$X$1657,13,  FALSE)</f>
        <v>Crop was severely impacted by extensive flooding- could not apply urea.  Crop was again flooded when due to harvest. Flooded in Sept- Dec- Jan</v>
      </c>
      <c r="W709">
        <f t="shared" si="23"/>
        <v>-54.578132990732939</v>
      </c>
      <c r="X709">
        <f t="shared" si="22"/>
        <v>190.17813299073296</v>
      </c>
    </row>
    <row r="710" spans="1:24" s="1" customFormat="1" x14ac:dyDescent="0.2">
      <c r="A710">
        <v>708</v>
      </c>
      <c r="B710" t="s">
        <v>4950</v>
      </c>
      <c r="C710">
        <v>708</v>
      </c>
      <c r="D710" t="s">
        <v>1495</v>
      </c>
      <c r="E710" s="30">
        <v>40474.5</v>
      </c>
      <c r="F710" t="s">
        <v>4254</v>
      </c>
      <c r="G710">
        <v>378.59233088062302</v>
      </c>
      <c r="H710">
        <v>73.864383788892297</v>
      </c>
      <c r="I710">
        <v>452.45671466951597</v>
      </c>
      <c r="J710">
        <v>6.2478981531114801</v>
      </c>
      <c r="K710">
        <v>15.3343098220121</v>
      </c>
      <c r="L710">
        <v>2.6568213426512399E-2</v>
      </c>
      <c r="M710">
        <v>170.03354008426999</v>
      </c>
      <c r="N710">
        <v>4.5662819330747899</v>
      </c>
      <c r="O710">
        <v>0.10101290536027301</v>
      </c>
      <c r="P710">
        <v>4.8657758374987399</v>
      </c>
      <c r="Q710">
        <v>0.14569494072497099</v>
      </c>
      <c r="R710">
        <v>119.01668276665799</v>
      </c>
      <c r="S710">
        <v>0.37232853767067497</v>
      </c>
      <c r="T710">
        <v>530.86109231575006</v>
      </c>
      <c r="U710">
        <f>VLOOKUP(B710,Data!$A$1:$J$1657,9, FALSE) * 100</f>
        <v>69</v>
      </c>
      <c r="V710" t="str">
        <f>VLOOKUP($B710,Data!$A$1:$X$1657,13,  FALSE)</f>
        <v>Very dry finish to season no rainfall recorded in September light sands burnt off</v>
      </c>
      <c r="W710">
        <f t="shared" si="23"/>
        <v>-124.21993191394316</v>
      </c>
      <c r="X710">
        <f t="shared" si="22"/>
        <v>193.21993191394316</v>
      </c>
    </row>
    <row r="711" spans="1:24" s="1" customFormat="1" x14ac:dyDescent="0.2">
      <c r="A711">
        <v>709</v>
      </c>
      <c r="B711" t="s">
        <v>4951</v>
      </c>
      <c r="C711">
        <v>709</v>
      </c>
      <c r="D711" t="s">
        <v>1495</v>
      </c>
      <c r="E711" s="30">
        <v>40481.5</v>
      </c>
      <c r="F711" t="s">
        <v>4254</v>
      </c>
      <c r="G711">
        <v>294.03559368153901</v>
      </c>
      <c r="H711">
        <v>113.13763597526599</v>
      </c>
      <c r="I711">
        <v>407.17322965680597</v>
      </c>
      <c r="J711">
        <v>4.8226872831709997</v>
      </c>
      <c r="K711">
        <v>16.023407768526798</v>
      </c>
      <c r="L711">
        <v>1.20890925790407E-2</v>
      </c>
      <c r="M711">
        <v>66.252202699509496</v>
      </c>
      <c r="N711">
        <v>1.85916998146643</v>
      </c>
      <c r="O711">
        <v>2.49592609781366E-2</v>
      </c>
      <c r="P711">
        <v>1.78432020291835</v>
      </c>
      <c r="Q711">
        <v>4.4251564897942498E-2</v>
      </c>
      <c r="R711">
        <v>100.95056715356399</v>
      </c>
      <c r="S711">
        <v>1.32894084449325</v>
      </c>
      <c r="T711">
        <v>459.502949964967</v>
      </c>
      <c r="U711">
        <f>VLOOKUP(B711,Data!$A$1:$J$1657,9, FALSE) * 100</f>
        <v>60</v>
      </c>
      <c r="V711" t="str">
        <f>VLOOKUP($B711,Data!$A$1:$X$1657,13,  FALSE)</f>
        <v>Crop burnt off due to poor root development- did not tiller- Program needs to better look at sub soil constraints</v>
      </c>
      <c r="W711">
        <f t="shared" si="23"/>
        <v>-15.286593976715338</v>
      </c>
      <c r="X711">
        <f t="shared" si="22"/>
        <v>75.286593976715338</v>
      </c>
    </row>
    <row r="712" spans="1:24" x14ac:dyDescent="0.2">
      <c r="A712">
        <v>711</v>
      </c>
      <c r="B712" t="s">
        <v>4952</v>
      </c>
      <c r="C712">
        <v>711</v>
      </c>
      <c r="D712" t="s">
        <v>1495</v>
      </c>
      <c r="E712" s="30">
        <v>40472.5</v>
      </c>
      <c r="F712" t="s">
        <v>4254</v>
      </c>
      <c r="G712">
        <v>351.543284449135</v>
      </c>
      <c r="H712">
        <v>117.743172058757</v>
      </c>
      <c r="I712">
        <v>469.28645650789298</v>
      </c>
      <c r="J712">
        <v>5.2813922925662498</v>
      </c>
      <c r="K712">
        <v>15.694150203220101</v>
      </c>
      <c r="L712">
        <v>1.4436876064589399E-2</v>
      </c>
      <c r="M712">
        <v>94.594072066538004</v>
      </c>
      <c r="N712">
        <v>2.5999537221479501</v>
      </c>
      <c r="O712">
        <v>2.6169229629292499E-2</v>
      </c>
      <c r="P712">
        <v>1.5453622443842201</v>
      </c>
      <c r="Q712">
        <v>3.7444032305085799E-2</v>
      </c>
      <c r="R712">
        <v>136.79421136449901</v>
      </c>
      <c r="S712">
        <v>1.01819259776542</v>
      </c>
      <c r="T712">
        <v>542.36933348105197</v>
      </c>
      <c r="U712">
        <f>VLOOKUP(B712,Data!$A$1:$J$1657,9, FALSE) * 100</f>
        <v>124</v>
      </c>
      <c r="V712" t="str">
        <f>VLOOKUP($B712,Data!$A$1:$X$1657,13,  FALSE)</f>
        <v>Strong sand badly burnt off screenings 40 - 50%</v>
      </c>
      <c r="W712">
        <f t="shared" si="23"/>
        <v>16.506736288024996</v>
      </c>
      <c r="X712">
        <f t="shared" si="22"/>
        <v>107.493263711975</v>
      </c>
    </row>
    <row r="713" spans="1:24" x14ac:dyDescent="0.2">
      <c r="A713">
        <v>717</v>
      </c>
      <c r="B713" t="s">
        <v>4957</v>
      </c>
      <c r="C713">
        <v>717</v>
      </c>
      <c r="D713" t="s">
        <v>1495</v>
      </c>
      <c r="E713" s="30">
        <v>40498.5</v>
      </c>
      <c r="F713" t="s">
        <v>4254</v>
      </c>
      <c r="G713">
        <v>18.2279609136156</v>
      </c>
      <c r="H713">
        <v>46.574861981865901</v>
      </c>
      <c r="I713">
        <v>64.802822895481498</v>
      </c>
      <c r="J713">
        <v>2.3661108276701701</v>
      </c>
      <c r="K713">
        <v>15.7074249991502</v>
      </c>
      <c r="L713">
        <v>5.5071724607392803E-3</v>
      </c>
      <c r="M713">
        <v>2.1760437985017602</v>
      </c>
      <c r="N713">
        <v>5.9859973309688903E-2</v>
      </c>
      <c r="O713">
        <v>0</v>
      </c>
      <c r="P713">
        <v>0</v>
      </c>
      <c r="Q713">
        <v>0</v>
      </c>
      <c r="R713">
        <v>15.581582765751101</v>
      </c>
      <c r="S713">
        <v>0.44634721106422098</v>
      </c>
      <c r="T713">
        <v>71.199149436064602</v>
      </c>
      <c r="U713">
        <f>VLOOKUP(B713,Data!$A$1:$J$1657,9, FALSE) * 100</f>
        <v>140</v>
      </c>
      <c r="V713">
        <f>VLOOKUP($B713,Data!$A$1:$X$1657,13,  FALSE)</f>
        <v>0</v>
      </c>
      <c r="W713">
        <f t="shared" si="23"/>
        <v>137.52722295624801</v>
      </c>
      <c r="X713">
        <f t="shared" si="22"/>
        <v>2.472777043752</v>
      </c>
    </row>
    <row r="714" spans="1:24" x14ac:dyDescent="0.2">
      <c r="A714">
        <v>713</v>
      </c>
      <c r="B714" t="s">
        <v>4954</v>
      </c>
      <c r="C714">
        <v>713</v>
      </c>
      <c r="D714" t="s">
        <v>1495</v>
      </c>
      <c r="E714" s="30">
        <v>40459.5</v>
      </c>
      <c r="F714" t="s">
        <v>4254</v>
      </c>
      <c r="G714">
        <v>450.84989952871501</v>
      </c>
      <c r="H714">
        <v>164.797917988737</v>
      </c>
      <c r="I714">
        <v>615.64781751745204</v>
      </c>
      <c r="J714">
        <v>9.1428432373641009</v>
      </c>
      <c r="K714">
        <v>15.465685902061599</v>
      </c>
      <c r="L714">
        <v>2.5881388140505199E-2</v>
      </c>
      <c r="M714">
        <v>158.65698037453501</v>
      </c>
      <c r="N714">
        <v>4.2972662428057804</v>
      </c>
      <c r="O714">
        <v>0.15695507818464</v>
      </c>
      <c r="P714">
        <v>6.5882471087776002</v>
      </c>
      <c r="Q714">
        <v>0.20872136811552799</v>
      </c>
      <c r="R714">
        <v>100.95320444534499</v>
      </c>
      <c r="S714">
        <v>0.87818852742930598</v>
      </c>
      <c r="T714">
        <v>706.83369659709399</v>
      </c>
      <c r="U714">
        <f>VLOOKUP(B714,Data!$A$1:$J$1657,9, FALSE) * 100</f>
        <v>170</v>
      </c>
      <c r="V714" t="str">
        <f>VLOOKUP($B714,Data!$A$1:$X$1657,13,  FALSE)</f>
        <v>Very high screenings as a result of sharp cutoff to season</v>
      </c>
      <c r="W714">
        <f t="shared" si="23"/>
        <v>-10.292023152880688</v>
      </c>
      <c r="X714">
        <f t="shared" si="22"/>
        <v>180.29202315288069</v>
      </c>
    </row>
    <row r="715" spans="1:24" x14ac:dyDescent="0.2">
      <c r="A715">
        <v>712</v>
      </c>
      <c r="B715" t="s">
        <v>4953</v>
      </c>
      <c r="C715">
        <v>712</v>
      </c>
      <c r="D715" t="s">
        <v>1495</v>
      </c>
      <c r="E715" s="30">
        <v>40472.5</v>
      </c>
      <c r="F715" t="s">
        <v>4254</v>
      </c>
      <c r="G715">
        <v>365.14422935767402</v>
      </c>
      <c r="H715">
        <v>113.70250035407101</v>
      </c>
      <c r="I715">
        <v>478.84672971174598</v>
      </c>
      <c r="J715">
        <v>5.7843099006019898</v>
      </c>
      <c r="K715">
        <v>15.736970897808</v>
      </c>
      <c r="L715">
        <v>1.5965415947301401E-2</v>
      </c>
      <c r="M715">
        <v>104.801303936075</v>
      </c>
      <c r="N715">
        <v>2.88836264464857</v>
      </c>
      <c r="O715">
        <v>3.6581754740344002E-2</v>
      </c>
      <c r="P715">
        <v>2.1221606483636699</v>
      </c>
      <c r="Q715">
        <v>5.5235314947198501E-2</v>
      </c>
      <c r="R715">
        <v>133.10693522591001</v>
      </c>
      <c r="S715">
        <v>1.08476450764573</v>
      </c>
      <c r="T715">
        <v>553.96320890150298</v>
      </c>
      <c r="U715">
        <f>VLOOKUP(B715,Data!$A$1:$J$1657,9, FALSE) * 100</f>
        <v>200</v>
      </c>
      <c r="V715" t="str">
        <f>VLOOKUP($B715,Data!$A$1:$X$1657,13,  FALSE)</f>
        <v>Stronger sands burnt off with very dry finish- Post nitrogen reduced yields</v>
      </c>
      <c r="W715">
        <f t="shared" si="23"/>
        <v>80.907609163551129</v>
      </c>
      <c r="X715">
        <f t="shared" si="22"/>
        <v>119.09239083644887</v>
      </c>
    </row>
    <row r="716" spans="1:24" x14ac:dyDescent="0.2">
      <c r="A716">
        <v>715</v>
      </c>
      <c r="B716" t="s">
        <v>4955</v>
      </c>
      <c r="C716">
        <v>715</v>
      </c>
      <c r="D716" t="s">
        <v>1495</v>
      </c>
      <c r="E716" s="30">
        <v>40497.5</v>
      </c>
      <c r="F716" t="s">
        <v>4254</v>
      </c>
      <c r="G716">
        <v>113.743121006252</v>
      </c>
      <c r="H716">
        <v>115.963909036422</v>
      </c>
      <c r="I716">
        <v>229.70703004267301</v>
      </c>
      <c r="J716">
        <v>3.4474036551232898</v>
      </c>
      <c r="K716">
        <v>15.408269166853399</v>
      </c>
      <c r="L716">
        <v>7.87173607916479E-3</v>
      </c>
      <c r="M716">
        <v>19.317012656632599</v>
      </c>
      <c r="N716">
        <v>0.52126397637987498</v>
      </c>
      <c r="O716">
        <v>0</v>
      </c>
      <c r="P716">
        <v>0</v>
      </c>
      <c r="Q716">
        <v>0</v>
      </c>
      <c r="R716">
        <v>88.192430052238194</v>
      </c>
      <c r="S716">
        <v>1.55207631603943</v>
      </c>
      <c r="T716">
        <v>261.893021191397</v>
      </c>
      <c r="U716">
        <f>VLOOKUP(B716,Data!$A$1:$J$1657,9, FALSE) * 100</f>
        <v>120</v>
      </c>
      <c r="V716">
        <f>VLOOKUP($B716,Data!$A$1:$X$1657,13,  FALSE)</f>
        <v>0</v>
      </c>
      <c r="W716">
        <f t="shared" si="23"/>
        <v>98.048849253826589</v>
      </c>
      <c r="X716">
        <f t="shared" si="22"/>
        <v>21.951150746173408</v>
      </c>
    </row>
    <row r="717" spans="1:24" x14ac:dyDescent="0.2">
      <c r="A717">
        <v>714</v>
      </c>
      <c r="B717" t="s">
        <v>4956</v>
      </c>
      <c r="C717">
        <v>714</v>
      </c>
      <c r="D717" t="s">
        <v>1495</v>
      </c>
      <c r="E717" s="30">
        <v>40513.5</v>
      </c>
      <c r="F717" t="s">
        <v>4254</v>
      </c>
      <c r="G717">
        <v>809.36000099467799</v>
      </c>
      <c r="H717">
        <v>263.62364050385298</v>
      </c>
      <c r="I717">
        <v>1072.98364149853</v>
      </c>
      <c r="J717">
        <v>9.1607286103894197</v>
      </c>
      <c r="K717">
        <v>12.286856297336801</v>
      </c>
      <c r="L717">
        <v>3.0892908732787001E-2</v>
      </c>
      <c r="M717">
        <v>299.19458906573902</v>
      </c>
      <c r="N717">
        <v>6.43811019403062</v>
      </c>
      <c r="O717">
        <v>0.76598984858588703</v>
      </c>
      <c r="P717">
        <v>33.623792521188797</v>
      </c>
      <c r="Q717">
        <v>0.47861115851053398</v>
      </c>
      <c r="R717">
        <v>220.918025799643</v>
      </c>
      <c r="S717">
        <v>0.522876714295197</v>
      </c>
      <c r="T717">
        <v>1217.18426287391</v>
      </c>
      <c r="U717">
        <f>VLOOKUP(B717,Data!$A$1:$J$1657,9, FALSE) * 100</f>
        <v>579</v>
      </c>
      <c r="V717">
        <f>VLOOKUP($B717,Data!$A$1:$X$1657,13,  FALSE)</f>
        <v>0</v>
      </c>
      <c r="W717">
        <f t="shared" si="23"/>
        <v>239.00614878893293</v>
      </c>
      <c r="X717">
        <f t="shared" si="22"/>
        <v>339.99385121106707</v>
      </c>
    </row>
    <row r="718" spans="1:24" x14ac:dyDescent="0.2">
      <c r="A718">
        <v>718</v>
      </c>
      <c r="B718" t="s">
        <v>4961</v>
      </c>
      <c r="C718">
        <v>718</v>
      </c>
      <c r="D718" t="s">
        <v>1495</v>
      </c>
      <c r="E718" s="30">
        <v>40513.5</v>
      </c>
      <c r="F718" t="s">
        <v>4254</v>
      </c>
      <c r="G718">
        <v>809.36000099467799</v>
      </c>
      <c r="H718">
        <v>263.62364050385298</v>
      </c>
      <c r="I718">
        <v>1072.98364149853</v>
      </c>
      <c r="J718">
        <v>9.1607286103894197</v>
      </c>
      <c r="K718">
        <v>12.286856297336801</v>
      </c>
      <c r="L718">
        <v>3.0892908732787001E-2</v>
      </c>
      <c r="M718">
        <v>299.19458906573902</v>
      </c>
      <c r="N718">
        <v>6.43811019403062</v>
      </c>
      <c r="O718">
        <v>0.76598984858588703</v>
      </c>
      <c r="P718">
        <v>33.623792521188797</v>
      </c>
      <c r="Q718">
        <v>0.47861115851053398</v>
      </c>
      <c r="R718">
        <v>220.918025799643</v>
      </c>
      <c r="S718">
        <v>0.522876714295197</v>
      </c>
      <c r="T718">
        <v>1217.18426287391</v>
      </c>
      <c r="U718">
        <f>VLOOKUP(B718,Data!$A$1:$J$1657,9, FALSE) * 100</f>
        <v>579</v>
      </c>
      <c r="V718">
        <f>VLOOKUP($B718,Data!$A$1:$X$1657,13,  FALSE)</f>
        <v>0</v>
      </c>
      <c r="W718">
        <f t="shared" si="23"/>
        <v>239.00614878893293</v>
      </c>
      <c r="X718">
        <f t="shared" si="22"/>
        <v>339.99385121106707</v>
      </c>
    </row>
    <row r="719" spans="1:24" x14ac:dyDescent="0.2">
      <c r="A719">
        <v>719</v>
      </c>
      <c r="B719" t="s">
        <v>4959</v>
      </c>
      <c r="C719">
        <v>719</v>
      </c>
      <c r="D719" t="s">
        <v>1495</v>
      </c>
      <c r="E719" s="30">
        <v>40513.5</v>
      </c>
      <c r="F719" t="s">
        <v>4254</v>
      </c>
      <c r="G719">
        <v>847.77040618691001</v>
      </c>
      <c r="H719">
        <v>273.68808441476</v>
      </c>
      <c r="I719">
        <v>1121.4584906016701</v>
      </c>
      <c r="J719">
        <v>13.234034481579799</v>
      </c>
      <c r="K719">
        <v>15.180501474129199</v>
      </c>
      <c r="L719">
        <v>3.1343968254598203E-2</v>
      </c>
      <c r="M719">
        <v>320.90206487311798</v>
      </c>
      <c r="N719">
        <v>8.5314435531654595</v>
      </c>
      <c r="O719">
        <v>0.81566249156849702</v>
      </c>
      <c r="P719">
        <v>35.613021234286499</v>
      </c>
      <c r="Q719">
        <v>0.87770091110361004</v>
      </c>
      <c r="R719">
        <v>233.179019741844</v>
      </c>
      <c r="S719">
        <v>0.48640940653168602</v>
      </c>
      <c r="T719">
        <v>1279.6125236995399</v>
      </c>
      <c r="U719">
        <f>VLOOKUP(B719,Data!$A$1:$J$1657,9, FALSE) * 100</f>
        <v>704</v>
      </c>
      <c r="V719">
        <f>VLOOKUP($B719,Data!$A$1:$X$1657,13,  FALSE)</f>
        <v>0</v>
      </c>
      <c r="W719">
        <f t="shared" si="23"/>
        <v>339.33856264418409</v>
      </c>
      <c r="X719">
        <f t="shared" si="22"/>
        <v>364.66143735581591</v>
      </c>
    </row>
    <row r="720" spans="1:24" x14ac:dyDescent="0.2">
      <c r="A720">
        <v>716</v>
      </c>
      <c r="B720" t="s">
        <v>4958</v>
      </c>
      <c r="C720">
        <v>716</v>
      </c>
      <c r="D720" t="s">
        <v>1495</v>
      </c>
      <c r="E720" s="30">
        <v>40512.5</v>
      </c>
      <c r="F720" t="s">
        <v>4254</v>
      </c>
      <c r="G720">
        <v>167.25402357658101</v>
      </c>
      <c r="H720">
        <v>157.17813098329401</v>
      </c>
      <c r="I720">
        <v>324.43215455987502</v>
      </c>
      <c r="J720">
        <v>5.5885070247069901</v>
      </c>
      <c r="K720">
        <v>15.6919538280514</v>
      </c>
      <c r="L720">
        <v>8.7402219242565006E-3</v>
      </c>
      <c r="M720">
        <v>30.030816187971901</v>
      </c>
      <c r="N720">
        <v>0.82529278641042703</v>
      </c>
      <c r="O720">
        <v>8.0661243928665703E-4</v>
      </c>
      <c r="P720">
        <v>6.3234251196662095E-2</v>
      </c>
      <c r="Q720">
        <v>1.88340488598951E-3</v>
      </c>
      <c r="R720">
        <v>116.120291118297</v>
      </c>
      <c r="S720">
        <v>2.4259633596695802</v>
      </c>
      <c r="T720">
        <v>372.58650839534499</v>
      </c>
      <c r="U720">
        <f>VLOOKUP(B720,Data!$A$1:$J$1657,9, FALSE) * 100</f>
        <v>25</v>
      </c>
      <c r="V720">
        <f>VLOOKUP($B720,Data!$A$1:$X$1657,13,  FALSE)</f>
        <v>0</v>
      </c>
      <c r="W720">
        <f t="shared" si="23"/>
        <v>-9.1259274863317046</v>
      </c>
      <c r="X720">
        <f t="shared" si="22"/>
        <v>34.125927486331705</v>
      </c>
    </row>
    <row r="721" spans="1:24" x14ac:dyDescent="0.2">
      <c r="A721">
        <v>722</v>
      </c>
      <c r="B721" t="s">
        <v>4960</v>
      </c>
      <c r="C721">
        <v>722</v>
      </c>
      <c r="D721" t="s">
        <v>1495</v>
      </c>
      <c r="E721" s="30">
        <v>40513.5</v>
      </c>
      <c r="F721" t="s">
        <v>4254</v>
      </c>
      <c r="G721">
        <v>847.77040618691001</v>
      </c>
      <c r="H721">
        <v>273.68808441476</v>
      </c>
      <c r="I721">
        <v>1121.4584906016701</v>
      </c>
      <c r="J721">
        <v>16.4950541535895</v>
      </c>
      <c r="K721">
        <v>15.7146281017069</v>
      </c>
      <c r="L721">
        <v>3.1343968254598203E-2</v>
      </c>
      <c r="M721">
        <v>320.90206487311798</v>
      </c>
      <c r="N721">
        <v>8.8316227785479509</v>
      </c>
      <c r="O721">
        <v>0.81566249156849702</v>
      </c>
      <c r="P721">
        <v>35.613021234286499</v>
      </c>
      <c r="Q721">
        <v>1.0876798627843201</v>
      </c>
      <c r="R721">
        <v>233.179019741844</v>
      </c>
      <c r="S721">
        <v>1.2710622176673401</v>
      </c>
      <c r="T721">
        <v>1281.4590616071901</v>
      </c>
      <c r="U721">
        <f>VLOOKUP(B721,Data!$A$1:$J$1657,9, FALSE) * 100</f>
        <v>791</v>
      </c>
      <c r="V721">
        <f>VLOOKUP($B721,Data!$A$1:$X$1657,13,  FALSE)</f>
        <v>0</v>
      </c>
      <c r="W721">
        <f t="shared" si="23"/>
        <v>426.33856264418409</v>
      </c>
      <c r="X721">
        <f t="shared" si="22"/>
        <v>364.66143735581591</v>
      </c>
    </row>
    <row r="722" spans="1:24" x14ac:dyDescent="0.2">
      <c r="A722">
        <v>721</v>
      </c>
      <c r="B722" t="s">
        <v>4964</v>
      </c>
      <c r="C722">
        <v>721</v>
      </c>
      <c r="D722" t="s">
        <v>1495</v>
      </c>
      <c r="E722" s="30">
        <v>40482.5</v>
      </c>
      <c r="F722" t="s">
        <v>4254</v>
      </c>
      <c r="G722">
        <v>340.572926612419</v>
      </c>
      <c r="H722">
        <v>154.64798719303599</v>
      </c>
      <c r="I722">
        <v>495.22091380545498</v>
      </c>
      <c r="J722">
        <v>4.2527168844444398</v>
      </c>
      <c r="K722">
        <v>15.591271457328</v>
      </c>
      <c r="L722">
        <v>1.31423156357713E-2</v>
      </c>
      <c r="M722">
        <v>88.561925059508297</v>
      </c>
      <c r="N722">
        <v>2.4182014262457701</v>
      </c>
      <c r="O722">
        <v>5.1142733321220997E-3</v>
      </c>
      <c r="P722">
        <v>0.44442688909846501</v>
      </c>
      <c r="Q722">
        <v>1.03031026282154E-2</v>
      </c>
      <c r="R722">
        <v>167.19168908154799</v>
      </c>
      <c r="S722">
        <v>0.734778287646213</v>
      </c>
      <c r="T722">
        <v>565.10790742754898</v>
      </c>
      <c r="U722">
        <f>VLOOKUP(B722,Data!$A$1:$J$1657,9, FALSE) * 100</f>
        <v>210</v>
      </c>
      <c r="V722" t="str">
        <f>VLOOKUP($B722,Data!$A$1:$X$1657,13,  FALSE)</f>
        <v>4% screenings all made APW</v>
      </c>
      <c r="W722">
        <f t="shared" si="23"/>
        <v>109.36144879601329</v>
      </c>
      <c r="X722">
        <f t="shared" si="22"/>
        <v>100.63855120398671</v>
      </c>
    </row>
    <row r="723" spans="1:24" x14ac:dyDescent="0.2">
      <c r="A723">
        <v>723</v>
      </c>
      <c r="B723" t="s">
        <v>4963</v>
      </c>
      <c r="C723">
        <v>723</v>
      </c>
      <c r="D723" t="s">
        <v>1495</v>
      </c>
      <c r="E723" s="30">
        <v>40503.5</v>
      </c>
      <c r="F723" t="s">
        <v>4254</v>
      </c>
      <c r="G723">
        <v>1287.56590512861</v>
      </c>
      <c r="H723">
        <v>143.42718482036</v>
      </c>
      <c r="I723">
        <v>1430.99308994897</v>
      </c>
      <c r="J723">
        <v>16.539699252693101</v>
      </c>
      <c r="K723">
        <v>11.4967566669434</v>
      </c>
      <c r="L723">
        <v>4.0958095220813097E-2</v>
      </c>
      <c r="M723">
        <v>654.87423025360295</v>
      </c>
      <c r="N723">
        <v>13.1855160642338</v>
      </c>
      <c r="O723">
        <v>1.08560806169382</v>
      </c>
      <c r="P723">
        <v>50.970893937320199</v>
      </c>
      <c r="Q723">
        <v>1.2229255495740601</v>
      </c>
      <c r="R723">
        <v>392.02838413796502</v>
      </c>
      <c r="S723">
        <v>0.91297084618122903</v>
      </c>
      <c r="T723">
        <v>1678.38381906164</v>
      </c>
      <c r="U723">
        <f>VLOOKUP(B723,Data!$A$1:$J$1657,9, FALSE) * 100</f>
        <v>459.99999999999994</v>
      </c>
      <c r="V723" t="str">
        <f>VLOOKUP($B723,Data!$A$1:$X$1657,13,  FALSE)</f>
        <v>Frost damage from 30 Sept</v>
      </c>
      <c r="W723">
        <f t="shared" si="23"/>
        <v>-284.17526165182159</v>
      </c>
      <c r="X723">
        <f t="shared" si="22"/>
        <v>744.17526165182153</v>
      </c>
    </row>
    <row r="724" spans="1:24" x14ac:dyDescent="0.2">
      <c r="A724">
        <v>720</v>
      </c>
      <c r="B724" t="s">
        <v>4962</v>
      </c>
      <c r="C724">
        <v>720</v>
      </c>
      <c r="D724" t="s">
        <v>1495</v>
      </c>
      <c r="E724" s="30">
        <v>40497.5</v>
      </c>
      <c r="F724" t="s">
        <v>4254</v>
      </c>
      <c r="G724">
        <v>237.623365716282</v>
      </c>
      <c r="H724">
        <v>74.953673987594499</v>
      </c>
      <c r="I724">
        <v>312.57703970387701</v>
      </c>
      <c r="J724">
        <v>2.0942209446640798</v>
      </c>
      <c r="K724">
        <v>11.082502911960299</v>
      </c>
      <c r="L724">
        <v>1.50265001090042E-2</v>
      </c>
      <c r="M724">
        <v>70.114891145645501</v>
      </c>
      <c r="N724">
        <v>1.36085549088161</v>
      </c>
      <c r="O724">
        <v>1.3853681334316701E-2</v>
      </c>
      <c r="P724">
        <v>1.0992781082818499</v>
      </c>
      <c r="Q724">
        <v>1.62189400707573E-2</v>
      </c>
      <c r="R724">
        <v>123.843883278127</v>
      </c>
      <c r="S724">
        <v>0.34414993644851899</v>
      </c>
      <c r="T724">
        <v>367.89827218648202</v>
      </c>
      <c r="U724">
        <f>VLOOKUP(B724,Data!$A$1:$J$1657,9, FALSE) * 100</f>
        <v>130</v>
      </c>
      <c r="V724" t="str">
        <f>VLOOKUP($B724,Data!$A$1:$X$1657,13,  FALSE)</f>
        <v>Screenings 4.9%</v>
      </c>
      <c r="W724">
        <f t="shared" si="23"/>
        <v>50.323987334493751</v>
      </c>
      <c r="X724">
        <f t="shared" si="22"/>
        <v>79.676012665506249</v>
      </c>
    </row>
    <row r="725" spans="1:24" x14ac:dyDescent="0.2">
      <c r="A725">
        <v>730</v>
      </c>
      <c r="B725" t="s">
        <v>4967</v>
      </c>
      <c r="C725">
        <v>730</v>
      </c>
      <c r="D725" t="s">
        <v>1495</v>
      </c>
      <c r="E725" s="30">
        <v>40488.5</v>
      </c>
      <c r="F725" t="s">
        <v>4254</v>
      </c>
      <c r="G725">
        <v>111.352285650247</v>
      </c>
      <c r="H725">
        <v>109.738166547828</v>
      </c>
      <c r="I725">
        <v>221.09045219807501</v>
      </c>
      <c r="J725">
        <v>5.7084555386089697</v>
      </c>
      <c r="K725">
        <v>15.893095143911699</v>
      </c>
      <c r="L725">
        <v>6.7999280479239697E-3</v>
      </c>
      <c r="M725">
        <v>15.827029820540499</v>
      </c>
      <c r="N725">
        <v>0.44052625356108099</v>
      </c>
      <c r="O725">
        <v>0</v>
      </c>
      <c r="P725">
        <v>0</v>
      </c>
      <c r="Q725">
        <v>0</v>
      </c>
      <c r="R725">
        <v>78.815235905089693</v>
      </c>
      <c r="S725">
        <v>1.5940249436209499</v>
      </c>
      <c r="T725">
        <v>248.31127610716001</v>
      </c>
      <c r="U725">
        <f>VLOOKUP(B725,Data!$A$1:$J$1657,9, FALSE) * 100</f>
        <v>131</v>
      </c>
      <c r="V725">
        <f>VLOOKUP($B725,Data!$A$1:$X$1657,13,  FALSE)</f>
        <v>0</v>
      </c>
      <c r="W725">
        <f t="shared" si="23"/>
        <v>113.01473884029488</v>
      </c>
      <c r="X725">
        <f t="shared" si="22"/>
        <v>17.985261159705111</v>
      </c>
    </row>
    <row r="726" spans="1:24" x14ac:dyDescent="0.2">
      <c r="A726">
        <v>726</v>
      </c>
      <c r="B726" t="s">
        <v>4965</v>
      </c>
      <c r="C726">
        <v>726</v>
      </c>
      <c r="D726" t="s">
        <v>1495</v>
      </c>
      <c r="E726" s="30">
        <v>40511.5</v>
      </c>
      <c r="F726" t="s">
        <v>4254</v>
      </c>
      <c r="G726">
        <v>1295.3645925016599</v>
      </c>
      <c r="H726">
        <v>231.07311419982301</v>
      </c>
      <c r="I726">
        <v>1526.43770670148</v>
      </c>
      <c r="J726">
        <v>16.9704690291303</v>
      </c>
      <c r="K726">
        <v>12.3807114962366</v>
      </c>
      <c r="L726">
        <v>3.3697791485582898E-2</v>
      </c>
      <c r="M726">
        <v>625.74691045331599</v>
      </c>
      <c r="N726">
        <v>13.567761765295799</v>
      </c>
      <c r="O726">
        <v>0.93537636357276899</v>
      </c>
      <c r="P726">
        <v>44.721079702235897</v>
      </c>
      <c r="Q726">
        <v>0.87846865332592705</v>
      </c>
      <c r="R726">
        <v>430.20263357046002</v>
      </c>
      <c r="S726">
        <v>0.91034727236552404</v>
      </c>
      <c r="T726">
        <v>1781.3899625751301</v>
      </c>
      <c r="U726">
        <f>VLOOKUP(B726,Data!$A$1:$J$1657,9, FALSE) * 100</f>
        <v>640</v>
      </c>
      <c r="V726">
        <f>VLOOKUP($B726,Data!$A$1:$X$1657,13,  FALSE)</f>
        <v>0</v>
      </c>
      <c r="W726">
        <f t="shared" si="23"/>
        <v>-71.076034606040935</v>
      </c>
      <c r="X726">
        <f t="shared" si="22"/>
        <v>711.07603460604093</v>
      </c>
    </row>
    <row r="727" spans="1:24" x14ac:dyDescent="0.2">
      <c r="A727">
        <v>724</v>
      </c>
      <c r="B727" t="s">
        <v>4968</v>
      </c>
      <c r="C727">
        <v>724</v>
      </c>
      <c r="D727" t="s">
        <v>1495</v>
      </c>
      <c r="E727" s="30">
        <v>40511.5</v>
      </c>
      <c r="F727" t="s">
        <v>4254</v>
      </c>
      <c r="G727">
        <v>142.358366461347</v>
      </c>
      <c r="H727">
        <v>186.48086992753699</v>
      </c>
      <c r="I727">
        <v>328.83923638888399</v>
      </c>
      <c r="J727">
        <v>8.7738576890359496</v>
      </c>
      <c r="K727">
        <v>15.4188268726432</v>
      </c>
      <c r="L727">
        <v>5.2407370202945001E-3</v>
      </c>
      <c r="M727">
        <v>16.067550588265501</v>
      </c>
      <c r="N727">
        <v>0.43387527283345401</v>
      </c>
      <c r="O727">
        <v>0</v>
      </c>
      <c r="P727">
        <v>0</v>
      </c>
      <c r="Q727">
        <v>0</v>
      </c>
      <c r="R727">
        <v>120.075058225825</v>
      </c>
      <c r="S727">
        <v>3.2160206976241099</v>
      </c>
      <c r="T727">
        <v>374.46962859730399</v>
      </c>
      <c r="U727">
        <f>VLOOKUP(B727,Data!$A$1:$J$1657,9, FALSE) * 100</f>
        <v>180</v>
      </c>
      <c r="V727">
        <f>VLOOKUP($B727,Data!$A$1:$X$1657,13,  FALSE)</f>
        <v>0</v>
      </c>
      <c r="W727">
        <f t="shared" si="23"/>
        <v>161.74141978606193</v>
      </c>
      <c r="X727">
        <f t="shared" si="22"/>
        <v>18.258580213938068</v>
      </c>
    </row>
    <row r="728" spans="1:24" x14ac:dyDescent="0.2">
      <c r="A728">
        <v>725</v>
      </c>
      <c r="B728" t="s">
        <v>4966</v>
      </c>
      <c r="C728">
        <v>725</v>
      </c>
      <c r="D728" t="s">
        <v>1495</v>
      </c>
      <c r="E728" s="30">
        <v>40497.5</v>
      </c>
      <c r="F728" t="s">
        <v>4254</v>
      </c>
      <c r="G728">
        <v>1264.33397426434</v>
      </c>
      <c r="H728">
        <v>122.871431796431</v>
      </c>
      <c r="I728">
        <v>1387.20540606077</v>
      </c>
      <c r="J728">
        <v>16.211763379360502</v>
      </c>
      <c r="K728">
        <v>12.180555726559501</v>
      </c>
      <c r="L728">
        <v>4.11096643536739E-2</v>
      </c>
      <c r="M728">
        <v>607.08715491748796</v>
      </c>
      <c r="N728">
        <v>12.9503658867791</v>
      </c>
      <c r="O728">
        <v>0.89773966308706699</v>
      </c>
      <c r="P728">
        <v>41.968291455609297</v>
      </c>
      <c r="Q728">
        <v>1.0616255390884899</v>
      </c>
      <c r="R728">
        <v>438.65869746210899</v>
      </c>
      <c r="S728">
        <v>1.05971142974959</v>
      </c>
      <c r="T728">
        <v>1631.2561813532</v>
      </c>
      <c r="U728">
        <f>VLOOKUP(B728,Data!$A$1:$J$1657,9, FALSE) * 100</f>
        <v>610</v>
      </c>
      <c r="V728">
        <f>VLOOKUP($B728,Data!$A$1:$X$1657,13,  FALSE)</f>
        <v>0</v>
      </c>
      <c r="W728">
        <f t="shared" si="23"/>
        <v>-79.871766951690915</v>
      </c>
      <c r="X728">
        <f t="shared" si="22"/>
        <v>689.87176695169092</v>
      </c>
    </row>
    <row r="729" spans="1:24" x14ac:dyDescent="0.2">
      <c r="A729">
        <v>729</v>
      </c>
      <c r="B729" t="s">
        <v>4969</v>
      </c>
      <c r="C729">
        <v>729</v>
      </c>
      <c r="D729" t="s">
        <v>1495</v>
      </c>
      <c r="E729" s="30">
        <v>40496.5</v>
      </c>
      <c r="F729" t="s">
        <v>4254</v>
      </c>
      <c r="G729">
        <v>134.52827260876899</v>
      </c>
      <c r="H729">
        <v>68.381490205484297</v>
      </c>
      <c r="I729">
        <v>202.90976281425301</v>
      </c>
      <c r="J729">
        <v>1.8281093713430601</v>
      </c>
      <c r="K729">
        <v>15.2114899260543</v>
      </c>
      <c r="L729">
        <v>1.4274212916361301E-2</v>
      </c>
      <c r="M729">
        <v>39.678766105472803</v>
      </c>
      <c r="N729">
        <v>1.0570457984092201</v>
      </c>
      <c r="O729">
        <v>3.26882000143423E-4</v>
      </c>
      <c r="P729">
        <v>2.8798052941124599E-2</v>
      </c>
      <c r="Q729">
        <v>7.1676620720331405E-4</v>
      </c>
      <c r="R729">
        <v>79.42448231214</v>
      </c>
      <c r="S729">
        <v>0.40607998347572899</v>
      </c>
      <c r="T729">
        <v>235.164741106702</v>
      </c>
      <c r="U729">
        <f>VLOOKUP(B729,Data!$A$1:$J$1657,9, FALSE) * 100</f>
        <v>110.00000000000001</v>
      </c>
      <c r="V729">
        <f>VLOOKUP($B729,Data!$A$1:$X$1657,13,  FALSE)</f>
        <v>0</v>
      </c>
      <c r="W729">
        <f t="shared" si="23"/>
        <v>64.91049306196274</v>
      </c>
      <c r="X729">
        <f t="shared" si="22"/>
        <v>45.089506938037275</v>
      </c>
    </row>
    <row r="730" spans="1:24" x14ac:dyDescent="0.2">
      <c r="A730">
        <v>731</v>
      </c>
      <c r="B730" t="s">
        <v>4972</v>
      </c>
      <c r="C730">
        <v>731</v>
      </c>
      <c r="D730" t="s">
        <v>1495</v>
      </c>
      <c r="E730" s="30">
        <v>40481.5</v>
      </c>
      <c r="F730" t="s">
        <v>4254</v>
      </c>
      <c r="G730">
        <v>178.37909025571</v>
      </c>
      <c r="H730">
        <v>132.97673381441001</v>
      </c>
      <c r="I730">
        <v>311.35582407011998</v>
      </c>
      <c r="J730">
        <v>7.5264565661877203</v>
      </c>
      <c r="K730">
        <v>15.647706476130301</v>
      </c>
      <c r="L730">
        <v>8.0353027770468897E-3</v>
      </c>
      <c r="M730">
        <v>30.3055694751171</v>
      </c>
      <c r="N730">
        <v>0.83049501880666798</v>
      </c>
      <c r="O730">
        <v>0</v>
      </c>
      <c r="P730">
        <v>0</v>
      </c>
      <c r="Q730">
        <v>0</v>
      </c>
      <c r="R730">
        <v>118.079480586836</v>
      </c>
      <c r="S730">
        <v>2.3864570528556901</v>
      </c>
      <c r="T730">
        <v>350.66469011933702</v>
      </c>
      <c r="U730">
        <f>VLOOKUP(B730,Data!$A$1:$J$1657,9, FALSE) * 100</f>
        <v>140</v>
      </c>
      <c r="V730">
        <f>VLOOKUP($B730,Data!$A$1:$X$1657,13,  FALSE)</f>
        <v>0</v>
      </c>
      <c r="W730">
        <f t="shared" si="23"/>
        <v>105.56185286918512</v>
      </c>
      <c r="X730">
        <f t="shared" si="22"/>
        <v>34.438147130814883</v>
      </c>
    </row>
    <row r="731" spans="1:24" x14ac:dyDescent="0.2">
      <c r="A731">
        <v>728</v>
      </c>
      <c r="B731" t="s">
        <v>4971</v>
      </c>
      <c r="C731">
        <v>728</v>
      </c>
      <c r="D731" t="s">
        <v>1495</v>
      </c>
      <c r="E731" s="30">
        <v>40477.5</v>
      </c>
      <c r="F731" t="s">
        <v>4254</v>
      </c>
      <c r="G731">
        <v>271.07867671078299</v>
      </c>
      <c r="H731">
        <v>63.903393398871998</v>
      </c>
      <c r="I731">
        <v>334.98207010965501</v>
      </c>
      <c r="J731">
        <v>4.4539891569885697</v>
      </c>
      <c r="K731">
        <v>15.4904510498699</v>
      </c>
      <c r="L731">
        <v>1.5609263950846299E-2</v>
      </c>
      <c r="M731">
        <v>81.654622000870006</v>
      </c>
      <c r="N731">
        <v>2.2151785028022899</v>
      </c>
      <c r="O731">
        <v>1.8803462337560101E-2</v>
      </c>
      <c r="P731">
        <v>1.0255803288108001</v>
      </c>
      <c r="Q731">
        <v>2.99400973382478E-2</v>
      </c>
      <c r="R731">
        <v>90.690231375935994</v>
      </c>
      <c r="S731">
        <v>0.93701471510227496</v>
      </c>
      <c r="T731">
        <v>388.10483612663597</v>
      </c>
      <c r="U731">
        <f>VLOOKUP(B731,Data!$A$1:$J$1657,9, FALSE) * 100</f>
        <v>132</v>
      </c>
      <c r="V731">
        <f>VLOOKUP($B731,Data!$A$1:$X$1657,13,  FALSE)</f>
        <v>0</v>
      </c>
      <c r="W731">
        <f t="shared" si="23"/>
        <v>39.210656817193168</v>
      </c>
      <c r="X731">
        <f t="shared" si="22"/>
        <v>92.789343182806832</v>
      </c>
    </row>
    <row r="732" spans="1:24" x14ac:dyDescent="0.2">
      <c r="A732">
        <v>727</v>
      </c>
      <c r="B732" t="s">
        <v>4970</v>
      </c>
      <c r="C732">
        <v>727</v>
      </c>
      <c r="D732" t="s">
        <v>1495</v>
      </c>
      <c r="E732" s="30">
        <v>40469.5</v>
      </c>
      <c r="F732" t="s">
        <v>4254</v>
      </c>
      <c r="G732">
        <v>258.94628574247503</v>
      </c>
      <c r="H732">
        <v>74.1324196701256</v>
      </c>
      <c r="I732">
        <v>333.07870541260098</v>
      </c>
      <c r="J732">
        <v>5.2019922111552104</v>
      </c>
      <c r="K732">
        <v>15.799636640721801</v>
      </c>
      <c r="L732">
        <v>2.0719855262566401E-2</v>
      </c>
      <c r="M732">
        <v>73.335088103478796</v>
      </c>
      <c r="N732">
        <v>2.0291904466730002</v>
      </c>
      <c r="O732">
        <v>3.2379249228409103E-2</v>
      </c>
      <c r="P732">
        <v>1.7647511352317899</v>
      </c>
      <c r="Q732">
        <v>5.54398158224104E-2</v>
      </c>
      <c r="R732">
        <v>61.226326287556702</v>
      </c>
      <c r="S732">
        <v>1.0183489627240201</v>
      </c>
      <c r="T732">
        <v>382.84925460447602</v>
      </c>
      <c r="U732">
        <f>VLOOKUP(B732,Data!$A$1:$J$1657,9, FALSE) * 100</f>
        <v>140</v>
      </c>
      <c r="V732">
        <f>VLOOKUP($B732,Data!$A$1:$X$1657,13,  FALSE)</f>
        <v>0</v>
      </c>
      <c r="W732">
        <f t="shared" si="23"/>
        <v>56.66467260968318</v>
      </c>
      <c r="X732">
        <f t="shared" si="22"/>
        <v>83.33532739031682</v>
      </c>
    </row>
    <row r="733" spans="1:24" x14ac:dyDescent="0.2">
      <c r="A733">
        <v>735</v>
      </c>
      <c r="B733" t="s">
        <v>4976</v>
      </c>
      <c r="C733">
        <v>735</v>
      </c>
      <c r="D733" t="s">
        <v>1495</v>
      </c>
      <c r="E733" s="30">
        <v>40513.5</v>
      </c>
      <c r="F733" t="s">
        <v>4254</v>
      </c>
      <c r="G733">
        <v>709.74897921805996</v>
      </c>
      <c r="H733">
        <v>162.78325176445901</v>
      </c>
      <c r="I733">
        <v>872.53223098251897</v>
      </c>
      <c r="J733">
        <v>7.7957266279466104</v>
      </c>
      <c r="K733">
        <v>11.688815899368601</v>
      </c>
      <c r="L733">
        <v>3.73206010025698E-2</v>
      </c>
      <c r="M733">
        <v>290.636033748599</v>
      </c>
      <c r="N733">
        <v>5.9495465712960902</v>
      </c>
      <c r="O733">
        <v>0.35461834936273101</v>
      </c>
      <c r="P733">
        <v>21.631275036873799</v>
      </c>
      <c r="Q733">
        <v>0.198423818604365</v>
      </c>
      <c r="R733">
        <v>146.33726209606999</v>
      </c>
      <c r="S733">
        <v>0.37504073303046498</v>
      </c>
      <c r="T733">
        <v>998.95619292485196</v>
      </c>
      <c r="U733">
        <f>VLOOKUP(B733,Data!$A$1:$J$1657,9, FALSE) * 100</f>
        <v>380</v>
      </c>
      <c r="V733">
        <f>VLOOKUP($B733,Data!$A$1:$X$1657,13,  FALSE)</f>
        <v>0</v>
      </c>
      <c r="W733">
        <f t="shared" si="23"/>
        <v>49.731779831137487</v>
      </c>
      <c r="X733">
        <f t="shared" si="22"/>
        <v>330.26822016886251</v>
      </c>
    </row>
    <row r="734" spans="1:24" x14ac:dyDescent="0.2">
      <c r="A734">
        <v>733</v>
      </c>
      <c r="B734" t="s">
        <v>4973</v>
      </c>
      <c r="C734">
        <v>733</v>
      </c>
      <c r="D734" t="s">
        <v>1495</v>
      </c>
      <c r="E734" s="30">
        <v>40512.5</v>
      </c>
      <c r="F734" t="s">
        <v>4254</v>
      </c>
      <c r="G734">
        <v>919.34042850352103</v>
      </c>
      <c r="H734">
        <v>311.02617450741002</v>
      </c>
      <c r="I734">
        <v>1230.36660301093</v>
      </c>
      <c r="J734">
        <v>13.5057208085711</v>
      </c>
      <c r="K734">
        <v>12.7632705609045</v>
      </c>
      <c r="L734">
        <v>4.0153633696861799E-2</v>
      </c>
      <c r="M734">
        <v>390.10885236574501</v>
      </c>
      <c r="N734">
        <v>8.7199033816952198</v>
      </c>
      <c r="O734">
        <v>0.85021571323973699</v>
      </c>
      <c r="P734">
        <v>36.4184471134419</v>
      </c>
      <c r="Q734">
        <v>0.90139346796933795</v>
      </c>
      <c r="R734">
        <v>309.50574410317</v>
      </c>
      <c r="S734">
        <v>0.66709245634264602</v>
      </c>
      <c r="T734">
        <v>1419.69480145332</v>
      </c>
      <c r="U734">
        <f>VLOOKUP(B734,Data!$A$1:$J$1657,9, FALSE) * 100</f>
        <v>349</v>
      </c>
      <c r="W734">
        <f t="shared" si="23"/>
        <v>-94.305514051982982</v>
      </c>
      <c r="X734">
        <f t="shared" si="22"/>
        <v>443.30551405198298</v>
      </c>
    </row>
    <row r="735" spans="1:24" x14ac:dyDescent="0.2">
      <c r="A735">
        <v>732</v>
      </c>
      <c r="B735" t="s">
        <v>4974</v>
      </c>
      <c r="C735">
        <v>732</v>
      </c>
      <c r="D735" t="s">
        <v>1495</v>
      </c>
      <c r="E735" s="30">
        <v>40509.5</v>
      </c>
      <c r="F735" t="s">
        <v>4254</v>
      </c>
      <c r="G735">
        <v>148.58111602253101</v>
      </c>
      <c r="H735">
        <v>133.21914851896199</v>
      </c>
      <c r="I735">
        <v>281.80026454149203</v>
      </c>
      <c r="J735">
        <v>9.2751037453292398</v>
      </c>
      <c r="K735">
        <v>15.3134970694499</v>
      </c>
      <c r="L735">
        <v>1.1103656195472799E-2</v>
      </c>
      <c r="M735">
        <v>34.437337182742901</v>
      </c>
      <c r="N735">
        <v>0.92356578288545099</v>
      </c>
      <c r="O735">
        <v>0</v>
      </c>
      <c r="P735">
        <v>0</v>
      </c>
      <c r="Q735">
        <v>0</v>
      </c>
      <c r="R735">
        <v>98.583516631959398</v>
      </c>
      <c r="S735">
        <v>2.7117192357754099</v>
      </c>
      <c r="T735">
        <v>319.42004753540601</v>
      </c>
      <c r="U735">
        <f>VLOOKUP(B735,Data!$A$1:$J$1657,9, FALSE) * 100</f>
        <v>130</v>
      </c>
      <c r="V735">
        <f>VLOOKUP($B735,Data!$A$1:$X$1657,13,  FALSE)</f>
        <v>0</v>
      </c>
      <c r="W735">
        <f t="shared" si="23"/>
        <v>90.866662292337622</v>
      </c>
      <c r="X735">
        <f t="shared" si="22"/>
        <v>39.133337707662385</v>
      </c>
    </row>
    <row r="736" spans="1:24" x14ac:dyDescent="0.2">
      <c r="A736">
        <v>734</v>
      </c>
      <c r="B736" t="s">
        <v>4975</v>
      </c>
      <c r="C736">
        <v>734</v>
      </c>
      <c r="D736" t="s">
        <v>1495</v>
      </c>
      <c r="E736" s="30">
        <v>40513.5</v>
      </c>
      <c r="F736" t="s">
        <v>4254</v>
      </c>
      <c r="G736">
        <v>809.36000099467799</v>
      </c>
      <c r="H736">
        <v>263.62364050385298</v>
      </c>
      <c r="I736">
        <v>1072.98364149853</v>
      </c>
      <c r="J736">
        <v>9.1607286103894197</v>
      </c>
      <c r="K736">
        <v>12.286856297336801</v>
      </c>
      <c r="L736">
        <v>3.0892908732787001E-2</v>
      </c>
      <c r="M736">
        <v>299.19458906573902</v>
      </c>
      <c r="N736">
        <v>6.43811019403062</v>
      </c>
      <c r="O736">
        <v>0.76598984858588703</v>
      </c>
      <c r="P736">
        <v>33.623792521188797</v>
      </c>
      <c r="Q736">
        <v>0.47861115851053398</v>
      </c>
      <c r="R736">
        <v>220.918025799643</v>
      </c>
      <c r="S736">
        <v>0.522876714295197</v>
      </c>
      <c r="T736">
        <v>1217.18426287391</v>
      </c>
      <c r="U736">
        <f>VLOOKUP(B736,Data!$A$1:$J$1657,9, FALSE) * 100</f>
        <v>579</v>
      </c>
      <c r="V736">
        <f>VLOOKUP($B736,Data!$A$1:$X$1657,13,  FALSE)</f>
        <v>0</v>
      </c>
      <c r="W736">
        <f t="shared" si="23"/>
        <v>239.00614878893293</v>
      </c>
      <c r="X736">
        <f t="shared" si="22"/>
        <v>339.99385121106707</v>
      </c>
    </row>
    <row r="737" spans="1:24" x14ac:dyDescent="0.2">
      <c r="A737">
        <v>739</v>
      </c>
      <c r="B737" t="s">
        <v>4979</v>
      </c>
      <c r="C737">
        <v>739</v>
      </c>
      <c r="D737" t="s">
        <v>1495</v>
      </c>
      <c r="E737" s="30">
        <v>40502.5</v>
      </c>
      <c r="F737" t="s">
        <v>4254</v>
      </c>
      <c r="G737">
        <v>93.010017904876307</v>
      </c>
      <c r="H737">
        <v>136.53486488801499</v>
      </c>
      <c r="I737">
        <v>229.544882792891</v>
      </c>
      <c r="J737">
        <v>6.7983950823848298</v>
      </c>
      <c r="K737">
        <v>15.432056576744101</v>
      </c>
      <c r="L737">
        <v>6.4151724249715001E-3</v>
      </c>
      <c r="M737">
        <v>12.998322826482999</v>
      </c>
      <c r="N737">
        <v>0.35129746630660302</v>
      </c>
      <c r="O737">
        <v>0</v>
      </c>
      <c r="P737">
        <v>0</v>
      </c>
      <c r="Q737">
        <v>0</v>
      </c>
      <c r="R737">
        <v>77.9397594550733</v>
      </c>
      <c r="S737">
        <v>2.0832893827117198</v>
      </c>
      <c r="T737">
        <v>257.74730440788397</v>
      </c>
      <c r="U737">
        <f>VLOOKUP(B737,Data!$A$1:$J$1657,9, FALSE) * 100</f>
        <v>130</v>
      </c>
      <c r="V737">
        <f>VLOOKUP($B737,Data!$A$1:$X$1657,13,  FALSE)</f>
        <v>0</v>
      </c>
      <c r="W737">
        <f t="shared" si="23"/>
        <v>115.22917860626931</v>
      </c>
      <c r="X737">
        <f t="shared" si="22"/>
        <v>14.770821393730682</v>
      </c>
    </row>
    <row r="738" spans="1:24" x14ac:dyDescent="0.2">
      <c r="A738">
        <v>736</v>
      </c>
      <c r="B738" t="s">
        <v>4977</v>
      </c>
      <c r="C738">
        <v>736</v>
      </c>
      <c r="D738" t="s">
        <v>1495</v>
      </c>
      <c r="E738" s="30">
        <v>40485.5</v>
      </c>
      <c r="F738" t="s">
        <v>4254</v>
      </c>
      <c r="G738">
        <v>205.53028826717201</v>
      </c>
      <c r="H738">
        <v>107.58769818808</v>
      </c>
      <c r="I738">
        <v>313.11798645525198</v>
      </c>
      <c r="J738">
        <v>3.9095800010825799</v>
      </c>
      <c r="K738">
        <v>15.299309433773301</v>
      </c>
      <c r="L738">
        <v>1.40558898526366E-2</v>
      </c>
      <c r="M738">
        <v>59.203089781798496</v>
      </c>
      <c r="N738">
        <v>1.5862808931824901</v>
      </c>
      <c r="O738">
        <v>2.05860946614161E-3</v>
      </c>
      <c r="P738">
        <v>0.162940703990545</v>
      </c>
      <c r="Q738">
        <v>4.6140198329019102E-3</v>
      </c>
      <c r="R738">
        <v>110.254690050956</v>
      </c>
      <c r="S738">
        <v>1.13491576048689</v>
      </c>
      <c r="T738">
        <v>358.36238411861501</v>
      </c>
      <c r="U738">
        <f>VLOOKUP(B738,Data!$A$1:$J$1657,9, FALSE) * 100</f>
        <v>160</v>
      </c>
      <c r="V738">
        <f>VLOOKUP($B738,Data!$A$1:$X$1657,13,  FALSE)</f>
        <v>0</v>
      </c>
      <c r="W738">
        <f t="shared" si="23"/>
        <v>92.723761611592622</v>
      </c>
      <c r="X738">
        <f t="shared" si="22"/>
        <v>67.276238388407378</v>
      </c>
    </row>
    <row r="739" spans="1:24" x14ac:dyDescent="0.2">
      <c r="A739">
        <v>737</v>
      </c>
      <c r="B739" t="s">
        <v>4978</v>
      </c>
      <c r="C739">
        <v>737</v>
      </c>
      <c r="D739" t="s">
        <v>1495</v>
      </c>
      <c r="E739" s="30">
        <v>40500.5</v>
      </c>
      <c r="F739" t="s">
        <v>4254</v>
      </c>
      <c r="G739">
        <v>160.212546462147</v>
      </c>
      <c r="H739">
        <v>139.03138019568601</v>
      </c>
      <c r="I739">
        <v>299.24392665783301</v>
      </c>
      <c r="J739">
        <v>6.2139829635353498</v>
      </c>
      <c r="K739">
        <v>15.4360133874913</v>
      </c>
      <c r="L739">
        <v>1.1011152200910901E-2</v>
      </c>
      <c r="M739">
        <v>36.542852494174603</v>
      </c>
      <c r="N739">
        <v>0.98787383593205003</v>
      </c>
      <c r="O739">
        <v>6.5952617744995004E-4</v>
      </c>
      <c r="P739">
        <v>3.9620971022563803E-2</v>
      </c>
      <c r="Q739">
        <v>1.1982296915152701E-3</v>
      </c>
      <c r="R739">
        <v>106.90115060742301</v>
      </c>
      <c r="S739">
        <v>2.2390072055105601</v>
      </c>
      <c r="T739">
        <v>337.72624174063998</v>
      </c>
      <c r="U739">
        <f>VLOOKUP(B739,Data!$A$1:$J$1657,9, FALSE) * 100</f>
        <v>140</v>
      </c>
      <c r="V739">
        <f>VLOOKUP($B739,Data!$A$1:$X$1657,13,  FALSE)</f>
        <v>0</v>
      </c>
      <c r="W739">
        <f t="shared" si="23"/>
        <v>98.474031256619767</v>
      </c>
      <c r="X739">
        <f t="shared" si="22"/>
        <v>41.525968743380233</v>
      </c>
    </row>
    <row r="740" spans="1:24" x14ac:dyDescent="0.2">
      <c r="A740">
        <v>740</v>
      </c>
      <c r="B740" t="s">
        <v>4980</v>
      </c>
      <c r="C740">
        <v>740</v>
      </c>
      <c r="D740" t="s">
        <v>1495</v>
      </c>
      <c r="E740" s="30">
        <v>40499.5</v>
      </c>
      <c r="F740" t="s">
        <v>4254</v>
      </c>
      <c r="G740">
        <v>150.62890294902201</v>
      </c>
      <c r="H740">
        <v>158.4620178106</v>
      </c>
      <c r="I740">
        <v>309.09092075962201</v>
      </c>
      <c r="J740">
        <v>7.8520879449429897</v>
      </c>
      <c r="K740">
        <v>15.2294036061006</v>
      </c>
      <c r="L740">
        <v>9.5718182596401802E-3</v>
      </c>
      <c r="M740">
        <v>30.9166409385174</v>
      </c>
      <c r="N740">
        <v>0.82459194920766099</v>
      </c>
      <c r="O740">
        <v>0</v>
      </c>
      <c r="P740">
        <v>0</v>
      </c>
      <c r="Q740">
        <v>0</v>
      </c>
      <c r="R740">
        <v>111.713534769351</v>
      </c>
      <c r="S740">
        <v>2.70161272281995</v>
      </c>
      <c r="T740">
        <v>348.78055646523399</v>
      </c>
      <c r="U740">
        <f>VLOOKUP(B740,Data!$A$1:$J$1657,9, FALSE) * 100</f>
        <v>110.00000000000001</v>
      </c>
      <c r="V740">
        <f>VLOOKUP($B740,Data!$A$1:$X$1657,13,  FALSE)</f>
        <v>0</v>
      </c>
      <c r="W740">
        <f t="shared" si="23"/>
        <v>74.867453478957515</v>
      </c>
      <c r="X740">
        <f t="shared" si="22"/>
        <v>35.132546521042499</v>
      </c>
    </row>
    <row r="741" spans="1:24" x14ac:dyDescent="0.2">
      <c r="A741">
        <v>745</v>
      </c>
      <c r="B741" t="s">
        <v>4983</v>
      </c>
      <c r="C741">
        <v>745</v>
      </c>
      <c r="D741" t="s">
        <v>1495</v>
      </c>
      <c r="E741" s="30">
        <v>40498.5</v>
      </c>
      <c r="F741" t="s">
        <v>4254</v>
      </c>
      <c r="G741">
        <v>341.72310953253799</v>
      </c>
      <c r="H741">
        <v>173.64443957003101</v>
      </c>
      <c r="I741">
        <v>515.367549102569</v>
      </c>
      <c r="J741">
        <v>11.6817269355919</v>
      </c>
      <c r="K741">
        <v>15.7122707236111</v>
      </c>
      <c r="L741">
        <v>1.2815921394603001E-2</v>
      </c>
      <c r="M741">
        <v>85.523973620136005</v>
      </c>
      <c r="N741">
        <v>2.35337272658241</v>
      </c>
      <c r="O741">
        <v>0</v>
      </c>
      <c r="P741">
        <v>0</v>
      </c>
      <c r="Q741">
        <v>0</v>
      </c>
      <c r="R741">
        <v>208.25808713983901</v>
      </c>
      <c r="S741">
        <v>4.5653628792424197</v>
      </c>
      <c r="T741">
        <v>594.65621005733203</v>
      </c>
      <c r="U741">
        <f>VLOOKUP(B741,Data!$A$1:$J$1657,9, FALSE) * 100</f>
        <v>323</v>
      </c>
      <c r="V741" t="str">
        <f>VLOOKUP($B741,Data!$A$1:$X$1657,13,  FALSE)</f>
        <v>No finishing rain- last major rainfall event in early September</v>
      </c>
      <c r="W741">
        <f t="shared" si="23"/>
        <v>225.81366634075454</v>
      </c>
      <c r="X741">
        <f t="shared" si="22"/>
        <v>97.186333659245463</v>
      </c>
    </row>
    <row r="742" spans="1:24" x14ac:dyDescent="0.2">
      <c r="A742">
        <v>742</v>
      </c>
      <c r="B742" t="s">
        <v>4984</v>
      </c>
      <c r="C742">
        <v>742</v>
      </c>
      <c r="D742" t="s">
        <v>1495</v>
      </c>
      <c r="E742" s="30">
        <v>40479.5</v>
      </c>
      <c r="F742" t="s">
        <v>4254</v>
      </c>
      <c r="G742">
        <v>592.74228680067199</v>
      </c>
      <c r="H742">
        <v>185.99502580943599</v>
      </c>
      <c r="I742">
        <v>778.73731261010801</v>
      </c>
      <c r="J742">
        <v>12.9231576421721</v>
      </c>
      <c r="K742">
        <v>15.361470056380499</v>
      </c>
      <c r="L742">
        <v>1.9279395343108598E-2</v>
      </c>
      <c r="M742">
        <v>213.92219407738801</v>
      </c>
      <c r="N742">
        <v>5.7550952341769399</v>
      </c>
      <c r="O742">
        <v>6.1789812301733103E-2</v>
      </c>
      <c r="P742">
        <v>2.73157306833272</v>
      </c>
      <c r="Q742">
        <v>8.3502457133820998E-2</v>
      </c>
      <c r="R742">
        <v>232.232454797564</v>
      </c>
      <c r="S742">
        <v>3.5249114023588501</v>
      </c>
      <c r="T742">
        <v>901.17042700350396</v>
      </c>
      <c r="U742">
        <f>VLOOKUP(B742,Data!$A$1:$J$1657,9, FALSE) * 100</f>
        <v>328</v>
      </c>
      <c r="V742" t="str">
        <f>VLOOKUP($B742,Data!$A$1:$X$1657,13,  FALSE)</f>
        <v>No finishing rain- last major rainfall event in early September</v>
      </c>
      <c r="W742">
        <f t="shared" si="23"/>
        <v>84.906597639331807</v>
      </c>
      <c r="X742">
        <f t="shared" si="22"/>
        <v>243.09340236066819</v>
      </c>
    </row>
    <row r="743" spans="1:24" x14ac:dyDescent="0.2">
      <c r="A743">
        <v>741</v>
      </c>
      <c r="B743" t="s">
        <v>4981</v>
      </c>
      <c r="C743">
        <v>741</v>
      </c>
      <c r="D743" t="s">
        <v>1495</v>
      </c>
      <c r="E743" s="30">
        <v>40479.5</v>
      </c>
      <c r="F743" t="s">
        <v>4254</v>
      </c>
      <c r="G743">
        <v>592.74232553320996</v>
      </c>
      <c r="H743">
        <v>185.995086544993</v>
      </c>
      <c r="I743">
        <v>778.73741207820296</v>
      </c>
      <c r="J743">
        <v>12.9228361378032</v>
      </c>
      <c r="K743">
        <v>15.3614698117196</v>
      </c>
      <c r="L743">
        <v>1.9279392675970002E-2</v>
      </c>
      <c r="M743">
        <v>213.92217853520901</v>
      </c>
      <c r="N743">
        <v>5.7550947243886297</v>
      </c>
      <c r="O743">
        <v>6.1789831453313897E-2</v>
      </c>
      <c r="P743">
        <v>2.7315738118428201</v>
      </c>
      <c r="Q743">
        <v>8.3502411128953097E-2</v>
      </c>
      <c r="R743">
        <v>232.23250780660601</v>
      </c>
      <c r="S743">
        <v>3.5246141057271099</v>
      </c>
      <c r="T743">
        <v>901.17054142941595</v>
      </c>
      <c r="U743">
        <f>VLOOKUP(B743,Data!$A$1:$J$1657,9, FALSE) * 100</f>
        <v>405</v>
      </c>
      <c r="V743" t="str">
        <f>VLOOKUP($B743,Data!$A$1:$X$1657,13,  FALSE)</f>
        <v>No finishing rain- last major rainfall event in early September</v>
      </c>
      <c r="W743">
        <f t="shared" si="23"/>
        <v>161.90661530089884</v>
      </c>
      <c r="X743">
        <f t="shared" si="22"/>
        <v>243.09338469910116</v>
      </c>
    </row>
    <row r="744" spans="1:24" x14ac:dyDescent="0.2">
      <c r="A744">
        <v>738</v>
      </c>
      <c r="B744" t="s">
        <v>4982</v>
      </c>
      <c r="C744">
        <v>738</v>
      </c>
      <c r="D744" t="s">
        <v>1495</v>
      </c>
      <c r="E744" s="30">
        <v>40453.5</v>
      </c>
      <c r="F744" t="s">
        <v>4254</v>
      </c>
      <c r="G744">
        <v>391.31935931188002</v>
      </c>
      <c r="H744">
        <v>153.60227300068101</v>
      </c>
      <c r="I744">
        <v>544.921632312562</v>
      </c>
      <c r="J744">
        <v>5.5524254233075201</v>
      </c>
      <c r="K744">
        <v>13.8150203280291</v>
      </c>
      <c r="L744">
        <v>4.0477716891464698E-2</v>
      </c>
      <c r="M744">
        <v>156.98657119991699</v>
      </c>
      <c r="N744">
        <v>3.7982008272407199</v>
      </c>
      <c r="O744">
        <v>0.13184453546385899</v>
      </c>
      <c r="P744">
        <v>6.7807583521504098</v>
      </c>
      <c r="Q744">
        <v>0.15679999317864099</v>
      </c>
      <c r="R744">
        <v>92.515652059878093</v>
      </c>
      <c r="S744">
        <v>0.23524132680158499</v>
      </c>
      <c r="T744">
        <v>623.675124639003</v>
      </c>
      <c r="U744">
        <f>VLOOKUP(B744,Data!$A$1:$J$1657,9, FALSE) * 100</f>
        <v>190</v>
      </c>
      <c r="V744">
        <f>VLOOKUP($B744,Data!$A$1:$X$1657,13,  FALSE)</f>
        <v>0</v>
      </c>
      <c r="W744">
        <f t="shared" si="23"/>
        <v>11.606169091003409</v>
      </c>
      <c r="X744">
        <f t="shared" si="22"/>
        <v>178.39383090899659</v>
      </c>
    </row>
    <row r="745" spans="1:24" x14ac:dyDescent="0.2">
      <c r="A745">
        <v>746</v>
      </c>
      <c r="B745" t="s">
        <v>4985</v>
      </c>
      <c r="C745">
        <v>746</v>
      </c>
      <c r="D745" t="s">
        <v>1495</v>
      </c>
      <c r="E745" s="30">
        <v>40831.5</v>
      </c>
      <c r="F745" t="s">
        <v>4254</v>
      </c>
      <c r="G745">
        <v>513.19904144859004</v>
      </c>
      <c r="H745">
        <v>145.57713656002099</v>
      </c>
      <c r="I745">
        <v>658.77617800861105</v>
      </c>
      <c r="J745">
        <v>5.1105383469167398</v>
      </c>
      <c r="K745">
        <v>11.2415687317341</v>
      </c>
      <c r="L745">
        <v>2.84180890714055E-2</v>
      </c>
      <c r="M745">
        <v>182.758124920276</v>
      </c>
      <c r="N745">
        <v>3.5980525789389399</v>
      </c>
      <c r="O745">
        <v>0.400066516191253</v>
      </c>
      <c r="P745">
        <v>17.792372486857602</v>
      </c>
      <c r="Q745">
        <v>0.18534818928553501</v>
      </c>
      <c r="R745">
        <v>116.338332884932</v>
      </c>
      <c r="S745">
        <v>0.30168736207762797</v>
      </c>
      <c r="T745">
        <v>753.87902266422202</v>
      </c>
      <c r="U745">
        <f>VLOOKUP(B745,Data!$A$1:$J$1657,9, FALSE) * 100</f>
        <v>297</v>
      </c>
      <c r="V745">
        <f>VLOOKUP($B745,Data!$A$1:$X$1657,13,  FALSE)</f>
        <v>0</v>
      </c>
      <c r="W745">
        <f t="shared" si="23"/>
        <v>89.320312590595449</v>
      </c>
      <c r="X745">
        <f t="shared" si="22"/>
        <v>207.67968740940455</v>
      </c>
    </row>
    <row r="746" spans="1:24" x14ac:dyDescent="0.2">
      <c r="A746">
        <v>749</v>
      </c>
      <c r="B746" t="s">
        <v>4990</v>
      </c>
      <c r="C746">
        <v>749</v>
      </c>
      <c r="D746" t="s">
        <v>1495</v>
      </c>
      <c r="E746" s="30">
        <v>40847.5</v>
      </c>
      <c r="F746" t="s">
        <v>4254</v>
      </c>
      <c r="G746">
        <v>871.21326044073703</v>
      </c>
      <c r="H746">
        <v>328.37166371498199</v>
      </c>
      <c r="I746">
        <v>1199.58492415572</v>
      </c>
      <c r="J746">
        <v>17.8962394341665</v>
      </c>
      <c r="K746">
        <v>15.6696480908172</v>
      </c>
      <c r="L746">
        <v>3.1659069501462599E-2</v>
      </c>
      <c r="M746">
        <v>347.71797294075401</v>
      </c>
      <c r="N746">
        <v>9.5422386529490204</v>
      </c>
      <c r="O746">
        <v>0.90599186002250698</v>
      </c>
      <c r="P746">
        <v>34.527629169512899</v>
      </c>
      <c r="Q746">
        <v>0.97412843718363296</v>
      </c>
      <c r="R746">
        <v>297.50881278148802</v>
      </c>
      <c r="S746">
        <v>3.08815502518198</v>
      </c>
      <c r="T746">
        <v>1374.5850365598101</v>
      </c>
      <c r="U746">
        <f>VLOOKUP(B746,Data!$A$1:$J$1657,9, FALSE) * 100</f>
        <v>470</v>
      </c>
      <c r="V746">
        <f>VLOOKUP($B746,Data!$A$1:$X$1657,13,  FALSE)</f>
        <v>0</v>
      </c>
      <c r="W746">
        <f t="shared" si="23"/>
        <v>74.865939840052249</v>
      </c>
      <c r="X746">
        <f t="shared" si="22"/>
        <v>395.13406015994775</v>
      </c>
    </row>
    <row r="747" spans="1:24" x14ac:dyDescent="0.2">
      <c r="A747">
        <v>743</v>
      </c>
      <c r="B747" t="s">
        <v>4987</v>
      </c>
      <c r="C747">
        <v>743</v>
      </c>
      <c r="D747" t="s">
        <v>1495</v>
      </c>
      <c r="E747" s="30">
        <v>40498.5</v>
      </c>
      <c r="F747" t="s">
        <v>4254</v>
      </c>
      <c r="G747">
        <v>341.72310953253799</v>
      </c>
      <c r="H747">
        <v>173.64443957003101</v>
      </c>
      <c r="I747">
        <v>515.367549102569</v>
      </c>
      <c r="J747">
        <v>11.6817269355919</v>
      </c>
      <c r="K747">
        <v>15.7122707236111</v>
      </c>
      <c r="L747">
        <v>1.2815921394603001E-2</v>
      </c>
      <c r="M747">
        <v>85.523973620136005</v>
      </c>
      <c r="N747">
        <v>2.35337272658241</v>
      </c>
      <c r="O747">
        <v>0</v>
      </c>
      <c r="P747">
        <v>0</v>
      </c>
      <c r="Q747">
        <v>0</v>
      </c>
      <c r="R747">
        <v>208.25808713983901</v>
      </c>
      <c r="S747">
        <v>4.5653628792424197</v>
      </c>
      <c r="T747">
        <v>594.65621005733203</v>
      </c>
      <c r="U747">
        <f>VLOOKUP(B747,Data!$A$1:$J$1657,9, FALSE) * 100</f>
        <v>346</v>
      </c>
      <c r="V747" t="str">
        <f>VLOOKUP($B747,Data!$A$1:$X$1657,13,  FALSE)</f>
        <v>No finishing rain- last major rainfall event in early September</v>
      </c>
      <c r="W747">
        <f t="shared" si="23"/>
        <v>248.81366634075454</v>
      </c>
      <c r="X747">
        <f t="shared" si="22"/>
        <v>97.186333659245463</v>
      </c>
    </row>
    <row r="748" spans="1:24" x14ac:dyDescent="0.2">
      <c r="A748">
        <v>744</v>
      </c>
      <c r="B748" t="s">
        <v>4986</v>
      </c>
      <c r="C748">
        <v>744</v>
      </c>
      <c r="D748" t="s">
        <v>1495</v>
      </c>
      <c r="E748" s="30">
        <v>40843.5</v>
      </c>
      <c r="F748" t="s">
        <v>4254</v>
      </c>
      <c r="G748">
        <v>495.97508711592201</v>
      </c>
      <c r="H748">
        <v>173.91625466878099</v>
      </c>
      <c r="I748">
        <v>669.89134178470204</v>
      </c>
      <c r="J748">
        <v>4.4581320376480198</v>
      </c>
      <c r="K748">
        <v>10.862246584839401</v>
      </c>
      <c r="L748">
        <v>1.9253410343298701E-2</v>
      </c>
      <c r="M748">
        <v>148.96828329270701</v>
      </c>
      <c r="N748">
        <v>2.8338532862444699</v>
      </c>
      <c r="O748">
        <v>0.137800625763149</v>
      </c>
      <c r="P748">
        <v>8.8505398250166394</v>
      </c>
      <c r="Q748">
        <v>0.10677388513936099</v>
      </c>
      <c r="R748">
        <v>171.546144784749</v>
      </c>
      <c r="S748">
        <v>0.46942121202958698</v>
      </c>
      <c r="T748">
        <v>775.39982041582505</v>
      </c>
      <c r="U748">
        <f>VLOOKUP(B748,Data!$A$1:$J$1657,9, FALSE) * 100</f>
        <v>241</v>
      </c>
      <c r="V748">
        <f>VLOOKUP($B748,Data!$A$1:$X$1657,13,  FALSE)</f>
        <v>0</v>
      </c>
      <c r="W748">
        <f t="shared" si="23"/>
        <v>71.717859894651127</v>
      </c>
      <c r="X748">
        <f t="shared" si="22"/>
        <v>169.28214010534887</v>
      </c>
    </row>
    <row r="749" spans="1:24" x14ac:dyDescent="0.2">
      <c r="A749">
        <v>750</v>
      </c>
      <c r="B749" t="s">
        <v>4988</v>
      </c>
      <c r="C749">
        <v>750</v>
      </c>
      <c r="D749" t="s">
        <v>1495</v>
      </c>
      <c r="E749" s="30">
        <v>40831.5</v>
      </c>
      <c r="F749" t="s">
        <v>4254</v>
      </c>
      <c r="G749">
        <v>738.81703075912696</v>
      </c>
      <c r="H749">
        <v>160.343509557625</v>
      </c>
      <c r="I749">
        <v>899.16054031675299</v>
      </c>
      <c r="J749">
        <v>10.6796310847381</v>
      </c>
      <c r="K749">
        <v>13.468814424119399</v>
      </c>
      <c r="L749">
        <v>3.4087386142313797E-2</v>
      </c>
      <c r="M749">
        <v>357.43126099858898</v>
      </c>
      <c r="N749">
        <v>8.4311301642188496</v>
      </c>
      <c r="O749">
        <v>0.37757195005668398</v>
      </c>
      <c r="P749">
        <v>16.493616379606401</v>
      </c>
      <c r="Q749">
        <v>0.36422192154249999</v>
      </c>
      <c r="R749">
        <v>199.373117564479</v>
      </c>
      <c r="S749">
        <v>0.50139910776343699</v>
      </c>
      <c r="T749">
        <v>1053.44388483283</v>
      </c>
      <c r="U749">
        <f>VLOOKUP(B749,Data!$A$1:$J$1657,9, FALSE) * 100</f>
        <v>297</v>
      </c>
      <c r="V749">
        <f>VLOOKUP($B749,Data!$A$1:$X$1657,13,  FALSE)</f>
        <v>0</v>
      </c>
      <c r="W749">
        <f t="shared" si="23"/>
        <v>-109.17188749839659</v>
      </c>
      <c r="X749">
        <f t="shared" si="22"/>
        <v>406.17188749839659</v>
      </c>
    </row>
    <row r="750" spans="1:24" x14ac:dyDescent="0.2">
      <c r="A750">
        <v>751</v>
      </c>
      <c r="B750" t="s">
        <v>4991</v>
      </c>
      <c r="C750">
        <v>751</v>
      </c>
      <c r="D750" t="s">
        <v>1495</v>
      </c>
      <c r="E750" s="30">
        <v>40863.5</v>
      </c>
      <c r="F750" t="s">
        <v>4254</v>
      </c>
      <c r="G750">
        <v>292.85347146625099</v>
      </c>
      <c r="H750">
        <v>166.14213569896299</v>
      </c>
      <c r="I750">
        <v>458.99560716521398</v>
      </c>
      <c r="J750">
        <v>4.4386417692518902</v>
      </c>
      <c r="K750">
        <v>15.9834725783219</v>
      </c>
      <c r="L750">
        <v>1.41745157523666E-2</v>
      </c>
      <c r="M750">
        <v>66.046235674657595</v>
      </c>
      <c r="N750">
        <v>1.84877092260468</v>
      </c>
      <c r="O750">
        <v>2.0434625485601401E-2</v>
      </c>
      <c r="P750">
        <v>1.57291711924893</v>
      </c>
      <c r="Q750">
        <v>3.6505177543489399E-2</v>
      </c>
      <c r="R750">
        <v>122.385676072124</v>
      </c>
      <c r="S750">
        <v>0.78080534662048395</v>
      </c>
      <c r="T750">
        <v>520.32435554986205</v>
      </c>
      <c r="U750">
        <f>VLOOKUP(B750,Data!$A$1:$J$1657,9, FALSE) * 100</f>
        <v>310</v>
      </c>
      <c r="V750">
        <f>VLOOKUP($B750,Data!$A$1:$X$1657,13,  FALSE)</f>
        <v>0</v>
      </c>
      <c r="W750">
        <f t="shared" si="23"/>
        <v>234.94745946061636</v>
      </c>
      <c r="X750">
        <f t="shared" si="22"/>
        <v>75.052540539383628</v>
      </c>
    </row>
    <row r="751" spans="1:24" x14ac:dyDescent="0.2">
      <c r="A751">
        <v>747</v>
      </c>
      <c r="B751" t="s">
        <v>4989</v>
      </c>
      <c r="C751">
        <v>747</v>
      </c>
      <c r="D751" t="s">
        <v>1495</v>
      </c>
      <c r="E751" s="30">
        <v>40831.5</v>
      </c>
      <c r="F751" t="s">
        <v>4254</v>
      </c>
      <c r="G751">
        <v>818.21208697357702</v>
      </c>
      <c r="H751">
        <v>139.31300241747601</v>
      </c>
      <c r="I751">
        <v>957.52508939105303</v>
      </c>
      <c r="J751">
        <v>8.4410638512712097</v>
      </c>
      <c r="K751">
        <v>10.325509422828899</v>
      </c>
      <c r="L751">
        <v>2.9881281774558999E-2</v>
      </c>
      <c r="M751">
        <v>355.60297734614602</v>
      </c>
      <c r="N751">
        <v>6.4304411442620699</v>
      </c>
      <c r="O751">
        <v>0.82944489141250499</v>
      </c>
      <c r="P751">
        <v>33.800030540629301</v>
      </c>
      <c r="Q751">
        <v>0.35986964131844001</v>
      </c>
      <c r="R751">
        <v>260.78625702134599</v>
      </c>
      <c r="S751">
        <v>0.67261401045228497</v>
      </c>
      <c r="T751">
        <v>1136.94181966668</v>
      </c>
      <c r="U751">
        <f>VLOOKUP(B751,Data!$A$1:$J$1657,9, FALSE) * 100</f>
        <v>312</v>
      </c>
      <c r="V751">
        <f>VLOOKUP($B751,Data!$A$1:$X$1657,13,  FALSE)</f>
        <v>0</v>
      </c>
      <c r="W751">
        <f t="shared" si="23"/>
        <v>-92.094292438802313</v>
      </c>
      <c r="X751">
        <f t="shared" si="22"/>
        <v>404.09429243880231</v>
      </c>
    </row>
    <row r="752" spans="1:24" x14ac:dyDescent="0.2">
      <c r="A752">
        <v>753</v>
      </c>
      <c r="B752" t="s">
        <v>4992</v>
      </c>
      <c r="C752">
        <v>753</v>
      </c>
      <c r="D752" t="s">
        <v>1495</v>
      </c>
      <c r="E752" s="30">
        <v>40852.5</v>
      </c>
      <c r="F752" t="s">
        <v>4254</v>
      </c>
      <c r="G752">
        <v>601.77007944127195</v>
      </c>
      <c r="H752">
        <v>278.41090942038699</v>
      </c>
      <c r="I752">
        <v>880.18098886165899</v>
      </c>
      <c r="J752">
        <v>17.115127630145999</v>
      </c>
      <c r="K752">
        <v>15.60102971467</v>
      </c>
      <c r="L752">
        <v>2.8301891528525198E-2</v>
      </c>
      <c r="M752">
        <v>229.707172075242</v>
      </c>
      <c r="N752">
        <v>6.2761268252516</v>
      </c>
      <c r="O752">
        <v>0.28950861428897301</v>
      </c>
      <c r="P752">
        <v>12.4328338675992</v>
      </c>
      <c r="Q752">
        <v>0.38579773277853702</v>
      </c>
      <c r="R752">
        <v>243.54614793564801</v>
      </c>
      <c r="S752">
        <v>4.5613712713078396</v>
      </c>
      <c r="T752">
        <v>1000.98078655755</v>
      </c>
      <c r="U752">
        <f>VLOOKUP(B752,Data!$A$1:$J$1657,9, FALSE) * 100</f>
        <v>463</v>
      </c>
      <c r="V752">
        <f>VLOOKUP($B752,Data!$A$1:$X$1657,13,  FALSE)</f>
        <v>0</v>
      </c>
      <c r="W752">
        <f t="shared" si="23"/>
        <v>201.96912264177047</v>
      </c>
      <c r="X752">
        <f t="shared" si="22"/>
        <v>261.03087735822953</v>
      </c>
    </row>
    <row r="753" spans="1:24" x14ac:dyDescent="0.2">
      <c r="A753">
        <v>755</v>
      </c>
      <c r="B753" t="s">
        <v>4993</v>
      </c>
      <c r="C753">
        <v>755</v>
      </c>
      <c r="D753" t="s">
        <v>1495</v>
      </c>
      <c r="E753" s="30">
        <v>40831.5</v>
      </c>
      <c r="F753" t="s">
        <v>4254</v>
      </c>
      <c r="G753">
        <v>270.07837825732003</v>
      </c>
      <c r="H753">
        <v>194.49460013180399</v>
      </c>
      <c r="I753">
        <v>464.57297838912399</v>
      </c>
      <c r="J753">
        <v>6.6165233904873304</v>
      </c>
      <c r="K753">
        <v>16.420309048192699</v>
      </c>
      <c r="L753">
        <v>8.7506216736870004E-3</v>
      </c>
      <c r="M753">
        <v>44.222371711745403</v>
      </c>
      <c r="N753">
        <v>1.2717075487756799</v>
      </c>
      <c r="O753">
        <v>2.2098713145469E-2</v>
      </c>
      <c r="P753">
        <v>1.37120738730743</v>
      </c>
      <c r="Q753">
        <v>4.20735408649104E-2</v>
      </c>
      <c r="R753">
        <v>135.65900040619201</v>
      </c>
      <c r="S753">
        <v>2.4169186724378</v>
      </c>
      <c r="T753">
        <v>518.211944261496</v>
      </c>
      <c r="U753">
        <f>VLOOKUP(B753,Data!$A$1:$J$1657,9, FALSE) * 100</f>
        <v>300</v>
      </c>
      <c r="V753">
        <f>VLOOKUP($B753,Data!$A$1:$X$1657,13,  FALSE)</f>
        <v>0</v>
      </c>
      <c r="W753">
        <f t="shared" si="23"/>
        <v>249.74730487301659</v>
      </c>
      <c r="X753">
        <f t="shared" si="22"/>
        <v>50.252695126983411</v>
      </c>
    </row>
    <row r="754" spans="1:24" x14ac:dyDescent="0.2">
      <c r="A754">
        <v>752</v>
      </c>
      <c r="B754" t="s">
        <v>4997</v>
      </c>
      <c r="C754">
        <v>752</v>
      </c>
      <c r="D754" t="s">
        <v>1495</v>
      </c>
      <c r="E754" s="30">
        <v>40856.5</v>
      </c>
      <c r="F754" t="s">
        <v>4254</v>
      </c>
      <c r="G754">
        <v>301.33252711980498</v>
      </c>
      <c r="H754">
        <v>195.57151868183701</v>
      </c>
      <c r="I754">
        <v>496.90404580164198</v>
      </c>
      <c r="J754">
        <v>11.3696568810694</v>
      </c>
      <c r="K754">
        <v>15.793850326022801</v>
      </c>
      <c r="L754">
        <v>2.13649934119816E-2</v>
      </c>
      <c r="M754">
        <v>92.734579088466603</v>
      </c>
      <c r="N754">
        <v>2.5650368864622899</v>
      </c>
      <c r="O754">
        <v>4.5175409873438301E-2</v>
      </c>
      <c r="P754">
        <v>2.3223164455192999</v>
      </c>
      <c r="Q754">
        <v>7.1251044863015603E-2</v>
      </c>
      <c r="R754">
        <v>156.10027915622399</v>
      </c>
      <c r="S754">
        <v>3.2213908138533802</v>
      </c>
      <c r="T754">
        <v>560.46367398325299</v>
      </c>
      <c r="U754">
        <f>VLOOKUP(B754,Data!$A$1:$J$1657,9, FALSE) * 100</f>
        <v>573</v>
      </c>
      <c r="V754">
        <f>VLOOKUP($B754,Data!$A$1:$X$1657,13,  FALSE)</f>
        <v>0</v>
      </c>
      <c r="W754">
        <f t="shared" si="23"/>
        <v>467.61979649037886</v>
      </c>
      <c r="X754">
        <f t="shared" si="22"/>
        <v>105.38020350962114</v>
      </c>
    </row>
    <row r="755" spans="1:24" x14ac:dyDescent="0.2">
      <c r="A755">
        <v>748</v>
      </c>
      <c r="B755" t="s">
        <v>4994</v>
      </c>
      <c r="C755">
        <v>748</v>
      </c>
      <c r="D755" t="s">
        <v>1495</v>
      </c>
      <c r="E755" s="30">
        <v>40837.5</v>
      </c>
      <c r="F755" t="s">
        <v>4254</v>
      </c>
      <c r="G755">
        <v>299.300809252671</v>
      </c>
      <c r="H755">
        <v>271.38986487358801</v>
      </c>
      <c r="I755">
        <v>570.69067412625895</v>
      </c>
      <c r="J755">
        <v>10.145318226159601</v>
      </c>
      <c r="K755">
        <v>17.13</v>
      </c>
      <c r="L755">
        <v>9.7735503347020393E-3</v>
      </c>
      <c r="M755">
        <v>53.233781903149698</v>
      </c>
      <c r="N755">
        <v>1.5970134570944901</v>
      </c>
      <c r="O755">
        <v>2.4589448912746E-2</v>
      </c>
      <c r="P755">
        <v>1.22949633403667</v>
      </c>
      <c r="Q755">
        <v>3.8161537831816E-2</v>
      </c>
      <c r="R755">
        <v>185.22264366307201</v>
      </c>
      <c r="S755">
        <v>3.40724420132273</v>
      </c>
      <c r="T755">
        <v>637.33293320845905</v>
      </c>
      <c r="U755">
        <f>VLOOKUP(B755,Data!$A$1:$J$1657,9, FALSE) * 100</f>
        <v>300</v>
      </c>
      <c r="V755">
        <f>VLOOKUP($B755,Data!$A$1:$X$1657,13,  FALSE)</f>
        <v>0</v>
      </c>
      <c r="W755">
        <f t="shared" si="23"/>
        <v>239.50706601914806</v>
      </c>
      <c r="X755">
        <f t="shared" si="22"/>
        <v>60.49293398085193</v>
      </c>
    </row>
    <row r="756" spans="1:24" x14ac:dyDescent="0.2">
      <c r="A756">
        <v>754</v>
      </c>
      <c r="B756" t="s">
        <v>4995</v>
      </c>
      <c r="C756">
        <v>754</v>
      </c>
      <c r="D756" t="s">
        <v>1495</v>
      </c>
      <c r="E756" s="30">
        <v>40856.5</v>
      </c>
      <c r="F756" t="s">
        <v>4254</v>
      </c>
      <c r="G756">
        <v>155.95730553345399</v>
      </c>
      <c r="H756">
        <v>80.943945553734594</v>
      </c>
      <c r="I756">
        <v>236.901251087189</v>
      </c>
      <c r="J756">
        <v>2.8750492735692101</v>
      </c>
      <c r="K756">
        <v>13.7502132906287</v>
      </c>
      <c r="L756">
        <v>3.89102210523362E-2</v>
      </c>
      <c r="M756">
        <v>59.451895935560103</v>
      </c>
      <c r="N756">
        <v>1.4316571797657001</v>
      </c>
      <c r="O756">
        <v>4.1023506685320399E-2</v>
      </c>
      <c r="P756">
        <v>1.6822410328411499</v>
      </c>
      <c r="Q756">
        <v>4.1891670100348298E-2</v>
      </c>
      <c r="R756">
        <v>59.353451752789297</v>
      </c>
      <c r="S756">
        <v>0.145732337841981</v>
      </c>
      <c r="T756">
        <v>269.03999476407103</v>
      </c>
      <c r="U756">
        <f>VLOOKUP(B756,Data!$A$1:$J$1657,9, FALSE) * 100</f>
        <v>276</v>
      </c>
      <c r="V756">
        <f>VLOOKUP($B756,Data!$A$1:$X$1657,13,  FALSE)</f>
        <v>0</v>
      </c>
      <c r="W756">
        <f t="shared" si="23"/>
        <v>208.44102734595441</v>
      </c>
      <c r="X756">
        <f t="shared" si="22"/>
        <v>67.558972654045576</v>
      </c>
    </row>
    <row r="757" spans="1:24" x14ac:dyDescent="0.2">
      <c r="A757">
        <v>757</v>
      </c>
      <c r="B757" t="s">
        <v>4999</v>
      </c>
      <c r="C757">
        <v>757</v>
      </c>
      <c r="D757" t="s">
        <v>1495</v>
      </c>
      <c r="E757" s="30">
        <v>40856.5</v>
      </c>
      <c r="F757" t="s">
        <v>4254</v>
      </c>
      <c r="G757">
        <v>429.75643536619799</v>
      </c>
      <c r="H757">
        <v>278.336104964632</v>
      </c>
      <c r="I757">
        <v>708.09254033083005</v>
      </c>
      <c r="J757">
        <v>12.028815165124</v>
      </c>
      <c r="K757">
        <v>15.604924578435501</v>
      </c>
      <c r="L757">
        <v>2.106116737061E-2</v>
      </c>
      <c r="M757">
        <v>122.74662327422099</v>
      </c>
      <c r="N757">
        <v>3.3545565647142701</v>
      </c>
      <c r="O757">
        <v>8.4235760954947503E-2</v>
      </c>
      <c r="P757">
        <v>4.0192081418712204</v>
      </c>
      <c r="Q757">
        <v>0.12395769108721599</v>
      </c>
      <c r="R757">
        <v>203.87940158394699</v>
      </c>
      <c r="S757">
        <v>3.2976840639379899</v>
      </c>
      <c r="T757">
        <v>802.36721294488598</v>
      </c>
      <c r="U757">
        <f>VLOOKUP(B757,Data!$A$1:$J$1657,9, FALSE) * 100</f>
        <v>362.5</v>
      </c>
      <c r="V757">
        <f>VLOOKUP($B757,Data!$A$1:$X$1657,13,  FALSE)</f>
        <v>0</v>
      </c>
      <c r="W757">
        <f t="shared" si="23"/>
        <v>223.01520082474886</v>
      </c>
      <c r="X757">
        <f t="shared" si="22"/>
        <v>139.48479917525114</v>
      </c>
    </row>
    <row r="758" spans="1:24" x14ac:dyDescent="0.2">
      <c r="A758">
        <v>762</v>
      </c>
      <c r="B758" t="s">
        <v>5001</v>
      </c>
      <c r="C758">
        <v>762</v>
      </c>
      <c r="D758" t="s">
        <v>1495</v>
      </c>
      <c r="E758" s="30">
        <v>40847.5</v>
      </c>
      <c r="F758" t="s">
        <v>4254</v>
      </c>
      <c r="G758">
        <v>130.50312197448801</v>
      </c>
      <c r="H758">
        <v>22.176938853675001</v>
      </c>
      <c r="I758">
        <v>152.68006082816299</v>
      </c>
      <c r="J758">
        <v>2.6514749540873099</v>
      </c>
      <c r="K758">
        <v>15.9183799480177</v>
      </c>
      <c r="L758">
        <v>1.52064203924105E-2</v>
      </c>
      <c r="M758">
        <v>35.894775581703101</v>
      </c>
      <c r="N758">
        <v>1.0006771906451499</v>
      </c>
      <c r="O758">
        <v>7.6228691298090203E-3</v>
      </c>
      <c r="P758">
        <v>0.43870248131510697</v>
      </c>
      <c r="Q758">
        <v>1.3640023137020601E-2</v>
      </c>
      <c r="R758">
        <v>39.087896912770503</v>
      </c>
      <c r="S758">
        <v>0.97161455358641502</v>
      </c>
      <c r="T758">
        <v>171.920936639384</v>
      </c>
      <c r="U758">
        <f>VLOOKUP(B758,Data!$A$1:$J$1657,9, FALSE) * 100</f>
        <v>459.99999999999994</v>
      </c>
      <c r="V758" t="str">
        <f>VLOOKUP($B758,Data!$A$1:$X$1657,13,  FALSE)</f>
        <v>~10% frost damage plus roaring YLS infection on upper canopy post-anthesis</v>
      </c>
      <c r="W758">
        <f t="shared" si="23"/>
        <v>419.21048229351914</v>
      </c>
      <c r="X758">
        <f t="shared" si="22"/>
        <v>40.789517706480794</v>
      </c>
    </row>
    <row r="759" spans="1:24" x14ac:dyDescent="0.2">
      <c r="A759">
        <v>758</v>
      </c>
      <c r="B759" t="s">
        <v>4998</v>
      </c>
      <c r="C759">
        <v>758</v>
      </c>
      <c r="D759" t="s">
        <v>1495</v>
      </c>
      <c r="E759" s="30">
        <v>40862.5</v>
      </c>
      <c r="F759" t="s">
        <v>4254</v>
      </c>
      <c r="G759">
        <v>392.924592981258</v>
      </c>
      <c r="H759">
        <v>190.679521270283</v>
      </c>
      <c r="I759">
        <v>583.604114251542</v>
      </c>
      <c r="J759">
        <v>7.0515084280139702</v>
      </c>
      <c r="K759">
        <v>16.3063220186576</v>
      </c>
      <c r="L759">
        <v>2.09319138353549E-2</v>
      </c>
      <c r="M759">
        <v>127.24691034644</v>
      </c>
      <c r="N759">
        <v>3.63385130645938</v>
      </c>
      <c r="O759">
        <v>4.30575948559168E-2</v>
      </c>
      <c r="P759">
        <v>3.0120769499383102</v>
      </c>
      <c r="Q759">
        <v>8.3109042448556797E-2</v>
      </c>
      <c r="R759">
        <v>171.37489946076599</v>
      </c>
      <c r="S759">
        <v>1.5463743399883301</v>
      </c>
      <c r="T759">
        <v>660.19955732809797</v>
      </c>
      <c r="U759">
        <f>VLOOKUP(B759,Data!$A$1:$J$1657,9, FALSE) * 100</f>
        <v>120</v>
      </c>
      <c r="V759" t="str">
        <f>VLOOKUP($B759,Data!$A$1:$X$1657,13,  FALSE)</f>
        <v>no weeds- good plant numbers- poor early vigour and tillering.</v>
      </c>
      <c r="W759">
        <f t="shared" si="23"/>
        <v>-24.598761757318186</v>
      </c>
      <c r="X759">
        <f t="shared" si="22"/>
        <v>144.59876175731819</v>
      </c>
    </row>
    <row r="760" spans="1:24" x14ac:dyDescent="0.2">
      <c r="A760">
        <v>756</v>
      </c>
      <c r="B760" t="s">
        <v>4996</v>
      </c>
      <c r="C760">
        <v>756</v>
      </c>
      <c r="D760" t="s">
        <v>1495</v>
      </c>
      <c r="E760" s="30">
        <v>40828.5</v>
      </c>
      <c r="F760" t="s">
        <v>4254</v>
      </c>
      <c r="G760">
        <v>929.03621680987499</v>
      </c>
      <c r="H760">
        <v>166.74578136508899</v>
      </c>
      <c r="I760">
        <v>1095.7819981749601</v>
      </c>
      <c r="J760">
        <v>10.1929935394942</v>
      </c>
      <c r="K760">
        <v>10.8720673486485</v>
      </c>
      <c r="L760">
        <v>3.6215183567968899E-2</v>
      </c>
      <c r="M760">
        <v>405.08518719146002</v>
      </c>
      <c r="N760">
        <v>7.7129832523387503</v>
      </c>
      <c r="O760">
        <v>0.72339917063565795</v>
      </c>
      <c r="P760">
        <v>36.079431509979599</v>
      </c>
      <c r="Q760">
        <v>0.52012255655564599</v>
      </c>
      <c r="R760">
        <v>308.56199143930002</v>
      </c>
      <c r="S760">
        <v>0.813098293672185</v>
      </c>
      <c r="T760">
        <v>1291.09666168852</v>
      </c>
      <c r="U760">
        <f>VLOOKUP(B760,Data!$A$1:$J$1657,9, FALSE) * 100</f>
        <v>420</v>
      </c>
      <c r="V760" t="str">
        <f>VLOOKUP($B760,Data!$A$1:$X$1657,13,  FALSE)</f>
        <v>clean- very little disease- no weeds- no frost- no evidence of nutrient issues all season</v>
      </c>
      <c r="W760">
        <f t="shared" si="23"/>
        <v>-40.324076353931844</v>
      </c>
      <c r="X760">
        <f t="shared" si="22"/>
        <v>460.32407635393184</v>
      </c>
    </row>
    <row r="761" spans="1:24" x14ac:dyDescent="0.2">
      <c r="A761">
        <v>759</v>
      </c>
      <c r="B761" t="s">
        <v>5000</v>
      </c>
      <c r="C761">
        <v>759</v>
      </c>
      <c r="D761" t="s">
        <v>1495</v>
      </c>
      <c r="E761" s="30">
        <v>40810.5</v>
      </c>
      <c r="F761" t="s">
        <v>4254</v>
      </c>
      <c r="G761">
        <v>876.05420248330699</v>
      </c>
      <c r="H761">
        <v>136.20589426255501</v>
      </c>
      <c r="I761">
        <v>1012.26009674586</v>
      </c>
      <c r="J761">
        <v>11.574342346484899</v>
      </c>
      <c r="K761">
        <v>13.2539659996028</v>
      </c>
      <c r="L761">
        <v>4.2820896407344898E-2</v>
      </c>
      <c r="M761">
        <v>378.68589343374902</v>
      </c>
      <c r="N761">
        <v>8.7899999231175094</v>
      </c>
      <c r="O761">
        <v>0.81713368327483504</v>
      </c>
      <c r="P761">
        <v>33.2789263261554</v>
      </c>
      <c r="Q761">
        <v>0.86508375835084905</v>
      </c>
      <c r="R761">
        <v>294.57644303707701</v>
      </c>
      <c r="S761">
        <v>0.71923623479509102</v>
      </c>
      <c r="T761">
        <v>1191.7139795263699</v>
      </c>
      <c r="U761">
        <f>VLOOKUP(B761,Data!$A$1:$J$1657,9, FALSE) * 100</f>
        <v>370</v>
      </c>
      <c r="V761">
        <f>VLOOKUP($B761,Data!$A$1:$X$1657,13,  FALSE)</f>
        <v>0</v>
      </c>
      <c r="W761">
        <f t="shared" si="23"/>
        <v>-60.324878901987518</v>
      </c>
      <c r="X761">
        <f t="shared" si="22"/>
        <v>430.32487890198752</v>
      </c>
    </row>
    <row r="762" spans="1:24" x14ac:dyDescent="0.2">
      <c r="A762">
        <v>760</v>
      </c>
      <c r="B762" t="s">
        <v>5003</v>
      </c>
      <c r="C762">
        <v>760</v>
      </c>
      <c r="D762" t="s">
        <v>1495</v>
      </c>
      <c r="E762" s="30">
        <v>40864.5</v>
      </c>
      <c r="F762" t="s">
        <v>4254</v>
      </c>
      <c r="G762">
        <v>56.506198667350297</v>
      </c>
      <c r="H762">
        <v>67.534957273165304</v>
      </c>
      <c r="I762">
        <v>124.04115594051601</v>
      </c>
      <c r="J762">
        <v>2.67360740268894</v>
      </c>
      <c r="K762">
        <v>16.562932416990801</v>
      </c>
      <c r="L762">
        <v>1.6198992985116799E-2</v>
      </c>
      <c r="M762">
        <v>15.898266441719899</v>
      </c>
      <c r="N762">
        <v>0.461159216500033</v>
      </c>
      <c r="O762">
        <v>6.1364837320191804E-3</v>
      </c>
      <c r="P762">
        <v>0.350043286809753</v>
      </c>
      <c r="Q762">
        <v>1.07467661175005E-2</v>
      </c>
      <c r="R762">
        <v>31.903359273797602</v>
      </c>
      <c r="S762">
        <v>0.64736948129024297</v>
      </c>
      <c r="T762">
        <v>136.65680780749901</v>
      </c>
      <c r="U762">
        <f>VLOOKUP(B762,Data!$A$1:$J$1657,9, FALSE) * 100</f>
        <v>218.00000000000003</v>
      </c>
      <c r="V762">
        <f>VLOOKUP($B762,Data!$A$1:$X$1657,13,  FALSE)</f>
        <v>0</v>
      </c>
      <c r="W762">
        <f t="shared" si="23"/>
        <v>199.93378813440924</v>
      </c>
      <c r="X762">
        <f t="shared" si="22"/>
        <v>18.066211865590795</v>
      </c>
    </row>
    <row r="763" spans="1:24" x14ac:dyDescent="0.2">
      <c r="A763">
        <v>761</v>
      </c>
      <c r="B763" t="s">
        <v>5004</v>
      </c>
      <c r="C763">
        <v>761</v>
      </c>
      <c r="D763" t="s">
        <v>1495</v>
      </c>
      <c r="E763" s="30">
        <v>40843.5</v>
      </c>
      <c r="F763" t="s">
        <v>4254</v>
      </c>
      <c r="G763">
        <v>331.07865388250099</v>
      </c>
      <c r="H763">
        <v>195.17864389391499</v>
      </c>
      <c r="I763">
        <v>526.25729777641595</v>
      </c>
      <c r="J763">
        <v>7.7423390969696904</v>
      </c>
      <c r="K763">
        <v>16.233675797125301</v>
      </c>
      <c r="L763">
        <v>1.72607298737909E-2</v>
      </c>
      <c r="M763">
        <v>94.104697523705497</v>
      </c>
      <c r="N763">
        <v>2.67542057896038</v>
      </c>
      <c r="O763">
        <v>5.6726273793170301E-2</v>
      </c>
      <c r="P763">
        <v>3.1431280194128899</v>
      </c>
      <c r="Q763">
        <v>9.7264382656895396E-2</v>
      </c>
      <c r="R763">
        <v>158.68400409672401</v>
      </c>
      <c r="S763">
        <v>2.3016769325591899</v>
      </c>
      <c r="T763">
        <v>593.39929601784604</v>
      </c>
      <c r="U763">
        <f>VLOOKUP(B763,Data!$A$1:$J$1657,9, FALSE) * 100</f>
        <v>386</v>
      </c>
      <c r="V763">
        <f>VLOOKUP($B763,Data!$A$1:$X$1657,13,  FALSE)</f>
        <v>0</v>
      </c>
      <c r="W763">
        <f t="shared" si="23"/>
        <v>279.06284372306192</v>
      </c>
      <c r="X763">
        <f t="shared" si="22"/>
        <v>106.93715627693807</v>
      </c>
    </row>
    <row r="764" spans="1:24" x14ac:dyDescent="0.2">
      <c r="A764">
        <v>765</v>
      </c>
      <c r="B764" t="s">
        <v>5002</v>
      </c>
      <c r="C764">
        <v>765</v>
      </c>
      <c r="D764" t="s">
        <v>1495</v>
      </c>
      <c r="E764" s="30">
        <v>40825.5</v>
      </c>
      <c r="F764" t="s">
        <v>4254</v>
      </c>
      <c r="G764">
        <v>803.29452524361</v>
      </c>
      <c r="H764">
        <v>227.47864306659</v>
      </c>
      <c r="I764">
        <v>1030.7731683101999</v>
      </c>
      <c r="J764">
        <v>12.3272122516992</v>
      </c>
      <c r="K764">
        <v>15.539237165408901</v>
      </c>
      <c r="L764">
        <v>3.3092552618071001E-2</v>
      </c>
      <c r="M764">
        <v>334.55315771741698</v>
      </c>
      <c r="N764">
        <v>9.1045549250567692</v>
      </c>
      <c r="O764">
        <v>0.68266092468580797</v>
      </c>
      <c r="P764">
        <v>30.072583638314001</v>
      </c>
      <c r="Q764">
        <v>0.81596667685011204</v>
      </c>
      <c r="R764">
        <v>219.249195376481</v>
      </c>
      <c r="S764">
        <v>0.48403033457045502</v>
      </c>
      <c r="T764">
        <v>1196.05812728813</v>
      </c>
      <c r="U764">
        <f>VLOOKUP(B764,Data!$A$1:$J$1657,9, FALSE) * 100</f>
        <v>480</v>
      </c>
      <c r="V764">
        <f>VLOOKUP($B764,Data!$A$1:$X$1657,13,  FALSE)</f>
        <v>0</v>
      </c>
      <c r="W764">
        <f t="shared" si="23"/>
        <v>99.825957139298907</v>
      </c>
      <c r="X764">
        <f t="shared" si="22"/>
        <v>380.17404286070109</v>
      </c>
    </row>
    <row r="765" spans="1:24" x14ac:dyDescent="0.2">
      <c r="A765">
        <v>763</v>
      </c>
      <c r="B765" t="s">
        <v>5005</v>
      </c>
      <c r="C765">
        <v>763</v>
      </c>
      <c r="D765" t="s">
        <v>1495</v>
      </c>
      <c r="E765" s="30">
        <v>40843.5</v>
      </c>
      <c r="F765" t="s">
        <v>4254</v>
      </c>
      <c r="G765">
        <v>259.74690170532</v>
      </c>
      <c r="H765">
        <v>165.667151018098</v>
      </c>
      <c r="I765">
        <v>425.414052723417</v>
      </c>
      <c r="J765">
        <v>5.6470277313745596</v>
      </c>
      <c r="K765">
        <v>16.1790949081532</v>
      </c>
      <c r="L765">
        <v>1.70660433717141E-2</v>
      </c>
      <c r="M765">
        <v>73.315495086799402</v>
      </c>
      <c r="N765">
        <v>2.0773701457925902</v>
      </c>
      <c r="O765">
        <v>3.6608902237562899E-2</v>
      </c>
      <c r="P765">
        <v>2.2811756527284399</v>
      </c>
      <c r="Q765">
        <v>6.82031421757259E-2</v>
      </c>
      <c r="R765">
        <v>127.979851194872</v>
      </c>
      <c r="S765">
        <v>1.6317691504885501</v>
      </c>
      <c r="T765">
        <v>478.23399638449501</v>
      </c>
      <c r="U765">
        <f>VLOOKUP(B765,Data!$A$1:$J$1657,9, FALSE) * 100</f>
        <v>401.99999999999994</v>
      </c>
      <c r="V765">
        <f>VLOOKUP($B765,Data!$A$1:$X$1657,13,  FALSE)</f>
        <v>0</v>
      </c>
      <c r="W765">
        <f t="shared" si="23"/>
        <v>318.68693740136428</v>
      </c>
      <c r="X765">
        <f t="shared" si="22"/>
        <v>83.313062598635682</v>
      </c>
    </row>
    <row r="766" spans="1:24" x14ac:dyDescent="0.2">
      <c r="A766">
        <v>767</v>
      </c>
      <c r="B766" t="s">
        <v>5006</v>
      </c>
      <c r="C766">
        <v>767</v>
      </c>
      <c r="D766" t="s">
        <v>1495</v>
      </c>
      <c r="E766" s="30">
        <v>40860.5</v>
      </c>
      <c r="F766" t="s">
        <v>4254</v>
      </c>
      <c r="G766">
        <v>540.85592221855597</v>
      </c>
      <c r="H766">
        <v>267.86733881817599</v>
      </c>
      <c r="I766">
        <v>808.72326103673095</v>
      </c>
      <c r="J766">
        <v>14.691136996125801</v>
      </c>
      <c r="K766">
        <v>15.1524725068015</v>
      </c>
      <c r="L766">
        <v>3.1702191402120002E-2</v>
      </c>
      <c r="M766">
        <v>215.29322164873901</v>
      </c>
      <c r="N766">
        <v>5.7131779718620503</v>
      </c>
      <c r="O766">
        <v>0.101188892082013</v>
      </c>
      <c r="P766">
        <v>4.9534726260041504</v>
      </c>
      <c r="Q766">
        <v>0.15048874140372401</v>
      </c>
      <c r="R766">
        <v>200.58021301859</v>
      </c>
      <c r="S766">
        <v>3.3000089751958002</v>
      </c>
      <c r="T766">
        <v>926.63828086518799</v>
      </c>
      <c r="U766">
        <f>VLOOKUP(B766,Data!$A$1:$J$1657,9, FALSE) * 100</f>
        <v>370</v>
      </c>
      <c r="V766" t="str">
        <f>VLOOKUP($B766,Data!$A$1:$X$1657,13,  FALSE)</f>
        <v>August / September was very dry. Shallow stony areas lost yield potential</v>
      </c>
      <c r="W766">
        <f t="shared" si="23"/>
        <v>125.34861176279659</v>
      </c>
      <c r="X766">
        <f t="shared" si="22"/>
        <v>244.65138823720341</v>
      </c>
    </row>
    <row r="767" spans="1:24" x14ac:dyDescent="0.2">
      <c r="A767">
        <v>768</v>
      </c>
      <c r="B767" t="s">
        <v>5007</v>
      </c>
      <c r="C767">
        <v>768</v>
      </c>
      <c r="D767" t="s">
        <v>1495</v>
      </c>
      <c r="E767" s="30">
        <v>40847.5</v>
      </c>
      <c r="F767" t="s">
        <v>4254</v>
      </c>
      <c r="G767">
        <v>130.50312197448801</v>
      </c>
      <c r="H767">
        <v>22.176938853675001</v>
      </c>
      <c r="I767">
        <v>152.68006082816299</v>
      </c>
      <c r="J767">
        <v>2.6514749540873099</v>
      </c>
      <c r="K767">
        <v>15.9183799480177</v>
      </c>
      <c r="L767">
        <v>1.52064203924105E-2</v>
      </c>
      <c r="M767">
        <v>35.894775581703101</v>
      </c>
      <c r="N767">
        <v>1.0006771906451499</v>
      </c>
      <c r="O767">
        <v>7.6228691298090203E-3</v>
      </c>
      <c r="P767">
        <v>0.43870248131510697</v>
      </c>
      <c r="Q767">
        <v>1.3640023137020601E-2</v>
      </c>
      <c r="R767">
        <v>39.087896912770503</v>
      </c>
      <c r="S767">
        <v>0.97161455358641502</v>
      </c>
      <c r="T767">
        <v>171.920936639384</v>
      </c>
      <c r="U767">
        <f>VLOOKUP(B767,Data!$A$1:$J$1657,9, FALSE) * 100</f>
        <v>459.99999999999994</v>
      </c>
      <c r="V767" t="str">
        <f>VLOOKUP($B767,Data!$A$1:$X$1657,13,  FALSE)</f>
        <v>~10% frost damage plus roaring YLS infection on upper canopy post-anthesis</v>
      </c>
      <c r="W767">
        <f t="shared" si="23"/>
        <v>419.21048229351914</v>
      </c>
      <c r="X767">
        <f t="shared" si="22"/>
        <v>40.789517706480794</v>
      </c>
    </row>
    <row r="768" spans="1:24" x14ac:dyDescent="0.2">
      <c r="A768">
        <v>766</v>
      </c>
      <c r="B768" t="s">
        <v>5009</v>
      </c>
      <c r="C768">
        <v>766</v>
      </c>
      <c r="D768" t="s">
        <v>1495</v>
      </c>
      <c r="E768" s="30">
        <v>40870.5</v>
      </c>
      <c r="F768" t="s">
        <v>4254</v>
      </c>
      <c r="G768">
        <v>465.461191612525</v>
      </c>
      <c r="H768">
        <v>132.856306595891</v>
      </c>
      <c r="I768">
        <v>598.31749820841605</v>
      </c>
      <c r="J768">
        <v>14.0669638514889</v>
      </c>
      <c r="K768">
        <v>15.491294069283301</v>
      </c>
      <c r="L768">
        <v>1.47608010671848E-2</v>
      </c>
      <c r="M768">
        <v>136.85825508104401</v>
      </c>
      <c r="N768">
        <v>3.7129798165839598</v>
      </c>
      <c r="O768">
        <v>1.7182308265932301E-2</v>
      </c>
      <c r="P768">
        <v>0.95457268144068497</v>
      </c>
      <c r="Q768">
        <v>3.0032488019834901E-2</v>
      </c>
      <c r="R768">
        <v>245.41395085075899</v>
      </c>
      <c r="S768">
        <v>6.1878328990507603</v>
      </c>
      <c r="T768">
        <v>684.01919480544302</v>
      </c>
      <c r="U768">
        <f>VLOOKUP(B768,Data!$A$1:$J$1657,9, FALSE) * 100</f>
        <v>600</v>
      </c>
      <c r="V768" t="str">
        <f>VLOOKUP($B768,Data!$A$1:$X$1657,13,  FALSE)</f>
        <v>Rye-grass</v>
      </c>
      <c r="W768">
        <f t="shared" si="23"/>
        <v>444.4792555897227</v>
      </c>
      <c r="X768">
        <f t="shared" si="22"/>
        <v>155.52074441027727</v>
      </c>
    </row>
    <row r="769" spans="1:24" x14ac:dyDescent="0.2">
      <c r="A769">
        <v>770</v>
      </c>
      <c r="B769" t="s">
        <v>5010</v>
      </c>
      <c r="C769">
        <v>770</v>
      </c>
      <c r="D769" t="s">
        <v>1495</v>
      </c>
      <c r="E769" s="30">
        <v>40844.5</v>
      </c>
      <c r="F769" t="s">
        <v>4254</v>
      </c>
      <c r="G769">
        <v>481.70699298997602</v>
      </c>
      <c r="H769">
        <v>199.75303408641801</v>
      </c>
      <c r="I769">
        <v>681.460027076394</v>
      </c>
      <c r="J769">
        <v>10.2149195600173</v>
      </c>
      <c r="K769">
        <v>15.399474645826199</v>
      </c>
      <c r="L769">
        <v>2.6279454035039101E-2</v>
      </c>
      <c r="M769">
        <v>179.33629544951299</v>
      </c>
      <c r="N769">
        <v>4.8365757177778903</v>
      </c>
      <c r="O769">
        <v>0.23586287389712099</v>
      </c>
      <c r="P769">
        <v>10.2901908842715</v>
      </c>
      <c r="Q769">
        <v>0.29842721000375</v>
      </c>
      <c r="R769">
        <v>148.16994416085799</v>
      </c>
      <c r="S769">
        <v>1.8892015051553499</v>
      </c>
      <c r="T769">
        <v>776.81658151568502</v>
      </c>
      <c r="U769">
        <f>VLOOKUP(B769,Data!$A$1:$J$1657,9, FALSE) * 100</f>
        <v>310</v>
      </c>
      <c r="V769" t="str">
        <f>VLOOKUP($B769,Data!$A$1:$X$1657,13,  FALSE)</f>
        <v>no additional factors</v>
      </c>
      <c r="W769">
        <f t="shared" si="23"/>
        <v>106.20875517100797</v>
      </c>
      <c r="X769">
        <f t="shared" si="22"/>
        <v>203.79124482899203</v>
      </c>
    </row>
    <row r="770" spans="1:24" x14ac:dyDescent="0.2">
      <c r="A770">
        <v>769</v>
      </c>
      <c r="B770" t="s">
        <v>5011</v>
      </c>
      <c r="C770">
        <v>769</v>
      </c>
      <c r="D770" t="s">
        <v>1495</v>
      </c>
      <c r="E770" s="30">
        <v>40858.5</v>
      </c>
      <c r="F770" t="s">
        <v>4254</v>
      </c>
      <c r="G770">
        <v>403.18763698137502</v>
      </c>
      <c r="H770">
        <v>301.42251691756098</v>
      </c>
      <c r="I770">
        <v>704.61015389893601</v>
      </c>
      <c r="J770">
        <v>11.1034743088001</v>
      </c>
      <c r="K770">
        <v>15.7930748557937</v>
      </c>
      <c r="L770">
        <v>2.3121126654357602E-2</v>
      </c>
      <c r="M770">
        <v>116.16322059503599</v>
      </c>
      <c r="N770">
        <v>3.2129149533230899</v>
      </c>
      <c r="O770">
        <v>9.2997952739679604E-2</v>
      </c>
      <c r="P770">
        <v>4.6735147332460496</v>
      </c>
      <c r="Q770">
        <v>0.14473823327294599</v>
      </c>
      <c r="R770">
        <v>188.307494019372</v>
      </c>
      <c r="S770">
        <v>2.7708117636313099</v>
      </c>
      <c r="T770">
        <v>792.22410536404504</v>
      </c>
      <c r="U770">
        <f>VLOOKUP(B770,Data!$A$1:$J$1657,9, FALSE) * 100</f>
        <v>300</v>
      </c>
      <c r="V770" t="str">
        <f>VLOOKUP($B770,Data!$A$1:$X$1657,13,  FALSE)</f>
        <v>late germination   no rain for about 3 weeks</v>
      </c>
      <c r="W770">
        <f t="shared" si="23"/>
        <v>167.99634023291364</v>
      </c>
      <c r="X770">
        <f t="shared" ref="X770:X833" si="24">M770/(1-12/100)</f>
        <v>132.00365976708636</v>
      </c>
    </row>
    <row r="771" spans="1:24" x14ac:dyDescent="0.2">
      <c r="A771">
        <v>764</v>
      </c>
      <c r="B771" t="s">
        <v>5008</v>
      </c>
      <c r="C771">
        <v>764</v>
      </c>
      <c r="D771" t="s">
        <v>1495</v>
      </c>
      <c r="E771" s="30">
        <v>40865.5</v>
      </c>
      <c r="F771" t="s">
        <v>4254</v>
      </c>
      <c r="G771">
        <v>398.08976655483298</v>
      </c>
      <c r="H771">
        <v>167.11681921778299</v>
      </c>
      <c r="I771">
        <v>565.20658577261599</v>
      </c>
      <c r="J771">
        <v>8.08440472603111</v>
      </c>
      <c r="K771">
        <v>16.139427238252601</v>
      </c>
      <c r="L771">
        <v>1.8242879271098699E-2</v>
      </c>
      <c r="M771">
        <v>114.0399823544</v>
      </c>
      <c r="N771">
        <v>3.22336251744386</v>
      </c>
      <c r="O771">
        <v>8.8487695493933205E-2</v>
      </c>
      <c r="P771">
        <v>4.6081333449111197</v>
      </c>
      <c r="Q771">
        <v>0.141999796203409</v>
      </c>
      <c r="R771">
        <v>150.20206336572701</v>
      </c>
      <c r="S771">
        <v>1.72292557371387</v>
      </c>
      <c r="T771">
        <v>641.33915959952697</v>
      </c>
      <c r="U771">
        <f>VLOOKUP(B771,Data!$A$1:$J$1657,9, FALSE) * 100</f>
        <v>309</v>
      </c>
      <c r="W771">
        <f t="shared" ref="W771:W834" si="25">U771-X771</f>
        <v>179.40911096090909</v>
      </c>
      <c r="X771">
        <f t="shared" si="24"/>
        <v>129.59088903909091</v>
      </c>
    </row>
    <row r="772" spans="1:24" x14ac:dyDescent="0.2">
      <c r="A772">
        <v>771</v>
      </c>
      <c r="B772" t="s">
        <v>5012</v>
      </c>
      <c r="C772">
        <v>771</v>
      </c>
      <c r="D772" t="s">
        <v>1495</v>
      </c>
      <c r="E772" s="30">
        <v>40847.5</v>
      </c>
      <c r="F772" t="s">
        <v>4254</v>
      </c>
      <c r="G772">
        <v>355.12500642560502</v>
      </c>
      <c r="H772">
        <v>142.42512708399701</v>
      </c>
      <c r="I772">
        <v>497.55013350960201</v>
      </c>
      <c r="J772">
        <v>9.1661760934403507</v>
      </c>
      <c r="K772">
        <v>15.199144454597601</v>
      </c>
      <c r="L772">
        <v>2.4939419395268302E-2</v>
      </c>
      <c r="M772">
        <v>133.16209989850901</v>
      </c>
      <c r="N772">
        <v>3.5445709145972</v>
      </c>
      <c r="O772">
        <v>7.9313354333832103E-2</v>
      </c>
      <c r="P772">
        <v>4.1777312514880904</v>
      </c>
      <c r="Q772">
        <v>0.12875219853293801</v>
      </c>
      <c r="R772">
        <v>136.20859588329901</v>
      </c>
      <c r="S772">
        <v>2.46166027131106</v>
      </c>
      <c r="T772">
        <v>567.64786372299397</v>
      </c>
      <c r="U772">
        <f>VLOOKUP(B772,Data!$A$1:$J$1657,9, FALSE) * 100</f>
        <v>340</v>
      </c>
      <c r="W772">
        <f t="shared" si="25"/>
        <v>188.67943193351249</v>
      </c>
      <c r="X772">
        <f t="shared" si="24"/>
        <v>151.32056806648751</v>
      </c>
    </row>
    <row r="773" spans="1:24" x14ac:dyDescent="0.2">
      <c r="A773">
        <v>772</v>
      </c>
      <c r="B773" t="s">
        <v>5014</v>
      </c>
      <c r="C773">
        <v>772</v>
      </c>
      <c r="D773" t="s">
        <v>1495</v>
      </c>
      <c r="E773" s="30">
        <v>40861.5</v>
      </c>
      <c r="F773" t="s">
        <v>4254</v>
      </c>
      <c r="G773">
        <v>315.99081383932798</v>
      </c>
      <c r="H773">
        <v>205.54860735869599</v>
      </c>
      <c r="I773">
        <v>521.53942119802502</v>
      </c>
      <c r="J773">
        <v>11.0404510891315</v>
      </c>
      <c r="K773">
        <v>16.084011853389299</v>
      </c>
      <c r="L773">
        <v>1.36833904661405E-2</v>
      </c>
      <c r="M773">
        <v>69.365567376204098</v>
      </c>
      <c r="N773">
        <v>1.95389948843422</v>
      </c>
      <c r="O773">
        <v>2.6935967603772801E-2</v>
      </c>
      <c r="P773">
        <v>1.35872890890622</v>
      </c>
      <c r="Q773">
        <v>4.1864640501750497E-2</v>
      </c>
      <c r="R773">
        <v>162.17084872065701</v>
      </c>
      <c r="S773">
        <v>3.5225461820125701</v>
      </c>
      <c r="T773">
        <v>588.51339493759394</v>
      </c>
      <c r="U773">
        <f>VLOOKUP(B773,Data!$A$1:$J$1657,9, FALSE) * 100</f>
        <v>343</v>
      </c>
      <c r="W773">
        <f t="shared" si="25"/>
        <v>264.17549161794989</v>
      </c>
      <c r="X773">
        <f t="shared" si="24"/>
        <v>78.824508382050112</v>
      </c>
    </row>
    <row r="774" spans="1:24" x14ac:dyDescent="0.2">
      <c r="A774">
        <v>773</v>
      </c>
      <c r="B774" t="s">
        <v>5015</v>
      </c>
      <c r="C774">
        <v>773</v>
      </c>
      <c r="D774" t="s">
        <v>1495</v>
      </c>
      <c r="E774" s="30">
        <v>40866.5</v>
      </c>
      <c r="F774" t="s">
        <v>4254</v>
      </c>
      <c r="G774">
        <v>340.66223356765801</v>
      </c>
      <c r="H774">
        <v>208.90161749511299</v>
      </c>
      <c r="I774">
        <v>549.56385106277105</v>
      </c>
      <c r="J774">
        <v>7.6866574398379202</v>
      </c>
      <c r="K774">
        <v>16.447842491962799</v>
      </c>
      <c r="L774">
        <v>1.35891063849075E-2</v>
      </c>
      <c r="M774">
        <v>77.424642992760297</v>
      </c>
      <c r="N774">
        <v>2.2302422643456699</v>
      </c>
      <c r="O774">
        <v>3.2142885943630101E-2</v>
      </c>
      <c r="P774">
        <v>1.8997118408465701</v>
      </c>
      <c r="Q774">
        <v>5.7602491250116399E-2</v>
      </c>
      <c r="R774">
        <v>155.89374305273299</v>
      </c>
      <c r="S774">
        <v>2.4301072783093001</v>
      </c>
      <c r="T774">
        <v>620.494676336373</v>
      </c>
      <c r="U774">
        <f>VLOOKUP(B774,Data!$A$1:$J$1657,9, FALSE) * 100</f>
        <v>210</v>
      </c>
      <c r="W774">
        <f t="shared" si="25"/>
        <v>122.01745114459057</v>
      </c>
      <c r="X774">
        <f t="shared" si="24"/>
        <v>87.982548855409433</v>
      </c>
    </row>
    <row r="775" spans="1:24" x14ac:dyDescent="0.2">
      <c r="A775">
        <v>774</v>
      </c>
      <c r="B775" t="s">
        <v>5013</v>
      </c>
      <c r="C775">
        <v>774</v>
      </c>
      <c r="D775" t="s">
        <v>1495</v>
      </c>
      <c r="E775" s="30">
        <v>40865.5</v>
      </c>
      <c r="F775" t="s">
        <v>4254</v>
      </c>
      <c r="G775">
        <v>463.69772903624698</v>
      </c>
      <c r="H775">
        <v>285.7849624758</v>
      </c>
      <c r="I775">
        <v>749.48269151204602</v>
      </c>
      <c r="J775">
        <v>13.15372305528</v>
      </c>
      <c r="K775">
        <v>16.4478732004827</v>
      </c>
      <c r="L775">
        <v>1.6764580028978099E-2</v>
      </c>
      <c r="M775">
        <v>122.829549090809</v>
      </c>
      <c r="N775">
        <v>3.5381520993311599</v>
      </c>
      <c r="O775">
        <v>9.40049896256481E-2</v>
      </c>
      <c r="P775">
        <v>4.2532090624613899</v>
      </c>
      <c r="Q775">
        <v>0.13203732852494801</v>
      </c>
      <c r="R775">
        <v>208.06492237513299</v>
      </c>
      <c r="S775">
        <v>4.0170384039135101</v>
      </c>
      <c r="T775">
        <v>844.87011076818806</v>
      </c>
      <c r="U775">
        <f>VLOOKUP(B775,Data!$A$1:$J$1657,9, FALSE) * 100</f>
        <v>290</v>
      </c>
      <c r="V775" t="str">
        <f>VLOOKUP($B775,Data!$A$1:$X$1657,13,  FALSE)</f>
        <v>No additional factors</v>
      </c>
      <c r="W775">
        <f t="shared" si="25"/>
        <v>150.42096694226251</v>
      </c>
      <c r="X775">
        <f t="shared" si="24"/>
        <v>139.57903305773749</v>
      </c>
    </row>
    <row r="776" spans="1:24" x14ac:dyDescent="0.2">
      <c r="A776">
        <v>775</v>
      </c>
      <c r="B776" t="s">
        <v>5016</v>
      </c>
      <c r="C776">
        <v>775</v>
      </c>
      <c r="D776" t="s">
        <v>1495</v>
      </c>
      <c r="E776" s="30">
        <v>40844.5</v>
      </c>
      <c r="F776" t="s">
        <v>4254</v>
      </c>
      <c r="G776">
        <v>481.70699298997602</v>
      </c>
      <c r="H776">
        <v>199.75303408641801</v>
      </c>
      <c r="I776">
        <v>681.460027076394</v>
      </c>
      <c r="J776">
        <v>10.2149195600173</v>
      </c>
      <c r="K776">
        <v>15.399474645826199</v>
      </c>
      <c r="L776">
        <v>2.6279454035039101E-2</v>
      </c>
      <c r="M776">
        <v>179.33629544951299</v>
      </c>
      <c r="N776">
        <v>4.8365757177778903</v>
      </c>
      <c r="O776">
        <v>0.23586287389712099</v>
      </c>
      <c r="P776">
        <v>10.2901908842715</v>
      </c>
      <c r="Q776">
        <v>0.29842721000375</v>
      </c>
      <c r="R776">
        <v>148.16994416085799</v>
      </c>
      <c r="S776">
        <v>1.8892015051553499</v>
      </c>
      <c r="T776">
        <v>776.81658151568502</v>
      </c>
      <c r="U776">
        <f>VLOOKUP(B776,Data!$A$1:$J$1657,9, FALSE) * 100</f>
        <v>310</v>
      </c>
      <c r="V776" t="str">
        <f>VLOOKUP($B776,Data!$A$1:$X$1657,13,  FALSE)</f>
        <v>no additional factors</v>
      </c>
      <c r="W776">
        <f t="shared" si="25"/>
        <v>106.20875517100797</v>
      </c>
      <c r="X776">
        <f t="shared" si="24"/>
        <v>203.79124482899203</v>
      </c>
    </row>
    <row r="777" spans="1:24" x14ac:dyDescent="0.2">
      <c r="A777">
        <v>778</v>
      </c>
      <c r="B777" t="s">
        <v>5017</v>
      </c>
      <c r="C777">
        <v>778</v>
      </c>
      <c r="D777" t="s">
        <v>1495</v>
      </c>
      <c r="E777" s="30">
        <v>40858.5</v>
      </c>
      <c r="F777" t="s">
        <v>4254</v>
      </c>
      <c r="G777">
        <v>403.18763698137502</v>
      </c>
      <c r="H777">
        <v>301.42251691756098</v>
      </c>
      <c r="I777">
        <v>704.61015389893601</v>
      </c>
      <c r="J777">
        <v>11.1034743088001</v>
      </c>
      <c r="K777">
        <v>15.7930748557937</v>
      </c>
      <c r="L777">
        <v>2.3121126654357602E-2</v>
      </c>
      <c r="M777">
        <v>116.16322059503599</v>
      </c>
      <c r="N777">
        <v>3.2129149533230899</v>
      </c>
      <c r="O777">
        <v>9.2997952739679604E-2</v>
      </c>
      <c r="P777">
        <v>4.6735147332460496</v>
      </c>
      <c r="Q777">
        <v>0.14473823327294599</v>
      </c>
      <c r="R777">
        <v>188.307494019372</v>
      </c>
      <c r="S777">
        <v>2.7708117636313099</v>
      </c>
      <c r="T777">
        <v>792.22410536404504</v>
      </c>
      <c r="U777">
        <f>VLOOKUP(B777,Data!$A$1:$J$1657,9, FALSE) * 100</f>
        <v>300</v>
      </c>
      <c r="V777" t="str">
        <f>VLOOKUP($B777,Data!$A$1:$X$1657,13,  FALSE)</f>
        <v>late germination   no rain for about 3 weeks</v>
      </c>
      <c r="W777">
        <f t="shared" si="25"/>
        <v>167.99634023291364</v>
      </c>
      <c r="X777">
        <f t="shared" si="24"/>
        <v>132.00365976708636</v>
      </c>
    </row>
    <row r="778" spans="1:24" x14ac:dyDescent="0.2">
      <c r="A778">
        <v>776</v>
      </c>
      <c r="B778" t="s">
        <v>5019</v>
      </c>
      <c r="C778">
        <v>776</v>
      </c>
      <c r="D778" t="s">
        <v>1495</v>
      </c>
      <c r="E778" s="30">
        <v>40865.5</v>
      </c>
      <c r="F778" t="s">
        <v>4254</v>
      </c>
      <c r="G778">
        <v>463.69772903624698</v>
      </c>
      <c r="H778">
        <v>285.7849624758</v>
      </c>
      <c r="I778">
        <v>749.48269151204602</v>
      </c>
      <c r="J778">
        <v>13.15372305528</v>
      </c>
      <c r="K778">
        <v>16.4478732004827</v>
      </c>
      <c r="L778">
        <v>1.6764580028978099E-2</v>
      </c>
      <c r="M778">
        <v>122.829549090809</v>
      </c>
      <c r="N778">
        <v>3.5381520993311599</v>
      </c>
      <c r="O778">
        <v>9.40049896256481E-2</v>
      </c>
      <c r="P778">
        <v>4.2532090624613899</v>
      </c>
      <c r="Q778">
        <v>0.13203732852494801</v>
      </c>
      <c r="R778">
        <v>208.06492237513299</v>
      </c>
      <c r="S778">
        <v>4.0170384039135101</v>
      </c>
      <c r="T778">
        <v>844.87011076818806</v>
      </c>
      <c r="U778">
        <f>VLOOKUP(B778,Data!$A$1:$J$1657,9, FALSE) * 100</f>
        <v>290</v>
      </c>
      <c r="V778" t="str">
        <f>VLOOKUP($B778,Data!$A$1:$X$1657,13,  FALSE)</f>
        <v>No additional factors</v>
      </c>
      <c r="W778">
        <f t="shared" si="25"/>
        <v>150.42096694226251</v>
      </c>
      <c r="X778">
        <f t="shared" si="24"/>
        <v>139.57903305773749</v>
      </c>
    </row>
    <row r="779" spans="1:24" x14ac:dyDescent="0.2">
      <c r="A779">
        <v>777</v>
      </c>
      <c r="B779" t="s">
        <v>5018</v>
      </c>
      <c r="C779">
        <v>777</v>
      </c>
      <c r="D779" t="s">
        <v>1495</v>
      </c>
      <c r="E779" s="30">
        <v>40860.5</v>
      </c>
      <c r="F779" t="s">
        <v>4254</v>
      </c>
      <c r="G779">
        <v>246.14300230756601</v>
      </c>
      <c r="H779">
        <v>134.18721574567999</v>
      </c>
      <c r="I779">
        <v>380.33021805324501</v>
      </c>
      <c r="J779">
        <v>3.73740016339947</v>
      </c>
      <c r="K779">
        <v>14.198545697451101</v>
      </c>
      <c r="L779">
        <v>2.71681489535609E-2</v>
      </c>
      <c r="M779">
        <v>79.486110770761798</v>
      </c>
      <c r="N779">
        <v>1.97650994061528</v>
      </c>
      <c r="O779">
        <v>3.2693644088404701E-2</v>
      </c>
      <c r="P779">
        <v>1.8580826634966101</v>
      </c>
      <c r="Q779">
        <v>3.7418963351775102E-2</v>
      </c>
      <c r="R779">
        <v>96.008355287701093</v>
      </c>
      <c r="S779">
        <v>0.24738740418659999</v>
      </c>
      <c r="T779">
        <v>433.70021297690897</v>
      </c>
      <c r="U779">
        <f>VLOOKUP(B779,Data!$A$1:$J$1657,9, FALSE) * 100</f>
        <v>200</v>
      </c>
      <c r="V779" t="str">
        <f>VLOOKUP($B779,Data!$A$1:$X$1657,13,  FALSE)</f>
        <v>Poor germination- crop ranged from 1 to 3 T /ha where soil samples were taken from</v>
      </c>
      <c r="W779">
        <f t="shared" si="25"/>
        <v>109.67487412413432</v>
      </c>
      <c r="X779">
        <f t="shared" si="24"/>
        <v>90.32512587586568</v>
      </c>
    </row>
    <row r="780" spans="1:24" x14ac:dyDescent="0.2">
      <c r="A780">
        <v>779</v>
      </c>
      <c r="B780" t="s">
        <v>5022</v>
      </c>
      <c r="C780">
        <v>779</v>
      </c>
      <c r="D780" t="s">
        <v>1495</v>
      </c>
      <c r="E780" s="30">
        <v>40880.5</v>
      </c>
      <c r="F780" t="s">
        <v>4254</v>
      </c>
      <c r="G780">
        <v>319.48458176766798</v>
      </c>
      <c r="H780">
        <v>168.39971725171401</v>
      </c>
      <c r="I780">
        <v>487.88429901938201</v>
      </c>
      <c r="J780">
        <v>7.7942344346419903</v>
      </c>
      <c r="K780">
        <v>15.960779451550801</v>
      </c>
      <c r="L780">
        <v>1.28746810672343E-2</v>
      </c>
      <c r="M780">
        <v>79.891873436816695</v>
      </c>
      <c r="N780">
        <v>2.2331638737237101</v>
      </c>
      <c r="O780">
        <v>1.37741379844571E-2</v>
      </c>
      <c r="P780">
        <v>0.83626170427678104</v>
      </c>
      <c r="Q780">
        <v>2.5550709421845799E-2</v>
      </c>
      <c r="R780">
        <v>164.59550679016601</v>
      </c>
      <c r="S780">
        <v>2.84538630575075</v>
      </c>
      <c r="T780">
        <v>553.92839908494</v>
      </c>
      <c r="U780">
        <f>VLOOKUP(B780,Data!$A$1:$J$1657,9, FALSE) * 100</f>
        <v>270</v>
      </c>
      <c r="W780">
        <f t="shared" si="25"/>
        <v>179.21378018543555</v>
      </c>
      <c r="X780">
        <f t="shared" si="24"/>
        <v>90.786219814564433</v>
      </c>
    </row>
    <row r="781" spans="1:24" x14ac:dyDescent="0.2">
      <c r="A781">
        <v>781</v>
      </c>
      <c r="B781" t="s">
        <v>5021</v>
      </c>
      <c r="C781">
        <v>781</v>
      </c>
      <c r="D781" t="s">
        <v>1495</v>
      </c>
      <c r="E781" s="30">
        <v>40853.5</v>
      </c>
      <c r="F781" t="s">
        <v>4254</v>
      </c>
      <c r="G781">
        <v>493.19938697989397</v>
      </c>
      <c r="H781">
        <v>261.82184129569299</v>
      </c>
      <c r="I781">
        <v>755.02122827558799</v>
      </c>
      <c r="J781">
        <v>15.234817052229801</v>
      </c>
      <c r="K781">
        <v>15.465467876258</v>
      </c>
      <c r="L781">
        <v>2.94393029692861E-2</v>
      </c>
      <c r="M781">
        <v>188.832460284001</v>
      </c>
      <c r="N781">
        <v>5.1145049886462104</v>
      </c>
      <c r="O781">
        <v>0.17154675547516901</v>
      </c>
      <c r="P781">
        <v>7.8250870526025702</v>
      </c>
      <c r="Q781">
        <v>0.24267816416443</v>
      </c>
      <c r="R781">
        <v>213.41094447652199</v>
      </c>
      <c r="S781">
        <v>4.1702685009754399</v>
      </c>
      <c r="T781">
        <v>860.43678965939102</v>
      </c>
      <c r="U781">
        <f>VLOOKUP(B781,Data!$A$1:$J$1657,9, FALSE) * 100</f>
        <v>300</v>
      </c>
      <c r="W781">
        <f t="shared" si="25"/>
        <v>85.417658768180672</v>
      </c>
      <c r="X781">
        <f t="shared" si="24"/>
        <v>214.58234123181933</v>
      </c>
    </row>
    <row r="782" spans="1:24" x14ac:dyDescent="0.2">
      <c r="A782">
        <v>780</v>
      </c>
      <c r="B782" t="s">
        <v>5020</v>
      </c>
      <c r="C782">
        <v>780</v>
      </c>
      <c r="D782" t="s">
        <v>1495</v>
      </c>
      <c r="E782" s="30">
        <v>40862.5</v>
      </c>
      <c r="F782" t="s">
        <v>4254</v>
      </c>
      <c r="G782">
        <v>739.98957199315498</v>
      </c>
      <c r="H782">
        <v>272.00283607668399</v>
      </c>
      <c r="I782">
        <v>1011.9924080698401</v>
      </c>
      <c r="J782">
        <v>8.4604793023418097</v>
      </c>
      <c r="K782">
        <v>13.4753074362999</v>
      </c>
      <c r="L782">
        <v>2.2181225812101801E-2</v>
      </c>
      <c r="M782">
        <v>259.789290626639</v>
      </c>
      <c r="N782">
        <v>6.1308941503541803</v>
      </c>
      <c r="O782">
        <v>0.157352703909723</v>
      </c>
      <c r="P782">
        <v>11.3192195600014</v>
      </c>
      <c r="Q782">
        <v>0.18896823592011899</v>
      </c>
      <c r="R782">
        <v>296.942081875913</v>
      </c>
      <c r="S782">
        <v>0.748201191391757</v>
      </c>
      <c r="T782">
        <v>1151.98337910185</v>
      </c>
      <c r="U782">
        <f>VLOOKUP(B782,Data!$A$1:$J$1657,9, FALSE) * 100</f>
        <v>367</v>
      </c>
      <c r="V782" t="str">
        <f>VLOOKUP($B782,Data!$A$1:$X$1657,13,  FALSE)</f>
        <v>Screenings were 6%</v>
      </c>
      <c r="W782">
        <f t="shared" si="25"/>
        <v>71.784897015182935</v>
      </c>
      <c r="X782">
        <f t="shared" si="24"/>
        <v>295.21510298481707</v>
      </c>
    </row>
    <row r="783" spans="1:24" x14ac:dyDescent="0.2">
      <c r="A783">
        <v>782</v>
      </c>
      <c r="B783" t="s">
        <v>5024</v>
      </c>
      <c r="C783">
        <v>782</v>
      </c>
      <c r="D783" t="s">
        <v>1495</v>
      </c>
      <c r="E783" s="30">
        <v>40851.5</v>
      </c>
      <c r="F783" t="s">
        <v>4254</v>
      </c>
      <c r="G783">
        <v>337.53216017791698</v>
      </c>
      <c r="H783">
        <v>92.352600935296707</v>
      </c>
      <c r="I783">
        <v>429.88476111321398</v>
      </c>
      <c r="J783">
        <v>4.9455995832813704</v>
      </c>
      <c r="K783">
        <v>15.1346565405298</v>
      </c>
      <c r="L783">
        <v>2.83989929009449E-2</v>
      </c>
      <c r="M783">
        <v>144.236196953248</v>
      </c>
      <c r="N783">
        <v>3.8230565702269899</v>
      </c>
      <c r="O783">
        <v>4.5241345653655798E-2</v>
      </c>
      <c r="P783">
        <v>3.49704845818155</v>
      </c>
      <c r="Q783">
        <v>7.3274195706832301E-2</v>
      </c>
      <c r="R783">
        <v>121.302633104392</v>
      </c>
      <c r="S783">
        <v>0.33204092054754503</v>
      </c>
      <c r="T783">
        <v>490.46208977481399</v>
      </c>
      <c r="U783">
        <f>VLOOKUP(B783,Data!$A$1:$J$1657,9, FALSE) * 100</f>
        <v>331</v>
      </c>
      <c r="V783" t="str">
        <f>VLOOKUP($B783,Data!$A$1:$X$1657,13,  FALSE)</f>
        <v>staggered germination.  Parts of the paddock yielded in the range of 1.5-5.5t/ha depending on terrain where water ran or ran off.</v>
      </c>
      <c r="W783">
        <f t="shared" si="25"/>
        <v>167.09523073494546</v>
      </c>
      <c r="X783">
        <f t="shared" si="24"/>
        <v>163.90476926505454</v>
      </c>
    </row>
    <row r="784" spans="1:24" x14ac:dyDescent="0.2">
      <c r="A784">
        <v>784</v>
      </c>
      <c r="B784" t="s">
        <v>5023</v>
      </c>
      <c r="C784">
        <v>784</v>
      </c>
      <c r="D784" t="s">
        <v>1495</v>
      </c>
      <c r="E784" s="30">
        <v>40870.5</v>
      </c>
      <c r="F784" t="s">
        <v>4254</v>
      </c>
      <c r="G784">
        <v>348.51318562836599</v>
      </c>
      <c r="H784">
        <v>201.00758184057401</v>
      </c>
      <c r="I784">
        <v>549.52076746893999</v>
      </c>
      <c r="J784">
        <v>6.0838867068517199</v>
      </c>
      <c r="K784">
        <v>16.0192149253851</v>
      </c>
      <c r="L784">
        <v>1.5532100987901599E-2</v>
      </c>
      <c r="M784">
        <v>86.246514364491503</v>
      </c>
      <c r="N784">
        <v>2.4196172507357301</v>
      </c>
      <c r="O784">
        <v>3.09113347418958E-2</v>
      </c>
      <c r="P784">
        <v>1.8435286644064099</v>
      </c>
      <c r="Q784">
        <v>4.8387075248897099E-2</v>
      </c>
      <c r="R784">
        <v>133.210848666213</v>
      </c>
      <c r="S784">
        <v>1.18990778706036</v>
      </c>
      <c r="T784">
        <v>623.73679127221305</v>
      </c>
      <c r="U784">
        <f>VLOOKUP(B784,Data!$A$1:$J$1657,9, FALSE) * 100</f>
        <v>400</v>
      </c>
      <c r="V784">
        <f>VLOOKUP($B784,Data!$A$1:$X$1657,13,  FALSE)</f>
        <v>0</v>
      </c>
      <c r="W784">
        <f t="shared" si="25"/>
        <v>301.99259731307785</v>
      </c>
      <c r="X784">
        <f t="shared" si="24"/>
        <v>98.007402686922163</v>
      </c>
    </row>
    <row r="785" spans="1:24" x14ac:dyDescent="0.2">
      <c r="A785">
        <v>786</v>
      </c>
      <c r="B785" t="s">
        <v>5026</v>
      </c>
      <c r="C785">
        <v>786</v>
      </c>
      <c r="D785" t="s">
        <v>1495</v>
      </c>
      <c r="E785" s="30">
        <v>40858.5</v>
      </c>
      <c r="F785" t="s">
        <v>4254</v>
      </c>
      <c r="G785">
        <v>443.14638523909201</v>
      </c>
      <c r="H785">
        <v>192.275716807386</v>
      </c>
      <c r="I785">
        <v>635.42210204647802</v>
      </c>
      <c r="J785">
        <v>13.281558674451199</v>
      </c>
      <c r="K785">
        <v>15.0932377393171</v>
      </c>
      <c r="L785">
        <v>3.4027360180667099E-2</v>
      </c>
      <c r="M785">
        <v>180.33000984880999</v>
      </c>
      <c r="N785">
        <v>4.7666614889343002</v>
      </c>
      <c r="O785">
        <v>7.8337905869572205E-2</v>
      </c>
      <c r="P785">
        <v>4.0814912276495399</v>
      </c>
      <c r="Q785">
        <v>0.125700604649332</v>
      </c>
      <c r="R785">
        <v>173.01982460810601</v>
      </c>
      <c r="S785">
        <v>3.5764102121548702</v>
      </c>
      <c r="T785">
        <v>731.02617994797299</v>
      </c>
      <c r="U785">
        <f>VLOOKUP(B785,Data!$A$1:$J$1657,9, FALSE) * 100</f>
        <v>347</v>
      </c>
      <c r="V785">
        <f>VLOOKUP($B785,Data!$A$1:$X$1657,13,  FALSE)</f>
        <v>0</v>
      </c>
      <c r="W785">
        <f t="shared" si="25"/>
        <v>142.07953426271592</v>
      </c>
      <c r="X785">
        <f t="shared" si="24"/>
        <v>204.92046573728408</v>
      </c>
    </row>
    <row r="786" spans="1:24" x14ac:dyDescent="0.2">
      <c r="A786">
        <v>783</v>
      </c>
      <c r="B786" t="s">
        <v>5028</v>
      </c>
      <c r="C786">
        <v>783</v>
      </c>
      <c r="D786" t="s">
        <v>1495</v>
      </c>
      <c r="E786" s="30">
        <v>40833.5</v>
      </c>
      <c r="F786" t="s">
        <v>4254</v>
      </c>
      <c r="G786">
        <v>646.03420129896597</v>
      </c>
      <c r="H786">
        <v>267.51942093783299</v>
      </c>
      <c r="I786">
        <v>913.55362223679901</v>
      </c>
      <c r="J786">
        <v>10.495647068628401</v>
      </c>
      <c r="K786">
        <v>16.340607354344399</v>
      </c>
      <c r="L786">
        <v>2.5264945010715901E-2</v>
      </c>
      <c r="M786">
        <v>220.69217620318099</v>
      </c>
      <c r="N786">
        <v>6.3156640937162001</v>
      </c>
      <c r="O786">
        <v>0.33682828973711598</v>
      </c>
      <c r="P786">
        <v>15.956900942146101</v>
      </c>
      <c r="Q786">
        <v>0.45739946815974403</v>
      </c>
      <c r="R786">
        <v>191.03028292586899</v>
      </c>
      <c r="S786">
        <v>0.67866779898950502</v>
      </c>
      <c r="T786">
        <v>1033.9326498953999</v>
      </c>
      <c r="U786">
        <f>VLOOKUP(B786,Data!$A$1:$J$1657,9, FALSE) * 100</f>
        <v>450</v>
      </c>
      <c r="V786">
        <f>VLOOKUP($B786,Data!$A$1:$X$1657,13,  FALSE)</f>
        <v>0</v>
      </c>
      <c r="W786">
        <f t="shared" si="25"/>
        <v>199.21343613274888</v>
      </c>
      <c r="X786">
        <f t="shared" si="24"/>
        <v>250.78656386725112</v>
      </c>
    </row>
    <row r="787" spans="1:24" x14ac:dyDescent="0.2">
      <c r="A787">
        <v>785</v>
      </c>
      <c r="B787" t="s">
        <v>5025</v>
      </c>
      <c r="C787">
        <v>785</v>
      </c>
      <c r="D787" t="s">
        <v>1495</v>
      </c>
      <c r="E787" s="30">
        <v>40858.5</v>
      </c>
      <c r="F787" t="s">
        <v>4254</v>
      </c>
      <c r="G787">
        <v>581.53869925737797</v>
      </c>
      <c r="H787">
        <v>341.80444186472897</v>
      </c>
      <c r="I787">
        <v>923.343141122107</v>
      </c>
      <c r="J787">
        <v>10.935664948069601</v>
      </c>
      <c r="K787">
        <v>15.546156430132401</v>
      </c>
      <c r="L787">
        <v>2.81107097216639E-2</v>
      </c>
      <c r="M787">
        <v>198.796512391005</v>
      </c>
      <c r="N787">
        <v>5.41247229316168</v>
      </c>
      <c r="O787">
        <v>0.162205188018266</v>
      </c>
      <c r="P787">
        <v>9.5090296482344403</v>
      </c>
      <c r="Q787">
        <v>0.27272782433189902</v>
      </c>
      <c r="R787">
        <v>225.71550017404701</v>
      </c>
      <c r="S787">
        <v>1.03049632345635</v>
      </c>
      <c r="T787">
        <v>1043.8020410348799</v>
      </c>
      <c r="U787">
        <f>VLOOKUP(B787,Data!$A$1:$J$1657,9, FALSE) * 100</f>
        <v>369</v>
      </c>
      <c r="V787">
        <f>VLOOKUP($B787,Data!$A$1:$X$1657,13,  FALSE)</f>
        <v>0</v>
      </c>
      <c r="W787">
        <f t="shared" si="25"/>
        <v>143.09487228294887</v>
      </c>
      <c r="X787">
        <f t="shared" si="24"/>
        <v>225.90512771705113</v>
      </c>
    </row>
    <row r="788" spans="1:24" x14ac:dyDescent="0.2">
      <c r="A788">
        <v>788</v>
      </c>
      <c r="B788" t="s">
        <v>5029</v>
      </c>
      <c r="C788">
        <v>788</v>
      </c>
      <c r="D788" t="s">
        <v>1495</v>
      </c>
      <c r="E788" s="30">
        <v>40860.5</v>
      </c>
      <c r="F788" t="s">
        <v>4254</v>
      </c>
      <c r="G788">
        <v>1395.4094998252699</v>
      </c>
      <c r="H788">
        <v>349.52736364478102</v>
      </c>
      <c r="I788">
        <v>1744.93686347005</v>
      </c>
      <c r="J788">
        <v>17.853967242079701</v>
      </c>
      <c r="K788">
        <v>12.7010387857003</v>
      </c>
      <c r="L788">
        <v>3.0408211774354502E-2</v>
      </c>
      <c r="M788">
        <v>617.86193590104904</v>
      </c>
      <c r="N788">
        <v>13.743412280362699</v>
      </c>
      <c r="O788">
        <v>1.14272772690139</v>
      </c>
      <c r="P788">
        <v>55.1847198182395</v>
      </c>
      <c r="Q788">
        <v>1.0561183836919199</v>
      </c>
      <c r="R788">
        <v>475.91543498404002</v>
      </c>
      <c r="S788">
        <v>1.06729915880565</v>
      </c>
      <c r="T788">
        <v>2016.9872001946101</v>
      </c>
      <c r="U788">
        <f>VLOOKUP(B788,Data!$A$1:$J$1657,9, FALSE) * 100</f>
        <v>484.99999999999994</v>
      </c>
      <c r="V788">
        <f>VLOOKUP($B788,Data!$A$1:$X$1657,13,  FALSE)</f>
        <v>0</v>
      </c>
      <c r="W788">
        <f t="shared" si="25"/>
        <v>-217.11583625119209</v>
      </c>
      <c r="X788">
        <f t="shared" si="24"/>
        <v>702.11583625119204</v>
      </c>
    </row>
    <row r="789" spans="1:24" x14ac:dyDescent="0.2">
      <c r="A789">
        <v>790</v>
      </c>
      <c r="B789" t="s">
        <v>5027</v>
      </c>
      <c r="C789">
        <v>790</v>
      </c>
      <c r="D789" t="s">
        <v>1495</v>
      </c>
      <c r="E789" s="30">
        <v>40855.5</v>
      </c>
      <c r="F789" t="s">
        <v>4254</v>
      </c>
      <c r="G789">
        <v>293.47863673531498</v>
      </c>
      <c r="H789">
        <v>156.12365515551701</v>
      </c>
      <c r="I789">
        <v>449.60229189083202</v>
      </c>
      <c r="J789">
        <v>6.86281900826119</v>
      </c>
      <c r="K789">
        <v>14.8957608813622</v>
      </c>
      <c r="L789">
        <v>4.1374302387769499E-2</v>
      </c>
      <c r="M789">
        <v>128.32316992293499</v>
      </c>
      <c r="N789">
        <v>3.3475853847818802</v>
      </c>
      <c r="O789">
        <v>4.7566123436909399E-2</v>
      </c>
      <c r="P789">
        <v>2.81627910714047</v>
      </c>
      <c r="Q789">
        <v>8.7400395518676302E-2</v>
      </c>
      <c r="R789">
        <v>111.14219547015701</v>
      </c>
      <c r="S789">
        <v>1.05373404021913</v>
      </c>
      <c r="T789">
        <v>517.56064452638202</v>
      </c>
      <c r="U789">
        <f>VLOOKUP(B789,Data!$A$1:$J$1657,9, FALSE) * 100</f>
        <v>283</v>
      </c>
      <c r="V789">
        <f>VLOOKUP($B789,Data!$A$1:$X$1657,13,  FALSE)</f>
        <v>0</v>
      </c>
      <c r="W789">
        <f t="shared" si="25"/>
        <v>137.17821599666479</v>
      </c>
      <c r="X789">
        <f t="shared" si="24"/>
        <v>145.82178400333521</v>
      </c>
    </row>
    <row r="790" spans="1:24" x14ac:dyDescent="0.2">
      <c r="A790">
        <v>787</v>
      </c>
      <c r="B790" t="s">
        <v>5030</v>
      </c>
      <c r="C790">
        <v>787</v>
      </c>
      <c r="D790" t="s">
        <v>1495</v>
      </c>
      <c r="E790" s="30">
        <v>40858.5</v>
      </c>
      <c r="F790" t="s">
        <v>4254</v>
      </c>
      <c r="G790">
        <v>250.56956842675899</v>
      </c>
      <c r="H790">
        <v>182.73451529010299</v>
      </c>
      <c r="I790">
        <v>433.30408371686201</v>
      </c>
      <c r="J790">
        <v>8.4954571386723607</v>
      </c>
      <c r="K790">
        <v>15.7596965272711</v>
      </c>
      <c r="L790">
        <v>1.7846429268043199E-2</v>
      </c>
      <c r="M790">
        <v>72.367261883056003</v>
      </c>
      <c r="N790">
        <v>1.9973486616226099</v>
      </c>
      <c r="O790">
        <v>1.63101363286813E-2</v>
      </c>
      <c r="P790">
        <v>0.84368087559274296</v>
      </c>
      <c r="Q790">
        <v>2.5920722652585701E-2</v>
      </c>
      <c r="R790">
        <v>139.08688316788201</v>
      </c>
      <c r="S790">
        <v>2.8905799723484402</v>
      </c>
      <c r="T790">
        <v>487.48313118404502</v>
      </c>
      <c r="U790">
        <f>VLOOKUP(B790,Data!$A$1:$J$1657,9, FALSE) * 100</f>
        <v>340</v>
      </c>
      <c r="V790" t="str">
        <f>VLOOKUP($B790,Data!$A$1:$X$1657,13,  FALSE)</f>
        <v>5% screenings</v>
      </c>
      <c r="W790">
        <f t="shared" si="25"/>
        <v>257.76447513289088</v>
      </c>
      <c r="X790">
        <f t="shared" si="24"/>
        <v>82.235524867109092</v>
      </c>
    </row>
    <row r="791" spans="1:24" x14ac:dyDescent="0.2">
      <c r="A791">
        <v>789</v>
      </c>
      <c r="B791" t="s">
        <v>5033</v>
      </c>
      <c r="C791">
        <v>789</v>
      </c>
      <c r="D791" t="s">
        <v>1495</v>
      </c>
      <c r="E791" s="30">
        <v>40869.5</v>
      </c>
      <c r="F791" t="s">
        <v>4254</v>
      </c>
      <c r="G791">
        <v>247.28689480302401</v>
      </c>
      <c r="H791">
        <v>144.34179350692699</v>
      </c>
      <c r="I791">
        <v>391.62868830995097</v>
      </c>
      <c r="J791">
        <v>4.7135782718425796</v>
      </c>
      <c r="K791">
        <v>16.431374825234698</v>
      </c>
      <c r="L791">
        <v>9.7617040875696004E-3</v>
      </c>
      <c r="M791">
        <v>43.567186187967799</v>
      </c>
      <c r="N791">
        <v>1.2537106240547999</v>
      </c>
      <c r="O791">
        <v>2.2593140472492099E-3</v>
      </c>
      <c r="P791">
        <v>0.183831343832663</v>
      </c>
      <c r="Q791">
        <v>5.5154455078479502E-3</v>
      </c>
      <c r="R791">
        <v>89.129841873333305</v>
      </c>
      <c r="S791">
        <v>1.4866412801868401</v>
      </c>
      <c r="T791">
        <v>435.981224435895</v>
      </c>
      <c r="U791">
        <f>VLOOKUP(B791,Data!$A$1:$J$1657,9, FALSE) * 100</f>
        <v>200</v>
      </c>
      <c r="V791" t="str">
        <f>VLOOKUP($B791,Data!$A$1:$X$1657,13,  FALSE)</f>
        <v>Probably the dry winter- the rain did come just in time.</v>
      </c>
      <c r="W791">
        <f t="shared" si="25"/>
        <v>150.49183387730932</v>
      </c>
      <c r="X791">
        <f t="shared" si="24"/>
        <v>49.508166122690682</v>
      </c>
    </row>
    <row r="792" spans="1:24" x14ac:dyDescent="0.2">
      <c r="A792">
        <v>792</v>
      </c>
      <c r="B792" t="s">
        <v>5031</v>
      </c>
      <c r="C792">
        <v>792</v>
      </c>
      <c r="D792" t="s">
        <v>1495</v>
      </c>
      <c r="E792" s="30">
        <v>40837.5</v>
      </c>
      <c r="F792" t="s">
        <v>4254</v>
      </c>
      <c r="G792">
        <v>488.68035571639098</v>
      </c>
      <c r="H792">
        <v>168.86907708719801</v>
      </c>
      <c r="I792">
        <v>657.54943280358998</v>
      </c>
      <c r="J792">
        <v>4.7881052673369799</v>
      </c>
      <c r="K792">
        <v>11.6613288671424</v>
      </c>
      <c r="L792">
        <v>2.2269922743098702E-2</v>
      </c>
      <c r="M792">
        <v>160.02094351704599</v>
      </c>
      <c r="N792">
        <v>3.26805052186111</v>
      </c>
      <c r="O792">
        <v>0.17355067368987701</v>
      </c>
      <c r="P792">
        <v>10.066981819499601</v>
      </c>
      <c r="Q792">
        <v>0.118571466843226</v>
      </c>
      <c r="R792">
        <v>144.746406613689</v>
      </c>
      <c r="S792">
        <v>0.37306710735835102</v>
      </c>
      <c r="T792">
        <v>744.89146687661503</v>
      </c>
      <c r="U792">
        <f>VLOOKUP(B792,Data!$A$1:$J$1657,9, FALSE) * 100</f>
        <v>360</v>
      </c>
      <c r="V792">
        <f>VLOOKUP($B792,Data!$A$1:$X$1657,13,  FALSE)</f>
        <v>0</v>
      </c>
      <c r="W792">
        <f t="shared" si="25"/>
        <v>178.15801873062955</v>
      </c>
      <c r="X792">
        <f t="shared" si="24"/>
        <v>181.84198126937045</v>
      </c>
    </row>
    <row r="793" spans="1:24" x14ac:dyDescent="0.2">
      <c r="A793">
        <v>791</v>
      </c>
      <c r="B793" t="s">
        <v>5032</v>
      </c>
      <c r="C793">
        <v>791</v>
      </c>
      <c r="D793" t="s">
        <v>1495</v>
      </c>
      <c r="E793" s="30">
        <v>40834.5</v>
      </c>
      <c r="F793" t="s">
        <v>4254</v>
      </c>
      <c r="G793">
        <v>212.29880863475199</v>
      </c>
      <c r="H793">
        <v>115.461451739848</v>
      </c>
      <c r="I793">
        <v>327.76026037460002</v>
      </c>
      <c r="J793">
        <v>5.9376408695771001</v>
      </c>
      <c r="K793">
        <v>16.601768311690201</v>
      </c>
      <c r="L793">
        <v>1.8172954929580199E-2</v>
      </c>
      <c r="M793">
        <v>58.340294410232097</v>
      </c>
      <c r="N793">
        <v>1.6962382680113199</v>
      </c>
      <c r="O793">
        <v>5.0741824565528101E-2</v>
      </c>
      <c r="P793">
        <v>1.9720162957374701</v>
      </c>
      <c r="Q793">
        <v>6.1835337366302E-2</v>
      </c>
      <c r="R793">
        <v>68.337956772818899</v>
      </c>
      <c r="S793">
        <v>1.2955218805053199</v>
      </c>
      <c r="T793">
        <v>365.112674952936</v>
      </c>
      <c r="U793">
        <f>VLOOKUP(B793,Data!$A$1:$J$1657,9, FALSE) * 100</f>
        <v>180</v>
      </c>
      <c r="V793">
        <f>VLOOKUP($B793,Data!$A$1:$X$1657,13,  FALSE)</f>
        <v>0</v>
      </c>
      <c r="W793">
        <f t="shared" si="25"/>
        <v>113.70421089746353</v>
      </c>
      <c r="X793">
        <f t="shared" si="24"/>
        <v>66.295789102536475</v>
      </c>
    </row>
    <row r="794" spans="1:24" x14ac:dyDescent="0.2">
      <c r="A794">
        <v>794</v>
      </c>
      <c r="B794" t="s">
        <v>5034</v>
      </c>
      <c r="C794">
        <v>794</v>
      </c>
      <c r="D794" t="s">
        <v>1495</v>
      </c>
      <c r="E794" s="30">
        <v>40879.5</v>
      </c>
      <c r="F794" t="s">
        <v>4254</v>
      </c>
      <c r="G794">
        <v>135.91552664481401</v>
      </c>
      <c r="H794">
        <v>54.976875381038298</v>
      </c>
      <c r="I794">
        <v>190.89240202585299</v>
      </c>
      <c r="J794">
        <v>3.6352932210835398</v>
      </c>
      <c r="K794">
        <v>15.845373461373899</v>
      </c>
      <c r="L794">
        <v>1.66846855528433E-2</v>
      </c>
      <c r="M794">
        <v>40.617161497381403</v>
      </c>
      <c r="N794">
        <v>1.12713501377749</v>
      </c>
      <c r="O794">
        <v>2.05876170344018E-2</v>
      </c>
      <c r="P794">
        <v>1.0933410360373099</v>
      </c>
      <c r="Q794">
        <v>3.3399527057866397E-2</v>
      </c>
      <c r="R794">
        <v>55.494646211532697</v>
      </c>
      <c r="S794">
        <v>1.13885555719875</v>
      </c>
      <c r="T794">
        <v>214.12653098906</v>
      </c>
      <c r="U794">
        <f>VLOOKUP(B794,Data!$A$1:$J$1657,9, FALSE) * 100</f>
        <v>250</v>
      </c>
      <c r="W794">
        <f t="shared" si="25"/>
        <v>203.84413466206658</v>
      </c>
      <c r="X794">
        <f t="shared" si="24"/>
        <v>46.155865337933413</v>
      </c>
    </row>
    <row r="795" spans="1:24" hidden="1" x14ac:dyDescent="0.2">
      <c r="A795">
        <v>793</v>
      </c>
      <c r="B795" t="s">
        <v>5035</v>
      </c>
      <c r="C795">
        <v>793</v>
      </c>
      <c r="D795" t="s">
        <v>1495</v>
      </c>
      <c r="E795" s="30">
        <v>40834.5</v>
      </c>
      <c r="F795" t="s">
        <v>4254</v>
      </c>
      <c r="G795">
        <v>1.2854461669968001E-2</v>
      </c>
      <c r="H795">
        <v>1.8114487167665101</v>
      </c>
      <c r="I795">
        <v>1.82430317843648</v>
      </c>
      <c r="J795">
        <v>0.126924560459375</v>
      </c>
      <c r="K795">
        <v>0</v>
      </c>
      <c r="L795">
        <v>0</v>
      </c>
      <c r="M795">
        <v>0</v>
      </c>
      <c r="N795">
        <v>0</v>
      </c>
      <c r="O795">
        <v>0</v>
      </c>
      <c r="P795">
        <v>0</v>
      </c>
      <c r="Q795">
        <v>0</v>
      </c>
      <c r="R795">
        <v>1.2854461669968001E-2</v>
      </c>
      <c r="S795">
        <v>8.9433977679131396E-4</v>
      </c>
      <c r="T795">
        <v>2.10964765559482</v>
      </c>
      <c r="U795">
        <f>VLOOKUP(B795,Data!$A$1:$J$1657,9, FALSE) * 100</f>
        <v>180</v>
      </c>
      <c r="V795">
        <f>VLOOKUP($B795,Data!$A$1:$X$1657,13,  FALSE)</f>
        <v>0</v>
      </c>
      <c r="W795">
        <f t="shared" si="25"/>
        <v>180</v>
      </c>
      <c r="X795">
        <f t="shared" si="24"/>
        <v>0</v>
      </c>
    </row>
    <row r="796" spans="1:24" x14ac:dyDescent="0.2">
      <c r="A796">
        <v>796</v>
      </c>
      <c r="B796" t="s">
        <v>5037</v>
      </c>
      <c r="C796">
        <v>796</v>
      </c>
      <c r="D796" t="s">
        <v>1495</v>
      </c>
      <c r="E796" s="30">
        <v>40820.5</v>
      </c>
      <c r="F796" t="s">
        <v>4254</v>
      </c>
      <c r="G796">
        <v>967.83083286294595</v>
      </c>
      <c r="H796">
        <v>211.92883068931101</v>
      </c>
      <c r="I796">
        <v>1179.75966355226</v>
      </c>
      <c r="J796">
        <v>10.0796310175736</v>
      </c>
      <c r="K796">
        <v>10.4647796637003</v>
      </c>
      <c r="L796">
        <v>3.6123059732939701E-2</v>
      </c>
      <c r="M796">
        <v>398.14856490685003</v>
      </c>
      <c r="N796">
        <v>7.2969124433777104</v>
      </c>
      <c r="O796">
        <v>1.0396832431588301</v>
      </c>
      <c r="P796">
        <v>40.1287044205082</v>
      </c>
      <c r="Q796">
        <v>0.63613949292315097</v>
      </c>
      <c r="R796">
        <v>321.84309185429203</v>
      </c>
      <c r="S796">
        <v>0.78085152241047195</v>
      </c>
      <c r="T796">
        <v>1375.47004540685</v>
      </c>
      <c r="U796">
        <f>VLOOKUP(B796,Data!$A$1:$J$1657,9, FALSE) * 100</f>
        <v>459.99999999999994</v>
      </c>
      <c r="V796" t="str">
        <f>VLOOKUP($B796,Data!$A$1:$X$1657,13,  FALSE)</f>
        <v>Hectolitre wt- 76.68. Stained - 46. Screenings - 1.7. Sprouted - 3. Falling Numbers - 317</v>
      </c>
      <c r="W796">
        <f t="shared" si="25"/>
        <v>7.5584489694885519</v>
      </c>
      <c r="X796">
        <f t="shared" si="24"/>
        <v>452.44155103051139</v>
      </c>
    </row>
    <row r="797" spans="1:24" x14ac:dyDescent="0.2">
      <c r="A797">
        <v>798</v>
      </c>
      <c r="B797" t="s">
        <v>5036</v>
      </c>
      <c r="C797">
        <v>798</v>
      </c>
      <c r="D797" t="s">
        <v>1495</v>
      </c>
      <c r="E797" s="30">
        <v>40860.5</v>
      </c>
      <c r="F797" t="s">
        <v>4254</v>
      </c>
      <c r="G797">
        <v>518.69844987095996</v>
      </c>
      <c r="H797">
        <v>230.72692614101899</v>
      </c>
      <c r="I797">
        <v>749.42537601197898</v>
      </c>
      <c r="J797">
        <v>10.5589370173738</v>
      </c>
      <c r="K797">
        <v>15.692964584008999</v>
      </c>
      <c r="L797">
        <v>2.2845825132731101E-2</v>
      </c>
      <c r="M797">
        <v>166.09580815298901</v>
      </c>
      <c r="N797">
        <v>4.5648610068252298</v>
      </c>
      <c r="O797">
        <v>0.122778189079185</v>
      </c>
      <c r="P797">
        <v>6.7891398785517296</v>
      </c>
      <c r="Q797">
        <v>0.20004131016309401</v>
      </c>
      <c r="R797">
        <v>218.02734058600299</v>
      </c>
      <c r="S797">
        <v>1.8155547910029</v>
      </c>
      <c r="T797">
        <v>856.90424181117703</v>
      </c>
      <c r="U797">
        <f>VLOOKUP(B797,Data!$A$1:$J$1657,9, FALSE) * 100</f>
        <v>260</v>
      </c>
      <c r="V797" t="str">
        <f>VLOOKUP($B797,Data!$A$1:$X$1657,13,  FALSE)</f>
        <v>Dry growing season</v>
      </c>
      <c r="W797">
        <f t="shared" si="25"/>
        <v>71.2547634625125</v>
      </c>
      <c r="X797">
        <f t="shared" si="24"/>
        <v>188.7452365374875</v>
      </c>
    </row>
    <row r="798" spans="1:24" x14ac:dyDescent="0.2">
      <c r="A798">
        <v>795</v>
      </c>
      <c r="B798" t="s">
        <v>5038</v>
      </c>
      <c r="C798">
        <v>795</v>
      </c>
      <c r="D798" t="s">
        <v>1495</v>
      </c>
      <c r="E798" s="30">
        <v>40834.5</v>
      </c>
      <c r="F798" t="s">
        <v>4254</v>
      </c>
      <c r="G798">
        <v>614.08452765334198</v>
      </c>
      <c r="H798">
        <v>258.29669991640401</v>
      </c>
      <c r="I798">
        <v>872.38122756974599</v>
      </c>
      <c r="J798">
        <v>8.9187255265345602</v>
      </c>
      <c r="K798">
        <v>16.325916001890398</v>
      </c>
      <c r="L798">
        <v>2.0993751396975902E-2</v>
      </c>
      <c r="M798">
        <v>191.10840790728901</v>
      </c>
      <c r="N798">
        <v>5.4641327753930096</v>
      </c>
      <c r="O798">
        <v>0.17042474606416799</v>
      </c>
      <c r="P798">
        <v>11.7122561561964</v>
      </c>
      <c r="Q798">
        <v>0.28832571389963202</v>
      </c>
      <c r="R798">
        <v>232.41928658926301</v>
      </c>
      <c r="S798">
        <v>0.97689330647529504</v>
      </c>
      <c r="T798">
        <v>991.64804547630001</v>
      </c>
      <c r="U798">
        <f>VLOOKUP(B798,Data!$A$1:$J$1657,9, FALSE) * 100</f>
        <v>320</v>
      </c>
      <c r="V798">
        <f>VLOOKUP($B798,Data!$A$1:$X$1657,13,  FALSE)</f>
        <v>0</v>
      </c>
      <c r="W798">
        <f t="shared" si="25"/>
        <v>102.83135465080795</v>
      </c>
      <c r="X798">
        <f t="shared" si="24"/>
        <v>217.16864534919205</v>
      </c>
    </row>
    <row r="799" spans="1:24" x14ac:dyDescent="0.2">
      <c r="A799">
        <v>797</v>
      </c>
      <c r="B799" t="s">
        <v>5039</v>
      </c>
      <c r="C799">
        <v>797</v>
      </c>
      <c r="D799" t="s">
        <v>1495</v>
      </c>
      <c r="E799" s="30">
        <v>40844.5</v>
      </c>
      <c r="F799" t="s">
        <v>4254</v>
      </c>
      <c r="G799">
        <v>510.75458179830599</v>
      </c>
      <c r="H799">
        <v>337.548177384876</v>
      </c>
      <c r="I799">
        <v>848.30275918318205</v>
      </c>
      <c r="J799">
        <v>10.3819338044745</v>
      </c>
      <c r="K799">
        <v>16.721337666158199</v>
      </c>
      <c r="L799">
        <v>1.26597500970501E-2</v>
      </c>
      <c r="M799">
        <v>107.343328648705</v>
      </c>
      <c r="N799">
        <v>3.1434746839656702</v>
      </c>
      <c r="O799">
        <v>9.0119679001665301E-2</v>
      </c>
      <c r="P799">
        <v>5.5188466308153199</v>
      </c>
      <c r="Q799">
        <v>0.150658642604099</v>
      </c>
      <c r="R799">
        <v>267.04278458163799</v>
      </c>
      <c r="S799">
        <v>3.0524374367437899</v>
      </c>
      <c r="T799">
        <v>959.26063581579695</v>
      </c>
      <c r="U799">
        <f>VLOOKUP(B799,Data!$A$1:$J$1657,9, FALSE) * 100</f>
        <v>461.00000000000006</v>
      </c>
      <c r="V799" t="str">
        <f>VLOOKUP($B799,Data!$A$1:$X$1657,13,  FALSE)</f>
        <v>1.2% Screenings</v>
      </c>
      <c r="W799">
        <f t="shared" si="25"/>
        <v>339.01894471738075</v>
      </c>
      <c r="X799">
        <f t="shared" si="24"/>
        <v>121.98105528261931</v>
      </c>
    </row>
    <row r="800" spans="1:24" x14ac:dyDescent="0.2">
      <c r="A800">
        <v>801</v>
      </c>
      <c r="B800" t="s">
        <v>5043</v>
      </c>
      <c r="C800">
        <v>801</v>
      </c>
      <c r="D800" t="s">
        <v>1495</v>
      </c>
      <c r="E800" s="30">
        <v>40818.5</v>
      </c>
      <c r="F800" t="s">
        <v>4254</v>
      </c>
      <c r="G800">
        <v>1035.3023434693901</v>
      </c>
      <c r="H800">
        <v>260.492026547389</v>
      </c>
      <c r="I800">
        <v>1295.79437001678</v>
      </c>
      <c r="J800">
        <v>14.2714283381704</v>
      </c>
      <c r="K800">
        <v>12.435755552645</v>
      </c>
      <c r="L800">
        <v>3.9875773790585302E-2</v>
      </c>
      <c r="M800">
        <v>496.17598547741198</v>
      </c>
      <c r="N800">
        <v>10.8061703441152</v>
      </c>
      <c r="O800">
        <v>0.86132328197811203</v>
      </c>
      <c r="P800">
        <v>34.769041450763098</v>
      </c>
      <c r="Q800">
        <v>0.89581068936184904</v>
      </c>
      <c r="R800">
        <v>280.71228401687301</v>
      </c>
      <c r="S800">
        <v>0.52313502473448803</v>
      </c>
      <c r="T800">
        <v>1510.0007549632201</v>
      </c>
      <c r="U800">
        <f>VLOOKUP(B800,Data!$A$1:$J$1657,9, FALSE) * 100</f>
        <v>400</v>
      </c>
      <c r="V800">
        <f>VLOOKUP($B800,Data!$A$1:$X$1657,13,  FALSE)</f>
        <v>0</v>
      </c>
      <c r="W800">
        <f t="shared" si="25"/>
        <v>-163.83634713342269</v>
      </c>
      <c r="X800">
        <f t="shared" si="24"/>
        <v>563.83634713342269</v>
      </c>
    </row>
    <row r="801" spans="1:24" x14ac:dyDescent="0.2">
      <c r="A801">
        <v>799</v>
      </c>
      <c r="B801" t="s">
        <v>5040</v>
      </c>
      <c r="C801">
        <v>799</v>
      </c>
      <c r="D801" t="s">
        <v>1495</v>
      </c>
      <c r="E801" s="30">
        <v>40842.5</v>
      </c>
      <c r="F801" t="s">
        <v>4254</v>
      </c>
      <c r="G801">
        <v>544.74795127911398</v>
      </c>
      <c r="H801">
        <v>290.10169671443998</v>
      </c>
      <c r="I801">
        <v>834.84964799355305</v>
      </c>
      <c r="J801">
        <v>12.051323558382601</v>
      </c>
      <c r="K801">
        <v>16.3345156176796</v>
      </c>
      <c r="L801">
        <v>1.7022187545854401E-2</v>
      </c>
      <c r="M801">
        <v>142.90705657805199</v>
      </c>
      <c r="N801">
        <v>4.0881217995636101</v>
      </c>
      <c r="O801">
        <v>0.166065037099415</v>
      </c>
      <c r="P801">
        <v>8.9734653588817697</v>
      </c>
      <c r="Q801">
        <v>0.274806486006335</v>
      </c>
      <c r="R801">
        <v>236.42772632142001</v>
      </c>
      <c r="S801">
        <v>3.5165539398013799</v>
      </c>
      <c r="T801">
        <v>947.84648905515405</v>
      </c>
      <c r="U801">
        <f>VLOOKUP(B801,Data!$A$1:$J$1657,9, FALSE) * 100</f>
        <v>320</v>
      </c>
      <c r="V801" t="str">
        <f>VLOOKUP($B801,Data!$A$1:$X$1657,13,  FALSE)</f>
        <v>Also had some strip% screeningss of different N applications. Actual site had the same N as the whole paddock 50L UAN yielded 3.2t- protein 10.5%- 1.1 screenings. No N added after seeding yielded 3.14t- protein 10.6- screenings 1.3%. With an extra 35L UAN applied Aug 4th yielded 3.19t- 10.3% protein screenings 1.2%</v>
      </c>
      <c r="W801">
        <f t="shared" si="25"/>
        <v>157.60561752494093</v>
      </c>
      <c r="X801">
        <f t="shared" si="24"/>
        <v>162.39438247505907</v>
      </c>
    </row>
    <row r="802" spans="1:24" x14ac:dyDescent="0.2">
      <c r="A802">
        <v>802</v>
      </c>
      <c r="B802" t="s">
        <v>5041</v>
      </c>
      <c r="C802">
        <v>802</v>
      </c>
      <c r="D802" t="s">
        <v>1495</v>
      </c>
      <c r="E802" s="30">
        <v>40842.5</v>
      </c>
      <c r="F802" t="s">
        <v>4254</v>
      </c>
      <c r="G802">
        <v>725.99534490881501</v>
      </c>
      <c r="H802">
        <v>197.47995060629799</v>
      </c>
      <c r="I802">
        <v>923.475295515114</v>
      </c>
      <c r="J802">
        <v>11.745860362873</v>
      </c>
      <c r="K802">
        <v>15.2712337462892</v>
      </c>
      <c r="L802">
        <v>3.3696629426208602E-2</v>
      </c>
      <c r="M802">
        <v>313.989938236206</v>
      </c>
      <c r="N802">
        <v>8.3975722255481706</v>
      </c>
      <c r="O802">
        <v>0.23182543401622299</v>
      </c>
      <c r="P802">
        <v>16.607650353689301</v>
      </c>
      <c r="Q802">
        <v>0.46123288026814602</v>
      </c>
      <c r="R802">
        <v>231.461203096671</v>
      </c>
      <c r="S802">
        <v>1.02113107254776</v>
      </c>
      <c r="T802">
        <v>1079.7885229430799</v>
      </c>
      <c r="U802">
        <f>VLOOKUP(B802,Data!$A$1:$J$1657,9, FALSE) * 100</f>
        <v>290</v>
      </c>
      <c r="V802" t="str">
        <f>VLOOKUP($B802,Data!$A$1:$X$1657,13,  FALSE)</f>
        <v>No disease- some radish- no pest and no frosts</v>
      </c>
      <c r="W802">
        <f t="shared" si="25"/>
        <v>-66.806747995688625</v>
      </c>
      <c r="X802">
        <f t="shared" si="24"/>
        <v>356.80674799568862</v>
      </c>
    </row>
    <row r="803" spans="1:24" x14ac:dyDescent="0.2">
      <c r="A803">
        <v>800</v>
      </c>
      <c r="B803" t="s">
        <v>5042</v>
      </c>
      <c r="C803">
        <v>800</v>
      </c>
      <c r="D803" t="s">
        <v>1495</v>
      </c>
      <c r="E803" s="30">
        <v>40837.5</v>
      </c>
      <c r="F803" t="s">
        <v>4254</v>
      </c>
      <c r="G803">
        <v>685.00205996926297</v>
      </c>
      <c r="H803">
        <v>153.679044661707</v>
      </c>
      <c r="I803">
        <v>838.68110463097003</v>
      </c>
      <c r="J803">
        <v>7.0369254696774801</v>
      </c>
      <c r="K803">
        <v>10.231829193903399</v>
      </c>
      <c r="L803">
        <v>3.2060447441299898E-2</v>
      </c>
      <c r="M803">
        <v>286.289720628856</v>
      </c>
      <c r="N803">
        <v>5.1300657118122199</v>
      </c>
      <c r="O803">
        <v>0.75966450949268305</v>
      </c>
      <c r="P803">
        <v>34.858168882084598</v>
      </c>
      <c r="Q803">
        <v>0.379160875020295</v>
      </c>
      <c r="R803">
        <v>171.61568688840899</v>
      </c>
      <c r="S803">
        <v>0.45775885110234998</v>
      </c>
      <c r="T803">
        <v>982.01997623427098</v>
      </c>
      <c r="U803">
        <f>VLOOKUP(B803,Data!$A$1:$J$1657,9, FALSE) * 100</f>
        <v>300</v>
      </c>
      <c r="V803">
        <f>VLOOKUP($B803,Data!$A$1:$X$1657,13,  FALSE)</f>
        <v>0</v>
      </c>
      <c r="W803">
        <f t="shared" si="25"/>
        <v>-25.329227987336367</v>
      </c>
      <c r="X803">
        <f t="shared" si="24"/>
        <v>325.32922798733637</v>
      </c>
    </row>
    <row r="804" spans="1:24" x14ac:dyDescent="0.2">
      <c r="A804">
        <v>806</v>
      </c>
      <c r="B804" t="s">
        <v>5045</v>
      </c>
      <c r="C804">
        <v>806</v>
      </c>
      <c r="D804" t="s">
        <v>1495</v>
      </c>
      <c r="E804" s="30">
        <v>40847.5</v>
      </c>
      <c r="F804" t="s">
        <v>4254</v>
      </c>
      <c r="G804">
        <v>355.12500642560502</v>
      </c>
      <c r="H804">
        <v>142.42512708399701</v>
      </c>
      <c r="I804">
        <v>497.55013350960201</v>
      </c>
      <c r="J804">
        <v>9.1661760934403507</v>
      </c>
      <c r="K804">
        <v>15.199144454597601</v>
      </c>
      <c r="L804">
        <v>2.4939419395268302E-2</v>
      </c>
      <c r="M804">
        <v>133.16209989850901</v>
      </c>
      <c r="N804">
        <v>3.5445709145972</v>
      </c>
      <c r="O804">
        <v>7.9313354333832103E-2</v>
      </c>
      <c r="P804">
        <v>4.1777312514880904</v>
      </c>
      <c r="Q804">
        <v>0.12875219853293801</v>
      </c>
      <c r="R804">
        <v>136.20859588329901</v>
      </c>
      <c r="S804">
        <v>2.46166027131106</v>
      </c>
      <c r="T804">
        <v>567.64786372299397</v>
      </c>
      <c r="U804">
        <f>VLOOKUP(B804,Data!$A$1:$J$1657,9, FALSE) * 100</f>
        <v>340</v>
      </c>
      <c r="V804">
        <f>VLOOKUP($B804,Data!$A$1:$X$1657,13,  FALSE)</f>
        <v>0</v>
      </c>
      <c r="W804">
        <f t="shared" si="25"/>
        <v>188.67943193351249</v>
      </c>
      <c r="X804">
        <f t="shared" si="24"/>
        <v>151.32056806648751</v>
      </c>
    </row>
    <row r="805" spans="1:24" x14ac:dyDescent="0.2">
      <c r="A805">
        <v>804</v>
      </c>
      <c r="B805" t="s">
        <v>5044</v>
      </c>
      <c r="C805">
        <v>804</v>
      </c>
      <c r="D805" t="s">
        <v>1495</v>
      </c>
      <c r="E805" s="30">
        <v>40838.5</v>
      </c>
      <c r="F805" t="s">
        <v>4254</v>
      </c>
      <c r="G805">
        <v>510.07070098042402</v>
      </c>
      <c r="H805">
        <v>185.465946464692</v>
      </c>
      <c r="I805">
        <v>695.53664744511502</v>
      </c>
      <c r="J805">
        <v>10.235526424817101</v>
      </c>
      <c r="K805">
        <v>15.7499748650723</v>
      </c>
      <c r="L805">
        <v>2.2773785639841799E-2</v>
      </c>
      <c r="M805">
        <v>171.84019704139001</v>
      </c>
      <c r="N805">
        <v>4.7398927919631602</v>
      </c>
      <c r="O805">
        <v>0.26945722337946598</v>
      </c>
      <c r="P805">
        <v>11.3139254889347</v>
      </c>
      <c r="Q805">
        <v>0.34996823983648601</v>
      </c>
      <c r="R805">
        <v>153.18267743346101</v>
      </c>
      <c r="S805">
        <v>1.4574665932997299</v>
      </c>
      <c r="T805">
        <v>790.72070340201606</v>
      </c>
      <c r="U805">
        <f>VLOOKUP(B805,Data!$A$1:$J$1657,9, FALSE) * 100</f>
        <v>370</v>
      </c>
      <c r="V805">
        <f>VLOOKUP($B805,Data!$A$1:$X$1657,13,  FALSE)</f>
        <v>0</v>
      </c>
      <c r="W805">
        <f t="shared" si="25"/>
        <v>174.72704881660226</v>
      </c>
      <c r="X805">
        <f t="shared" si="24"/>
        <v>195.27295118339774</v>
      </c>
    </row>
    <row r="806" spans="1:24" x14ac:dyDescent="0.2">
      <c r="A806">
        <v>803</v>
      </c>
      <c r="B806" t="s">
        <v>5046</v>
      </c>
      <c r="C806">
        <v>803</v>
      </c>
      <c r="D806" t="s">
        <v>1495</v>
      </c>
      <c r="E806" s="30">
        <v>40861.5</v>
      </c>
      <c r="F806" t="s">
        <v>4254</v>
      </c>
      <c r="G806">
        <v>315.99081383932798</v>
      </c>
      <c r="H806">
        <v>205.54860735869599</v>
      </c>
      <c r="I806">
        <v>521.53942119802502</v>
      </c>
      <c r="J806">
        <v>11.0404510891315</v>
      </c>
      <c r="K806">
        <v>16.084011853389299</v>
      </c>
      <c r="L806">
        <v>1.36833904661405E-2</v>
      </c>
      <c r="M806">
        <v>69.365567376204098</v>
      </c>
      <c r="N806">
        <v>1.95389948843422</v>
      </c>
      <c r="O806">
        <v>2.6935967603772801E-2</v>
      </c>
      <c r="P806">
        <v>1.35872890890622</v>
      </c>
      <c r="Q806">
        <v>4.1864640501750497E-2</v>
      </c>
      <c r="R806">
        <v>162.17084872065701</v>
      </c>
      <c r="S806">
        <v>3.5225461820125701</v>
      </c>
      <c r="T806">
        <v>588.51339493759394</v>
      </c>
      <c r="U806">
        <f>VLOOKUP(B806,Data!$A$1:$J$1657,9, FALSE) * 100</f>
        <v>343</v>
      </c>
      <c r="V806">
        <f>VLOOKUP($B806,Data!$A$1:$X$1657,13,  FALSE)</f>
        <v>0</v>
      </c>
      <c r="W806">
        <f t="shared" si="25"/>
        <v>264.17549161794989</v>
      </c>
      <c r="X806">
        <f t="shared" si="24"/>
        <v>78.824508382050112</v>
      </c>
    </row>
    <row r="807" spans="1:24" x14ac:dyDescent="0.2">
      <c r="A807">
        <v>808</v>
      </c>
      <c r="B807" t="s">
        <v>5050</v>
      </c>
      <c r="C807">
        <v>808</v>
      </c>
      <c r="D807" t="s">
        <v>1495</v>
      </c>
      <c r="E807" s="30">
        <v>40843.5</v>
      </c>
      <c r="F807" t="s">
        <v>4254</v>
      </c>
      <c r="G807">
        <v>566.34018059116499</v>
      </c>
      <c r="H807">
        <v>239.29959149386801</v>
      </c>
      <c r="I807">
        <v>805.63977208503297</v>
      </c>
      <c r="J807">
        <v>9.2209647921037003</v>
      </c>
      <c r="K807">
        <v>16.067568264179801</v>
      </c>
      <c r="L807">
        <v>2.27490547546189E-2</v>
      </c>
      <c r="M807">
        <v>187.56520094587501</v>
      </c>
      <c r="N807">
        <v>5.27796264480288</v>
      </c>
      <c r="O807">
        <v>0.15619587192234199</v>
      </c>
      <c r="P807">
        <v>10.2419634324791</v>
      </c>
      <c r="Q807">
        <v>0.28331968999099</v>
      </c>
      <c r="R807">
        <v>212.90341401550899</v>
      </c>
      <c r="S807">
        <v>1.3420202894904001</v>
      </c>
      <c r="T807">
        <v>917.59798178754602</v>
      </c>
      <c r="U807">
        <f>VLOOKUP(B807,Data!$A$1:$J$1657,9, FALSE) * 100</f>
        <v>315</v>
      </c>
      <c r="V807">
        <f>VLOOKUP($B807,Data!$A$1:$X$1657,13,  FALSE)</f>
        <v>0</v>
      </c>
      <c r="W807">
        <f t="shared" si="25"/>
        <v>101.85772619786931</v>
      </c>
      <c r="X807">
        <f t="shared" si="24"/>
        <v>213.14227380213069</v>
      </c>
    </row>
    <row r="808" spans="1:24" x14ac:dyDescent="0.2">
      <c r="A808">
        <v>810</v>
      </c>
      <c r="B808" t="s">
        <v>5048</v>
      </c>
      <c r="C808">
        <v>810</v>
      </c>
      <c r="D808" t="s">
        <v>1495</v>
      </c>
      <c r="E808" s="30">
        <v>40854.5</v>
      </c>
      <c r="F808" t="s">
        <v>4254</v>
      </c>
      <c r="G808">
        <v>585.323717835293</v>
      </c>
      <c r="H808">
        <v>308.44950101915202</v>
      </c>
      <c r="I808">
        <v>893.77321885444599</v>
      </c>
      <c r="J808">
        <v>12.800775327819901</v>
      </c>
      <c r="K808">
        <v>15.4125532637308</v>
      </c>
      <c r="L808">
        <v>3.1175643653835301E-2</v>
      </c>
      <c r="M808">
        <v>219.11902104848301</v>
      </c>
      <c r="N808">
        <v>5.9145071506240097</v>
      </c>
      <c r="O808">
        <v>0.20835065348746401</v>
      </c>
      <c r="P808">
        <v>10.6766482780797</v>
      </c>
      <c r="Q808">
        <v>0.32189441051498702</v>
      </c>
      <c r="R808">
        <v>215.66895542164499</v>
      </c>
      <c r="S808">
        <v>2.6238481976868302</v>
      </c>
      <c r="T808">
        <v>1016.25155316828</v>
      </c>
      <c r="U808">
        <f>VLOOKUP(B808,Data!$A$1:$J$1657,9, FALSE) * 100</f>
        <v>400</v>
      </c>
      <c r="V808">
        <f>VLOOKUP($B808,Data!$A$1:$X$1657,13,  FALSE)</f>
        <v>0</v>
      </c>
      <c r="W808">
        <f t="shared" si="25"/>
        <v>151.00111244490569</v>
      </c>
      <c r="X808">
        <f t="shared" si="24"/>
        <v>248.99888755509431</v>
      </c>
    </row>
    <row r="809" spans="1:24" x14ac:dyDescent="0.2">
      <c r="A809">
        <v>805</v>
      </c>
      <c r="B809" t="s">
        <v>5047</v>
      </c>
      <c r="C809">
        <v>805</v>
      </c>
      <c r="D809" t="s">
        <v>1495</v>
      </c>
      <c r="E809" s="30">
        <v>40877.5</v>
      </c>
      <c r="F809" t="s">
        <v>4254</v>
      </c>
      <c r="G809">
        <v>329.83420728707802</v>
      </c>
      <c r="H809">
        <v>165.44990366203899</v>
      </c>
      <c r="I809">
        <v>495.28411094911598</v>
      </c>
      <c r="J809">
        <v>6.1233721105255396</v>
      </c>
      <c r="K809">
        <v>15.8271564931486</v>
      </c>
      <c r="L809">
        <v>1.6348991162083298E-2</v>
      </c>
      <c r="M809">
        <v>89.2145299431495</v>
      </c>
      <c r="N809">
        <v>2.4728762291995001</v>
      </c>
      <c r="O809">
        <v>9.7895934948491192E-3</v>
      </c>
      <c r="P809">
        <v>0.64621655748753404</v>
      </c>
      <c r="Q809">
        <v>1.9108293001903899E-2</v>
      </c>
      <c r="R809">
        <v>134.39168639270699</v>
      </c>
      <c r="S809">
        <v>1.4799783986789701</v>
      </c>
      <c r="T809">
        <v>556.61397765424897</v>
      </c>
      <c r="U809">
        <f>VLOOKUP(B809,Data!$A$1:$J$1657,9, FALSE) * 100</f>
        <v>420</v>
      </c>
      <c r="V809" t="str">
        <f>VLOOKUP($B809,Data!$A$1:$X$1657,13,  FALSE)</f>
        <v>No frost and weed free. Disease was controlled at 31 and flowering.</v>
      </c>
      <c r="W809">
        <f t="shared" si="25"/>
        <v>318.61985233733014</v>
      </c>
      <c r="X809">
        <f t="shared" si="24"/>
        <v>101.38014766266988</v>
      </c>
    </row>
    <row r="810" spans="1:24" x14ac:dyDescent="0.2">
      <c r="A810">
        <v>811</v>
      </c>
      <c r="B810" t="s">
        <v>5051</v>
      </c>
      <c r="C810">
        <v>811</v>
      </c>
      <c r="D810" t="s">
        <v>1495</v>
      </c>
      <c r="E810" s="30">
        <v>40865.5</v>
      </c>
      <c r="F810" t="s">
        <v>4254</v>
      </c>
      <c r="G810">
        <v>398.08976655483298</v>
      </c>
      <c r="H810">
        <v>167.11681921778299</v>
      </c>
      <c r="I810">
        <v>565.20658577261599</v>
      </c>
      <c r="J810">
        <v>8.08440472603111</v>
      </c>
      <c r="K810">
        <v>16.139427238252601</v>
      </c>
      <c r="L810">
        <v>1.8242879271098699E-2</v>
      </c>
      <c r="M810">
        <v>114.0399823544</v>
      </c>
      <c r="N810">
        <v>3.22336251744386</v>
      </c>
      <c r="O810">
        <v>8.8487695493933205E-2</v>
      </c>
      <c r="P810">
        <v>4.6081333449111197</v>
      </c>
      <c r="Q810">
        <v>0.141999796203409</v>
      </c>
      <c r="R810">
        <v>150.20206336572701</v>
      </c>
      <c r="S810">
        <v>1.72292557371387</v>
      </c>
      <c r="T810">
        <v>641.33915959952697</v>
      </c>
      <c r="U810">
        <f>VLOOKUP(B810,Data!$A$1:$J$1657,9, FALSE) * 100</f>
        <v>309</v>
      </c>
      <c r="V810">
        <f>VLOOKUP($B810,Data!$A$1:$X$1657,13,  FALSE)</f>
        <v>0</v>
      </c>
      <c r="W810">
        <f t="shared" si="25"/>
        <v>179.40911096090909</v>
      </c>
      <c r="X810">
        <f t="shared" si="24"/>
        <v>129.59088903909091</v>
      </c>
    </row>
    <row r="811" spans="1:24" x14ac:dyDescent="0.2">
      <c r="A811">
        <v>809</v>
      </c>
      <c r="B811" t="s">
        <v>5049</v>
      </c>
      <c r="C811">
        <v>809</v>
      </c>
      <c r="D811" t="s">
        <v>1495</v>
      </c>
      <c r="E811" s="30">
        <v>40854.5</v>
      </c>
      <c r="F811" t="s">
        <v>4254</v>
      </c>
      <c r="G811">
        <v>826.08205321536002</v>
      </c>
      <c r="H811">
        <v>265.78660652078997</v>
      </c>
      <c r="I811">
        <v>1091.86865973615</v>
      </c>
      <c r="J811">
        <v>18.428207391962601</v>
      </c>
      <c r="K811">
        <v>15.548705930154201</v>
      </c>
      <c r="L811">
        <v>3.2472096574695297E-2</v>
      </c>
      <c r="M811">
        <v>342.29879262344798</v>
      </c>
      <c r="N811">
        <v>9.3210214829226601</v>
      </c>
      <c r="O811">
        <v>0.63084949289380998</v>
      </c>
      <c r="P811">
        <v>26.6736830949793</v>
      </c>
      <c r="Q811">
        <v>0.82912211438324701</v>
      </c>
      <c r="R811">
        <v>285.20296111480098</v>
      </c>
      <c r="S811">
        <v>3.6938214492208599</v>
      </c>
      <c r="T811">
        <v>1255.9639383608701</v>
      </c>
      <c r="U811">
        <f>VLOOKUP(B811,Data!$A$1:$J$1657,9, FALSE) * 100</f>
        <v>480</v>
      </c>
      <c r="V811">
        <f>VLOOKUP($B811,Data!$A$1:$X$1657,13,  FALSE)</f>
        <v>0</v>
      </c>
      <c r="W811">
        <f t="shared" si="25"/>
        <v>91.024099291536402</v>
      </c>
      <c r="X811">
        <f t="shared" si="24"/>
        <v>388.9759007084636</v>
      </c>
    </row>
    <row r="812" spans="1:24" x14ac:dyDescent="0.2">
      <c r="A812">
        <v>813</v>
      </c>
      <c r="B812" t="s">
        <v>5052</v>
      </c>
      <c r="C812">
        <v>813</v>
      </c>
      <c r="D812" t="s">
        <v>1495</v>
      </c>
      <c r="E812" s="30">
        <v>40865.5</v>
      </c>
      <c r="F812" t="s">
        <v>4254</v>
      </c>
      <c r="G812">
        <v>290.38146242511999</v>
      </c>
      <c r="H812">
        <v>214.35267969429901</v>
      </c>
      <c r="I812">
        <v>504.734142119419</v>
      </c>
      <c r="J812">
        <v>8.0485784770111497</v>
      </c>
      <c r="K812">
        <v>17.13</v>
      </c>
      <c r="L812">
        <v>7.4024715518856699E-3</v>
      </c>
      <c r="M812">
        <v>37.675065163429899</v>
      </c>
      <c r="N812">
        <v>1.1302519549029</v>
      </c>
      <c r="O812">
        <v>1.9009110792428102E-2</v>
      </c>
      <c r="P812">
        <v>0.95554128669154403</v>
      </c>
      <c r="Q812">
        <v>2.8958223528138101E-2</v>
      </c>
      <c r="R812">
        <v>130.034889601034</v>
      </c>
      <c r="S812">
        <v>2.6592802542397602</v>
      </c>
      <c r="T812">
        <v>564.81059720848998</v>
      </c>
      <c r="U812">
        <f>VLOOKUP(B812,Data!$A$1:$J$1657,9, FALSE) * 100</f>
        <v>175</v>
      </c>
      <c r="V812">
        <f>VLOOKUP($B812,Data!$A$1:$X$1657,13,  FALSE)</f>
        <v>0</v>
      </c>
      <c r="W812">
        <f t="shared" si="25"/>
        <v>132.18742595064785</v>
      </c>
      <c r="X812">
        <f t="shared" si="24"/>
        <v>42.812574049352158</v>
      </c>
    </row>
    <row r="813" spans="1:24" x14ac:dyDescent="0.2">
      <c r="A813">
        <v>807</v>
      </c>
      <c r="B813" t="s">
        <v>5053</v>
      </c>
      <c r="C813">
        <v>807</v>
      </c>
      <c r="D813" t="s">
        <v>1495</v>
      </c>
      <c r="E813" s="30">
        <v>40873.5</v>
      </c>
      <c r="F813" t="s">
        <v>4254</v>
      </c>
      <c r="G813">
        <v>387.45028785914002</v>
      </c>
      <c r="H813">
        <v>250.96612775181001</v>
      </c>
      <c r="I813">
        <v>638.41641561095003</v>
      </c>
      <c r="J813">
        <v>12.2593105366669</v>
      </c>
      <c r="K813">
        <v>16.544301102002301</v>
      </c>
      <c r="L813">
        <v>2.01438955088253E-2</v>
      </c>
      <c r="M813">
        <v>111.58379476059299</v>
      </c>
      <c r="N813">
        <v>3.2330576158025699</v>
      </c>
      <c r="O813">
        <v>6.5951077040308101E-2</v>
      </c>
      <c r="P813">
        <v>2.8109534160207401</v>
      </c>
      <c r="Q813">
        <v>8.5412018087022895E-2</v>
      </c>
      <c r="R813">
        <v>141.03723602060501</v>
      </c>
      <c r="S813">
        <v>2.6406420195170601</v>
      </c>
      <c r="T813">
        <v>712.77851386668601</v>
      </c>
      <c r="U813">
        <f>VLOOKUP(B813,Data!$A$1:$J$1657,9, FALSE) * 100</f>
        <v>459.99999999999994</v>
      </c>
      <c r="V813">
        <f>VLOOKUP($B813,Data!$A$1:$X$1657,13,  FALSE)</f>
        <v>0</v>
      </c>
      <c r="W813">
        <f t="shared" si="25"/>
        <v>333.20023322659881</v>
      </c>
      <c r="X813">
        <f t="shared" si="24"/>
        <v>126.79976677340113</v>
      </c>
    </row>
    <row r="814" spans="1:24" x14ac:dyDescent="0.2">
      <c r="A814">
        <v>814</v>
      </c>
      <c r="B814" t="s">
        <v>5055</v>
      </c>
      <c r="C814">
        <v>814</v>
      </c>
      <c r="D814" t="s">
        <v>1495</v>
      </c>
      <c r="E814" s="30">
        <v>40829.5</v>
      </c>
      <c r="F814" t="s">
        <v>4254</v>
      </c>
      <c r="G814">
        <v>599.80276287753099</v>
      </c>
      <c r="H814">
        <v>164.29597326575399</v>
      </c>
      <c r="I814">
        <v>764.09873614328501</v>
      </c>
      <c r="J814">
        <v>10.719850780411299</v>
      </c>
      <c r="K814">
        <v>15.324262987948799</v>
      </c>
      <c r="L814">
        <v>2.9081456281400499E-2</v>
      </c>
      <c r="M814">
        <v>241.99764832600101</v>
      </c>
      <c r="N814">
        <v>6.49463328443571</v>
      </c>
      <c r="O814">
        <v>0.37313562294548402</v>
      </c>
      <c r="P814">
        <v>15.1540906401372</v>
      </c>
      <c r="Q814">
        <v>0.44483781933050098</v>
      </c>
      <c r="R814">
        <v>168.93060977171999</v>
      </c>
      <c r="S814">
        <v>0.84083786840526398</v>
      </c>
      <c r="T814">
        <v>888.66909628136295</v>
      </c>
      <c r="U814">
        <f>VLOOKUP(B814,Data!$A$1:$J$1657,9, FALSE) * 100</f>
        <v>240</v>
      </c>
      <c r="V814">
        <f>VLOOKUP($B814,Data!$A$1:$X$1657,13,  FALSE)</f>
        <v>0</v>
      </c>
      <c r="W814">
        <f t="shared" si="25"/>
        <v>-34.997327643182985</v>
      </c>
      <c r="X814">
        <f t="shared" si="24"/>
        <v>274.99732764318298</v>
      </c>
    </row>
    <row r="815" spans="1:24" x14ac:dyDescent="0.2">
      <c r="A815">
        <v>818</v>
      </c>
      <c r="B815" t="s">
        <v>5058</v>
      </c>
      <c r="C815">
        <v>818</v>
      </c>
      <c r="D815" t="s">
        <v>1495</v>
      </c>
      <c r="E815" s="30">
        <v>40837.5</v>
      </c>
      <c r="F815" t="s">
        <v>4254</v>
      </c>
      <c r="G815">
        <v>518.86330700788301</v>
      </c>
      <c r="H815">
        <v>197.34256617336999</v>
      </c>
      <c r="I815">
        <v>716.20587318125297</v>
      </c>
      <c r="J815">
        <v>7.5282591532782304</v>
      </c>
      <c r="K815">
        <v>15.590157726420401</v>
      </c>
      <c r="L815">
        <v>2.0024701059347502E-2</v>
      </c>
      <c r="M815">
        <v>171.034214434885</v>
      </c>
      <c r="N815">
        <v>4.6697905072754304</v>
      </c>
      <c r="O815">
        <v>9.6267645744781097E-2</v>
      </c>
      <c r="P815">
        <v>6.3331328458759897</v>
      </c>
      <c r="Q815">
        <v>0.155664473991663</v>
      </c>
      <c r="R815">
        <v>198.23736362399899</v>
      </c>
      <c r="S815">
        <v>0.77958523689840298</v>
      </c>
      <c r="T815">
        <v>824.73392248436198</v>
      </c>
      <c r="U815">
        <f>VLOOKUP(B815,Data!$A$1:$J$1657,9, FALSE) * 100</f>
        <v>219</v>
      </c>
      <c r="V815" t="str">
        <f>VLOOKUP($B815,Data!$A$1:$X$1657,13,  FALSE)</f>
        <v>Additional 50kg/ha urea- yeilded 2.77t/ha and 8.1% protein</v>
      </c>
      <c r="W815">
        <f t="shared" si="25"/>
        <v>24.642938142176149</v>
      </c>
      <c r="X815">
        <f t="shared" si="24"/>
        <v>194.35706185782385</v>
      </c>
    </row>
    <row r="816" spans="1:24" x14ac:dyDescent="0.2">
      <c r="A816">
        <v>817</v>
      </c>
      <c r="B816" t="s">
        <v>5057</v>
      </c>
      <c r="C816">
        <v>817</v>
      </c>
      <c r="D816" t="s">
        <v>1495</v>
      </c>
      <c r="E816" s="30">
        <v>40834.5</v>
      </c>
      <c r="F816" t="s">
        <v>4254</v>
      </c>
      <c r="G816">
        <v>478.41348463163598</v>
      </c>
      <c r="H816">
        <v>171.49392445538999</v>
      </c>
      <c r="I816">
        <v>649.90740908702605</v>
      </c>
      <c r="J816">
        <v>6.6131444961369903</v>
      </c>
      <c r="K816">
        <v>15.8238757404379</v>
      </c>
      <c r="L816">
        <v>2.2382569868135801E-2</v>
      </c>
      <c r="M816">
        <v>156.95191544548399</v>
      </c>
      <c r="N816">
        <v>4.3495404680088603</v>
      </c>
      <c r="O816">
        <v>0.10813501640350399</v>
      </c>
      <c r="P816">
        <v>7.0970600452692496</v>
      </c>
      <c r="Q816">
        <v>0.15571422675850499</v>
      </c>
      <c r="R816">
        <v>165.71333452761201</v>
      </c>
      <c r="S816">
        <v>0.46721536060809998</v>
      </c>
      <c r="T816">
        <v>748.65281892418204</v>
      </c>
      <c r="U816">
        <f>VLOOKUP(B816,Data!$A$1:$J$1657,9, FALSE) * 100</f>
        <v>378</v>
      </c>
      <c r="V816" t="str">
        <f>VLOOKUP($B816,Data!$A$1:$X$1657,13,  FALSE)</f>
        <v>site next to yield 3.28 had 50 units of n 8.7prot.  site 3 yeild 2.16t 9.5 prot 20 units at seeding</v>
      </c>
      <c r="W816">
        <f t="shared" si="25"/>
        <v>199.64555063013182</v>
      </c>
      <c r="X816">
        <f t="shared" si="24"/>
        <v>178.35444936986818</v>
      </c>
    </row>
    <row r="817" spans="1:24" x14ac:dyDescent="0.2">
      <c r="A817">
        <v>812</v>
      </c>
      <c r="B817" t="s">
        <v>5054</v>
      </c>
      <c r="C817">
        <v>812</v>
      </c>
      <c r="D817" t="s">
        <v>1495</v>
      </c>
      <c r="E817" s="30">
        <v>40848.5</v>
      </c>
      <c r="F817" t="s">
        <v>4254</v>
      </c>
      <c r="G817">
        <v>529.05369565082799</v>
      </c>
      <c r="H817">
        <v>322.61657329062302</v>
      </c>
      <c r="I817">
        <v>851.67026894145101</v>
      </c>
      <c r="J817">
        <v>12.442136619235599</v>
      </c>
      <c r="K817">
        <v>16.4758025383655</v>
      </c>
      <c r="L817">
        <v>1.1156735662955299E-2</v>
      </c>
      <c r="M817">
        <v>107.189865823556</v>
      </c>
      <c r="N817">
        <v>3.0928880270101402</v>
      </c>
      <c r="O817">
        <v>7.5585414937897194E-2</v>
      </c>
      <c r="P817">
        <v>4.9400511181189604</v>
      </c>
      <c r="Q817">
        <v>0.14805047847246899</v>
      </c>
      <c r="R817">
        <v>312.99231101273602</v>
      </c>
      <c r="S817">
        <v>5.1360533564793496</v>
      </c>
      <c r="T817">
        <v>969.80352613234697</v>
      </c>
      <c r="U817">
        <f>VLOOKUP(B817,Data!$A$1:$J$1657,9, FALSE) * 100</f>
        <v>310</v>
      </c>
      <c r="V817" t="str">
        <f>VLOOKUP($B817,Data!$A$1:$X$1657,13,  FALSE)</f>
        <v>The 4th of August application of 20l/ha of UAN seem to increase yield- rather than increase protein.</v>
      </c>
      <c r="W817">
        <f t="shared" si="25"/>
        <v>188.19333429141363</v>
      </c>
      <c r="X817">
        <f t="shared" si="24"/>
        <v>121.80666570858637</v>
      </c>
    </row>
    <row r="818" spans="1:24" x14ac:dyDescent="0.2">
      <c r="A818">
        <v>819</v>
      </c>
      <c r="B818" t="s">
        <v>5062</v>
      </c>
      <c r="C818">
        <v>819</v>
      </c>
      <c r="D818" t="s">
        <v>1495</v>
      </c>
      <c r="E818" s="30">
        <v>40842.5</v>
      </c>
      <c r="F818" t="s">
        <v>4254</v>
      </c>
      <c r="G818">
        <v>486.81964159784798</v>
      </c>
      <c r="H818">
        <v>270.24161496178402</v>
      </c>
      <c r="I818">
        <v>757.06125655963206</v>
      </c>
      <c r="J818">
        <v>10.2526675564902</v>
      </c>
      <c r="K818">
        <v>15.7233009561259</v>
      </c>
      <c r="L818">
        <v>1.2739162346139799E-2</v>
      </c>
      <c r="M818">
        <v>115.760212966073</v>
      </c>
      <c r="N818">
        <v>3.1876228847824901</v>
      </c>
      <c r="O818">
        <v>3.4522031591090997E-2</v>
      </c>
      <c r="P818">
        <v>2.6014905348967998</v>
      </c>
      <c r="Q818">
        <v>7.8470415267881094E-2</v>
      </c>
      <c r="R818">
        <v>269.27516154996698</v>
      </c>
      <c r="S818">
        <v>4.0219274925969</v>
      </c>
      <c r="T818">
        <v>861.76763619967301</v>
      </c>
      <c r="U818">
        <f>VLOOKUP(B818,Data!$A$1:$J$1657,9, FALSE) * 100</f>
        <v>320</v>
      </c>
      <c r="V818">
        <f>VLOOKUP($B818,Data!$A$1:$X$1657,13,  FALSE)</f>
        <v>0</v>
      </c>
      <c r="W818">
        <f t="shared" si="25"/>
        <v>188.45430344764432</v>
      </c>
      <c r="X818">
        <f t="shared" si="24"/>
        <v>131.54569655235568</v>
      </c>
    </row>
    <row r="819" spans="1:24" x14ac:dyDescent="0.2">
      <c r="A819">
        <v>821</v>
      </c>
      <c r="B819" t="s">
        <v>5056</v>
      </c>
      <c r="C819">
        <v>821</v>
      </c>
      <c r="D819" t="s">
        <v>1495</v>
      </c>
      <c r="E819" s="30">
        <v>40842.5</v>
      </c>
      <c r="F819" t="s">
        <v>4254</v>
      </c>
      <c r="G819">
        <v>403.13826925434</v>
      </c>
      <c r="H819">
        <v>144.292971041556</v>
      </c>
      <c r="I819">
        <v>547.43124029589603</v>
      </c>
      <c r="J819">
        <v>4.5247841145323102</v>
      </c>
      <c r="K819">
        <v>14.2731159900977</v>
      </c>
      <c r="L819">
        <v>1.64728187716883E-2</v>
      </c>
      <c r="M819">
        <v>125.749529952649</v>
      </c>
      <c r="N819">
        <v>3.1433233392546698</v>
      </c>
      <c r="O819">
        <v>1.2886376456663601E-2</v>
      </c>
      <c r="P819">
        <v>1.0698546917099001</v>
      </c>
      <c r="Q819">
        <v>1.95689879976477E-2</v>
      </c>
      <c r="R819">
        <v>195.706370759458</v>
      </c>
      <c r="S819">
        <v>0.506259187186058</v>
      </c>
      <c r="T819">
        <v>629.38950516138902</v>
      </c>
      <c r="U819">
        <f>VLOOKUP(B819,Data!$A$1:$J$1657,9, FALSE) * 100</f>
        <v>286</v>
      </c>
      <c r="V819">
        <f>VLOOKUP($B819,Data!$A$1:$X$1657,13,  FALSE)</f>
        <v>0</v>
      </c>
      <c r="W819">
        <f t="shared" si="25"/>
        <v>143.10280687198977</v>
      </c>
      <c r="X819">
        <f t="shared" si="24"/>
        <v>142.89719312801023</v>
      </c>
    </row>
    <row r="820" spans="1:24" x14ac:dyDescent="0.2">
      <c r="A820">
        <v>816</v>
      </c>
      <c r="B820" t="s">
        <v>5060</v>
      </c>
      <c r="C820">
        <v>816</v>
      </c>
      <c r="D820" t="s">
        <v>1495</v>
      </c>
      <c r="E820" s="30">
        <v>40843.5</v>
      </c>
      <c r="F820" t="s">
        <v>4254</v>
      </c>
      <c r="G820">
        <v>297.22298299948102</v>
      </c>
      <c r="H820">
        <v>171.72732707383301</v>
      </c>
      <c r="I820">
        <v>468.95031007331397</v>
      </c>
      <c r="J820">
        <v>4.5770695512652502</v>
      </c>
      <c r="K820">
        <v>16.3628991505262</v>
      </c>
      <c r="L820">
        <v>1.2985932424118199E-2</v>
      </c>
      <c r="M820">
        <v>66.164843957503194</v>
      </c>
      <c r="N820">
        <v>1.8960572136373499</v>
      </c>
      <c r="O820">
        <v>4.3041460517487001E-2</v>
      </c>
      <c r="P820">
        <v>2.4100497700215802</v>
      </c>
      <c r="Q820">
        <v>5.42252541398019E-2</v>
      </c>
      <c r="R820">
        <v>135.67453403272401</v>
      </c>
      <c r="S820">
        <v>0.97525950944379902</v>
      </c>
      <c r="T820">
        <v>532.65545813596202</v>
      </c>
      <c r="U820">
        <f>VLOOKUP(B820,Data!$A$1:$J$1657,9, FALSE) * 100</f>
        <v>333</v>
      </c>
      <c r="W820">
        <f t="shared" si="25"/>
        <v>257.81267732101912</v>
      </c>
      <c r="X820">
        <f t="shared" si="24"/>
        <v>75.187322678980905</v>
      </c>
    </row>
    <row r="821" spans="1:24" x14ac:dyDescent="0.2">
      <c r="A821">
        <v>815</v>
      </c>
      <c r="B821" t="s">
        <v>5059</v>
      </c>
      <c r="C821">
        <v>815</v>
      </c>
      <c r="D821" t="s">
        <v>1495</v>
      </c>
      <c r="E821" s="30">
        <v>40843.5</v>
      </c>
      <c r="F821" t="s">
        <v>4254</v>
      </c>
      <c r="G821">
        <v>414.29756872953999</v>
      </c>
      <c r="H821">
        <v>208.03495287534901</v>
      </c>
      <c r="I821">
        <v>622.33252160488905</v>
      </c>
      <c r="J821">
        <v>10.234976343842099</v>
      </c>
      <c r="K821">
        <v>16.282726994256102</v>
      </c>
      <c r="L821">
        <v>1.4930546000969601E-2</v>
      </c>
      <c r="M821">
        <v>104.981006955106</v>
      </c>
      <c r="N821">
        <v>2.99365512404921</v>
      </c>
      <c r="O821">
        <v>8.5636298827232699E-2</v>
      </c>
      <c r="P821">
        <v>3.51377389179292</v>
      </c>
      <c r="Q821">
        <v>0.10852636948766201</v>
      </c>
      <c r="R821">
        <v>198.57884037986199</v>
      </c>
      <c r="S821">
        <v>3.1849497340359001</v>
      </c>
      <c r="T821">
        <v>707.23531792065899</v>
      </c>
      <c r="U821">
        <f>VLOOKUP(B821,Data!$A$1:$J$1657,9, FALSE) * 100</f>
        <v>332</v>
      </c>
      <c r="W821">
        <f t="shared" si="25"/>
        <v>212.70340118737954</v>
      </c>
      <c r="X821">
        <f t="shared" si="24"/>
        <v>119.29659881262045</v>
      </c>
    </row>
    <row r="822" spans="1:24" x14ac:dyDescent="0.2">
      <c r="A822">
        <v>824</v>
      </c>
      <c r="B822" t="s">
        <v>5068</v>
      </c>
      <c r="C822">
        <v>824</v>
      </c>
      <c r="D822" t="s">
        <v>1495</v>
      </c>
      <c r="E822" s="30">
        <v>40863.5</v>
      </c>
      <c r="F822" t="s">
        <v>4254</v>
      </c>
      <c r="G822">
        <v>522.82876581390599</v>
      </c>
      <c r="H822">
        <v>240.27545857780399</v>
      </c>
      <c r="I822">
        <v>763.104224391711</v>
      </c>
      <c r="J822">
        <v>10.787573021452801</v>
      </c>
      <c r="K822">
        <v>15.608195532570599</v>
      </c>
      <c r="L822">
        <v>2.43968883302828E-2</v>
      </c>
      <c r="M822">
        <v>174.07819176594401</v>
      </c>
      <c r="N822">
        <v>4.7584000963908402</v>
      </c>
      <c r="O822">
        <v>0.11560300645211</v>
      </c>
      <c r="P822">
        <v>6.3910037000529503</v>
      </c>
      <c r="Q822">
        <v>0.19466413032802199</v>
      </c>
      <c r="R822">
        <v>195.19478775685701</v>
      </c>
      <c r="S822">
        <v>1.8404948674735699</v>
      </c>
      <c r="T822">
        <v>875.74756660955404</v>
      </c>
      <c r="U822">
        <f>VLOOKUP(B822,Data!$A$1:$J$1657,9, FALSE) * 100</f>
        <v>250</v>
      </c>
      <c r="V822" t="str">
        <f>VLOOKUP($B822,Data!$A$1:$X$1657,13,  FALSE)</f>
        <v>high ryegrass levels</v>
      </c>
      <c r="W822">
        <f t="shared" si="25"/>
        <v>52.183872993245444</v>
      </c>
      <c r="X822">
        <f t="shared" si="24"/>
        <v>197.81612700675456</v>
      </c>
    </row>
    <row r="823" spans="1:24" x14ac:dyDescent="0.2">
      <c r="A823">
        <v>820</v>
      </c>
      <c r="B823" t="s">
        <v>5063</v>
      </c>
      <c r="C823">
        <v>820</v>
      </c>
      <c r="D823" t="s">
        <v>1495</v>
      </c>
      <c r="E823" s="30">
        <v>40874.5</v>
      </c>
      <c r="F823" t="s">
        <v>4254</v>
      </c>
      <c r="G823">
        <v>1221.8387599392399</v>
      </c>
      <c r="H823">
        <v>369.90500010353401</v>
      </c>
      <c r="I823">
        <v>1591.74376004277</v>
      </c>
      <c r="J823">
        <v>20.831542057092399</v>
      </c>
      <c r="K823">
        <v>14.709676805710901</v>
      </c>
      <c r="L823">
        <v>3.8370641173428803E-2</v>
      </c>
      <c r="M823">
        <v>547.49339780423099</v>
      </c>
      <c r="N823">
        <v>14.104117224099401</v>
      </c>
      <c r="O823">
        <v>1.0116016483382699</v>
      </c>
      <c r="P823">
        <v>44.095178521556299</v>
      </c>
      <c r="Q823">
        <v>1.2697430735409301</v>
      </c>
      <c r="R823">
        <v>395.95557725191901</v>
      </c>
      <c r="S823">
        <v>0.65054178765884696</v>
      </c>
      <c r="T823">
        <v>1858.1220970942099</v>
      </c>
      <c r="U823">
        <f>VLOOKUP(B823,Data!$A$1:$J$1657,9, FALSE) * 100</f>
        <v>240</v>
      </c>
      <c r="V823" t="str">
        <f>VLOOKUP($B823,Data!$A$1:$X$1657,13,  FALSE)</f>
        <v>Severe frost damage. Rain damage caused about 10% weight loss and widespread sprouting.</v>
      </c>
      <c r="W823">
        <f t="shared" si="25"/>
        <v>-382.15158841389882</v>
      </c>
      <c r="X823">
        <f t="shared" si="24"/>
        <v>622.15158841389882</v>
      </c>
    </row>
    <row r="824" spans="1:24" x14ac:dyDescent="0.2">
      <c r="A824">
        <v>822</v>
      </c>
      <c r="B824" t="s">
        <v>5061</v>
      </c>
      <c r="C824">
        <v>822</v>
      </c>
      <c r="D824" t="s">
        <v>1495</v>
      </c>
      <c r="E824" s="30">
        <v>40863.5</v>
      </c>
      <c r="F824" t="s">
        <v>4254</v>
      </c>
      <c r="G824">
        <v>545.52080310136398</v>
      </c>
      <c r="H824">
        <v>302.57764959477402</v>
      </c>
      <c r="I824">
        <v>848.098452696138</v>
      </c>
      <c r="J824">
        <v>15.5456561949443</v>
      </c>
      <c r="K824">
        <v>16.174521798671201</v>
      </c>
      <c r="L824">
        <v>1.6790072063031E-2</v>
      </c>
      <c r="M824">
        <v>149.250102015501</v>
      </c>
      <c r="N824">
        <v>4.22775661734432</v>
      </c>
      <c r="O824">
        <v>8.44503615079161E-2</v>
      </c>
      <c r="P824">
        <v>4.2603390036726099</v>
      </c>
      <c r="Q824">
        <v>0.13077266004779001</v>
      </c>
      <c r="R824">
        <v>272.05021164530302</v>
      </c>
      <c r="S824">
        <v>5.6695285053944096</v>
      </c>
      <c r="T824">
        <v>962.22332207289298</v>
      </c>
      <c r="U824">
        <f>VLOOKUP(B824,Data!$A$1:$J$1657,9, FALSE) * 100</f>
        <v>465.00000000000006</v>
      </c>
      <c r="V824">
        <f>VLOOKUP($B824,Data!$A$1:$X$1657,13,  FALSE)</f>
        <v>0</v>
      </c>
      <c r="W824">
        <f t="shared" si="25"/>
        <v>295.39761134602168</v>
      </c>
      <c r="X824">
        <f t="shared" si="24"/>
        <v>169.60238865397841</v>
      </c>
    </row>
    <row r="825" spans="1:24" x14ac:dyDescent="0.2">
      <c r="A825">
        <v>823</v>
      </c>
      <c r="B825" t="s">
        <v>5064</v>
      </c>
      <c r="C825">
        <v>823</v>
      </c>
      <c r="D825" t="s">
        <v>1495</v>
      </c>
      <c r="E825" s="30">
        <v>40864.5</v>
      </c>
      <c r="F825" t="s">
        <v>4254</v>
      </c>
      <c r="G825">
        <v>584.33282473438703</v>
      </c>
      <c r="H825">
        <v>327.68437687573203</v>
      </c>
      <c r="I825">
        <v>912.01720161011895</v>
      </c>
      <c r="J825">
        <v>17.300421323907202</v>
      </c>
      <c r="K825">
        <v>15.992013780890099</v>
      </c>
      <c r="L825">
        <v>1.8924365675472499E-2</v>
      </c>
      <c r="M825">
        <v>160.49712238956701</v>
      </c>
      <c r="N825">
        <v>4.4950476235501897</v>
      </c>
      <c r="O825">
        <v>0.110933842331565</v>
      </c>
      <c r="P825">
        <v>5.1246446856592698</v>
      </c>
      <c r="Q825">
        <v>0.15568922007557601</v>
      </c>
      <c r="R825">
        <v>248.873477507297</v>
      </c>
      <c r="S825">
        <v>4.2159632231257698</v>
      </c>
      <c r="T825">
        <v>1039.96520573973</v>
      </c>
      <c r="U825">
        <f>VLOOKUP(B825,Data!$A$1:$J$1657,9, FALSE) * 100</f>
        <v>395</v>
      </c>
      <c r="V825">
        <f>VLOOKUP($B825,Data!$A$1:$X$1657,13,  FALSE)</f>
        <v>0</v>
      </c>
      <c r="W825">
        <f t="shared" si="25"/>
        <v>212.61690637549202</v>
      </c>
      <c r="X825">
        <f t="shared" si="24"/>
        <v>182.38309362450798</v>
      </c>
    </row>
    <row r="826" spans="1:24" x14ac:dyDescent="0.2">
      <c r="A826">
        <v>828</v>
      </c>
      <c r="B826" t="s">
        <v>5067</v>
      </c>
      <c r="C826">
        <v>828</v>
      </c>
      <c r="D826" t="s">
        <v>1495</v>
      </c>
      <c r="E826" s="30">
        <v>40859.5</v>
      </c>
      <c r="F826" t="s">
        <v>4254</v>
      </c>
      <c r="G826">
        <v>238.539187322662</v>
      </c>
      <c r="H826">
        <v>144.64732401842099</v>
      </c>
      <c r="I826">
        <v>383.18651134108302</v>
      </c>
      <c r="J826">
        <v>4.4754893241239504</v>
      </c>
      <c r="K826">
        <v>15.670435282183201</v>
      </c>
      <c r="L826">
        <v>2.54127291057589E-2</v>
      </c>
      <c r="M826">
        <v>67.690051131237993</v>
      </c>
      <c r="N826">
        <v>1.85767524605908</v>
      </c>
      <c r="O826">
        <v>7.2953893975342396E-2</v>
      </c>
      <c r="P826">
        <v>3.3021308401959102</v>
      </c>
      <c r="Q826">
        <v>8.7762380059591097E-2</v>
      </c>
      <c r="R826">
        <v>79.899018666113605</v>
      </c>
      <c r="S826">
        <v>0.44562449396683101</v>
      </c>
      <c r="T826">
        <v>428.414170673586</v>
      </c>
      <c r="U826">
        <f>VLOOKUP(B826,Data!$A$1:$J$1657,9, FALSE) * 100</f>
        <v>278</v>
      </c>
      <c r="V826">
        <f>VLOOKUP($B826,Data!$A$1:$X$1657,13,  FALSE)</f>
        <v>0</v>
      </c>
      <c r="W826">
        <f t="shared" si="25"/>
        <v>201.07948735086592</v>
      </c>
      <c r="X826">
        <f t="shared" si="24"/>
        <v>76.920512649134082</v>
      </c>
    </row>
    <row r="827" spans="1:24" x14ac:dyDescent="0.2">
      <c r="A827">
        <v>826</v>
      </c>
      <c r="B827" t="s">
        <v>5066</v>
      </c>
      <c r="C827">
        <v>826</v>
      </c>
      <c r="D827" t="s">
        <v>1495</v>
      </c>
      <c r="E827" s="30">
        <v>40856.5</v>
      </c>
      <c r="F827" t="s">
        <v>4254</v>
      </c>
      <c r="G827">
        <v>396.08699912790399</v>
      </c>
      <c r="H827">
        <v>166.71038705663901</v>
      </c>
      <c r="I827">
        <v>562.79738618454303</v>
      </c>
      <c r="J827">
        <v>6.8801638761555601</v>
      </c>
      <c r="K827">
        <v>15.3030132005072</v>
      </c>
      <c r="L827">
        <v>2.7347588561078901E-2</v>
      </c>
      <c r="M827">
        <v>154.18943884367499</v>
      </c>
      <c r="N827">
        <v>4.1323345324055003</v>
      </c>
      <c r="O827">
        <v>2.9484715183823101E-2</v>
      </c>
      <c r="P827">
        <v>2.30550365208564</v>
      </c>
      <c r="Q827">
        <v>6.5518205305631294E-2</v>
      </c>
      <c r="R827">
        <v>168.79721225438399</v>
      </c>
      <c r="S827">
        <v>1.0036014505785</v>
      </c>
      <c r="T827">
        <v>645.71450304369796</v>
      </c>
      <c r="U827">
        <f>VLOOKUP(B827,Data!$A$1:$J$1657,9, FALSE) * 100</f>
        <v>278</v>
      </c>
      <c r="V827">
        <f>VLOOKUP($B827,Data!$A$1:$X$1657,13,  FALSE)</f>
        <v>0</v>
      </c>
      <c r="W827">
        <f t="shared" si="25"/>
        <v>102.78472858673297</v>
      </c>
      <c r="X827">
        <f t="shared" si="24"/>
        <v>175.21527141326703</v>
      </c>
    </row>
    <row r="828" spans="1:24" x14ac:dyDescent="0.2">
      <c r="A828">
        <v>829</v>
      </c>
      <c r="B828" t="s">
        <v>5069</v>
      </c>
      <c r="C828">
        <v>829</v>
      </c>
      <c r="D828" t="s">
        <v>1495</v>
      </c>
      <c r="E828" s="30">
        <v>40870.5</v>
      </c>
      <c r="F828" t="s">
        <v>4254</v>
      </c>
      <c r="G828">
        <v>568.87168399938105</v>
      </c>
      <c r="H828">
        <v>222.94958647778699</v>
      </c>
      <c r="I828">
        <v>791.82127047716801</v>
      </c>
      <c r="J828">
        <v>10.6312357097492</v>
      </c>
      <c r="K828">
        <v>16.1056172840219</v>
      </c>
      <c r="L828">
        <v>1.9088703363895201E-2</v>
      </c>
      <c r="M828">
        <v>179.40134080955201</v>
      </c>
      <c r="N828">
        <v>5.0601914804186103</v>
      </c>
      <c r="O828">
        <v>0.13184948772287999</v>
      </c>
      <c r="P828">
        <v>6.9861059682511897</v>
      </c>
      <c r="Q828">
        <v>0.213845352013771</v>
      </c>
      <c r="R828">
        <v>216.97013637397399</v>
      </c>
      <c r="S828">
        <v>1.9072300581922801</v>
      </c>
      <c r="T828">
        <v>906.55094815249902</v>
      </c>
      <c r="U828">
        <f>VLOOKUP(B828,Data!$A$1:$J$1657,9, FALSE) * 100</f>
        <v>310</v>
      </c>
      <c r="V828">
        <f>VLOOKUP($B828,Data!$A$1:$X$1657,13,  FALSE)</f>
        <v>0</v>
      </c>
      <c r="W828">
        <f t="shared" si="25"/>
        <v>106.13483998914543</v>
      </c>
      <c r="X828">
        <f t="shared" si="24"/>
        <v>203.86516001085457</v>
      </c>
    </row>
    <row r="829" spans="1:24" x14ac:dyDescent="0.2">
      <c r="A829">
        <v>825</v>
      </c>
      <c r="B829" t="s">
        <v>5065</v>
      </c>
      <c r="C829">
        <v>825</v>
      </c>
      <c r="D829" t="s">
        <v>1495</v>
      </c>
      <c r="E829" s="30">
        <v>40872.5</v>
      </c>
      <c r="F829" t="s">
        <v>4254</v>
      </c>
      <c r="G829">
        <v>258.78665062166999</v>
      </c>
      <c r="H829">
        <v>219.14385047023001</v>
      </c>
      <c r="I829">
        <v>477.93050109189898</v>
      </c>
      <c r="J829">
        <v>9.6483669895438506</v>
      </c>
      <c r="K829">
        <v>16.265888133541999</v>
      </c>
      <c r="L829">
        <v>1.2540247773246201E-2</v>
      </c>
      <c r="M829">
        <v>55.2811971409187</v>
      </c>
      <c r="N829">
        <v>1.57477717790274</v>
      </c>
      <c r="O829">
        <v>1.43359720716889E-2</v>
      </c>
      <c r="P829">
        <v>0.723254484173114</v>
      </c>
      <c r="Q829">
        <v>2.1871601306891201E-2</v>
      </c>
      <c r="R829">
        <v>122.318414130579</v>
      </c>
      <c r="S829">
        <v>2.3625997345991698</v>
      </c>
      <c r="T829">
        <v>529.14280581609501</v>
      </c>
      <c r="U829">
        <f>VLOOKUP(B829,Data!$A$1:$J$1657,9, FALSE) * 100</f>
        <v>380</v>
      </c>
      <c r="V829" t="str">
        <f>VLOOKUP($B829,Data!$A$1:$X$1657,13,  FALSE)</f>
        <v>15 ha very poor due to running out of fertilizer - used old fertilizer with mostly volatised N. Much of the padock went about 4t/ha. Protein varied from 10.4 to over 11%</v>
      </c>
      <c r="W829">
        <f t="shared" si="25"/>
        <v>317.18045779441059</v>
      </c>
      <c r="X829">
        <f t="shared" si="24"/>
        <v>62.819542205589428</v>
      </c>
    </row>
    <row r="830" spans="1:24" x14ac:dyDescent="0.2">
      <c r="A830">
        <v>827</v>
      </c>
      <c r="B830" t="s">
        <v>5070</v>
      </c>
      <c r="C830">
        <v>827</v>
      </c>
      <c r="D830" t="s">
        <v>1495</v>
      </c>
      <c r="E830" s="30">
        <v>40492.5</v>
      </c>
      <c r="F830" t="s">
        <v>4254</v>
      </c>
      <c r="G830">
        <v>259.40014064070499</v>
      </c>
      <c r="H830">
        <v>43.574603517122299</v>
      </c>
      <c r="I830">
        <v>302.97474415782699</v>
      </c>
      <c r="J830">
        <v>2.4773207454350601</v>
      </c>
      <c r="K830">
        <v>10.5440425869485</v>
      </c>
      <c r="L830">
        <v>3.0714513360654099E-2</v>
      </c>
      <c r="M830">
        <v>101.091926032233</v>
      </c>
      <c r="N830">
        <v>1.86675582010598</v>
      </c>
      <c r="O830">
        <v>5.1397213994591399E-2</v>
      </c>
      <c r="P830">
        <v>3.5919136874480802</v>
      </c>
      <c r="Q830">
        <v>3.9863483297485201E-2</v>
      </c>
      <c r="R830">
        <v>63.664839164683698</v>
      </c>
      <c r="S830">
        <v>0.15847388560918599</v>
      </c>
      <c r="T830">
        <v>349.21776816198502</v>
      </c>
      <c r="U830">
        <f>VLOOKUP(B830,Data!$A$1:$J$1657,9, FALSE) * 100</f>
        <v>101</v>
      </c>
      <c r="V830" t="str">
        <f>VLOOKUP($B830,Data!$A$1:$X$1657,13,  FALSE)</f>
        <v>slow emergence (sowing date changed to reflect) Phenology match with Mace poor Harvest date 24/11/11</v>
      </c>
      <c r="W830">
        <f t="shared" si="25"/>
        <v>-13.877188672992048</v>
      </c>
      <c r="X830">
        <f t="shared" si="24"/>
        <v>114.87718867299205</v>
      </c>
    </row>
    <row r="831" spans="1:24" x14ac:dyDescent="0.2">
      <c r="A831">
        <v>833</v>
      </c>
      <c r="B831" t="s">
        <v>5072</v>
      </c>
      <c r="C831">
        <v>833</v>
      </c>
      <c r="D831" t="s">
        <v>1495</v>
      </c>
      <c r="E831" s="30">
        <v>40864.5</v>
      </c>
      <c r="F831" t="s">
        <v>4254</v>
      </c>
      <c r="G831">
        <v>82.909601399231505</v>
      </c>
      <c r="H831">
        <v>59.853009024336203</v>
      </c>
      <c r="I831">
        <v>142.76261042356799</v>
      </c>
      <c r="J831">
        <v>2.2641187385227299</v>
      </c>
      <c r="K831">
        <v>16.050667818053199</v>
      </c>
      <c r="L831">
        <v>1.24110237952726E-2</v>
      </c>
      <c r="M831">
        <v>16.386373633202599</v>
      </c>
      <c r="N831">
        <v>0.46061688253772598</v>
      </c>
      <c r="O831">
        <v>0</v>
      </c>
      <c r="P831">
        <v>0</v>
      </c>
      <c r="Q831">
        <v>0</v>
      </c>
      <c r="R831">
        <v>39.744302611345503</v>
      </c>
      <c r="S831">
        <v>0.65867129666487001</v>
      </c>
      <c r="T831">
        <v>161.18573348248</v>
      </c>
      <c r="U831">
        <f>VLOOKUP(B831,Data!$A$1:$J$1657,9, FALSE) * 100</f>
        <v>301</v>
      </c>
      <c r="V831" t="str">
        <f>VLOOKUP($B831,Data!$A$1:$X$1657,13,  FALSE)</f>
        <v>Poor emergence- sowing date modified to match emergence. Mace phenology match poor. Harvest date 24/11/11. Soil cll and dul measured 2011- APsoil will be updated. Low level frost damage</v>
      </c>
      <c r="W831">
        <f t="shared" si="25"/>
        <v>282.37912087136067</v>
      </c>
      <c r="X831">
        <f t="shared" si="24"/>
        <v>18.620879128639316</v>
      </c>
    </row>
    <row r="832" spans="1:24" x14ac:dyDescent="0.2">
      <c r="A832">
        <v>830</v>
      </c>
      <c r="B832" t="s">
        <v>5071</v>
      </c>
      <c r="C832">
        <v>830</v>
      </c>
      <c r="D832" t="s">
        <v>1495</v>
      </c>
      <c r="E832" s="30">
        <v>40864.5</v>
      </c>
      <c r="F832" t="s">
        <v>4254</v>
      </c>
      <c r="G832">
        <v>316.38700072179199</v>
      </c>
      <c r="H832">
        <v>97.408989044827393</v>
      </c>
      <c r="I832">
        <v>413.79598976661902</v>
      </c>
      <c r="J832">
        <v>2.7045808920158798</v>
      </c>
      <c r="K832">
        <v>9.6742848794277805</v>
      </c>
      <c r="L832">
        <v>2.16703519506646E-2</v>
      </c>
      <c r="M832">
        <v>104.40460344800201</v>
      </c>
      <c r="N832">
        <v>1.7688964561815399</v>
      </c>
      <c r="O832">
        <v>0.116426439462294</v>
      </c>
      <c r="P832">
        <v>7.1295649105951098</v>
      </c>
      <c r="Q832">
        <v>7.2417319298151595E-2</v>
      </c>
      <c r="R832">
        <v>105.796191661368</v>
      </c>
      <c r="S832">
        <v>0.28819811419088798</v>
      </c>
      <c r="T832">
        <v>474.344417066777</v>
      </c>
      <c r="U832">
        <f>VLOOKUP(B832,Data!$A$1:$J$1657,9, FALSE) * 100</f>
        <v>238</v>
      </c>
      <c r="V832" t="str">
        <f>VLOOKUP($B832,Data!$A$1:$X$1657,13,  FALSE)</f>
        <v>Poor emergence, sowing date modified to suit Mace phenology poor match Harvest 24/11/11</v>
      </c>
      <c r="W832">
        <f t="shared" si="25"/>
        <v>119.35840517272499</v>
      </c>
      <c r="X832">
        <f t="shared" si="24"/>
        <v>118.64159482727501</v>
      </c>
    </row>
    <row r="833" spans="1:24" x14ac:dyDescent="0.2">
      <c r="A833">
        <v>831</v>
      </c>
      <c r="B833" t="s">
        <v>5075</v>
      </c>
      <c r="C833">
        <v>831</v>
      </c>
      <c r="D833" t="s">
        <v>1495</v>
      </c>
      <c r="E833" s="30">
        <v>40864.5</v>
      </c>
      <c r="F833" t="s">
        <v>4254</v>
      </c>
      <c r="G833">
        <v>142.976168885661</v>
      </c>
      <c r="H833">
        <v>80.077128509564901</v>
      </c>
      <c r="I833">
        <v>223.053297395225</v>
      </c>
      <c r="J833">
        <v>2.2904149516097001</v>
      </c>
      <c r="K833">
        <v>16.222984592790699</v>
      </c>
      <c r="L833">
        <v>2.0585868358979201E-2</v>
      </c>
      <c r="M833">
        <v>40.717548474948302</v>
      </c>
      <c r="N833">
        <v>1.1568479186782701</v>
      </c>
      <c r="O833">
        <v>2.1072911784082899E-2</v>
      </c>
      <c r="P833">
        <v>1.20088278472601</v>
      </c>
      <c r="Q833">
        <v>2.9161031514329999E-2</v>
      </c>
      <c r="R833">
        <v>55.6593649679522</v>
      </c>
      <c r="S833">
        <v>0.22077697156756401</v>
      </c>
      <c r="T833">
        <v>251.51896076469899</v>
      </c>
      <c r="U833">
        <f>VLOOKUP(B833,Data!$A$1:$J$1657,9, FALSE) * 100</f>
        <v>355</v>
      </c>
      <c r="V833" t="str">
        <f>VLOOKUP($B833,Data!$A$1:$X$1657,13,  FALSE)</f>
        <v>Poor emergence. Sowing date changed to match up emergence dates. Mace phenology match poor. Harvest date 24/11/11. Soil cll and dul measured 2011- APsoil will be updated.</v>
      </c>
      <c r="W833">
        <f t="shared" si="25"/>
        <v>308.7300585511951</v>
      </c>
      <c r="X833">
        <f t="shared" si="24"/>
        <v>46.269941448804886</v>
      </c>
    </row>
    <row r="834" spans="1:24" x14ac:dyDescent="0.2">
      <c r="A834">
        <v>832</v>
      </c>
      <c r="B834" t="s">
        <v>5073</v>
      </c>
      <c r="C834">
        <v>832</v>
      </c>
      <c r="D834" t="s">
        <v>1495</v>
      </c>
      <c r="E834" s="30">
        <v>40836.5</v>
      </c>
      <c r="F834" t="s">
        <v>4254</v>
      </c>
      <c r="G834">
        <v>1070.6775111685999</v>
      </c>
      <c r="H834">
        <v>179.40213002780001</v>
      </c>
      <c r="I834">
        <v>1250.0796411964</v>
      </c>
      <c r="J834">
        <v>9.4444860302155202</v>
      </c>
      <c r="K834">
        <v>10.513604875957901</v>
      </c>
      <c r="L834">
        <v>2.7791718138465701E-2</v>
      </c>
      <c r="M834">
        <v>357.75044786731303</v>
      </c>
      <c r="N834">
        <v>6.5871223346303198</v>
      </c>
      <c r="O834">
        <v>1.01919866919067</v>
      </c>
      <c r="P834">
        <v>47.613272727410902</v>
      </c>
      <c r="Q834">
        <v>0.49897443489875698</v>
      </c>
      <c r="R834">
        <v>479.188291297452</v>
      </c>
      <c r="S834">
        <v>1.2085090870919599</v>
      </c>
      <c r="T834">
        <v>1468.8578245234601</v>
      </c>
      <c r="U834">
        <f>VLOOKUP(B834,Data!$A$1:$J$1657,9, FALSE) * 100</f>
        <v>230.9</v>
      </c>
      <c r="V834" t="str">
        <f>VLOOKUP($B834,Data!$A$1:$X$1657,13,  FALSE)</f>
        <v>Major weed issues</v>
      </c>
      <c r="W834">
        <f t="shared" si="25"/>
        <v>-175.63459984921937</v>
      </c>
      <c r="X834">
        <f t="shared" ref="X834:X897" si="26">M834/(1-12/100)</f>
        <v>406.53459984921938</v>
      </c>
    </row>
    <row r="835" spans="1:24" x14ac:dyDescent="0.2">
      <c r="A835">
        <v>836</v>
      </c>
      <c r="B835" t="s">
        <v>5077</v>
      </c>
      <c r="C835">
        <v>836</v>
      </c>
      <c r="D835" t="s">
        <v>1495</v>
      </c>
      <c r="E835" s="30">
        <v>40849.5</v>
      </c>
      <c r="F835" t="s">
        <v>4254</v>
      </c>
      <c r="G835">
        <v>1038.8510105892301</v>
      </c>
      <c r="H835">
        <v>201.18077438770399</v>
      </c>
      <c r="I835">
        <v>1240.0317849769399</v>
      </c>
      <c r="J835">
        <v>11.129445808590299</v>
      </c>
      <c r="K835">
        <v>10.379917103732099</v>
      </c>
      <c r="L835">
        <v>3.05681340822875E-2</v>
      </c>
      <c r="M835">
        <v>470.57057563016201</v>
      </c>
      <c r="N835">
        <v>8.5542619378223606</v>
      </c>
      <c r="O835">
        <v>1.2168156477146901</v>
      </c>
      <c r="P835">
        <v>49.331947836916697</v>
      </c>
      <c r="Q835">
        <v>0.49879974031531099</v>
      </c>
      <c r="R835">
        <v>292.44110493245699</v>
      </c>
      <c r="S835">
        <v>0.73665235110442795</v>
      </c>
      <c r="T835">
        <v>1464.1321688603</v>
      </c>
      <c r="U835">
        <f>VLOOKUP(B835,Data!$A$1:$J$1657,9, FALSE) * 100</f>
        <v>411.9</v>
      </c>
      <c r="V835">
        <f>VLOOKUP($B835,Data!$A$1:$X$1657,13,  FALSE)</f>
        <v>0</v>
      </c>
      <c r="W835">
        <f t="shared" ref="W835:W898" si="27">U835-X835</f>
        <v>-122.83929048882044</v>
      </c>
      <c r="X835">
        <f t="shared" si="26"/>
        <v>534.73929048882042</v>
      </c>
    </row>
    <row r="836" spans="1:24" x14ac:dyDescent="0.2">
      <c r="A836">
        <v>834</v>
      </c>
      <c r="B836" t="s">
        <v>5076</v>
      </c>
      <c r="C836">
        <v>834</v>
      </c>
      <c r="D836" t="s">
        <v>1495</v>
      </c>
      <c r="E836" s="30">
        <v>40836.5</v>
      </c>
      <c r="F836" t="s">
        <v>4254</v>
      </c>
      <c r="G836">
        <v>1070.6775111685999</v>
      </c>
      <c r="H836">
        <v>179.40213002780001</v>
      </c>
      <c r="I836">
        <v>1250.0796411964</v>
      </c>
      <c r="J836">
        <v>9.4444860302155202</v>
      </c>
      <c r="K836">
        <v>10.513604875957901</v>
      </c>
      <c r="L836">
        <v>2.7791718138465701E-2</v>
      </c>
      <c r="M836">
        <v>357.75044786731303</v>
      </c>
      <c r="N836">
        <v>6.5871223346303198</v>
      </c>
      <c r="O836">
        <v>1.01919866919067</v>
      </c>
      <c r="P836">
        <v>47.613272727410902</v>
      </c>
      <c r="Q836">
        <v>0.49897443489875698</v>
      </c>
      <c r="R836">
        <v>479.188291297452</v>
      </c>
      <c r="S836">
        <v>1.2085090870919599</v>
      </c>
      <c r="T836">
        <v>1468.8578245234601</v>
      </c>
      <c r="U836">
        <f>VLOOKUP(B836,Data!$A$1:$J$1657,9, FALSE) * 100</f>
        <v>236.3</v>
      </c>
      <c r="V836" t="str">
        <f>VLOOKUP($B836,Data!$A$1:$X$1657,13,  FALSE)</f>
        <v>Major weed issues</v>
      </c>
      <c r="W836">
        <f t="shared" si="27"/>
        <v>-170.23459984921936</v>
      </c>
      <c r="X836">
        <f t="shared" si="26"/>
        <v>406.53459984921938</v>
      </c>
    </row>
    <row r="837" spans="1:24" x14ac:dyDescent="0.2">
      <c r="A837">
        <v>835</v>
      </c>
      <c r="B837" t="s">
        <v>5074</v>
      </c>
      <c r="C837">
        <v>835</v>
      </c>
      <c r="D837" t="s">
        <v>1495</v>
      </c>
      <c r="E837" s="30">
        <v>40849.5</v>
      </c>
      <c r="F837" t="s">
        <v>4254</v>
      </c>
      <c r="G837">
        <v>1038.8510105892301</v>
      </c>
      <c r="H837">
        <v>201.18077438770399</v>
      </c>
      <c r="I837">
        <v>1240.0317849769399</v>
      </c>
      <c r="J837">
        <v>11.129445808590299</v>
      </c>
      <c r="K837">
        <v>10.379917103732099</v>
      </c>
      <c r="L837">
        <v>3.05681340822875E-2</v>
      </c>
      <c r="M837">
        <v>470.57057563016201</v>
      </c>
      <c r="N837">
        <v>8.5542619378223606</v>
      </c>
      <c r="O837">
        <v>1.2168156477146901</v>
      </c>
      <c r="P837">
        <v>49.331947836916697</v>
      </c>
      <c r="Q837">
        <v>0.49879974031531099</v>
      </c>
      <c r="R837">
        <v>292.44110493245699</v>
      </c>
      <c r="S837">
        <v>0.73665235110442795</v>
      </c>
      <c r="T837">
        <v>1464.1321688603</v>
      </c>
      <c r="U837">
        <f>VLOOKUP(B837,Data!$A$1:$J$1657,9, FALSE) * 100</f>
        <v>389.59999999999997</v>
      </c>
      <c r="V837">
        <f>VLOOKUP($B837,Data!$A$1:$X$1657,13,  FALSE)</f>
        <v>0</v>
      </c>
      <c r="W837">
        <f t="shared" si="27"/>
        <v>-145.13929048882045</v>
      </c>
      <c r="X837">
        <f t="shared" si="26"/>
        <v>534.73929048882042</v>
      </c>
    </row>
    <row r="838" spans="1:24" x14ac:dyDescent="0.2">
      <c r="A838">
        <v>840</v>
      </c>
      <c r="B838" t="s">
        <v>5080</v>
      </c>
      <c r="C838">
        <v>840</v>
      </c>
      <c r="D838" t="s">
        <v>1495</v>
      </c>
      <c r="E838" s="30">
        <v>41240.5</v>
      </c>
      <c r="F838" t="s">
        <v>4254</v>
      </c>
      <c r="G838">
        <v>460.906880772536</v>
      </c>
      <c r="H838">
        <v>202.34884477825099</v>
      </c>
      <c r="I838">
        <v>663.25572555078702</v>
      </c>
      <c r="J838">
        <v>5.5524496877057103</v>
      </c>
      <c r="K838">
        <v>15.7562260754455</v>
      </c>
      <c r="L838">
        <v>1.63972278875484E-2</v>
      </c>
      <c r="M838">
        <v>126.900457335943</v>
      </c>
      <c r="N838">
        <v>3.5017027931042701</v>
      </c>
      <c r="O838">
        <v>6.9517301670185896E-2</v>
      </c>
      <c r="P838">
        <v>5.0248694526152704</v>
      </c>
      <c r="Q838">
        <v>8.8408728692011204E-2</v>
      </c>
      <c r="R838">
        <v>176.138994967114</v>
      </c>
      <c r="S838">
        <v>0.48717015897766602</v>
      </c>
      <c r="T838">
        <v>754.40626254061794</v>
      </c>
      <c r="U838">
        <f>VLOOKUP(B838,Data!$A$1:$J$1657,9, FALSE) * 100</f>
        <v>260</v>
      </c>
      <c r="V838" t="str">
        <f>VLOOKUP($B838,Data!$A$1:$X$1657,13,  FALSE)</f>
        <v>Yes;;Helped make decision re- nitrogen application</v>
      </c>
      <c r="W838">
        <f t="shared" si="27"/>
        <v>115.79493484551932</v>
      </c>
      <c r="X838">
        <f t="shared" si="26"/>
        <v>144.20506515448068</v>
      </c>
    </row>
    <row r="839" spans="1:24" x14ac:dyDescent="0.2">
      <c r="A839">
        <v>839</v>
      </c>
      <c r="B839" t="s">
        <v>5079</v>
      </c>
      <c r="C839">
        <v>839</v>
      </c>
      <c r="D839" t="s">
        <v>1495</v>
      </c>
      <c r="E839" s="30">
        <v>41237.5</v>
      </c>
      <c r="F839" t="s">
        <v>4254</v>
      </c>
      <c r="G839">
        <v>523.05285887334901</v>
      </c>
      <c r="H839">
        <v>238.03717699487501</v>
      </c>
      <c r="I839">
        <v>761.09003586822405</v>
      </c>
      <c r="J839">
        <v>7.0986371058066497</v>
      </c>
      <c r="K839">
        <v>15.7342810109613</v>
      </c>
      <c r="L839">
        <v>1.6606933342746599E-2</v>
      </c>
      <c r="M839">
        <v>149.32404809719699</v>
      </c>
      <c r="N839">
        <v>4.11472247715517</v>
      </c>
      <c r="O839">
        <v>7.1561826011454596E-2</v>
      </c>
      <c r="P839">
        <v>5.1328134320552703</v>
      </c>
      <c r="Q839">
        <v>9.9459002710991604E-2</v>
      </c>
      <c r="R839">
        <v>220.84552257563101</v>
      </c>
      <c r="S839">
        <v>1.0301945747634</v>
      </c>
      <c r="T839">
        <v>864.93253418840698</v>
      </c>
      <c r="U839">
        <f>VLOOKUP(B839,Data!$A$1:$J$1657,9, FALSE) * 100</f>
        <v>290</v>
      </c>
      <c r="V839" t="str">
        <f>VLOOKUP($B839,Data!$A$1:$X$1657,13,  FALSE)</f>
        <v>Yes;;After doing a cost analysis of applying nitrogen in August, we decided not to.</v>
      </c>
      <c r="W839">
        <f t="shared" si="27"/>
        <v>120.31358170773069</v>
      </c>
      <c r="X839">
        <f t="shared" si="26"/>
        <v>169.68641829226931</v>
      </c>
    </row>
    <row r="840" spans="1:24" x14ac:dyDescent="0.2">
      <c r="A840">
        <v>837</v>
      </c>
      <c r="B840" t="s">
        <v>5078</v>
      </c>
      <c r="C840">
        <v>837</v>
      </c>
      <c r="D840" t="s">
        <v>1495</v>
      </c>
      <c r="E840" s="30">
        <v>41233.5</v>
      </c>
      <c r="F840" t="s">
        <v>4254</v>
      </c>
      <c r="G840">
        <v>601.508742733443</v>
      </c>
      <c r="H840">
        <v>237.61164064797401</v>
      </c>
      <c r="I840">
        <v>839.12038338141701</v>
      </c>
      <c r="J840">
        <v>7.7197560219600998</v>
      </c>
      <c r="K840">
        <v>15.644963281709501</v>
      </c>
      <c r="L840">
        <v>1.9472555150202599E-2</v>
      </c>
      <c r="M840">
        <v>184.00884813345601</v>
      </c>
      <c r="N840">
        <v>5.0417017032532003</v>
      </c>
      <c r="O840">
        <v>8.9406916254932203E-2</v>
      </c>
      <c r="P840">
        <v>6.5066841409858602</v>
      </c>
      <c r="Q840">
        <v>0.13273179311342501</v>
      </c>
      <c r="R840">
        <v>240.74981628217</v>
      </c>
      <c r="S840">
        <v>0.69226284841221697</v>
      </c>
      <c r="T840">
        <v>957.86283647011999</v>
      </c>
      <c r="U840">
        <f>VLOOKUP(B840,Data!$A$1:$J$1657,9, FALSE) * 100</f>
        <v>500</v>
      </c>
      <c r="V840" t="str">
        <f>VLOOKUP($B840,Data!$A$1:$X$1657,13,  FALSE)</f>
        <v>No;;underestimated yield by extreme ammount</v>
      </c>
      <c r="W840">
        <f t="shared" si="27"/>
        <v>290.89903621198181</v>
      </c>
      <c r="X840">
        <f t="shared" si="26"/>
        <v>209.10096378801819</v>
      </c>
    </row>
    <row r="841" spans="1:24" x14ac:dyDescent="0.2">
      <c r="A841">
        <v>838</v>
      </c>
      <c r="B841" t="s">
        <v>5081</v>
      </c>
      <c r="C841">
        <v>838</v>
      </c>
      <c r="D841" t="s">
        <v>1495</v>
      </c>
      <c r="E841" s="30">
        <v>41230.5</v>
      </c>
      <c r="F841" t="s">
        <v>4254</v>
      </c>
      <c r="G841">
        <v>285.43413805553502</v>
      </c>
      <c r="H841">
        <v>292.96734438833101</v>
      </c>
      <c r="I841">
        <v>578.40148244386705</v>
      </c>
      <c r="J841">
        <v>14.4193090139314</v>
      </c>
      <c r="K841">
        <v>17.13</v>
      </c>
      <c r="L841">
        <v>5.5145854059083501E-3</v>
      </c>
      <c r="M841">
        <v>29.7563574766831</v>
      </c>
      <c r="N841">
        <v>0.89269072430049201</v>
      </c>
      <c r="O841">
        <v>0</v>
      </c>
      <c r="P841">
        <v>0</v>
      </c>
      <c r="Q841">
        <v>0</v>
      </c>
      <c r="R841">
        <v>193.81717630204901</v>
      </c>
      <c r="S841">
        <v>3.6614695827416099</v>
      </c>
      <c r="T841">
        <v>645.33494672104405</v>
      </c>
      <c r="U841">
        <f>VLOOKUP(B841,Data!$A$1:$J$1657,9, FALSE) * 100</f>
        <v>430</v>
      </c>
      <c r="V841" t="str">
        <f>VLOOKUP($B841,Data!$A$1:$X$1657,13,  FALSE)</f>
        <v>Yes</v>
      </c>
      <c r="W841">
        <f t="shared" si="27"/>
        <v>396.18595741286009</v>
      </c>
      <c r="X841">
        <f t="shared" si="26"/>
        <v>33.814042587139888</v>
      </c>
    </row>
    <row r="842" spans="1:24" x14ac:dyDescent="0.2">
      <c r="A842">
        <v>844</v>
      </c>
      <c r="B842" t="s">
        <v>5084</v>
      </c>
      <c r="C842">
        <v>844</v>
      </c>
      <c r="D842" t="s">
        <v>1495</v>
      </c>
      <c r="E842" s="30">
        <v>41224.5</v>
      </c>
      <c r="F842" t="s">
        <v>4254</v>
      </c>
      <c r="G842">
        <v>552.081653538605</v>
      </c>
      <c r="H842">
        <v>283.04339520518602</v>
      </c>
      <c r="I842">
        <v>835.12504874379101</v>
      </c>
      <c r="J842">
        <v>16.437776458629699</v>
      </c>
      <c r="K842">
        <v>15.841619469715599</v>
      </c>
      <c r="L842">
        <v>1.4344101508967999E-2</v>
      </c>
      <c r="M842">
        <v>136.596150011605</v>
      </c>
      <c r="N842">
        <v>3.7896746576392899</v>
      </c>
      <c r="O842">
        <v>9.2403234127206205E-2</v>
      </c>
      <c r="P842">
        <v>4.5176056924889396</v>
      </c>
      <c r="Q842">
        <v>0.13996150585790099</v>
      </c>
      <c r="R842">
        <v>258.692104813436</v>
      </c>
      <c r="S842">
        <v>4.6738971682045998</v>
      </c>
      <c r="T842">
        <v>951.38741597923797</v>
      </c>
      <c r="U842">
        <f>VLOOKUP(B842,Data!$A$1:$J$1657,9, FALSE) * 100</f>
        <v>466</v>
      </c>
      <c r="V842" t="str">
        <f>VLOOKUP($B842,Data!$A$1:$X$1657,13,  FALSE)</f>
        <v>Yes;;helped with N decisions
Crop yield 5.5t until we hit frost patches.</v>
      </c>
      <c r="W842">
        <f t="shared" si="27"/>
        <v>310.77710225953979</v>
      </c>
      <c r="X842">
        <f t="shared" si="26"/>
        <v>155.22289774046024</v>
      </c>
    </row>
    <row r="843" spans="1:24" x14ac:dyDescent="0.2">
      <c r="A843">
        <v>842</v>
      </c>
      <c r="B843" t="s">
        <v>5085</v>
      </c>
      <c r="C843">
        <v>842</v>
      </c>
      <c r="D843" t="s">
        <v>1495</v>
      </c>
      <c r="E843" s="30">
        <v>41224.5</v>
      </c>
      <c r="F843" t="s">
        <v>4254</v>
      </c>
      <c r="G843">
        <v>124.44414058992599</v>
      </c>
      <c r="H843">
        <v>109.38072954918501</v>
      </c>
      <c r="I843">
        <v>233.824870139111</v>
      </c>
      <c r="J843">
        <v>6.05939254022939</v>
      </c>
      <c r="K843">
        <v>15.8203952433696</v>
      </c>
      <c r="L843">
        <v>9.4584541249641396E-3</v>
      </c>
      <c r="M843">
        <v>23.453931602157699</v>
      </c>
      <c r="N843">
        <v>0.64982568819105302</v>
      </c>
      <c r="O843">
        <v>2.2984745282685101E-3</v>
      </c>
      <c r="P843">
        <v>0.12769302934825</v>
      </c>
      <c r="Q843">
        <v>3.9561368661377603E-3</v>
      </c>
      <c r="R843">
        <v>81.215450905997997</v>
      </c>
      <c r="S843">
        <v>1.62739563658747</v>
      </c>
      <c r="T843">
        <v>263.89349439930697</v>
      </c>
      <c r="U843">
        <f>VLOOKUP(B843,Data!$A$1:$J$1657,9, FALSE) * 100</f>
        <v>35</v>
      </c>
      <c r="V843" t="str">
        <f>VLOOKUP($B843,Data!$A$1:$X$1657,13,  FALSE)</f>
        <v>Yes;;Investingations showed current water and nitrogen storage. Poor rooting depth adaption limited accuracy.</v>
      </c>
      <c r="W843">
        <f t="shared" si="27"/>
        <v>8.3478049975480708</v>
      </c>
      <c r="X843">
        <f t="shared" si="26"/>
        <v>26.652195002451929</v>
      </c>
    </row>
    <row r="844" spans="1:24" x14ac:dyDescent="0.2">
      <c r="A844">
        <v>841</v>
      </c>
      <c r="B844" t="s">
        <v>5082</v>
      </c>
      <c r="C844">
        <v>841</v>
      </c>
      <c r="D844" t="s">
        <v>1495</v>
      </c>
      <c r="E844" s="30">
        <v>41237.5</v>
      </c>
      <c r="F844" t="s">
        <v>4254</v>
      </c>
      <c r="G844">
        <v>611.70338666963903</v>
      </c>
      <c r="H844">
        <v>274.22749404711197</v>
      </c>
      <c r="I844">
        <v>885.93088071675095</v>
      </c>
      <c r="J844">
        <v>8.6488883305870292</v>
      </c>
      <c r="K844">
        <v>15.7996066712501</v>
      </c>
      <c r="L844">
        <v>1.7791451880401401E-2</v>
      </c>
      <c r="M844">
        <v>179.445358921371</v>
      </c>
      <c r="N844">
        <v>4.9652646058475796</v>
      </c>
      <c r="O844">
        <v>0.17409636731629799</v>
      </c>
      <c r="P844">
        <v>9.1988913791788303</v>
      </c>
      <c r="Q844">
        <v>0.19631821062510299</v>
      </c>
      <c r="R844">
        <v>229.89758992636001</v>
      </c>
      <c r="S844">
        <v>0.92091717882974999</v>
      </c>
      <c r="T844">
        <v>1008.39055977739</v>
      </c>
      <c r="U844">
        <f>VLOOKUP(B844,Data!$A$1:$J$1657,9, FALSE) * 100</f>
        <v>260</v>
      </c>
      <c r="V844" t="str">
        <f>VLOOKUP($B844,Data!$A$1:$X$1657,13,  FALSE)</f>
        <v xml:space="preserve">No;;but can be used as a good reference </v>
      </c>
      <c r="W844">
        <f t="shared" si="27"/>
        <v>56.084819407532962</v>
      </c>
      <c r="X844">
        <f t="shared" si="26"/>
        <v>203.91518059246704</v>
      </c>
    </row>
    <row r="845" spans="1:24" x14ac:dyDescent="0.2">
      <c r="A845">
        <v>843</v>
      </c>
      <c r="B845" t="s">
        <v>5083</v>
      </c>
      <c r="C845">
        <v>843</v>
      </c>
      <c r="D845" t="s">
        <v>1495</v>
      </c>
      <c r="E845" s="30">
        <v>41230.5</v>
      </c>
      <c r="F845" t="s">
        <v>4254</v>
      </c>
      <c r="G845">
        <v>309.38605869244998</v>
      </c>
      <c r="H845">
        <v>188.405505257241</v>
      </c>
      <c r="I845">
        <v>497.79156394969198</v>
      </c>
      <c r="J845">
        <v>7.5678352668021596</v>
      </c>
      <c r="K845">
        <v>16.2815835564341</v>
      </c>
      <c r="L845">
        <v>1.0650302592363501E-2</v>
      </c>
      <c r="M845">
        <v>61.351478631355498</v>
      </c>
      <c r="N845">
        <v>1.7493856841457001</v>
      </c>
      <c r="O845">
        <v>1.2273256069772601E-2</v>
      </c>
      <c r="P845">
        <v>0.68620812739938497</v>
      </c>
      <c r="Q845">
        <v>2.1201924641968298E-2</v>
      </c>
      <c r="R845">
        <v>158.76376974357899</v>
      </c>
      <c r="S845">
        <v>2.4214113872924399</v>
      </c>
      <c r="T845">
        <v>562.67201425683902</v>
      </c>
      <c r="U845">
        <f>VLOOKUP(B845,Data!$A$1:$J$1657,9, FALSE) * 100</f>
        <v>163</v>
      </c>
      <c r="V845" t="str">
        <f>VLOOKUP($B845,Data!$A$1:$X$1657,13,  FALSE)</f>
        <v>No</v>
      </c>
      <c r="W845">
        <f t="shared" si="27"/>
        <v>93.282410646186932</v>
      </c>
      <c r="X845">
        <f t="shared" si="26"/>
        <v>69.717589353813068</v>
      </c>
    </row>
    <row r="846" spans="1:24" x14ac:dyDescent="0.2">
      <c r="A846">
        <v>847</v>
      </c>
      <c r="B846" t="s">
        <v>5088</v>
      </c>
      <c r="C846">
        <v>847</v>
      </c>
      <c r="D846" t="s">
        <v>1495</v>
      </c>
      <c r="E846" s="30">
        <v>41181.5</v>
      </c>
      <c r="F846" t="s">
        <v>4254</v>
      </c>
      <c r="G846">
        <v>568.91346061682498</v>
      </c>
      <c r="H846">
        <v>104.671792792586</v>
      </c>
      <c r="I846">
        <v>673.58525340941105</v>
      </c>
      <c r="J846">
        <v>10.018328591002</v>
      </c>
      <c r="K846">
        <v>15.3304769217778</v>
      </c>
      <c r="L846">
        <v>3.3162063039110901E-2</v>
      </c>
      <c r="M846">
        <v>260.13198310091701</v>
      </c>
      <c r="N846">
        <v>6.9841459957003797</v>
      </c>
      <c r="O846">
        <v>0.39829054711065198</v>
      </c>
      <c r="P846">
        <v>19.766343651367102</v>
      </c>
      <c r="Q846">
        <v>0.59636834832980601</v>
      </c>
      <c r="R846">
        <v>141.57237003511901</v>
      </c>
      <c r="S846">
        <v>0.79235035148706201</v>
      </c>
      <c r="T846">
        <v>788.04487422384295</v>
      </c>
      <c r="U846">
        <f>VLOOKUP(B846,Data!$A$1:$J$1657,9, FALSE) * 100</f>
        <v>240</v>
      </c>
      <c r="V846" t="str">
        <f>VLOOKUP($B846,Data!$A$1:$X$1657,13,  FALSE)</f>
        <v>Yes</v>
      </c>
      <c r="W846">
        <f t="shared" si="27"/>
        <v>-55.604526251042046</v>
      </c>
      <c r="X846">
        <f t="shared" si="26"/>
        <v>295.60452625104205</v>
      </c>
    </row>
    <row r="847" spans="1:24" x14ac:dyDescent="0.2">
      <c r="A847">
        <v>848</v>
      </c>
      <c r="B847" t="s">
        <v>5090</v>
      </c>
      <c r="C847">
        <v>848</v>
      </c>
      <c r="D847" t="s">
        <v>1495</v>
      </c>
      <c r="E847" s="30">
        <v>41237.5</v>
      </c>
      <c r="F847" t="s">
        <v>4254</v>
      </c>
      <c r="G847">
        <v>569.19416246430103</v>
      </c>
      <c r="H847">
        <v>184.25537202242299</v>
      </c>
      <c r="I847">
        <v>753.44953448672402</v>
      </c>
      <c r="J847">
        <v>12.2119787705065</v>
      </c>
      <c r="K847">
        <v>15.4414115901864</v>
      </c>
      <c r="L847">
        <v>2.1269395959164699E-2</v>
      </c>
      <c r="M847">
        <v>210.28779938965701</v>
      </c>
      <c r="N847">
        <v>5.6867608805083103</v>
      </c>
      <c r="O847">
        <v>0.141678359841932</v>
      </c>
      <c r="P847">
        <v>6.3843502517518704</v>
      </c>
      <c r="Q847">
        <v>0.19679274615818901</v>
      </c>
      <c r="R847">
        <v>226.75437339321201</v>
      </c>
      <c r="S847">
        <v>2.4771182738923501</v>
      </c>
      <c r="T847">
        <v>871.26481381615099</v>
      </c>
      <c r="U847">
        <f>VLOOKUP(B847,Data!$A$1:$J$1657,9, FALSE) * 100</f>
        <v>200</v>
      </c>
      <c r="V847" t="str">
        <f>VLOOKUP($B847,Data!$A$1:$X$1657,13,  FALSE)</f>
        <v>No;;Indicated lots of N and did not apply extra.</v>
      </c>
      <c r="W847">
        <f t="shared" si="27"/>
        <v>-38.963408397337503</v>
      </c>
      <c r="X847">
        <f t="shared" si="26"/>
        <v>238.9634083973375</v>
      </c>
    </row>
    <row r="848" spans="1:24" x14ac:dyDescent="0.2">
      <c r="A848">
        <v>846</v>
      </c>
      <c r="B848" t="s">
        <v>5086</v>
      </c>
      <c r="C848">
        <v>846</v>
      </c>
      <c r="D848" t="s">
        <v>1495</v>
      </c>
      <c r="E848" s="30">
        <v>41169.5</v>
      </c>
      <c r="F848" t="s">
        <v>4254</v>
      </c>
      <c r="G848">
        <v>655.11414509752694</v>
      </c>
      <c r="H848">
        <v>80.737794357591</v>
      </c>
      <c r="I848">
        <v>735.85193945511799</v>
      </c>
      <c r="J848">
        <v>10.2171212540176</v>
      </c>
      <c r="K848">
        <v>13.8188301605789</v>
      </c>
      <c r="L848">
        <v>4.3259243224767402E-2</v>
      </c>
      <c r="M848">
        <v>341.72052548700498</v>
      </c>
      <c r="N848">
        <v>8.2700138425371303</v>
      </c>
      <c r="O848">
        <v>0.48052918099138903</v>
      </c>
      <c r="P848">
        <v>22.024032940853601</v>
      </c>
      <c r="Q848">
        <v>0.65871021182677203</v>
      </c>
      <c r="R848">
        <v>167.152012370356</v>
      </c>
      <c r="S848">
        <v>0.42623838304168199</v>
      </c>
      <c r="T848">
        <v>870.755897533042</v>
      </c>
      <c r="U848">
        <f>VLOOKUP(B848,Data!$A$1:$J$1657,9, FALSE) * 100</f>
        <v>225</v>
      </c>
      <c r="V848" t="str">
        <f>VLOOKUP($B848,Data!$A$1:$X$1657,13,  FALSE)</f>
        <v>Yes</v>
      </c>
      <c r="W848">
        <f t="shared" si="27"/>
        <v>-163.31877896250563</v>
      </c>
      <c r="X848">
        <f t="shared" si="26"/>
        <v>388.31877896250563</v>
      </c>
    </row>
    <row r="849" spans="1:24" x14ac:dyDescent="0.2">
      <c r="A849">
        <v>845</v>
      </c>
      <c r="B849" t="s">
        <v>5087</v>
      </c>
      <c r="C849">
        <v>845</v>
      </c>
      <c r="D849" t="s">
        <v>1495</v>
      </c>
      <c r="E849" s="30">
        <v>41210.5</v>
      </c>
      <c r="F849" t="s">
        <v>4254</v>
      </c>
      <c r="G849">
        <v>187.68357261982999</v>
      </c>
      <c r="H849">
        <v>128.00323432556999</v>
      </c>
      <c r="I849">
        <v>315.68680694540001</v>
      </c>
      <c r="J849">
        <v>6.9719429999398796</v>
      </c>
      <c r="K849">
        <v>15.6765647120806</v>
      </c>
      <c r="L849">
        <v>1.1331664079487901E-2</v>
      </c>
      <c r="M849">
        <v>41.746315099830099</v>
      </c>
      <c r="N849">
        <v>1.1461275134034901</v>
      </c>
      <c r="O849">
        <v>1.8407397326100599E-3</v>
      </c>
      <c r="P849">
        <v>0.102263318478336</v>
      </c>
      <c r="Q849">
        <v>3.1520505347933602E-3</v>
      </c>
      <c r="R849">
        <v>109.68798290887401</v>
      </c>
      <c r="S849">
        <v>2.3468964429675898</v>
      </c>
      <c r="T849">
        <v>361.19280790590102</v>
      </c>
      <c r="U849">
        <f>VLOOKUP(B849,Data!$A$1:$J$1657,9, FALSE) * 100</f>
        <v>160</v>
      </c>
      <c r="V849" t="str">
        <f>VLOOKUP($B849,Data!$A$1:$X$1657,13,  FALSE)</f>
        <v>Yes</v>
      </c>
      <c r="W849">
        <f t="shared" si="27"/>
        <v>112.5610055683749</v>
      </c>
      <c r="X849">
        <f t="shared" si="26"/>
        <v>47.438994431625112</v>
      </c>
    </row>
    <row r="850" spans="1:24" x14ac:dyDescent="0.2">
      <c r="A850">
        <v>850</v>
      </c>
      <c r="B850" t="s">
        <v>5089</v>
      </c>
      <c r="C850">
        <v>850</v>
      </c>
      <c r="D850" t="s">
        <v>1495</v>
      </c>
      <c r="E850" s="30">
        <v>41237.5</v>
      </c>
      <c r="F850" t="s">
        <v>4254</v>
      </c>
      <c r="G850">
        <v>443.67454739068</v>
      </c>
      <c r="H850">
        <v>232.66742270511199</v>
      </c>
      <c r="I850">
        <v>676.34197009579202</v>
      </c>
      <c r="J850">
        <v>12.569803074109</v>
      </c>
      <c r="K850">
        <v>15.669805363936799</v>
      </c>
      <c r="L850">
        <v>1.2916225905638399E-2</v>
      </c>
      <c r="M850">
        <v>104.46195023396</v>
      </c>
      <c r="N850">
        <v>2.8667222908991499</v>
      </c>
      <c r="O850">
        <v>3.8609567927557403E-2</v>
      </c>
      <c r="P850">
        <v>2.0264968027419998</v>
      </c>
      <c r="Q850">
        <v>6.2465224363741398E-2</v>
      </c>
      <c r="R850">
        <v>208.191436815033</v>
      </c>
      <c r="S850">
        <v>3.0837830473785299</v>
      </c>
      <c r="T850">
        <v>771.28646646921504</v>
      </c>
      <c r="U850">
        <f>VLOOKUP(B850,Data!$A$1:$J$1657,9, FALSE) * 100</f>
        <v>379</v>
      </c>
      <c r="V850" t="str">
        <f>VLOOKUP($B850,Data!$A$1:$X$1657,13,  FALSE)</f>
        <v>Yes;;We were wondering if the soil tests for our two paddocks were mixed up, as yield results were what the other paddock achieved. ( Approx.)</v>
      </c>
      <c r="W850">
        <f t="shared" si="27"/>
        <v>260.29323837050003</v>
      </c>
      <c r="X850">
        <f t="shared" si="26"/>
        <v>118.70676162949999</v>
      </c>
    </row>
    <row r="851" spans="1:24" x14ac:dyDescent="0.2">
      <c r="A851">
        <v>851</v>
      </c>
      <c r="B851" t="s">
        <v>5092</v>
      </c>
      <c r="C851">
        <v>851</v>
      </c>
      <c r="D851" t="s">
        <v>1495</v>
      </c>
      <c r="E851" s="30">
        <v>41238.5</v>
      </c>
      <c r="F851" t="s">
        <v>4254</v>
      </c>
      <c r="G851">
        <v>438.98195438581803</v>
      </c>
      <c r="H851">
        <v>281.08183481212097</v>
      </c>
      <c r="I851">
        <v>720.06378919793997</v>
      </c>
      <c r="J851">
        <v>9.0732745186436308</v>
      </c>
      <c r="K851">
        <v>16.073774495647999</v>
      </c>
      <c r="L851">
        <v>1.01029766804492E-2</v>
      </c>
      <c r="M851">
        <v>79.931236520294107</v>
      </c>
      <c r="N851">
        <v>2.2500817355262899</v>
      </c>
      <c r="O851">
        <v>3.5031003820023797E-2</v>
      </c>
      <c r="P851">
        <v>2.2942710985256598</v>
      </c>
      <c r="Q851">
        <v>6.7552655132936207E-2</v>
      </c>
      <c r="R851">
        <v>207.744481029947</v>
      </c>
      <c r="S851">
        <v>2.4116297474320598</v>
      </c>
      <c r="T851">
        <v>810.03683483277996</v>
      </c>
      <c r="U851">
        <f>VLOOKUP(B851,Data!$A$1:$J$1657,9, FALSE) * 100</f>
        <v>220.00000000000003</v>
      </c>
      <c r="V851" t="str">
        <f>VLOOKUP($B851,Data!$A$1:$X$1657,13,  FALSE)</f>
        <v/>
      </c>
      <c r="W851">
        <f t="shared" si="27"/>
        <v>129.16904940875673</v>
      </c>
      <c r="X851">
        <f t="shared" si="26"/>
        <v>90.830950591243308</v>
      </c>
    </row>
    <row r="852" spans="1:24" x14ac:dyDescent="0.2">
      <c r="A852">
        <v>852</v>
      </c>
      <c r="B852" t="s">
        <v>5094</v>
      </c>
      <c r="C852">
        <v>852</v>
      </c>
      <c r="D852" t="s">
        <v>1495</v>
      </c>
      <c r="E852" s="30">
        <v>41214.5</v>
      </c>
      <c r="F852" t="s">
        <v>4254</v>
      </c>
      <c r="G852">
        <v>554.57182030113495</v>
      </c>
      <c r="H852">
        <v>261.89955391430698</v>
      </c>
      <c r="I852">
        <v>816.47137421544198</v>
      </c>
      <c r="J852">
        <v>14.2522338828707</v>
      </c>
      <c r="K852">
        <v>15.9100529134375</v>
      </c>
      <c r="L852">
        <v>1.365718722471E-2</v>
      </c>
      <c r="M852">
        <v>133.38197673288499</v>
      </c>
      <c r="N852">
        <v>3.7164874037111999</v>
      </c>
      <c r="O852">
        <v>0.101125647834462</v>
      </c>
      <c r="P852">
        <v>4.3805349194430896</v>
      </c>
      <c r="Q852">
        <v>0.13323223217265401</v>
      </c>
      <c r="R852">
        <v>242.969778230049</v>
      </c>
      <c r="S852">
        <v>3.8693112608210498</v>
      </c>
      <c r="T852">
        <v>924.50480268297304</v>
      </c>
      <c r="U852">
        <f>VLOOKUP(B852,Data!$A$1:$J$1657,9, FALSE) * 100</f>
        <v>450</v>
      </c>
      <c r="V852" t="str">
        <f>VLOOKUP($B852,Data!$A$1:$X$1657,13,  FALSE)</f>
        <v>No;;Yield prediction was low all year even when the crop still looked stress free and grain fill was finished early. It aided with nitrogen decisionfor yield only because it showed a big reserve of nitrogen.</v>
      </c>
      <c r="W852">
        <f t="shared" si="27"/>
        <v>298.42957189444888</v>
      </c>
      <c r="X852">
        <f t="shared" si="26"/>
        <v>151.57042810555112</v>
      </c>
    </row>
    <row r="853" spans="1:24" x14ac:dyDescent="0.2">
      <c r="A853">
        <v>849</v>
      </c>
      <c r="B853" t="s">
        <v>5091</v>
      </c>
      <c r="C853">
        <v>849</v>
      </c>
      <c r="D853" t="s">
        <v>1495</v>
      </c>
      <c r="E853" s="30">
        <v>41241.5</v>
      </c>
      <c r="F853" t="s">
        <v>4254</v>
      </c>
      <c r="G853">
        <v>381.551207098259</v>
      </c>
      <c r="H853">
        <v>229.49455513617201</v>
      </c>
      <c r="I853">
        <v>611.04576223443098</v>
      </c>
      <c r="J853">
        <v>9.0957094546993709</v>
      </c>
      <c r="K853">
        <v>15.8809390155364</v>
      </c>
      <c r="L853">
        <v>9.3158768571726096E-3</v>
      </c>
      <c r="M853">
        <v>68.730014204876397</v>
      </c>
      <c r="N853">
        <v>1.9115537024949101</v>
      </c>
      <c r="O853">
        <v>7.0797102416065398E-3</v>
      </c>
      <c r="P853">
        <v>0.45877008994766599</v>
      </c>
      <c r="Q853">
        <v>1.3482548542020301E-2</v>
      </c>
      <c r="R853">
        <v>190.89743887592201</v>
      </c>
      <c r="S853">
        <v>3.0219785538343</v>
      </c>
      <c r="T853">
        <v>693.03485494520601</v>
      </c>
      <c r="U853">
        <f>VLOOKUP(B853,Data!$A$1:$J$1657,9, FALSE) * 100</f>
        <v>260</v>
      </c>
      <c r="V853" t="str">
        <f>VLOOKUP($B853,Data!$A$1:$X$1657,13,  FALSE)</f>
        <v/>
      </c>
      <c r="W853">
        <f t="shared" si="27"/>
        <v>181.89771113082227</v>
      </c>
      <c r="X853">
        <f t="shared" si="26"/>
        <v>78.102288869177727</v>
      </c>
    </row>
    <row r="854" spans="1:24" x14ac:dyDescent="0.2">
      <c r="A854">
        <v>855</v>
      </c>
      <c r="B854" t="s">
        <v>5743</v>
      </c>
      <c r="C854">
        <v>855</v>
      </c>
      <c r="D854" t="s">
        <v>1495</v>
      </c>
      <c r="E854" s="30">
        <v>41222.5</v>
      </c>
      <c r="F854" t="s">
        <v>4254</v>
      </c>
      <c r="G854">
        <v>937.83211688348695</v>
      </c>
      <c r="H854">
        <v>315.67030074699801</v>
      </c>
      <c r="I854">
        <v>1253.5024176304801</v>
      </c>
      <c r="J854">
        <v>17.899265036906201</v>
      </c>
      <c r="K854">
        <v>15.3182198199105</v>
      </c>
      <c r="L854">
        <v>2.6143061426299002E-2</v>
      </c>
      <c r="M854">
        <v>361.67833959175499</v>
      </c>
      <c r="N854">
        <v>9.7027466023935691</v>
      </c>
      <c r="O854">
        <v>0.55993593456658197</v>
      </c>
      <c r="P854">
        <v>27.7454356543006</v>
      </c>
      <c r="Q854">
        <v>0.841050786067431</v>
      </c>
      <c r="R854">
        <v>282.78658406440502</v>
      </c>
      <c r="S854">
        <v>1.63797998698842</v>
      </c>
      <c r="T854">
        <v>1442.9635269376499</v>
      </c>
      <c r="U854">
        <f>VLOOKUP(B854,Data!$A$1:$J$1657,9, FALSE) * 100</f>
        <v>480</v>
      </c>
      <c r="V854" t="str">
        <f>VLOOKUP($B854,Data!$A$1:$X$1657,13,  FALSE)</f>
        <v>;;HELPFULL</v>
      </c>
      <c r="W854">
        <f t="shared" si="27"/>
        <v>69.001886827551175</v>
      </c>
      <c r="X854">
        <f t="shared" si="26"/>
        <v>410.99811317244883</v>
      </c>
    </row>
    <row r="855" spans="1:24" x14ac:dyDescent="0.2">
      <c r="A855">
        <v>853</v>
      </c>
      <c r="B855" t="s">
        <v>5093</v>
      </c>
      <c r="C855">
        <v>853</v>
      </c>
      <c r="D855" t="s">
        <v>1495</v>
      </c>
      <c r="E855" s="30">
        <v>41209.5</v>
      </c>
      <c r="F855" t="s">
        <v>4254</v>
      </c>
      <c r="G855">
        <v>253.62494525551801</v>
      </c>
      <c r="H855">
        <v>179.44261361925399</v>
      </c>
      <c r="I855">
        <v>433.06755887477198</v>
      </c>
      <c r="J855">
        <v>8.3409433641082096</v>
      </c>
      <c r="K855">
        <v>16.046637040632</v>
      </c>
      <c r="L855">
        <v>9.6867531549047602E-3</v>
      </c>
      <c r="M855">
        <v>47.047803920547302</v>
      </c>
      <c r="N855">
        <v>1.32216993532722</v>
      </c>
      <c r="O855">
        <v>6.8072096673891299E-4</v>
      </c>
      <c r="P855">
        <v>3.8071726106283198E-2</v>
      </c>
      <c r="Q855">
        <v>1.0985417669892E-3</v>
      </c>
      <c r="R855">
        <v>156.92482397765099</v>
      </c>
      <c r="S855">
        <v>3.21232424271791</v>
      </c>
      <c r="T855">
        <v>488.11388150063402</v>
      </c>
      <c r="U855">
        <f>VLOOKUP(B855,Data!$A$1:$J$1657,9, FALSE) * 100</f>
        <v>120</v>
      </c>
      <c r="V855" t="str">
        <f>VLOOKUP($B855,Data!$A$1:$X$1657,13,  FALSE)</f>
        <v>Yes;;Helpful in making nitrogen decisions.
Will have to review how we use yield prophet in these soils under drying conditions.</v>
      </c>
      <c r="W855">
        <f t="shared" si="27"/>
        <v>66.536586453923519</v>
      </c>
      <c r="X855">
        <f t="shared" si="26"/>
        <v>53.463413546076481</v>
      </c>
    </row>
    <row r="856" spans="1:24" x14ac:dyDescent="0.2">
      <c r="A856">
        <v>854</v>
      </c>
      <c r="B856" t="s">
        <v>5095</v>
      </c>
      <c r="C856">
        <v>854</v>
      </c>
      <c r="D856" t="s">
        <v>1495</v>
      </c>
      <c r="E856" s="30">
        <v>41229.5</v>
      </c>
      <c r="F856" t="s">
        <v>4254</v>
      </c>
      <c r="G856">
        <v>403.42978931139999</v>
      </c>
      <c r="H856">
        <v>226.063333812823</v>
      </c>
      <c r="I856">
        <v>629.49312312422398</v>
      </c>
      <c r="J856">
        <v>12.499065851087</v>
      </c>
      <c r="K856">
        <v>16.253903516030199</v>
      </c>
      <c r="L856">
        <v>1.29871681814007E-2</v>
      </c>
      <c r="M856">
        <v>93.441768631816203</v>
      </c>
      <c r="N856">
        <v>2.6598835231326801</v>
      </c>
      <c r="O856">
        <v>1.2263730908100999E-2</v>
      </c>
      <c r="P856">
        <v>0.57552465088407501</v>
      </c>
      <c r="Q856">
        <v>1.7990887942134E-2</v>
      </c>
      <c r="R856">
        <v>205.13480122946001</v>
      </c>
      <c r="S856">
        <v>3.7151170215659501</v>
      </c>
      <c r="T856">
        <v>711.67662920759506</v>
      </c>
      <c r="U856">
        <f>VLOOKUP(B856,Data!$A$1:$J$1657,9, FALSE) * 100</f>
        <v>150</v>
      </c>
      <c r="V856" t="str">
        <f>VLOOKUP($B856,Data!$A$1:$X$1657,13,  FALSE)</f>
        <v>Yes;;The model backed up what we were already thinking in regard to not putting on any more nitrogen.</v>
      </c>
      <c r="W856">
        <f t="shared" si="27"/>
        <v>43.816172009299777</v>
      </c>
      <c r="X856">
        <f t="shared" si="26"/>
        <v>106.18382799070022</v>
      </c>
    </row>
    <row r="857" spans="1:24" x14ac:dyDescent="0.2">
      <c r="A857">
        <v>857</v>
      </c>
      <c r="B857" t="s">
        <v>5096</v>
      </c>
      <c r="C857">
        <v>857</v>
      </c>
      <c r="D857" t="s">
        <v>1495</v>
      </c>
      <c r="E857" s="30">
        <v>41232.5</v>
      </c>
      <c r="F857" t="s">
        <v>4254</v>
      </c>
      <c r="G857">
        <v>629.13231011193204</v>
      </c>
      <c r="H857">
        <v>168.46732455665699</v>
      </c>
      <c r="I857">
        <v>797.59963466858903</v>
      </c>
      <c r="J857">
        <v>6.5514934915597198</v>
      </c>
      <c r="K857">
        <v>11.1191343665792</v>
      </c>
      <c r="L857">
        <v>2.5279823948218798E-2</v>
      </c>
      <c r="M857">
        <v>242.42179718007</v>
      </c>
      <c r="N857">
        <v>4.7207014645057797</v>
      </c>
      <c r="O857">
        <v>0.423038838248947</v>
      </c>
      <c r="P857">
        <v>19.836228870299799</v>
      </c>
      <c r="Q857">
        <v>0.19021110769806701</v>
      </c>
      <c r="R857">
        <v>147.94719128353699</v>
      </c>
      <c r="S857">
        <v>0.38636503293609098</v>
      </c>
      <c r="T857">
        <v>924.88141078304602</v>
      </c>
      <c r="U857">
        <f>VLOOKUP(B857,Data!$A$1:$J$1657,9, FALSE) * 100</f>
        <v>320</v>
      </c>
      <c r="V857" t="str">
        <f>VLOOKUP($B857,Data!$A$1:$X$1657,13,  FALSE)</f>
        <v>No</v>
      </c>
      <c r="W857">
        <f t="shared" si="27"/>
        <v>44.52068502264774</v>
      </c>
      <c r="X857">
        <f t="shared" si="26"/>
        <v>275.47931497735226</v>
      </c>
    </row>
    <row r="858" spans="1:24" x14ac:dyDescent="0.2">
      <c r="A858">
        <v>859</v>
      </c>
      <c r="B858" t="s">
        <v>5748</v>
      </c>
      <c r="C858">
        <v>859</v>
      </c>
      <c r="D858" t="s">
        <v>1495</v>
      </c>
      <c r="E858" s="30">
        <v>41246.5</v>
      </c>
      <c r="F858" t="s">
        <v>4254</v>
      </c>
      <c r="G858">
        <v>681.051956177585</v>
      </c>
      <c r="H858">
        <v>212.35255939314899</v>
      </c>
      <c r="I858">
        <v>893.40451557073504</v>
      </c>
      <c r="J858">
        <v>8.7351919765377204</v>
      </c>
      <c r="K858">
        <v>14.206135380965</v>
      </c>
      <c r="L858">
        <v>2.5065448214936399E-2</v>
      </c>
      <c r="M858">
        <v>271.57556390122699</v>
      </c>
      <c r="N858">
        <v>6.7566361242430002</v>
      </c>
      <c r="O858">
        <v>5.1694884234607698E-2</v>
      </c>
      <c r="P858">
        <v>4.1922075074546896</v>
      </c>
      <c r="Q858">
        <v>7.3058074688968397E-2</v>
      </c>
      <c r="R858">
        <v>271.36020079263898</v>
      </c>
      <c r="S858">
        <v>0.68947701486592905</v>
      </c>
      <c r="T858">
        <v>1022.1469682291701</v>
      </c>
      <c r="U858">
        <f>VLOOKUP(B858,Data!$A$1:$J$1657,9, FALSE) * 100</f>
        <v>320</v>
      </c>
      <c r="V858" t="str">
        <f>VLOOKUP($B858,Data!$A$1:$X$1657,13,  FALSE)</f>
        <v>Yes</v>
      </c>
      <c r="W858">
        <f t="shared" si="27"/>
        <v>11.391404657696626</v>
      </c>
      <c r="X858">
        <f t="shared" si="26"/>
        <v>308.60859534230337</v>
      </c>
    </row>
    <row r="859" spans="1:24" x14ac:dyDescent="0.2">
      <c r="A859">
        <v>858</v>
      </c>
      <c r="B859" t="s">
        <v>5744</v>
      </c>
      <c r="C859">
        <v>858</v>
      </c>
      <c r="D859" t="s">
        <v>1495</v>
      </c>
      <c r="E859" s="30">
        <v>41245.5</v>
      </c>
      <c r="F859" t="s">
        <v>4254</v>
      </c>
      <c r="G859">
        <v>1263.3332795059</v>
      </c>
      <c r="H859">
        <v>166.38502570532299</v>
      </c>
      <c r="I859">
        <v>1429.71830521122</v>
      </c>
      <c r="J859">
        <v>16.484523796936799</v>
      </c>
      <c r="K859">
        <v>11.787720518533201</v>
      </c>
      <c r="L859">
        <v>3.4057131394649498E-2</v>
      </c>
      <c r="M859">
        <v>641.50610157370102</v>
      </c>
      <c r="N859">
        <v>13.243248049535101</v>
      </c>
      <c r="O859">
        <v>1.0064088187271301</v>
      </c>
      <c r="P859">
        <v>46.116172305596201</v>
      </c>
      <c r="Q859">
        <v>0.97439699844360905</v>
      </c>
      <c r="R859">
        <v>359.20505561393401</v>
      </c>
      <c r="S859">
        <v>0.80156583629017097</v>
      </c>
      <c r="T859">
        <v>1674.8168994354901</v>
      </c>
      <c r="U859">
        <f>VLOOKUP(B859,Data!$A$1:$J$1657,9, FALSE) * 100</f>
        <v>700</v>
      </c>
      <c r="V859" t="str">
        <f>VLOOKUP($B859,Data!$A$1:$X$1657,13,  FALSE)</f>
        <v>Yes;;It made us put on heaps of N</v>
      </c>
      <c r="W859">
        <f t="shared" si="27"/>
        <v>-28.984206333751104</v>
      </c>
      <c r="X859">
        <f t="shared" si="26"/>
        <v>728.9842063337511</v>
      </c>
    </row>
    <row r="860" spans="1:24" x14ac:dyDescent="0.2">
      <c r="A860">
        <v>856</v>
      </c>
      <c r="B860" t="s">
        <v>5747</v>
      </c>
      <c r="C860">
        <v>856</v>
      </c>
      <c r="D860" t="s">
        <v>1495</v>
      </c>
      <c r="E860" s="30">
        <v>41222.5</v>
      </c>
      <c r="F860" t="s">
        <v>4254</v>
      </c>
      <c r="G860">
        <v>722.16506106943496</v>
      </c>
      <c r="H860">
        <v>131.01922712410899</v>
      </c>
      <c r="I860">
        <v>853.18428819354301</v>
      </c>
      <c r="J860">
        <v>7.7968992984297696</v>
      </c>
      <c r="K860">
        <v>11.4864999005048</v>
      </c>
      <c r="L860">
        <v>2.4045680283046801E-2</v>
      </c>
      <c r="M860">
        <v>304.55095315712998</v>
      </c>
      <c r="N860">
        <v>6.1264877287881303</v>
      </c>
      <c r="O860">
        <v>0.34109925055248502</v>
      </c>
      <c r="P860">
        <v>19.863397176798699</v>
      </c>
      <c r="Q860">
        <v>0.18938112199740501</v>
      </c>
      <c r="R860">
        <v>249.174758600329</v>
      </c>
      <c r="S860">
        <v>0.613752392438905</v>
      </c>
      <c r="T860">
        <v>999.80787076097204</v>
      </c>
      <c r="U860">
        <f>VLOOKUP(B860,Data!$A$1:$J$1657,9, FALSE) * 100</f>
        <v>470</v>
      </c>
      <c r="V860" t="str">
        <f>VLOOKUP($B860,Data!$A$1:$X$1657,13,  FALSE)</f>
        <v>Yes;;It was a bit conservative, but helped us match N at farmer level of risk</v>
      </c>
      <c r="W860">
        <f t="shared" si="27"/>
        <v>123.91937141235229</v>
      </c>
      <c r="X860">
        <f t="shared" si="26"/>
        <v>346.08062858764771</v>
      </c>
    </row>
    <row r="861" spans="1:24" x14ac:dyDescent="0.2">
      <c r="A861">
        <v>861</v>
      </c>
      <c r="B861" t="s">
        <v>5746</v>
      </c>
      <c r="C861">
        <v>861</v>
      </c>
      <c r="D861" t="s">
        <v>1495</v>
      </c>
      <c r="E861" s="30">
        <v>41238.5</v>
      </c>
      <c r="F861" t="s">
        <v>4254</v>
      </c>
      <c r="G861">
        <v>725.419618923445</v>
      </c>
      <c r="H861">
        <v>162.312231613846</v>
      </c>
      <c r="I861">
        <v>887.73185053729196</v>
      </c>
      <c r="J861">
        <v>9.6464592463202692</v>
      </c>
      <c r="K861">
        <v>15.5182472340604</v>
      </c>
      <c r="L861">
        <v>2.1326898920249401E-2</v>
      </c>
      <c r="M861">
        <v>277.99712372948898</v>
      </c>
      <c r="N861">
        <v>7.5552155803710903</v>
      </c>
      <c r="O861">
        <v>4.8328390867248598E-2</v>
      </c>
      <c r="P861">
        <v>4.0530243506208103</v>
      </c>
      <c r="Q861">
        <v>6.7016029143004099E-2</v>
      </c>
      <c r="R861">
        <v>323.18046050479802</v>
      </c>
      <c r="S861">
        <v>0.83991692495950099</v>
      </c>
      <c r="T861">
        <v>1024.67976168311</v>
      </c>
      <c r="U861">
        <f>VLOOKUP(B861,Data!$A$1:$J$1657,9, FALSE) * 100</f>
        <v>440.00000000000006</v>
      </c>
      <c r="V861" t="str">
        <f>VLOOKUP($B861,Data!$A$1:$X$1657,13,  FALSE)</f>
        <v>Yes;;Helped manage N at realistic farmer levels</v>
      </c>
      <c r="W861">
        <f t="shared" si="27"/>
        <v>124.0941775801262</v>
      </c>
      <c r="X861">
        <f t="shared" si="26"/>
        <v>315.90582241987386</v>
      </c>
    </row>
    <row r="862" spans="1:24" x14ac:dyDescent="0.2">
      <c r="A862">
        <v>860</v>
      </c>
      <c r="B862" t="s">
        <v>5749</v>
      </c>
      <c r="C862">
        <v>860</v>
      </c>
      <c r="D862" t="s">
        <v>1495</v>
      </c>
      <c r="E862" s="30">
        <v>41241.5</v>
      </c>
      <c r="F862" t="s">
        <v>4254</v>
      </c>
      <c r="G862">
        <v>1043.61361073526</v>
      </c>
      <c r="H862">
        <v>227.682026674143</v>
      </c>
      <c r="I862">
        <v>1271.2956374094099</v>
      </c>
      <c r="J862">
        <v>17.9776039032364</v>
      </c>
      <c r="K862">
        <v>15.6581071163447</v>
      </c>
      <c r="L862">
        <v>2.9538822127862002E-2</v>
      </c>
      <c r="M862">
        <v>459.96514469280697</v>
      </c>
      <c r="N862">
        <v>12.6132810952451</v>
      </c>
      <c r="O862">
        <v>0.65186006371237004</v>
      </c>
      <c r="P862">
        <v>30.576254591346501</v>
      </c>
      <c r="Q862">
        <v>0.90205995520525195</v>
      </c>
      <c r="R862">
        <v>363.45887955057401</v>
      </c>
      <c r="S862">
        <v>1.8286207523517399</v>
      </c>
      <c r="T862">
        <v>1471.04701280118</v>
      </c>
      <c r="U862">
        <f>VLOOKUP(B862,Data!$A$1:$J$1657,9, FALSE) * 100</f>
        <v>420</v>
      </c>
      <c r="V862" t="str">
        <f>VLOOKUP($B862,Data!$A$1:$X$1657,13,  FALSE)</f>
        <v>Yes</v>
      </c>
      <c r="W862">
        <f t="shared" si="27"/>
        <v>-102.68766442364426</v>
      </c>
      <c r="X862">
        <f t="shared" si="26"/>
        <v>522.68766442364426</v>
      </c>
    </row>
    <row r="863" spans="1:24" x14ac:dyDescent="0.2">
      <c r="A863">
        <v>864</v>
      </c>
      <c r="B863" t="s">
        <v>5751</v>
      </c>
      <c r="C863">
        <v>864</v>
      </c>
      <c r="D863" t="s">
        <v>1495</v>
      </c>
      <c r="E863" s="30">
        <v>41241.5</v>
      </c>
      <c r="F863" t="s">
        <v>4254</v>
      </c>
      <c r="G863">
        <v>1176.82271448094</v>
      </c>
      <c r="H863">
        <v>243.37323357399799</v>
      </c>
      <c r="I863">
        <v>1420.1959480549399</v>
      </c>
      <c r="J863">
        <v>18.325565519881501</v>
      </c>
      <c r="K863">
        <v>15.430390896881701</v>
      </c>
      <c r="L863">
        <v>2.8157914109274099E-2</v>
      </c>
      <c r="M863">
        <v>540.15289481069999</v>
      </c>
      <c r="N863">
        <v>14.596795641000501</v>
      </c>
      <c r="O863">
        <v>0.46365072917250899</v>
      </c>
      <c r="P863">
        <v>23.209538217271302</v>
      </c>
      <c r="Q863">
        <v>0.62714238147854895</v>
      </c>
      <c r="R863">
        <v>465.30720275699503</v>
      </c>
      <c r="S863">
        <v>1.1831065862680501</v>
      </c>
      <c r="T863">
        <v>1639.5284896798701</v>
      </c>
      <c r="U863">
        <f>VLOOKUP(B863,Data!$A$1:$J$1657,9, FALSE) * 100</f>
        <v>610</v>
      </c>
      <c r="V863" t="str">
        <f>VLOOKUP($B863,Data!$A$1:$X$1657,13,  FALSE)</f>
        <v>Yes</v>
      </c>
      <c r="W863">
        <f t="shared" si="27"/>
        <v>-3.8101077394318281</v>
      </c>
      <c r="X863">
        <f t="shared" si="26"/>
        <v>613.81010773943183</v>
      </c>
    </row>
    <row r="864" spans="1:24" x14ac:dyDescent="0.2">
      <c r="A864">
        <v>862</v>
      </c>
      <c r="B864" t="s">
        <v>5750</v>
      </c>
      <c r="C864">
        <v>862</v>
      </c>
      <c r="D864" t="s">
        <v>1495</v>
      </c>
      <c r="E864" s="30">
        <v>41236.5</v>
      </c>
      <c r="F864" t="s">
        <v>4254</v>
      </c>
      <c r="G864">
        <v>1081.12310501917</v>
      </c>
      <c r="H864">
        <v>203.726645054991</v>
      </c>
      <c r="I864">
        <v>1284.8497500741601</v>
      </c>
      <c r="J864">
        <v>18.049505996047198</v>
      </c>
      <c r="K864">
        <v>15.582193526824099</v>
      </c>
      <c r="L864">
        <v>3.2807087149413001E-2</v>
      </c>
      <c r="M864">
        <v>512.10972510092995</v>
      </c>
      <c r="N864">
        <v>13.9751188152213</v>
      </c>
      <c r="O864">
        <v>0.82910985440376805</v>
      </c>
      <c r="P864">
        <v>37.652172594035399</v>
      </c>
      <c r="Q864">
        <v>1.1301107587924399</v>
      </c>
      <c r="R864">
        <v>345.83306988190299</v>
      </c>
      <c r="S864">
        <v>0.95655141632310303</v>
      </c>
      <c r="T864">
        <v>1492.4062854306101</v>
      </c>
      <c r="U864">
        <f>VLOOKUP(B864,Data!$A$1:$J$1657,9, FALSE) * 100</f>
        <v>520</v>
      </c>
      <c r="W864">
        <f t="shared" si="27"/>
        <v>-61.942869432874886</v>
      </c>
      <c r="X864">
        <f t="shared" si="26"/>
        <v>581.94286943287489</v>
      </c>
    </row>
    <row r="865" spans="1:24" x14ac:dyDescent="0.2">
      <c r="A865">
        <v>863</v>
      </c>
      <c r="B865" t="s">
        <v>5745</v>
      </c>
      <c r="C865">
        <v>863</v>
      </c>
      <c r="D865" t="s">
        <v>1495</v>
      </c>
      <c r="E865" s="30">
        <v>41231.5</v>
      </c>
      <c r="F865" t="s">
        <v>4254</v>
      </c>
      <c r="G865">
        <v>1131.47960266326</v>
      </c>
      <c r="H865">
        <v>206.77729246599799</v>
      </c>
      <c r="I865">
        <v>1338.2568951292601</v>
      </c>
      <c r="J865">
        <v>18.127707606320801</v>
      </c>
      <c r="K865">
        <v>15.1358378212809</v>
      </c>
      <c r="L865">
        <v>3.3336435974371602E-2</v>
      </c>
      <c r="M865">
        <v>547.79956429158301</v>
      </c>
      <c r="N865">
        <v>14.520850023968</v>
      </c>
      <c r="O865">
        <v>0.66757688018426298</v>
      </c>
      <c r="P865">
        <v>31.845874570096001</v>
      </c>
      <c r="Q865">
        <v>0.93044217112128602</v>
      </c>
      <c r="R865">
        <v>346.77601340820797</v>
      </c>
      <c r="S865">
        <v>0.70288807047804203</v>
      </c>
      <c r="T865">
        <v>1552.63405759639</v>
      </c>
      <c r="U865">
        <f>VLOOKUP(B865,Data!$A$1:$J$1657,9, FALSE) * 100</f>
        <v>550</v>
      </c>
      <c r="W865">
        <f t="shared" si="27"/>
        <v>-72.499504876798824</v>
      </c>
      <c r="X865">
        <f t="shared" si="26"/>
        <v>622.49950487679882</v>
      </c>
    </row>
    <row r="866" spans="1:24" x14ac:dyDescent="0.2">
      <c r="A866">
        <v>869</v>
      </c>
      <c r="B866" t="s">
        <v>5098</v>
      </c>
      <c r="C866">
        <v>869</v>
      </c>
      <c r="D866" t="s">
        <v>1495</v>
      </c>
      <c r="E866" s="30">
        <v>41241.5</v>
      </c>
      <c r="F866" t="s">
        <v>4254</v>
      </c>
      <c r="G866">
        <v>443.174372765702</v>
      </c>
      <c r="H866">
        <v>253.35481664055899</v>
      </c>
      <c r="I866">
        <v>696.52918940626103</v>
      </c>
      <c r="J866">
        <v>7.9188788887536097</v>
      </c>
      <c r="K866">
        <v>16.185968754653</v>
      </c>
      <c r="L866">
        <v>1.50945630923902E-2</v>
      </c>
      <c r="M866">
        <v>108.74722240976</v>
      </c>
      <c r="N866">
        <v>3.08262547124286</v>
      </c>
      <c r="O866">
        <v>5.2526701874513103E-2</v>
      </c>
      <c r="P866">
        <v>3.6291872843971902</v>
      </c>
      <c r="Q866">
        <v>0.100270396350767</v>
      </c>
      <c r="R866">
        <v>183.301367826182</v>
      </c>
      <c r="S866">
        <v>1.96616446668116</v>
      </c>
      <c r="T866">
        <v>782.39052488338405</v>
      </c>
      <c r="U866">
        <f>VLOOKUP(B866,Data!$A$1:$J$1657,9, FALSE) * 100</f>
        <v>240</v>
      </c>
      <c r="V866" t="str">
        <f>VLOOKUP($B866,Data!$A$1:$X$1657,13,  FALSE)</f>
        <v>Yes</v>
      </c>
      <c r="W866">
        <f t="shared" si="27"/>
        <v>116.42361089800001</v>
      </c>
      <c r="X866">
        <f t="shared" si="26"/>
        <v>123.57638910199999</v>
      </c>
    </row>
    <row r="867" spans="1:24" x14ac:dyDescent="0.2">
      <c r="A867">
        <v>865</v>
      </c>
      <c r="B867" t="s">
        <v>5097</v>
      </c>
      <c r="C867">
        <v>865</v>
      </c>
      <c r="D867" t="s">
        <v>1495</v>
      </c>
      <c r="E867" s="30">
        <v>41243.5</v>
      </c>
      <c r="F867" t="s">
        <v>4254</v>
      </c>
      <c r="G867">
        <v>642.95227137814197</v>
      </c>
      <c r="H867">
        <v>224.389693663917</v>
      </c>
      <c r="I867">
        <v>867.34196504205897</v>
      </c>
      <c r="J867">
        <v>6.2281880139398798</v>
      </c>
      <c r="K867">
        <v>11.7826184371109</v>
      </c>
      <c r="L867">
        <v>1.96011820367076E-2</v>
      </c>
      <c r="M867">
        <v>203.22650571721701</v>
      </c>
      <c r="N867">
        <v>4.1935908461879396</v>
      </c>
      <c r="O867">
        <v>0.30875617088868601</v>
      </c>
      <c r="P867">
        <v>16.647569153774299</v>
      </c>
      <c r="Q867">
        <v>0.154710076123035</v>
      </c>
      <c r="R867">
        <v>194.49147676116201</v>
      </c>
      <c r="S867">
        <v>0.53024273989176196</v>
      </c>
      <c r="T867">
        <v>994.27741257066498</v>
      </c>
      <c r="U867">
        <f>VLOOKUP(B867,Data!$A$1:$J$1657,9, FALSE) * 100</f>
        <v>250</v>
      </c>
      <c r="V867" t="str">
        <f>VLOOKUP($B867,Data!$A$1:$X$1657,13,  FALSE)</f>
        <v>No</v>
      </c>
      <c r="W867">
        <f t="shared" si="27"/>
        <v>19.060788957707956</v>
      </c>
      <c r="X867">
        <f t="shared" si="26"/>
        <v>230.93921104229204</v>
      </c>
    </row>
    <row r="868" spans="1:24" x14ac:dyDescent="0.2">
      <c r="A868">
        <v>866</v>
      </c>
      <c r="B868" t="s">
        <v>5100</v>
      </c>
      <c r="C868">
        <v>866</v>
      </c>
      <c r="D868" t="s">
        <v>1495</v>
      </c>
      <c r="E868" s="30">
        <v>41241.5</v>
      </c>
      <c r="F868" t="s">
        <v>4254</v>
      </c>
      <c r="G868">
        <v>327.07633389572999</v>
      </c>
      <c r="H868">
        <v>279.47757583013299</v>
      </c>
      <c r="I868">
        <v>606.55390972586304</v>
      </c>
      <c r="J868">
        <v>8.2696662924386608</v>
      </c>
      <c r="K868">
        <v>15.901472828956701</v>
      </c>
      <c r="L868">
        <v>6.0893060232208099E-3</v>
      </c>
      <c r="M868">
        <v>39.648770417769697</v>
      </c>
      <c r="N868">
        <v>1.10415734763521</v>
      </c>
      <c r="O868">
        <v>0</v>
      </c>
      <c r="P868">
        <v>0</v>
      </c>
      <c r="Q868">
        <v>0</v>
      </c>
      <c r="R868">
        <v>195.14297073634501</v>
      </c>
      <c r="S868">
        <v>3.0465637668247298</v>
      </c>
      <c r="T868">
        <v>677.81433269298998</v>
      </c>
      <c r="U868">
        <f>VLOOKUP(B868,Data!$A$1:$J$1657,9, FALSE) * 100</f>
        <v>280</v>
      </c>
      <c r="V868" t="str">
        <f>VLOOKUP($B868,Data!$A$1:$X$1657,13,  FALSE)</f>
        <v>Yes</v>
      </c>
      <c r="W868">
        <f t="shared" si="27"/>
        <v>234.94457907071626</v>
      </c>
      <c r="X868">
        <f t="shared" si="26"/>
        <v>45.055420929283748</v>
      </c>
    </row>
    <row r="869" spans="1:24" x14ac:dyDescent="0.2">
      <c r="A869">
        <v>867</v>
      </c>
      <c r="B869" t="s">
        <v>5099</v>
      </c>
      <c r="C869">
        <v>867</v>
      </c>
      <c r="D869" t="s">
        <v>1495</v>
      </c>
      <c r="E869" s="30">
        <v>41240.5</v>
      </c>
      <c r="F869" t="s">
        <v>4254</v>
      </c>
      <c r="G869">
        <v>307.58345727448199</v>
      </c>
      <c r="H869">
        <v>241.461483846172</v>
      </c>
      <c r="I869">
        <v>549.04494112065402</v>
      </c>
      <c r="J869">
        <v>5.7898567269544401</v>
      </c>
      <c r="K869">
        <v>15.7365244531073</v>
      </c>
      <c r="L869">
        <v>7.63091229192649E-3</v>
      </c>
      <c r="M869">
        <v>45.721499788720202</v>
      </c>
      <c r="N869">
        <v>1.26006567330636</v>
      </c>
      <c r="O869">
        <v>3.6339952360152101E-3</v>
      </c>
      <c r="P869">
        <v>0.28306616023831499</v>
      </c>
      <c r="Q869">
        <v>6.8488089027377696E-3</v>
      </c>
      <c r="R869">
        <v>176.41108950723901</v>
      </c>
      <c r="S869">
        <v>2.2027698997355798</v>
      </c>
      <c r="T869">
        <v>614.03208838659805</v>
      </c>
      <c r="U869">
        <f>VLOOKUP(B869,Data!$A$1:$J$1657,9, FALSE) * 100</f>
        <v>260</v>
      </c>
      <c r="V869" t="str">
        <f>VLOOKUP($B869,Data!$A$1:$X$1657,13,  FALSE)</f>
        <v>Yes</v>
      </c>
      <c r="W869">
        <f t="shared" si="27"/>
        <v>208.04375024009067</v>
      </c>
      <c r="X869">
        <f t="shared" si="26"/>
        <v>51.956249759909319</v>
      </c>
    </row>
    <row r="870" spans="1:24" x14ac:dyDescent="0.2">
      <c r="A870">
        <v>870</v>
      </c>
      <c r="B870" t="s">
        <v>5752</v>
      </c>
      <c r="C870">
        <v>870</v>
      </c>
      <c r="D870" t="s">
        <v>1495</v>
      </c>
      <c r="E870" s="30">
        <v>41242.5</v>
      </c>
      <c r="F870" t="s">
        <v>4254</v>
      </c>
      <c r="G870">
        <v>383.33772338021498</v>
      </c>
      <c r="H870">
        <v>335.37523403468703</v>
      </c>
      <c r="I870">
        <v>718.71295741490098</v>
      </c>
      <c r="J870">
        <v>10.4811910272461</v>
      </c>
      <c r="K870">
        <v>16.563001928991302</v>
      </c>
      <c r="L870">
        <v>7.7828790606670499E-3</v>
      </c>
      <c r="M870">
        <v>56.5244441150803</v>
      </c>
      <c r="N870">
        <v>1.63960503837694</v>
      </c>
      <c r="O870">
        <v>0</v>
      </c>
      <c r="P870">
        <v>0</v>
      </c>
      <c r="Q870">
        <v>0</v>
      </c>
      <c r="R870">
        <v>229.32401124919599</v>
      </c>
      <c r="S870">
        <v>3.4425256607090802</v>
      </c>
      <c r="T870">
        <v>801.87330457438804</v>
      </c>
      <c r="U870">
        <f>VLOOKUP(B870,Data!$A$1:$J$1657,9, FALSE) * 100</f>
        <v>280</v>
      </c>
      <c r="V870" t="str">
        <f>VLOOKUP($B870,Data!$A$1:$X$1657,13,  FALSE)</f>
        <v>Yes</v>
      </c>
      <c r="W870">
        <f t="shared" si="27"/>
        <v>215.76767714195421</v>
      </c>
      <c r="X870">
        <f t="shared" si="26"/>
        <v>64.232322858045791</v>
      </c>
    </row>
    <row r="871" spans="1:24" x14ac:dyDescent="0.2">
      <c r="A871">
        <v>868</v>
      </c>
      <c r="B871" t="s">
        <v>5101</v>
      </c>
      <c r="C871">
        <v>868</v>
      </c>
      <c r="D871" t="s">
        <v>1495</v>
      </c>
      <c r="E871" s="30">
        <v>41225.5</v>
      </c>
      <c r="F871" t="s">
        <v>4254</v>
      </c>
      <c r="G871">
        <v>240.420211819336</v>
      </c>
      <c r="H871">
        <v>134.42796726434</v>
      </c>
      <c r="I871">
        <v>374.84817908367597</v>
      </c>
      <c r="J871">
        <v>7.4045214198935101</v>
      </c>
      <c r="K871">
        <v>15.889627441325599</v>
      </c>
      <c r="L871">
        <v>1.09542418535025E-2</v>
      </c>
      <c r="M871">
        <v>51.502070689661899</v>
      </c>
      <c r="N871">
        <v>1.4331851413582199</v>
      </c>
      <c r="O871">
        <v>4.5231182915139098E-3</v>
      </c>
      <c r="P871">
        <v>0.25128434952855</v>
      </c>
      <c r="Q871">
        <v>7.67134181090627E-3</v>
      </c>
      <c r="R871">
        <v>124.155888778666</v>
      </c>
      <c r="S871">
        <v>2.5869299883091701</v>
      </c>
      <c r="T871">
        <v>429.81591217614101</v>
      </c>
      <c r="U871">
        <f>VLOOKUP(B871,Data!$A$1:$J$1657,9, FALSE) * 100</f>
        <v>140</v>
      </c>
      <c r="V871" t="str">
        <f>VLOOKUP($B871,Data!$A$1:$X$1657,13,  FALSE)</f>
        <v>Yes;;Model suggested no further nitrogen was required - but the grower could not help himself! Looking to do it again this year (2013)</v>
      </c>
      <c r="W871">
        <f t="shared" si="27"/>
        <v>81.474919670838744</v>
      </c>
      <c r="X871">
        <f t="shared" si="26"/>
        <v>58.525080329161248</v>
      </c>
    </row>
    <row r="872" spans="1:24" x14ac:dyDescent="0.2">
      <c r="A872">
        <v>871</v>
      </c>
      <c r="B872" t="s">
        <v>5103</v>
      </c>
      <c r="C872">
        <v>871</v>
      </c>
      <c r="D872" t="s">
        <v>1495</v>
      </c>
      <c r="E872" s="30">
        <v>41237.5</v>
      </c>
      <c r="F872" t="s">
        <v>4254</v>
      </c>
      <c r="G872">
        <v>564.58075261207</v>
      </c>
      <c r="H872">
        <v>300.43450721040699</v>
      </c>
      <c r="I872">
        <v>865.01525982247801</v>
      </c>
      <c r="J872">
        <v>15.2084322613157</v>
      </c>
      <c r="K872">
        <v>16.1077991770556</v>
      </c>
      <c r="L872">
        <v>1.12797004309851E-2</v>
      </c>
      <c r="M872">
        <v>122.22564153985699</v>
      </c>
      <c r="N872">
        <v>3.4479616255880998</v>
      </c>
      <c r="O872">
        <v>7.8915822337656105E-3</v>
      </c>
      <c r="P872">
        <v>0.37110699677627101</v>
      </c>
      <c r="Q872">
        <v>1.1457693178050799E-2</v>
      </c>
      <c r="R872">
        <v>306.04679857654298</v>
      </c>
      <c r="S872">
        <v>4.6154609985725701</v>
      </c>
      <c r="T872">
        <v>983.87772187381802</v>
      </c>
      <c r="U872">
        <f>VLOOKUP(B872,Data!$A$1:$J$1657,9, FALSE) * 100</f>
        <v>480</v>
      </c>
      <c r="V872" t="str">
        <f>VLOOKUP($B872,Data!$A$1:$X$1657,13,  FALSE)</f>
        <v>No</v>
      </c>
      <c r="W872">
        <f t="shared" si="27"/>
        <v>341.10722552288979</v>
      </c>
      <c r="X872">
        <f t="shared" si="26"/>
        <v>138.89277447711021</v>
      </c>
    </row>
    <row r="873" spans="1:24" x14ac:dyDescent="0.2">
      <c r="A873">
        <v>872</v>
      </c>
      <c r="B873" t="s">
        <v>5104</v>
      </c>
      <c r="C873">
        <v>872</v>
      </c>
      <c r="D873" t="s">
        <v>1495</v>
      </c>
      <c r="E873" s="30">
        <v>41221.5</v>
      </c>
      <c r="F873" t="s">
        <v>4254</v>
      </c>
      <c r="G873">
        <v>210.85436439467</v>
      </c>
      <c r="H873">
        <v>187.48563531910401</v>
      </c>
      <c r="I873">
        <v>398.33999971377301</v>
      </c>
      <c r="J873">
        <v>8.1359548986881798</v>
      </c>
      <c r="K873">
        <v>15.829959004513</v>
      </c>
      <c r="L873">
        <v>8.1136346100182406E-3</v>
      </c>
      <c r="M873">
        <v>35.102037168407797</v>
      </c>
      <c r="N873">
        <v>0.97314152250575703</v>
      </c>
      <c r="O873">
        <v>0</v>
      </c>
      <c r="P873">
        <v>0</v>
      </c>
      <c r="Q873">
        <v>0</v>
      </c>
      <c r="R873">
        <v>144.65983953085299</v>
      </c>
      <c r="S873">
        <v>2.76595030755426</v>
      </c>
      <c r="T873">
        <v>447.23429940696701</v>
      </c>
      <c r="U873">
        <f>VLOOKUP(B873,Data!$A$1:$J$1657,9, FALSE) * 100</f>
        <v>325</v>
      </c>
      <c r="V873" t="str">
        <f>VLOOKUP($B873,Data!$A$1:$X$1657,13,  FALSE)</f>
        <v>Yes</v>
      </c>
      <c r="W873">
        <f t="shared" si="27"/>
        <v>285.11132139953656</v>
      </c>
      <c r="X873">
        <f t="shared" si="26"/>
        <v>39.888678600463408</v>
      </c>
    </row>
    <row r="874" spans="1:24" x14ac:dyDescent="0.2">
      <c r="A874">
        <v>877</v>
      </c>
      <c r="B874" t="s">
        <v>5105</v>
      </c>
      <c r="C874">
        <v>877</v>
      </c>
      <c r="D874" t="s">
        <v>1495</v>
      </c>
      <c r="E874" s="30">
        <v>41236.5</v>
      </c>
      <c r="F874" t="s">
        <v>4254</v>
      </c>
      <c r="G874">
        <v>249.05206432612101</v>
      </c>
      <c r="H874">
        <v>192.02420772087399</v>
      </c>
      <c r="I874">
        <v>441.07627204699401</v>
      </c>
      <c r="J874">
        <v>9.7318908107787898</v>
      </c>
      <c r="K874">
        <v>16.2177548306279</v>
      </c>
      <c r="L874">
        <v>8.6374745747532199E-3</v>
      </c>
      <c r="M874">
        <v>39.4029584311739</v>
      </c>
      <c r="N874">
        <v>1.1191375121509599</v>
      </c>
      <c r="O874">
        <v>7.3643892426651404E-3</v>
      </c>
      <c r="P874">
        <v>0.38058244286156601</v>
      </c>
      <c r="Q874">
        <v>1.14933641966999E-2</v>
      </c>
      <c r="R874">
        <v>137.942399672368</v>
      </c>
      <c r="S874">
        <v>2.7820166012690302</v>
      </c>
      <c r="T874">
        <v>495.28261511066802</v>
      </c>
      <c r="U874">
        <f>VLOOKUP(B874,Data!$A$1:$J$1657,9, FALSE) * 100</f>
        <v>180</v>
      </c>
      <c r="V874" t="str">
        <f>VLOOKUP($B874,Data!$A$1:$X$1657,13,  FALSE)</f>
        <v>Yes;;High nitrogen in soil and low yield potential so was used more for soil moisture tha</v>
      </c>
      <c r="W874">
        <f t="shared" si="27"/>
        <v>135.22391087366603</v>
      </c>
      <c r="X874">
        <f t="shared" si="26"/>
        <v>44.776089126333979</v>
      </c>
    </row>
    <row r="875" spans="1:24" x14ac:dyDescent="0.2">
      <c r="A875">
        <v>876</v>
      </c>
      <c r="B875" t="s">
        <v>5102</v>
      </c>
      <c r="C875">
        <v>876</v>
      </c>
      <c r="D875" t="s">
        <v>1495</v>
      </c>
      <c r="E875" s="30">
        <v>41242.5</v>
      </c>
      <c r="F875" t="s">
        <v>4254</v>
      </c>
      <c r="G875">
        <v>195.87209542586399</v>
      </c>
      <c r="H875">
        <v>181.63889177664601</v>
      </c>
      <c r="I875">
        <v>377.51098720251099</v>
      </c>
      <c r="J875">
        <v>4.97636314375334</v>
      </c>
      <c r="K875">
        <v>16.1693692602894</v>
      </c>
      <c r="L875">
        <v>5.5124749586366404E-3</v>
      </c>
      <c r="M875">
        <v>21.989033871537</v>
      </c>
      <c r="N875">
        <v>0.62267742267231796</v>
      </c>
      <c r="O875">
        <v>0</v>
      </c>
      <c r="P875">
        <v>0</v>
      </c>
      <c r="Q875">
        <v>0</v>
      </c>
      <c r="R875">
        <v>123.374712129917</v>
      </c>
      <c r="S875">
        <v>1.95610440238952</v>
      </c>
      <c r="T875">
        <v>420.46792970541901</v>
      </c>
      <c r="U875">
        <f>VLOOKUP(B875,Data!$A$1:$J$1657,9, FALSE) * 100</f>
        <v>220.00000000000003</v>
      </c>
      <c r="V875" t="str">
        <f>VLOOKUP($B875,Data!$A$1:$X$1657,13,  FALSE)</f>
        <v xml:space="preserve">Yes;;Decided on modelling not to apply any significant inputs.  Pleasantly surprised to see yield higher than predicted. </v>
      </c>
      <c r="W875">
        <f t="shared" si="27"/>
        <v>195.01246150961708</v>
      </c>
      <c r="X875">
        <f t="shared" si="26"/>
        <v>24.987538490382953</v>
      </c>
    </row>
    <row r="876" spans="1:24" x14ac:dyDescent="0.2">
      <c r="A876">
        <v>873</v>
      </c>
      <c r="B876" t="s">
        <v>5106</v>
      </c>
      <c r="C876">
        <v>873</v>
      </c>
      <c r="D876" t="s">
        <v>1495</v>
      </c>
      <c r="E876" s="30">
        <v>41233.5</v>
      </c>
      <c r="F876" t="s">
        <v>4254</v>
      </c>
      <c r="G876">
        <v>868.13967885317402</v>
      </c>
      <c r="H876">
        <v>285.26734809181198</v>
      </c>
      <c r="I876">
        <v>1153.4070269449901</v>
      </c>
      <c r="J876">
        <v>16.121433374536799</v>
      </c>
      <c r="K876">
        <v>15.4230521921333</v>
      </c>
      <c r="L876">
        <v>2.9640135688770899E-2</v>
      </c>
      <c r="M876">
        <v>327.68001727618002</v>
      </c>
      <c r="N876">
        <v>8.8508336405773296</v>
      </c>
      <c r="O876">
        <v>0.56774504993117603</v>
      </c>
      <c r="P876">
        <v>24.573151799978099</v>
      </c>
      <c r="Q876">
        <v>0.71915002147017804</v>
      </c>
      <c r="R876">
        <v>288.83183079573098</v>
      </c>
      <c r="S876">
        <v>1.9025201907015501</v>
      </c>
      <c r="T876">
        <v>1326.92661262249</v>
      </c>
      <c r="U876">
        <f>VLOOKUP(B876,Data!$A$1:$J$1657,9, FALSE) * 100</f>
        <v>450</v>
      </c>
      <c r="V876" t="str">
        <f>VLOOKUP($B876,Data!$A$1:$X$1657,13,  FALSE)</f>
        <v>Yes;;Yes, season was aligning up to apply significant inputs but spring failed the heavy crop.  Also some hot days in early October may have done more damage than estimated before good rain later that week.</v>
      </c>
      <c r="W876">
        <f t="shared" si="27"/>
        <v>77.636344004340856</v>
      </c>
      <c r="X876">
        <f t="shared" si="26"/>
        <v>372.36365599565914</v>
      </c>
    </row>
    <row r="877" spans="1:24" x14ac:dyDescent="0.2">
      <c r="A877">
        <v>875</v>
      </c>
      <c r="B877" t="s">
        <v>5107</v>
      </c>
      <c r="C877">
        <v>875</v>
      </c>
      <c r="D877" t="s">
        <v>1495</v>
      </c>
      <c r="E877" s="30">
        <v>41223.5</v>
      </c>
      <c r="F877" t="s">
        <v>4254</v>
      </c>
      <c r="G877">
        <v>247.29418654179199</v>
      </c>
      <c r="H877">
        <v>211.39556245610299</v>
      </c>
      <c r="I877">
        <v>458.68974899789498</v>
      </c>
      <c r="J877">
        <v>10.6569250170724</v>
      </c>
      <c r="K877">
        <v>16.1966338505596</v>
      </c>
      <c r="L877">
        <v>8.8115406488771704E-3</v>
      </c>
      <c r="M877">
        <v>42.429884311653197</v>
      </c>
      <c r="N877">
        <v>1.2035399308536701</v>
      </c>
      <c r="O877">
        <v>0</v>
      </c>
      <c r="P877">
        <v>0</v>
      </c>
      <c r="Q877">
        <v>0</v>
      </c>
      <c r="R877">
        <v>163.86573603798399</v>
      </c>
      <c r="S877">
        <v>3.3729736891972202</v>
      </c>
      <c r="T877">
        <v>514.98683392848795</v>
      </c>
      <c r="U877">
        <f>VLOOKUP(B877,Data!$A$1:$J$1657,9, FALSE) * 100</f>
        <v>270</v>
      </c>
      <c r="V877" t="str">
        <f>VLOOKUP($B877,Data!$A$1:$X$1657,13,  FALSE)</f>
        <v>Yes;;helpful to know how the crop was progressing and how much moisture was available to the plant</v>
      </c>
      <c r="W877">
        <f t="shared" si="27"/>
        <v>221.78422237312137</v>
      </c>
      <c r="X877">
        <f t="shared" si="26"/>
        <v>48.215777626878634</v>
      </c>
    </row>
    <row r="878" spans="1:24" x14ac:dyDescent="0.2">
      <c r="A878">
        <v>879</v>
      </c>
      <c r="B878" t="s">
        <v>5108</v>
      </c>
      <c r="C878">
        <v>879</v>
      </c>
      <c r="D878" t="s">
        <v>1495</v>
      </c>
      <c r="E878" s="30">
        <v>41241.5</v>
      </c>
      <c r="F878" t="s">
        <v>4254</v>
      </c>
      <c r="G878">
        <v>721.14072631404497</v>
      </c>
      <c r="H878">
        <v>338.41886101525</v>
      </c>
      <c r="I878">
        <v>1059.5595873293</v>
      </c>
      <c r="J878">
        <v>15.2555847500567</v>
      </c>
      <c r="K878">
        <v>16.0404172919974</v>
      </c>
      <c r="L878">
        <v>1.6560837379932601E-2</v>
      </c>
      <c r="M878">
        <v>209.838707762822</v>
      </c>
      <c r="N878">
        <v>5.8947468240440903</v>
      </c>
      <c r="O878">
        <v>0.116954516648624</v>
      </c>
      <c r="P878">
        <v>7.1613709713245202</v>
      </c>
      <c r="Q878">
        <v>0.219279454318524</v>
      </c>
      <c r="R878">
        <v>370.29435870156698</v>
      </c>
      <c r="S878">
        <v>5.6659727867711798</v>
      </c>
      <c r="T878">
        <v>1203.8346642711001</v>
      </c>
      <c r="U878">
        <f>VLOOKUP(B878,Data!$A$1:$J$1657,9, FALSE) * 100</f>
        <v>332</v>
      </c>
      <c r="V878" t="str">
        <f>VLOOKUP($B878,Data!$A$1:$X$1657,13,  FALSE)</f>
        <v>Yes</v>
      </c>
      <c r="W878">
        <f t="shared" si="27"/>
        <v>93.546922996793199</v>
      </c>
      <c r="X878">
        <f t="shared" si="26"/>
        <v>238.4530770032068</v>
      </c>
    </row>
    <row r="879" spans="1:24" x14ac:dyDescent="0.2">
      <c r="A879">
        <v>874</v>
      </c>
      <c r="B879" t="s">
        <v>5110</v>
      </c>
      <c r="C879">
        <v>874</v>
      </c>
      <c r="D879" t="s">
        <v>1495</v>
      </c>
      <c r="E879" s="30">
        <v>41226.5</v>
      </c>
      <c r="F879" t="s">
        <v>4254</v>
      </c>
      <c r="G879">
        <v>389.67830501632</v>
      </c>
      <c r="H879">
        <v>36.194609868791197</v>
      </c>
      <c r="I879">
        <v>425.87291488511102</v>
      </c>
      <c r="J879">
        <v>7.51223074101941</v>
      </c>
      <c r="K879">
        <v>14.9251903558841</v>
      </c>
      <c r="L879">
        <v>4.2251321084373801E-2</v>
      </c>
      <c r="M879">
        <v>222.927534669452</v>
      </c>
      <c r="N879">
        <v>5.8270330832040704</v>
      </c>
      <c r="O879">
        <v>7.0472649425415299E-2</v>
      </c>
      <c r="P879">
        <v>5.4068038981940303</v>
      </c>
      <c r="Q879">
        <v>0.16482870671768601</v>
      </c>
      <c r="R879">
        <v>99.223629611065803</v>
      </c>
      <c r="S879">
        <v>0.87885325582311502</v>
      </c>
      <c r="T879">
        <v>506.40190230688501</v>
      </c>
      <c r="U879">
        <f>VLOOKUP(B879,Data!$A$1:$J$1657,9, FALSE) * 100</f>
        <v>280</v>
      </c>
      <c r="V879" t="str">
        <f>VLOOKUP($B879,Data!$A$1:$X$1657,13,  FALSE)</f>
        <v>No</v>
      </c>
      <c r="W879">
        <f t="shared" si="27"/>
        <v>26.673256057440909</v>
      </c>
      <c r="X879">
        <f t="shared" si="26"/>
        <v>253.32674394255909</v>
      </c>
    </row>
    <row r="880" spans="1:24" x14ac:dyDescent="0.2">
      <c r="A880">
        <v>878</v>
      </c>
      <c r="B880" t="s">
        <v>5109</v>
      </c>
      <c r="C880">
        <v>878</v>
      </c>
      <c r="D880" t="s">
        <v>1495</v>
      </c>
      <c r="E880" s="30">
        <v>41246.5</v>
      </c>
      <c r="F880" t="s">
        <v>4254</v>
      </c>
      <c r="G880">
        <v>529.96240356408998</v>
      </c>
      <c r="H880">
        <v>279.43560798585099</v>
      </c>
      <c r="I880">
        <v>809.39801154994097</v>
      </c>
      <c r="J880">
        <v>9.6729462247097704</v>
      </c>
      <c r="K880">
        <v>16.283659505802198</v>
      </c>
      <c r="L880">
        <v>1.4484435845903599E-2</v>
      </c>
      <c r="M880">
        <v>133.54769641362199</v>
      </c>
      <c r="N880">
        <v>3.8084854924407598</v>
      </c>
      <c r="O880">
        <v>4.2909111055039501E-2</v>
      </c>
      <c r="P880">
        <v>2.7180025757608601</v>
      </c>
      <c r="Q880">
        <v>6.9730059955408694E-2</v>
      </c>
      <c r="R880">
        <v>263.01998101817702</v>
      </c>
      <c r="S880">
        <v>2.8980932981729302</v>
      </c>
      <c r="T880">
        <v>917.85804334438501</v>
      </c>
      <c r="U880">
        <f>VLOOKUP(B880,Data!$A$1:$J$1657,9, FALSE) * 100</f>
        <v>280</v>
      </c>
      <c r="V880" t="str">
        <f>VLOOKUP($B880,Data!$A$1:$X$1657,13,  FALSE)</f>
        <v>Yes</v>
      </c>
      <c r="W880">
        <f t="shared" si="27"/>
        <v>128.24125407542957</v>
      </c>
      <c r="X880">
        <f t="shared" si="26"/>
        <v>151.75874592457043</v>
      </c>
    </row>
    <row r="881" spans="1:24" x14ac:dyDescent="0.2">
      <c r="A881">
        <v>881</v>
      </c>
      <c r="B881" t="s">
        <v>5114</v>
      </c>
      <c r="C881">
        <v>881</v>
      </c>
      <c r="D881" t="s">
        <v>1495</v>
      </c>
      <c r="E881" s="30">
        <v>41233.5</v>
      </c>
      <c r="F881" t="s">
        <v>4254</v>
      </c>
      <c r="G881">
        <v>802.30126657572805</v>
      </c>
      <c r="H881">
        <v>146.66945534035699</v>
      </c>
      <c r="I881">
        <v>948.97072191608504</v>
      </c>
      <c r="J881">
        <v>11.700990894496799</v>
      </c>
      <c r="K881">
        <v>14.424758066211499</v>
      </c>
      <c r="L881">
        <v>3.1422090783321803E-2</v>
      </c>
      <c r="M881">
        <v>368.69607742042098</v>
      </c>
      <c r="N881">
        <v>9.3141010801239403</v>
      </c>
      <c r="O881">
        <v>0.428945298633021</v>
      </c>
      <c r="P881">
        <v>20.979768944087201</v>
      </c>
      <c r="Q881">
        <v>0.48656400986929199</v>
      </c>
      <c r="R881">
        <v>245.98161367726399</v>
      </c>
      <c r="S881">
        <v>0.56099520450117402</v>
      </c>
      <c r="T881">
        <v>1100.7895678486</v>
      </c>
      <c r="U881">
        <f>VLOOKUP(B881,Data!$A$1:$J$1657,9, FALSE) * 100</f>
        <v>430</v>
      </c>
      <c r="V881" t="str">
        <f>VLOOKUP($B881,Data!$A$1:$X$1657,13,  FALSE)</f>
        <v>Yes</v>
      </c>
      <c r="W881">
        <f t="shared" si="27"/>
        <v>11.027184749521609</v>
      </c>
      <c r="X881">
        <f t="shared" si="26"/>
        <v>418.97281525047839</v>
      </c>
    </row>
    <row r="882" spans="1:24" x14ac:dyDescent="0.2">
      <c r="A882">
        <v>880</v>
      </c>
      <c r="B882" t="s">
        <v>5112</v>
      </c>
      <c r="C882">
        <v>880</v>
      </c>
      <c r="D882" t="s">
        <v>1495</v>
      </c>
      <c r="E882" s="30">
        <v>41254.5</v>
      </c>
      <c r="F882" t="s">
        <v>4254</v>
      </c>
      <c r="G882">
        <v>438.33827438211301</v>
      </c>
      <c r="H882">
        <v>239.44073853841101</v>
      </c>
      <c r="I882">
        <v>677.77901292052297</v>
      </c>
      <c r="J882">
        <v>10.1631838545183</v>
      </c>
      <c r="K882">
        <v>15.610755432288901</v>
      </c>
      <c r="L882">
        <v>1.28566516454544E-2</v>
      </c>
      <c r="M882">
        <v>106.04362488042</v>
      </c>
      <c r="N882">
        <v>2.8991612839958401</v>
      </c>
      <c r="O882">
        <v>1.46723106908481E-2</v>
      </c>
      <c r="P882">
        <v>0.92965901739193901</v>
      </c>
      <c r="Q882">
        <v>2.6863783800362698E-2</v>
      </c>
      <c r="R882">
        <v>255.49734008188599</v>
      </c>
      <c r="S882">
        <v>3.9981819945463699</v>
      </c>
      <c r="T882">
        <v>772.47928225130897</v>
      </c>
      <c r="U882">
        <f>VLOOKUP(B882,Data!$A$1:$J$1657,9, FALSE) * 100</f>
        <v>450</v>
      </c>
      <c r="V882" t="str">
        <f>VLOOKUP($B882,Data!$A$1:$X$1657,13,  FALSE)</f>
        <v>Yes</v>
      </c>
      <c r="W882">
        <f t="shared" si="27"/>
        <v>329.49588081770457</v>
      </c>
      <c r="X882">
        <f t="shared" si="26"/>
        <v>120.50411918229545</v>
      </c>
    </row>
    <row r="883" spans="1:24" x14ac:dyDescent="0.2">
      <c r="A883">
        <v>884</v>
      </c>
      <c r="B883" t="s">
        <v>5111</v>
      </c>
      <c r="C883">
        <v>884</v>
      </c>
      <c r="D883" t="s">
        <v>1495</v>
      </c>
      <c r="E883" s="30">
        <v>41230.5</v>
      </c>
      <c r="F883" t="s">
        <v>4254</v>
      </c>
      <c r="G883">
        <v>674.52900928870201</v>
      </c>
      <c r="H883">
        <v>191.46919392465301</v>
      </c>
      <c r="I883">
        <v>865.99820321335596</v>
      </c>
      <c r="J883">
        <v>10.2349596337629</v>
      </c>
      <c r="K883">
        <v>15.6144451742326</v>
      </c>
      <c r="L883">
        <v>2.2863395325052899E-2</v>
      </c>
      <c r="M883">
        <v>246.01508572834899</v>
      </c>
      <c r="N883">
        <v>6.7274764766014696</v>
      </c>
      <c r="O883">
        <v>0.22626335725159399</v>
      </c>
      <c r="P883">
        <v>12.089829483380599</v>
      </c>
      <c r="Q883">
        <v>0.29933115950741601</v>
      </c>
      <c r="R883">
        <v>265.175012120676</v>
      </c>
      <c r="S883">
        <v>1.0647028386109301</v>
      </c>
      <c r="T883">
        <v>998.98138734776001</v>
      </c>
      <c r="U883">
        <f>VLOOKUP(B883,Data!$A$1:$J$1657,9, FALSE) * 100</f>
        <v>315</v>
      </c>
      <c r="V883" t="str">
        <f>VLOOKUP($B883,Data!$A$1:$X$1657,13,  FALSE)</f>
        <v>Yes</v>
      </c>
      <c r="W883">
        <f t="shared" si="27"/>
        <v>35.437402581421622</v>
      </c>
      <c r="X883">
        <f t="shared" si="26"/>
        <v>279.56259741857838</v>
      </c>
    </row>
    <row r="884" spans="1:24" x14ac:dyDescent="0.2">
      <c r="A884">
        <v>882</v>
      </c>
      <c r="B884" t="s">
        <v>5753</v>
      </c>
      <c r="C884">
        <v>882</v>
      </c>
      <c r="D884" t="s">
        <v>1495</v>
      </c>
      <c r="E884" s="30">
        <v>41219.5</v>
      </c>
      <c r="F884" t="s">
        <v>4254</v>
      </c>
      <c r="G884">
        <v>523.92731073796006</v>
      </c>
      <c r="H884">
        <v>115.43885817973801</v>
      </c>
      <c r="I884">
        <v>639.36616891769904</v>
      </c>
      <c r="J884">
        <v>4.6785125582536899</v>
      </c>
      <c r="K884">
        <v>10.5911443999677</v>
      </c>
      <c r="L884">
        <v>2.0275357413590701E-2</v>
      </c>
      <c r="M884">
        <v>178.02459720365999</v>
      </c>
      <c r="N884">
        <v>3.3020739329773199</v>
      </c>
      <c r="O884">
        <v>8.1328591765587099E-2</v>
      </c>
      <c r="P884">
        <v>5.9701872678910402</v>
      </c>
      <c r="Q884">
        <v>5.7780291801247302E-2</v>
      </c>
      <c r="R884">
        <v>189.64313421355101</v>
      </c>
      <c r="S884">
        <v>0.51342702298096199</v>
      </c>
      <c r="T884">
        <v>744.53029206493397</v>
      </c>
      <c r="U884">
        <f>VLOOKUP(B884,Data!$A$1:$J$1657,9, FALSE) * 100</f>
        <v>300</v>
      </c>
      <c r="V884" t="str">
        <f>VLOOKUP($B884,Data!$A$1:$X$1657,13,  FALSE)</f>
        <v/>
      </c>
      <c r="W884">
        <f t="shared" si="27"/>
        <v>97.699321359477267</v>
      </c>
      <c r="X884">
        <f t="shared" si="26"/>
        <v>202.30067864052273</v>
      </c>
    </row>
    <row r="885" spans="1:24" x14ac:dyDescent="0.2">
      <c r="A885">
        <v>883</v>
      </c>
      <c r="B885" t="s">
        <v>5115</v>
      </c>
      <c r="C885">
        <v>883</v>
      </c>
      <c r="D885" t="s">
        <v>1495</v>
      </c>
      <c r="E885" s="30">
        <v>41230.5</v>
      </c>
      <c r="F885" t="s">
        <v>4254</v>
      </c>
      <c r="G885">
        <v>674.52900928870201</v>
      </c>
      <c r="H885">
        <v>191.46919392465301</v>
      </c>
      <c r="I885">
        <v>865.99820321335596</v>
      </c>
      <c r="J885">
        <v>10.2349596337629</v>
      </c>
      <c r="K885">
        <v>15.6144451742326</v>
      </c>
      <c r="L885">
        <v>2.2863395325052899E-2</v>
      </c>
      <c r="M885">
        <v>246.01508572834899</v>
      </c>
      <c r="N885">
        <v>6.7274764766014696</v>
      </c>
      <c r="O885">
        <v>0.22626335725159399</v>
      </c>
      <c r="P885">
        <v>12.089829483380599</v>
      </c>
      <c r="Q885">
        <v>0.29933115950741601</v>
      </c>
      <c r="R885">
        <v>265.175012120676</v>
      </c>
      <c r="S885">
        <v>1.0647028386109301</v>
      </c>
      <c r="T885">
        <v>998.98138734776001</v>
      </c>
      <c r="U885">
        <f>VLOOKUP(B885,Data!$A$1:$J$1657,9, FALSE) * 100</f>
        <v>315</v>
      </c>
      <c r="V885" t="str">
        <f>VLOOKUP($B885,Data!$A$1:$X$1657,13,  FALSE)</f>
        <v>Yes</v>
      </c>
      <c r="W885">
        <f t="shared" si="27"/>
        <v>35.437402581421622</v>
      </c>
      <c r="X885">
        <f t="shared" si="26"/>
        <v>279.56259741857838</v>
      </c>
    </row>
    <row r="886" spans="1:24" x14ac:dyDescent="0.2">
      <c r="A886">
        <v>887</v>
      </c>
      <c r="B886" t="s">
        <v>5117</v>
      </c>
      <c r="C886">
        <v>887</v>
      </c>
      <c r="D886" t="s">
        <v>1495</v>
      </c>
      <c r="E886" s="30">
        <v>41224.5</v>
      </c>
      <c r="F886" t="s">
        <v>4254</v>
      </c>
      <c r="G886">
        <v>606.76218876463304</v>
      </c>
      <c r="H886">
        <v>137.10347516821801</v>
      </c>
      <c r="I886">
        <v>743.86566393285102</v>
      </c>
      <c r="J886">
        <v>6.2636454054136204</v>
      </c>
      <c r="K886">
        <v>10.068405088721599</v>
      </c>
      <c r="L886">
        <v>3.0243815965795499E-2</v>
      </c>
      <c r="M886">
        <v>268.541693319665</v>
      </c>
      <c r="N886">
        <v>4.7351778486053204</v>
      </c>
      <c r="O886">
        <v>0.55484436050191899</v>
      </c>
      <c r="P886">
        <v>23.2663190619608</v>
      </c>
      <c r="Q886">
        <v>0.23456892819488601</v>
      </c>
      <c r="R886">
        <v>160.08247055815701</v>
      </c>
      <c r="S886">
        <v>0.40932313798432401</v>
      </c>
      <c r="T886">
        <v>869.13341903594096</v>
      </c>
      <c r="U886">
        <f>VLOOKUP(B886,Data!$A$1:$J$1657,9, FALSE) * 100</f>
        <v>274</v>
      </c>
      <c r="V886" t="str">
        <f>VLOOKUP($B886,Data!$A$1:$X$1657,13,  FALSE)</f>
        <v>Yes</v>
      </c>
      <c r="W886">
        <f t="shared" si="27"/>
        <v>-31.16101513598295</v>
      </c>
      <c r="X886">
        <f t="shared" si="26"/>
        <v>305.16101513598295</v>
      </c>
    </row>
    <row r="887" spans="1:24" x14ac:dyDescent="0.2">
      <c r="A887">
        <v>888</v>
      </c>
      <c r="B887" t="s">
        <v>5116</v>
      </c>
      <c r="C887">
        <v>888</v>
      </c>
      <c r="D887" t="s">
        <v>1495</v>
      </c>
      <c r="E887" s="30">
        <v>41224.5</v>
      </c>
      <c r="F887" t="s">
        <v>4254</v>
      </c>
      <c r="G887">
        <v>696.329977968668</v>
      </c>
      <c r="H887">
        <v>129.44185049629201</v>
      </c>
      <c r="I887">
        <v>825.77182846495998</v>
      </c>
      <c r="J887">
        <v>9.3194305273142</v>
      </c>
      <c r="K887">
        <v>11.8779378848565</v>
      </c>
      <c r="L887">
        <v>3.87470635298948E-2</v>
      </c>
      <c r="M887">
        <v>362.855346396534</v>
      </c>
      <c r="N887">
        <v>7.5481143006761799</v>
      </c>
      <c r="O887">
        <v>0.496627123777726</v>
      </c>
      <c r="P887">
        <v>21.396393801479402</v>
      </c>
      <c r="Q887">
        <v>0.434534376198009</v>
      </c>
      <c r="R887">
        <v>170.73717864850599</v>
      </c>
      <c r="S887">
        <v>0.41609706859015999</v>
      </c>
      <c r="T887">
        <v>961.33840523678202</v>
      </c>
      <c r="U887">
        <f>VLOOKUP(B887,Data!$A$1:$J$1657,9, FALSE) * 100</f>
        <v>326</v>
      </c>
      <c r="V887" t="str">
        <f>VLOOKUP($B887,Data!$A$1:$X$1657,13,  FALSE)</f>
        <v>Yes</v>
      </c>
      <c r="W887">
        <f t="shared" si="27"/>
        <v>-86.335620905152268</v>
      </c>
      <c r="X887">
        <f t="shared" si="26"/>
        <v>412.33562090515227</v>
      </c>
    </row>
    <row r="888" spans="1:24" x14ac:dyDescent="0.2">
      <c r="A888">
        <v>889</v>
      </c>
      <c r="B888" t="s">
        <v>5120</v>
      </c>
      <c r="C888">
        <v>889</v>
      </c>
      <c r="D888" t="s">
        <v>1495</v>
      </c>
      <c r="E888" s="30">
        <v>41235.5</v>
      </c>
      <c r="F888" t="s">
        <v>4254</v>
      </c>
      <c r="G888">
        <v>477.96092544227901</v>
      </c>
      <c r="H888">
        <v>212.12586474925999</v>
      </c>
      <c r="I888">
        <v>690.08679019153794</v>
      </c>
      <c r="J888">
        <v>6.7129991671662896</v>
      </c>
      <c r="K888">
        <v>15.768885310123199</v>
      </c>
      <c r="L888">
        <v>1.9079909969297201E-2</v>
      </c>
      <c r="M888">
        <v>144.01481759306199</v>
      </c>
      <c r="N888">
        <v>3.9771508609164599</v>
      </c>
      <c r="O888">
        <v>5.2688968264515398E-2</v>
      </c>
      <c r="P888">
        <v>3.8639289720673502</v>
      </c>
      <c r="Q888">
        <v>8.43502645413753E-2</v>
      </c>
      <c r="R888">
        <v>189.759546399041</v>
      </c>
      <c r="S888">
        <v>0.82849516144513702</v>
      </c>
      <c r="T888">
        <v>784.54464613796301</v>
      </c>
      <c r="U888">
        <f>VLOOKUP(B888,Data!$A$1:$J$1657,9, FALSE) * 100</f>
        <v>290</v>
      </c>
      <c r="V888" t="str">
        <f>VLOOKUP($B888,Data!$A$1:$X$1657,13,  FALSE)</f>
        <v>Yes</v>
      </c>
      <c r="W888">
        <f t="shared" si="27"/>
        <v>126.34679818970227</v>
      </c>
      <c r="X888">
        <f t="shared" si="26"/>
        <v>163.65320181029773</v>
      </c>
    </row>
    <row r="889" spans="1:24" x14ac:dyDescent="0.2">
      <c r="A889">
        <v>885</v>
      </c>
      <c r="B889" t="s">
        <v>5113</v>
      </c>
      <c r="C889">
        <v>885</v>
      </c>
      <c r="D889" t="s">
        <v>1495</v>
      </c>
      <c r="E889" s="30">
        <v>41237.5</v>
      </c>
      <c r="F889" t="s">
        <v>4254</v>
      </c>
      <c r="G889">
        <v>550.73287906584903</v>
      </c>
      <c r="H889">
        <v>214.48694230704601</v>
      </c>
      <c r="I889">
        <v>765.21982137289501</v>
      </c>
      <c r="J889">
        <v>7.32064882856751</v>
      </c>
      <c r="K889">
        <v>15.4961343638162</v>
      </c>
      <c r="L889">
        <v>1.9184495306068E-2</v>
      </c>
      <c r="M889">
        <v>180.10062214441999</v>
      </c>
      <c r="N889">
        <v>4.88767677715731</v>
      </c>
      <c r="O889">
        <v>0.10535366302968401</v>
      </c>
      <c r="P889">
        <v>6.9150808598555598</v>
      </c>
      <c r="Q889">
        <v>0.127808988162745</v>
      </c>
      <c r="R889">
        <v>220.51290838659199</v>
      </c>
      <c r="S889">
        <v>0.71582682067379699</v>
      </c>
      <c r="T889">
        <v>878.75066417520998</v>
      </c>
      <c r="U889">
        <f>VLOOKUP(B889,Data!$A$1:$J$1657,9, FALSE) * 100</f>
        <v>334</v>
      </c>
      <c r="V889" t="str">
        <f>VLOOKUP($B889,Data!$A$1:$X$1657,13,  FALSE)</f>
        <v>Yes;;Dear old Correll. Sorry to see it go because of low test weight and not good sprouting tolerance.</v>
      </c>
      <c r="W889">
        <f t="shared" si="27"/>
        <v>129.34020210861365</v>
      </c>
      <c r="X889">
        <f t="shared" si="26"/>
        <v>204.65979789138635</v>
      </c>
    </row>
    <row r="890" spans="1:24" x14ac:dyDescent="0.2">
      <c r="A890">
        <v>886</v>
      </c>
      <c r="B890" t="s">
        <v>5754</v>
      </c>
      <c r="C890">
        <v>886</v>
      </c>
      <c r="D890" t="s">
        <v>1495</v>
      </c>
      <c r="E890" s="30">
        <v>41196.5</v>
      </c>
      <c r="F890" t="s">
        <v>4254</v>
      </c>
      <c r="G890">
        <v>361.06599236193603</v>
      </c>
      <c r="H890">
        <v>189.06158062287801</v>
      </c>
      <c r="I890">
        <v>550.12757298481404</v>
      </c>
      <c r="J890">
        <v>10.6880793009573</v>
      </c>
      <c r="K890">
        <v>16.093531033382298</v>
      </c>
      <c r="L890">
        <v>1.19188153829979E-2</v>
      </c>
      <c r="M890">
        <v>79.727836046251497</v>
      </c>
      <c r="N890">
        <v>2.24711454226754</v>
      </c>
      <c r="O890">
        <v>9.0249505537671193E-3</v>
      </c>
      <c r="P890">
        <v>0.467543511377988</v>
      </c>
      <c r="Q890">
        <v>1.4638044657589101E-2</v>
      </c>
      <c r="R890">
        <v>200.31154207931399</v>
      </c>
      <c r="S890">
        <v>3.9505446428150202</v>
      </c>
      <c r="T890">
        <v>628.740430386973</v>
      </c>
      <c r="U890">
        <f>VLOOKUP(B890,Data!$A$1:$J$1657,9, FALSE) * 100</f>
        <v>200</v>
      </c>
      <c r="V890" t="str">
        <f>VLOOKUP($B890,Data!$A$1:$X$1657,13,  FALSE)</f>
        <v>Yes</v>
      </c>
      <c r="W890">
        <f t="shared" si="27"/>
        <v>109.40018631107785</v>
      </c>
      <c r="X890">
        <f t="shared" si="26"/>
        <v>90.599813688922154</v>
      </c>
    </row>
    <row r="891" spans="1:24" x14ac:dyDescent="0.2">
      <c r="A891">
        <v>892</v>
      </c>
      <c r="B891" t="s">
        <v>5118</v>
      </c>
      <c r="C891">
        <v>892</v>
      </c>
      <c r="D891" t="s">
        <v>1495</v>
      </c>
      <c r="E891" s="30">
        <v>41240.5</v>
      </c>
      <c r="F891" t="s">
        <v>4254</v>
      </c>
      <c r="G891">
        <v>727.66738578014599</v>
      </c>
      <c r="H891">
        <v>190.24357618696001</v>
      </c>
      <c r="I891">
        <v>917.910961967106</v>
      </c>
      <c r="J891">
        <v>7.6259852323338801</v>
      </c>
      <c r="K891">
        <v>11.8078018669225</v>
      </c>
      <c r="L891">
        <v>2.53671817773993E-2</v>
      </c>
      <c r="M891">
        <v>265.73257009519</v>
      </c>
      <c r="N891">
        <v>5.4951270355027901</v>
      </c>
      <c r="O891">
        <v>0.583204000903499</v>
      </c>
      <c r="P891">
        <v>27.0719620135376</v>
      </c>
      <c r="Q891">
        <v>0.25542142990572297</v>
      </c>
      <c r="R891">
        <v>165.94984174440299</v>
      </c>
      <c r="S891">
        <v>0.41213942331041997</v>
      </c>
      <c r="T891">
        <v>1055.80735721774</v>
      </c>
      <c r="U891">
        <f>VLOOKUP(B891,Data!$A$1:$J$1657,9, FALSE) * 100</f>
        <v>490.00000000000006</v>
      </c>
      <c r="V891" t="str">
        <f>VLOOKUP($B891,Data!$A$1:$X$1657,13,  FALSE)</f>
        <v>Yes</v>
      </c>
      <c r="W891">
        <f t="shared" si="27"/>
        <v>188.03117034637506</v>
      </c>
      <c r="X891">
        <f t="shared" si="26"/>
        <v>301.96882965362499</v>
      </c>
    </row>
    <row r="892" spans="1:24" x14ac:dyDescent="0.2">
      <c r="A892">
        <v>890</v>
      </c>
      <c r="B892" t="s">
        <v>5119</v>
      </c>
      <c r="C892">
        <v>890</v>
      </c>
      <c r="D892" t="s">
        <v>1495</v>
      </c>
      <c r="E892" s="30">
        <v>41201.5</v>
      </c>
      <c r="F892" t="s">
        <v>4254</v>
      </c>
      <c r="G892">
        <v>216.08426558712</v>
      </c>
      <c r="H892">
        <v>117.769684218232</v>
      </c>
      <c r="I892">
        <v>333.85394980535102</v>
      </c>
      <c r="J892">
        <v>6.5281966927399004</v>
      </c>
      <c r="K892">
        <v>16.365921015190601</v>
      </c>
      <c r="L892">
        <v>1.3491142229524499E-2</v>
      </c>
      <c r="M892">
        <v>51.023868557087297</v>
      </c>
      <c r="N892">
        <v>1.4624388838787401</v>
      </c>
      <c r="O892">
        <v>1.7126225878188999E-2</v>
      </c>
      <c r="P892">
        <v>0.924334051689363</v>
      </c>
      <c r="Q892">
        <v>2.8571469632001099E-2</v>
      </c>
      <c r="R892">
        <v>104.548844687433</v>
      </c>
      <c r="S892">
        <v>2.03036198624328</v>
      </c>
      <c r="T892">
        <v>378.34057483371498</v>
      </c>
      <c r="U892">
        <f>VLOOKUP(B892,Data!$A$1:$J$1657,9, FALSE) * 100</f>
        <v>110.00000000000001</v>
      </c>
      <c r="V892" t="str">
        <f>VLOOKUP($B892,Data!$A$1:$X$1657,13,  FALSE)</f>
        <v>Yes</v>
      </c>
      <c r="W892">
        <f t="shared" si="27"/>
        <v>52.018331185128083</v>
      </c>
      <c r="X892">
        <f t="shared" si="26"/>
        <v>57.981668814871931</v>
      </c>
    </row>
    <row r="893" spans="1:24" x14ac:dyDescent="0.2">
      <c r="A893">
        <v>893</v>
      </c>
      <c r="B893" t="s">
        <v>5121</v>
      </c>
      <c r="C893">
        <v>893</v>
      </c>
      <c r="D893" t="s">
        <v>1495</v>
      </c>
      <c r="E893" s="30">
        <v>41224.5</v>
      </c>
      <c r="F893" t="s">
        <v>4254</v>
      </c>
      <c r="G893">
        <v>607.31561910146195</v>
      </c>
      <c r="H893">
        <v>196.61016340569</v>
      </c>
      <c r="I893">
        <v>803.92578250715201</v>
      </c>
      <c r="J893">
        <v>9.8784210499455707</v>
      </c>
      <c r="K893">
        <v>15.2781997862587</v>
      </c>
      <c r="L893">
        <v>2.3028661884817999E-2</v>
      </c>
      <c r="M893">
        <v>229.99312706604701</v>
      </c>
      <c r="N893">
        <v>6.1539070836802701</v>
      </c>
      <c r="O893">
        <v>0.21124166869748701</v>
      </c>
      <c r="P893">
        <v>10.357611121943901</v>
      </c>
      <c r="Q893">
        <v>0.24534624613346501</v>
      </c>
      <c r="R893">
        <v>201.61834937915501</v>
      </c>
      <c r="S893">
        <v>0.58107314504250096</v>
      </c>
      <c r="T893">
        <v>928.53797776084195</v>
      </c>
      <c r="U893">
        <f>VLOOKUP(B893,Data!$A$1:$J$1657,9, FALSE) * 100</f>
        <v>260</v>
      </c>
      <c r="V893" t="str">
        <f>VLOOKUP($B893,Data!$A$1:$X$1657,13,  FALSE)</f>
        <v>No</v>
      </c>
      <c r="W893">
        <f t="shared" si="27"/>
        <v>-1.3558262114170816</v>
      </c>
      <c r="X893">
        <f t="shared" si="26"/>
        <v>261.35582621141708</v>
      </c>
    </row>
    <row r="894" spans="1:24" x14ac:dyDescent="0.2">
      <c r="A894">
        <v>891</v>
      </c>
      <c r="B894" t="s">
        <v>5122</v>
      </c>
      <c r="C894">
        <v>891</v>
      </c>
      <c r="D894" t="s">
        <v>1495</v>
      </c>
      <c r="E894" s="30">
        <v>41244.5</v>
      </c>
      <c r="F894" t="s">
        <v>4254</v>
      </c>
      <c r="G894">
        <v>388.30974416420298</v>
      </c>
      <c r="H894">
        <v>258.07056450449301</v>
      </c>
      <c r="I894">
        <v>646.38030866869599</v>
      </c>
      <c r="J894">
        <v>6.6625816988752398</v>
      </c>
      <c r="K894">
        <v>16.425224524396</v>
      </c>
      <c r="L894">
        <v>7.1797327584833797E-3</v>
      </c>
      <c r="M894">
        <v>52.854323454406497</v>
      </c>
      <c r="N894">
        <v>1.5203925215826199</v>
      </c>
      <c r="O894">
        <v>1.1646776712285501E-2</v>
      </c>
      <c r="P894">
        <v>0.65058060747055302</v>
      </c>
      <c r="Q894">
        <v>1.27658972687899E-2</v>
      </c>
      <c r="R894">
        <v>180.24779215162101</v>
      </c>
      <c r="S894">
        <v>1.85808302013506</v>
      </c>
      <c r="T894">
        <v>722.27024486373296</v>
      </c>
      <c r="U894">
        <f>VLOOKUP(B894,Data!$A$1:$J$1657,9, FALSE) * 100</f>
        <v>400</v>
      </c>
      <c r="V894" t="str">
        <f>VLOOKUP($B894,Data!$A$1:$X$1657,13,  FALSE)</f>
        <v/>
      </c>
      <c r="W894">
        <f t="shared" si="27"/>
        <v>339.93826880181081</v>
      </c>
      <c r="X894">
        <f t="shared" si="26"/>
        <v>60.0617311981892</v>
      </c>
    </row>
    <row r="895" spans="1:24" x14ac:dyDescent="0.2">
      <c r="A895">
        <v>896</v>
      </c>
      <c r="B895" t="s">
        <v>5755</v>
      </c>
      <c r="C895">
        <v>896</v>
      </c>
      <c r="D895" t="s">
        <v>1495</v>
      </c>
      <c r="E895" s="30">
        <v>41242.5</v>
      </c>
      <c r="F895" t="s">
        <v>4254</v>
      </c>
      <c r="G895">
        <v>383.32822316986397</v>
      </c>
      <c r="H895">
        <v>335.387292792332</v>
      </c>
      <c r="I895">
        <v>718.71551596219604</v>
      </c>
      <c r="J895">
        <v>10.482670610979399</v>
      </c>
      <c r="K895">
        <v>16.5629548971412</v>
      </c>
      <c r="L895">
        <v>7.7822335331789796E-3</v>
      </c>
      <c r="M895">
        <v>56.518023787507303</v>
      </c>
      <c r="N895">
        <v>1.63941414863054</v>
      </c>
      <c r="O895">
        <v>0</v>
      </c>
      <c r="P895">
        <v>0</v>
      </c>
      <c r="Q895">
        <v>0</v>
      </c>
      <c r="R895">
        <v>229.320994413313</v>
      </c>
      <c r="S895">
        <v>3.4441391177635201</v>
      </c>
      <c r="T895">
        <v>801.87439985016897</v>
      </c>
      <c r="U895">
        <f>VLOOKUP(B895,Data!$A$1:$J$1657,9, FALSE) * 100</f>
        <v>280</v>
      </c>
      <c r="V895" t="str">
        <f>VLOOKUP($B895,Data!$A$1:$X$1657,13,  FALSE)</f>
        <v>Yes</v>
      </c>
      <c r="W895">
        <f t="shared" si="27"/>
        <v>215.77497296874171</v>
      </c>
      <c r="X895">
        <f t="shared" si="26"/>
        <v>64.225027031258293</v>
      </c>
    </row>
    <row r="896" spans="1:24" x14ac:dyDescent="0.2">
      <c r="A896">
        <v>894</v>
      </c>
      <c r="B896" t="s">
        <v>5126</v>
      </c>
      <c r="C896">
        <v>894</v>
      </c>
      <c r="D896" t="s">
        <v>1495</v>
      </c>
      <c r="E896" s="30">
        <v>41226.5</v>
      </c>
      <c r="F896" t="s">
        <v>4254</v>
      </c>
      <c r="G896">
        <v>1391.9337862386401</v>
      </c>
      <c r="H896">
        <v>232.82734797450399</v>
      </c>
      <c r="I896">
        <v>1624.7611342131499</v>
      </c>
      <c r="J896">
        <v>25.4110238730376</v>
      </c>
      <c r="K896">
        <v>14.8974879432441</v>
      </c>
      <c r="L896">
        <v>4.2288150482730998E-2</v>
      </c>
      <c r="M896">
        <v>657.35300705135</v>
      </c>
      <c r="N896">
        <v>17.1504527092867</v>
      </c>
      <c r="O896">
        <v>1.3830835443014999</v>
      </c>
      <c r="P896">
        <v>59.004557347610202</v>
      </c>
      <c r="Q896">
        <v>1.8558955308217699</v>
      </c>
      <c r="R896">
        <v>434.21253937384301</v>
      </c>
      <c r="S896">
        <v>3.4701242592871702</v>
      </c>
      <c r="T896">
        <v>1915.9960770385001</v>
      </c>
      <c r="U896">
        <f>VLOOKUP(B896,Data!$A$1:$J$1657,9, FALSE) * 100</f>
        <v>490.00000000000006</v>
      </c>
      <c r="V896" t="str">
        <f>VLOOKUP($B896,Data!$A$1:$X$1657,13,  FALSE)</f>
        <v>No;;At this site it was a negative, suggesting little reponse to additional N. However, a low N fertilsier strip only yielded 3.7 t/ha, a huge decrease! Probably some sampling error and not discounting for the gravel content of the soil.</v>
      </c>
      <c r="W896">
        <f t="shared" si="27"/>
        <v>-256.9920534674431</v>
      </c>
      <c r="X896">
        <f t="shared" si="26"/>
        <v>746.99205346744316</v>
      </c>
    </row>
    <row r="897" spans="1:24" x14ac:dyDescent="0.2">
      <c r="A897">
        <v>895</v>
      </c>
      <c r="B897" t="s">
        <v>5123</v>
      </c>
      <c r="C897">
        <v>895</v>
      </c>
      <c r="D897" t="s">
        <v>1495</v>
      </c>
      <c r="E897" s="30">
        <v>41225.5</v>
      </c>
      <c r="F897" t="s">
        <v>4254</v>
      </c>
      <c r="G897">
        <v>238.61274866044801</v>
      </c>
      <c r="H897">
        <v>186.60615988919901</v>
      </c>
      <c r="I897">
        <v>425.21890854964801</v>
      </c>
      <c r="J897">
        <v>10.2596189270176</v>
      </c>
      <c r="K897">
        <v>15.8483651621157</v>
      </c>
      <c r="L897">
        <v>8.7143342274661698E-3</v>
      </c>
      <c r="M897">
        <v>42.320962683731302</v>
      </c>
      <c r="N897">
        <v>1.1746376017934199</v>
      </c>
      <c r="O897">
        <v>3.60454185810909E-3</v>
      </c>
      <c r="P897">
        <v>0.19616761811188099</v>
      </c>
      <c r="Q897">
        <v>6.05465469595611E-3</v>
      </c>
      <c r="R897">
        <v>158.25696147197399</v>
      </c>
      <c r="S897">
        <v>3.5179283521537998</v>
      </c>
      <c r="T897">
        <v>477.74473028619099</v>
      </c>
      <c r="U897">
        <f>VLOOKUP(B897,Data!$A$1:$J$1657,9, FALSE) * 100</f>
        <v>140</v>
      </c>
      <c r="V897" t="str">
        <f>VLOOKUP($B897,Data!$A$1:$X$1657,13,  FALSE)</f>
        <v>Yes</v>
      </c>
      <c r="W897">
        <f t="shared" si="27"/>
        <v>91.907996950305346</v>
      </c>
      <c r="X897">
        <f t="shared" si="26"/>
        <v>48.092003049694661</v>
      </c>
    </row>
    <row r="898" spans="1:24" x14ac:dyDescent="0.2">
      <c r="A898">
        <v>900</v>
      </c>
      <c r="B898" t="s">
        <v>5128</v>
      </c>
      <c r="C898">
        <v>900</v>
      </c>
      <c r="D898" t="s">
        <v>1495</v>
      </c>
      <c r="E898" s="30">
        <v>41246.5</v>
      </c>
      <c r="F898" t="s">
        <v>4254</v>
      </c>
      <c r="G898">
        <v>175.90853440129899</v>
      </c>
      <c r="H898">
        <v>204.015464798068</v>
      </c>
      <c r="I898">
        <v>379.92399919936599</v>
      </c>
      <c r="J898">
        <v>5.6654331202364299</v>
      </c>
      <c r="K898">
        <v>16.7018241456149</v>
      </c>
      <c r="L898">
        <v>6.1614362442673903E-3</v>
      </c>
      <c r="M898">
        <v>20.715322852836</v>
      </c>
      <c r="N898">
        <v>0.60592588337601205</v>
      </c>
      <c r="O898">
        <v>0</v>
      </c>
      <c r="P898">
        <v>0</v>
      </c>
      <c r="Q898">
        <v>0</v>
      </c>
      <c r="R898">
        <v>119.737563156226</v>
      </c>
      <c r="S898">
        <v>1.9359135151069999</v>
      </c>
      <c r="T898">
        <v>422.71461076003101</v>
      </c>
      <c r="U898">
        <f>VLOOKUP(B898,Data!$A$1:$J$1657,9, FALSE) * 100</f>
        <v>200</v>
      </c>
      <c r="V898" t="str">
        <f>VLOOKUP($B898,Data!$A$1:$X$1657,13,  FALSE)</f>
        <v>Yes</v>
      </c>
      <c r="W898">
        <f t="shared" si="27"/>
        <v>176.45986039450455</v>
      </c>
      <c r="X898">
        <f t="shared" ref="X898:X961" si="28">M898/(1-12/100)</f>
        <v>23.540139605495455</v>
      </c>
    </row>
    <row r="899" spans="1:24" x14ac:dyDescent="0.2">
      <c r="A899">
        <v>899</v>
      </c>
      <c r="B899" t="s">
        <v>5124</v>
      </c>
      <c r="C899">
        <v>899</v>
      </c>
      <c r="D899" t="s">
        <v>1495</v>
      </c>
      <c r="E899" s="30">
        <v>41240.5</v>
      </c>
      <c r="F899" t="s">
        <v>4254</v>
      </c>
      <c r="G899">
        <v>291.45123477545599</v>
      </c>
      <c r="H899">
        <v>242.70851047981199</v>
      </c>
      <c r="I899">
        <v>534.15974525526804</v>
      </c>
      <c r="J899">
        <v>6.8331375399528902</v>
      </c>
      <c r="K899">
        <v>16.024285428291702</v>
      </c>
      <c r="L899">
        <v>9.6168486437274905E-3</v>
      </c>
      <c r="M899">
        <v>53.378887239934897</v>
      </c>
      <c r="N899">
        <v>1.49800091939985</v>
      </c>
      <c r="O899">
        <v>7.3359905443817304E-3</v>
      </c>
      <c r="P899">
        <v>0.56803636301149196</v>
      </c>
      <c r="Q899">
        <v>1.4359536614765699E-2</v>
      </c>
      <c r="R899">
        <v>175.40406663533301</v>
      </c>
      <c r="S899">
        <v>2.8349512723239898</v>
      </c>
      <c r="T899">
        <v>595.94375487327898</v>
      </c>
      <c r="U899">
        <f>VLOOKUP(B899,Data!$A$1:$J$1657,9, FALSE) * 100</f>
        <v>330</v>
      </c>
      <c r="V899" t="str">
        <f>VLOOKUP($B899,Data!$A$1:$X$1657,13,  FALSE)</f>
        <v xml:space="preserve">Yes;;THis paddock yielded very well. THe cooler finish would have helped. Protein was low on this paddock so think that there is a protein affect here. </v>
      </c>
      <c r="W899">
        <f t="shared" ref="W899:W962" si="29">U899-X899</f>
        <v>269.34217359098307</v>
      </c>
      <c r="X899">
        <f t="shared" si="28"/>
        <v>60.657826409016927</v>
      </c>
    </row>
    <row r="900" spans="1:24" x14ac:dyDescent="0.2">
      <c r="A900">
        <v>898</v>
      </c>
      <c r="B900" t="s">
        <v>5127</v>
      </c>
      <c r="C900">
        <v>898</v>
      </c>
      <c r="D900" t="s">
        <v>1495</v>
      </c>
      <c r="E900" s="30">
        <v>41243.5</v>
      </c>
      <c r="F900" t="s">
        <v>4254</v>
      </c>
      <c r="G900">
        <v>257.052579025179</v>
      </c>
      <c r="H900">
        <v>249.359625110309</v>
      </c>
      <c r="I900">
        <v>506.41220413548803</v>
      </c>
      <c r="J900">
        <v>6.7336105991492499</v>
      </c>
      <c r="K900">
        <v>16.574442972456101</v>
      </c>
      <c r="L900">
        <v>8.4727021863475298E-3</v>
      </c>
      <c r="M900">
        <v>40.408783035944303</v>
      </c>
      <c r="N900">
        <v>1.17294758321473</v>
      </c>
      <c r="O900">
        <v>4.4778824861688203E-3</v>
      </c>
      <c r="P900">
        <v>0.31312836900296898</v>
      </c>
      <c r="Q900">
        <v>8.6509766507622508E-3</v>
      </c>
      <c r="R900">
        <v>155.17637941199399</v>
      </c>
      <c r="S900">
        <v>2.5230026446675802</v>
      </c>
      <c r="T900">
        <v>562.74328470136095</v>
      </c>
      <c r="U900">
        <f>VLOOKUP(B900,Data!$A$1:$J$1657,9, FALSE) * 100</f>
        <v>260</v>
      </c>
      <c r="V900" t="str">
        <f>VLOOKUP($B900,Data!$A$1:$X$1657,13,  FALSE)</f>
        <v xml:space="preserve">Yes;;Crop was affected by weeds. Cool finish helped the crop. YP under predicted yield when it should have over predicted because of weeds. Will select a difference soil characterisation next time which has slightly friendlier sub soils.  </v>
      </c>
      <c r="W900">
        <f t="shared" si="29"/>
        <v>214.08092836824511</v>
      </c>
      <c r="X900">
        <f t="shared" si="28"/>
        <v>45.919071631754889</v>
      </c>
    </row>
    <row r="901" spans="1:24" x14ac:dyDescent="0.2">
      <c r="A901">
        <v>897</v>
      </c>
      <c r="B901" t="s">
        <v>5125</v>
      </c>
      <c r="C901">
        <v>897</v>
      </c>
      <c r="D901" t="s">
        <v>1495</v>
      </c>
      <c r="E901" s="30">
        <v>41243.5</v>
      </c>
      <c r="F901" t="s">
        <v>4254</v>
      </c>
      <c r="G901">
        <v>267.49351333400199</v>
      </c>
      <c r="H901">
        <v>257.197369869488</v>
      </c>
      <c r="I901">
        <v>524.69088320348999</v>
      </c>
      <c r="J901">
        <v>7.0471764866396098</v>
      </c>
      <c r="K901">
        <v>16.484485486521301</v>
      </c>
      <c r="L901">
        <v>7.2919650040793298E-3</v>
      </c>
      <c r="M901">
        <v>37.607256978056697</v>
      </c>
      <c r="N901">
        <v>1.0857027703023701</v>
      </c>
      <c r="O901">
        <v>0</v>
      </c>
      <c r="P901">
        <v>0</v>
      </c>
      <c r="Q901">
        <v>0</v>
      </c>
      <c r="R901">
        <v>169.505256308648</v>
      </c>
      <c r="S901">
        <v>2.7314031437219399</v>
      </c>
      <c r="T901">
        <v>585.26494011391196</v>
      </c>
      <c r="U901">
        <f>VLOOKUP(B901,Data!$A$1:$J$1657,9, FALSE) * 100</f>
        <v>260</v>
      </c>
      <c r="V901" t="str">
        <f>VLOOKUP($B901,Data!$A$1:$X$1657,13,  FALSE)</f>
        <v xml:space="preserve">Yes;;Cool finish helped the crop, low protein. </v>
      </c>
      <c r="W901">
        <f t="shared" si="29"/>
        <v>217.26448070675374</v>
      </c>
      <c r="X901">
        <f t="shared" si="28"/>
        <v>42.735519293246249</v>
      </c>
    </row>
    <row r="902" spans="1:24" x14ac:dyDescent="0.2">
      <c r="A902">
        <v>901</v>
      </c>
      <c r="B902" t="s">
        <v>5130</v>
      </c>
      <c r="C902">
        <v>901</v>
      </c>
      <c r="D902" t="s">
        <v>1495</v>
      </c>
      <c r="E902" s="30">
        <v>41243.5</v>
      </c>
      <c r="F902" t="s">
        <v>4254</v>
      </c>
      <c r="G902">
        <v>255.806448392726</v>
      </c>
      <c r="H902">
        <v>288.489030668677</v>
      </c>
      <c r="I902">
        <v>544.29547906140294</v>
      </c>
      <c r="J902">
        <v>9.8265031222124808</v>
      </c>
      <c r="K902">
        <v>16.790293004735801</v>
      </c>
      <c r="L902">
        <v>6.3095480255300797E-3</v>
      </c>
      <c r="M902">
        <v>30.632197601562201</v>
      </c>
      <c r="N902">
        <v>0.90074180929806402</v>
      </c>
      <c r="O902">
        <v>0</v>
      </c>
      <c r="P902">
        <v>0</v>
      </c>
      <c r="Q902">
        <v>0</v>
      </c>
      <c r="R902">
        <v>164.41272580253701</v>
      </c>
      <c r="S902">
        <v>3.0541844518199799</v>
      </c>
      <c r="T902">
        <v>602.09878583206603</v>
      </c>
      <c r="U902">
        <f>VLOOKUP(B902,Data!$A$1:$J$1657,9, FALSE) * 100</f>
        <v>200</v>
      </c>
      <c r="V902" t="str">
        <f>VLOOKUP($B902,Data!$A$1:$X$1657,13,  FALSE)</f>
        <v>Yes</v>
      </c>
      <c r="W902">
        <f t="shared" si="29"/>
        <v>165.19068454367931</v>
      </c>
      <c r="X902">
        <f t="shared" si="28"/>
        <v>34.809315456320682</v>
      </c>
    </row>
    <row r="903" spans="1:24" x14ac:dyDescent="0.2">
      <c r="A903">
        <v>902</v>
      </c>
      <c r="B903" t="s">
        <v>5131</v>
      </c>
      <c r="C903">
        <v>902</v>
      </c>
      <c r="D903" t="s">
        <v>1495</v>
      </c>
      <c r="E903" s="30">
        <v>41245.5</v>
      </c>
      <c r="F903" t="s">
        <v>4254</v>
      </c>
      <c r="G903">
        <v>312.256727086436</v>
      </c>
      <c r="H903">
        <v>283.91215358701299</v>
      </c>
      <c r="I903">
        <v>596.16888067344905</v>
      </c>
      <c r="J903">
        <v>10.2965580579486</v>
      </c>
      <c r="K903">
        <v>16.751235360205701</v>
      </c>
      <c r="L903">
        <v>7.36693253786571E-3</v>
      </c>
      <c r="M903">
        <v>43.552466953487802</v>
      </c>
      <c r="N903">
        <v>1.2776841058764501</v>
      </c>
      <c r="O903">
        <v>0</v>
      </c>
      <c r="P903">
        <v>0</v>
      </c>
      <c r="Q903">
        <v>0</v>
      </c>
      <c r="R903">
        <v>195.33609703828199</v>
      </c>
      <c r="S903">
        <v>3.2862502788654799</v>
      </c>
      <c r="T903">
        <v>666.62567347194704</v>
      </c>
      <c r="U903">
        <f>VLOOKUP(B903,Data!$A$1:$J$1657,9, FALSE) * 100</f>
        <v>260</v>
      </c>
      <c r="V903" t="str">
        <f>VLOOKUP($B903,Data!$A$1:$X$1657,13,  FALSE)</f>
        <v>Yes</v>
      </c>
      <c r="W903">
        <f t="shared" si="29"/>
        <v>210.50856028012748</v>
      </c>
      <c r="X903">
        <f t="shared" si="28"/>
        <v>49.491439719872503</v>
      </c>
    </row>
    <row r="904" spans="1:24" x14ac:dyDescent="0.2">
      <c r="A904">
        <v>904</v>
      </c>
      <c r="B904" t="s">
        <v>5129</v>
      </c>
      <c r="C904">
        <v>904</v>
      </c>
      <c r="D904" t="s">
        <v>1495</v>
      </c>
      <c r="E904" s="30">
        <v>41242.5</v>
      </c>
      <c r="F904" t="s">
        <v>4254</v>
      </c>
      <c r="G904">
        <v>228.121407044455</v>
      </c>
      <c r="H904">
        <v>272.88221724518797</v>
      </c>
      <c r="I904">
        <v>501.00362428964303</v>
      </c>
      <c r="J904">
        <v>7.3910744940908701</v>
      </c>
      <c r="K904">
        <v>16.684060222960198</v>
      </c>
      <c r="L904">
        <v>5.0892069510591201E-3</v>
      </c>
      <c r="M904">
        <v>22.794247639220899</v>
      </c>
      <c r="N904">
        <v>0.66602556978954297</v>
      </c>
      <c r="O904">
        <v>0</v>
      </c>
      <c r="P904">
        <v>0</v>
      </c>
      <c r="Q904">
        <v>0</v>
      </c>
      <c r="R904">
        <v>151.948739877099</v>
      </c>
      <c r="S904">
        <v>2.49880104433193</v>
      </c>
      <c r="T904">
        <v>554.03655559644403</v>
      </c>
      <c r="U904">
        <f>VLOOKUP(B904,Data!$A$1:$J$1657,9, FALSE) * 100</f>
        <v>240</v>
      </c>
      <c r="V904" t="str">
        <f>VLOOKUP($B904,Data!$A$1:$X$1657,13,  FALSE)</f>
        <v>Yes</v>
      </c>
      <c r="W904">
        <f t="shared" si="29"/>
        <v>214.09744586452172</v>
      </c>
      <c r="X904">
        <f t="shared" si="28"/>
        <v>25.902554135478294</v>
      </c>
    </row>
    <row r="905" spans="1:24" x14ac:dyDescent="0.2">
      <c r="A905">
        <v>906</v>
      </c>
      <c r="B905" t="s">
        <v>5135</v>
      </c>
      <c r="C905">
        <v>906</v>
      </c>
      <c r="D905" t="s">
        <v>1495</v>
      </c>
      <c r="E905" s="30">
        <v>41242.5</v>
      </c>
      <c r="F905" t="s">
        <v>4254</v>
      </c>
      <c r="G905">
        <v>226.14842913645799</v>
      </c>
      <c r="H905">
        <v>174.522974437915</v>
      </c>
      <c r="I905">
        <v>400.67140357437199</v>
      </c>
      <c r="J905">
        <v>4.5000703382010601</v>
      </c>
      <c r="K905">
        <v>15.975174259207099</v>
      </c>
      <c r="L905">
        <v>8.13678131262369E-3</v>
      </c>
      <c r="M905">
        <v>36.004888600944099</v>
      </c>
      <c r="N905">
        <v>1.00732814287815</v>
      </c>
      <c r="O905">
        <v>0</v>
      </c>
      <c r="P905">
        <v>0</v>
      </c>
      <c r="Q905">
        <v>0</v>
      </c>
      <c r="R905">
        <v>128.11921852517699</v>
      </c>
      <c r="S905">
        <v>1.4389277880760101</v>
      </c>
      <c r="T905">
        <v>452.81423998868303</v>
      </c>
      <c r="U905">
        <f>VLOOKUP(B905,Data!$A$1:$J$1657,9, FALSE) * 100</f>
        <v>160</v>
      </c>
      <c r="V905" t="str">
        <f>VLOOKUP($B905,Data!$A$1:$X$1657,13,  FALSE)</f>
        <v>Yes</v>
      </c>
      <c r="W905">
        <f t="shared" si="29"/>
        <v>119.08535386256352</v>
      </c>
      <c r="X905">
        <f t="shared" si="28"/>
        <v>40.914646137436478</v>
      </c>
    </row>
    <row r="906" spans="1:24" x14ac:dyDescent="0.2">
      <c r="A906">
        <v>903</v>
      </c>
      <c r="B906" t="s">
        <v>5132</v>
      </c>
      <c r="C906">
        <v>903</v>
      </c>
      <c r="D906" t="s">
        <v>1495</v>
      </c>
      <c r="E906" s="30">
        <v>41242.5</v>
      </c>
      <c r="F906" t="s">
        <v>4254</v>
      </c>
      <c r="G906">
        <v>304.67922118858701</v>
      </c>
      <c r="H906">
        <v>307.640524354501</v>
      </c>
      <c r="I906">
        <v>612.31974554308795</v>
      </c>
      <c r="J906">
        <v>11.7314001593087</v>
      </c>
      <c r="K906">
        <v>16.620832776000501</v>
      </c>
      <c r="L906">
        <v>8.6668528654088497E-3</v>
      </c>
      <c r="M906">
        <v>47.729936168966297</v>
      </c>
      <c r="N906">
        <v>1.3893367556454701</v>
      </c>
      <c r="O906">
        <v>7.0453820207112402E-3</v>
      </c>
      <c r="P906">
        <v>0.333007081096445</v>
      </c>
      <c r="Q906">
        <v>1.00118806395411E-2</v>
      </c>
      <c r="R906">
        <v>179.247281500068</v>
      </c>
      <c r="S906">
        <v>3.2911296390965599</v>
      </c>
      <c r="T906">
        <v>677.17017999316704</v>
      </c>
      <c r="U906">
        <f>VLOOKUP(B906,Data!$A$1:$J$1657,9, FALSE) * 100</f>
        <v>280</v>
      </c>
      <c r="V906" t="str">
        <f>VLOOKUP($B906,Data!$A$1:$X$1657,13,  FALSE)</f>
        <v>Yes</v>
      </c>
      <c r="W906">
        <f t="shared" si="29"/>
        <v>225.76143617162921</v>
      </c>
      <c r="X906">
        <f t="shared" si="28"/>
        <v>54.238563828370793</v>
      </c>
    </row>
    <row r="907" spans="1:24" x14ac:dyDescent="0.2">
      <c r="A907">
        <v>907</v>
      </c>
      <c r="B907" t="s">
        <v>5134</v>
      </c>
      <c r="C907">
        <v>907</v>
      </c>
      <c r="D907" t="s">
        <v>1495</v>
      </c>
      <c r="E907" s="30">
        <v>41246.5</v>
      </c>
      <c r="F907" t="s">
        <v>4254</v>
      </c>
      <c r="G907">
        <v>204.94829786302799</v>
      </c>
      <c r="H907">
        <v>200.91546267096999</v>
      </c>
      <c r="I907">
        <v>405.86376053399698</v>
      </c>
      <c r="J907">
        <v>5.1821448666552703</v>
      </c>
      <c r="K907">
        <v>15.614456614034401</v>
      </c>
      <c r="L907">
        <v>6.3986522765351501E-3</v>
      </c>
      <c r="M907">
        <v>26.407492790740601</v>
      </c>
      <c r="N907">
        <v>0.72213423899552598</v>
      </c>
      <c r="O907">
        <v>0</v>
      </c>
      <c r="P907">
        <v>0</v>
      </c>
      <c r="Q907">
        <v>0</v>
      </c>
      <c r="R907">
        <v>140.01591523698701</v>
      </c>
      <c r="S907">
        <v>1.9394673277562</v>
      </c>
      <c r="T907">
        <v>456.87469305177001</v>
      </c>
      <c r="U907">
        <f>VLOOKUP(B907,Data!$A$1:$J$1657,9, FALSE) * 100</f>
        <v>210</v>
      </c>
      <c r="V907" t="str">
        <f>VLOOKUP($B907,Data!$A$1:$X$1657,13,  FALSE)</f>
        <v>Yes</v>
      </c>
      <c r="W907">
        <f t="shared" si="29"/>
        <v>179.99148546506751</v>
      </c>
      <c r="X907">
        <f t="shared" si="28"/>
        <v>30.008514534932502</v>
      </c>
    </row>
    <row r="908" spans="1:24" x14ac:dyDescent="0.2">
      <c r="A908">
        <v>905</v>
      </c>
      <c r="B908" t="s">
        <v>5133</v>
      </c>
      <c r="C908">
        <v>905</v>
      </c>
      <c r="D908" t="s">
        <v>1495</v>
      </c>
      <c r="E908" s="30">
        <v>41243.5</v>
      </c>
      <c r="F908" t="s">
        <v>4254</v>
      </c>
      <c r="G908">
        <v>258.70838426230199</v>
      </c>
      <c r="H908">
        <v>257.856720389928</v>
      </c>
      <c r="I908">
        <v>516.56510465223005</v>
      </c>
      <c r="J908">
        <v>7.4306145586757397</v>
      </c>
      <c r="K908">
        <v>15.9034892712677</v>
      </c>
      <c r="L908">
        <v>6.1127902230048497E-3</v>
      </c>
      <c r="M908">
        <v>32.617142696171399</v>
      </c>
      <c r="N908">
        <v>0.90845250250081999</v>
      </c>
      <c r="O908">
        <v>0</v>
      </c>
      <c r="P908">
        <v>0</v>
      </c>
      <c r="Q908">
        <v>0</v>
      </c>
      <c r="R908">
        <v>183.66387815972899</v>
      </c>
      <c r="S908">
        <v>2.8516698894010499</v>
      </c>
      <c r="T908">
        <v>579.01694239396602</v>
      </c>
      <c r="U908">
        <f>VLOOKUP(B908,Data!$A$1:$J$1657,9, FALSE) * 100</f>
        <v>260</v>
      </c>
      <c r="V908" t="str">
        <f>VLOOKUP($B908,Data!$A$1:$X$1657,13,  FALSE)</f>
        <v xml:space="preserve">Yes;;Soil samples came from one half of the paddock and the yield came from the entire paddock so not really sure how accurate it was.  </v>
      </c>
      <c r="W908">
        <f t="shared" si="29"/>
        <v>222.93506511798705</v>
      </c>
      <c r="X908">
        <f t="shared" si="28"/>
        <v>37.064934882012956</v>
      </c>
    </row>
    <row r="909" spans="1:24" x14ac:dyDescent="0.2">
      <c r="A909">
        <v>908</v>
      </c>
      <c r="B909" t="s">
        <v>5136</v>
      </c>
      <c r="C909">
        <v>908</v>
      </c>
      <c r="D909" t="s">
        <v>1495</v>
      </c>
      <c r="E909" s="30">
        <v>41242.5</v>
      </c>
      <c r="F909" t="s">
        <v>4254</v>
      </c>
      <c r="G909">
        <v>402.76715734263502</v>
      </c>
      <c r="H909">
        <v>215.43457757899299</v>
      </c>
      <c r="I909">
        <v>618.20173492162803</v>
      </c>
      <c r="J909">
        <v>6.5203827177245399</v>
      </c>
      <c r="K909">
        <v>15.923613000174701</v>
      </c>
      <c r="L909">
        <v>1.2895245868139E-2</v>
      </c>
      <c r="M909">
        <v>92.913615032654803</v>
      </c>
      <c r="N909">
        <v>2.59110411248197</v>
      </c>
      <c r="O909">
        <v>3.7092845663311502E-2</v>
      </c>
      <c r="P909">
        <v>2.0962037782570602</v>
      </c>
      <c r="Q909">
        <v>4.5219736349441403E-2</v>
      </c>
      <c r="R909">
        <v>187.48057312936299</v>
      </c>
      <c r="S909">
        <v>1.5488335665900499</v>
      </c>
      <c r="T909">
        <v>705.94700318182504</v>
      </c>
      <c r="U909">
        <f>VLOOKUP(B909,Data!$A$1:$J$1657,9, FALSE) * 100</f>
        <v>240</v>
      </c>
      <c r="V909" t="str">
        <f>VLOOKUP($B909,Data!$A$1:$X$1657,13,  FALSE)</f>
        <v>Yes</v>
      </c>
      <c r="W909">
        <f t="shared" si="29"/>
        <v>134.41634655380136</v>
      </c>
      <c r="X909">
        <f t="shared" si="28"/>
        <v>105.58365344619864</v>
      </c>
    </row>
    <row r="910" spans="1:24" x14ac:dyDescent="0.2">
      <c r="A910">
        <v>911</v>
      </c>
      <c r="B910" t="s">
        <v>5138</v>
      </c>
      <c r="C910">
        <v>911</v>
      </c>
      <c r="D910" t="s">
        <v>1495</v>
      </c>
      <c r="E910" s="30">
        <v>41246.5</v>
      </c>
      <c r="F910" t="s">
        <v>4254</v>
      </c>
      <c r="G910">
        <v>285.10916371538502</v>
      </c>
      <c r="H910">
        <v>245.816602963815</v>
      </c>
      <c r="I910">
        <v>530.92576667920002</v>
      </c>
      <c r="J910">
        <v>7.63788102514052</v>
      </c>
      <c r="K910">
        <v>16.174269239953102</v>
      </c>
      <c r="L910">
        <v>7.8599647993485497E-3</v>
      </c>
      <c r="M910">
        <v>42.695288739886003</v>
      </c>
      <c r="N910">
        <v>1.20939596384668</v>
      </c>
      <c r="O910">
        <v>0</v>
      </c>
      <c r="P910">
        <v>0</v>
      </c>
      <c r="Q910">
        <v>0</v>
      </c>
      <c r="R910">
        <v>179.81326080692301</v>
      </c>
      <c r="S910">
        <v>2.9290147084734501</v>
      </c>
      <c r="T910">
        <v>596.32374712566798</v>
      </c>
      <c r="U910">
        <f>VLOOKUP(B910,Data!$A$1:$J$1657,9, FALSE) * 100</f>
        <v>190</v>
      </c>
      <c r="V910" t="str">
        <f>VLOOKUP($B910,Data!$A$1:$X$1657,13,  FALSE)</f>
        <v>Yes</v>
      </c>
      <c r="W910">
        <f t="shared" si="29"/>
        <v>141.48262643194772</v>
      </c>
      <c r="X910">
        <f t="shared" si="28"/>
        <v>48.517373568052278</v>
      </c>
    </row>
    <row r="911" spans="1:24" x14ac:dyDescent="0.2">
      <c r="A911">
        <v>909</v>
      </c>
      <c r="B911" t="s">
        <v>5139</v>
      </c>
      <c r="C911">
        <v>909</v>
      </c>
      <c r="D911" t="s">
        <v>1495</v>
      </c>
      <c r="E911" s="30">
        <v>41228.5</v>
      </c>
      <c r="F911" t="s">
        <v>4254</v>
      </c>
      <c r="G911">
        <v>449.17780102680803</v>
      </c>
      <c r="H911">
        <v>271.07373895044401</v>
      </c>
      <c r="I911">
        <v>720.25153997725295</v>
      </c>
      <c r="J911">
        <v>14.772909654904</v>
      </c>
      <c r="K911">
        <v>16.5148809506587</v>
      </c>
      <c r="L911">
        <v>1.1367647074905901E-2</v>
      </c>
      <c r="M911">
        <v>90.686443407551707</v>
      </c>
      <c r="N911">
        <v>2.62289985414075</v>
      </c>
      <c r="O911">
        <v>5.5177955206061897E-2</v>
      </c>
      <c r="P911">
        <v>2.3287996593273199</v>
      </c>
      <c r="Q911">
        <v>7.2690641500099101E-2</v>
      </c>
      <c r="R911">
        <v>240.18109872694399</v>
      </c>
      <c r="S911">
        <v>4.3363867316178002</v>
      </c>
      <c r="T911">
        <v>814.479708865975</v>
      </c>
      <c r="U911">
        <f>VLOOKUP(B911,Data!$A$1:$J$1657,9, FALSE) * 100</f>
        <v>405</v>
      </c>
      <c r="V911" t="str">
        <f>VLOOKUP($B911,Data!$A$1:$X$1657,13,  FALSE)</f>
        <v>Yes;;it was but it isnt accurate enough obviosly there was more paw then stated i should of put more nitrogen on for protein</v>
      </c>
      <c r="W911">
        <f t="shared" si="29"/>
        <v>301.94722340050942</v>
      </c>
      <c r="X911">
        <f t="shared" si="28"/>
        <v>103.05277659949057</v>
      </c>
    </row>
    <row r="912" spans="1:24" x14ac:dyDescent="0.2">
      <c r="A912">
        <v>910</v>
      </c>
      <c r="B912" t="s">
        <v>5137</v>
      </c>
      <c r="C912">
        <v>910</v>
      </c>
      <c r="D912" t="s">
        <v>1495</v>
      </c>
      <c r="E912" s="30">
        <v>41243.5</v>
      </c>
      <c r="F912" t="s">
        <v>4254</v>
      </c>
      <c r="G912">
        <v>369.23825677400902</v>
      </c>
      <c r="H912">
        <v>202.094061931901</v>
      </c>
      <c r="I912">
        <v>571.33231870590998</v>
      </c>
      <c r="J912">
        <v>4.7148894319668502</v>
      </c>
      <c r="K912">
        <v>15.8860675295773</v>
      </c>
      <c r="L912">
        <v>1.6086624047494402E-2</v>
      </c>
      <c r="M912">
        <v>100.464545395903</v>
      </c>
      <c r="N912">
        <v>2.7950727714318702</v>
      </c>
      <c r="O912">
        <v>3.0532351626769198E-2</v>
      </c>
      <c r="P912">
        <v>2.3340777746676999</v>
      </c>
      <c r="Q912">
        <v>4.8573079545568797E-2</v>
      </c>
      <c r="R912">
        <v>162.33682863700901</v>
      </c>
      <c r="S912">
        <v>0.56783019435118198</v>
      </c>
      <c r="T912">
        <v>641.16823207835102</v>
      </c>
      <c r="U912">
        <f>VLOOKUP(B912,Data!$A$1:$J$1657,9, FALSE) * 100</f>
        <v>240</v>
      </c>
      <c r="V912" t="str">
        <f>VLOOKUP($B912,Data!$A$1:$X$1657,13,  FALSE)</f>
        <v>Yes</v>
      </c>
      <c r="W912">
        <f t="shared" si="29"/>
        <v>125.83574386829204</v>
      </c>
      <c r="X912">
        <f t="shared" si="28"/>
        <v>114.16425613170796</v>
      </c>
    </row>
    <row r="913" spans="1:24" x14ac:dyDescent="0.2">
      <c r="A913">
        <v>912</v>
      </c>
      <c r="B913" t="s">
        <v>5140</v>
      </c>
      <c r="C913">
        <v>912</v>
      </c>
      <c r="D913" t="s">
        <v>1495</v>
      </c>
      <c r="E913" s="30">
        <v>41238.5</v>
      </c>
      <c r="F913" t="s">
        <v>4254</v>
      </c>
      <c r="G913">
        <v>406.228431813876</v>
      </c>
      <c r="H913">
        <v>252.38007551184199</v>
      </c>
      <c r="I913">
        <v>658.60850732571896</v>
      </c>
      <c r="J913">
        <v>6.9152472050084697</v>
      </c>
      <c r="K913">
        <v>16.005536821761499</v>
      </c>
      <c r="L913">
        <v>1.1952533433466901E-2</v>
      </c>
      <c r="M913">
        <v>85.465436111918905</v>
      </c>
      <c r="N913">
        <v>2.3956570659846301</v>
      </c>
      <c r="O913">
        <v>2.57852019215291E-2</v>
      </c>
      <c r="P913">
        <v>1.8485909943657799</v>
      </c>
      <c r="Q913">
        <v>4.69112692870517E-2</v>
      </c>
      <c r="R913">
        <v>178.63386040345799</v>
      </c>
      <c r="S913">
        <v>1.8128384112421301</v>
      </c>
      <c r="T913">
        <v>741.61274960544597</v>
      </c>
      <c r="U913">
        <f>VLOOKUP(B913,Data!$A$1:$J$1657,9, FALSE) * 100</f>
        <v>160</v>
      </c>
      <c r="V913" t="str">
        <f>VLOOKUP($B913,Data!$A$1:$X$1657,13,  FALSE)</f>
        <v/>
      </c>
      <c r="W913">
        <f t="shared" si="29"/>
        <v>62.880186236455785</v>
      </c>
      <c r="X913">
        <f t="shared" si="28"/>
        <v>97.119813763544215</v>
      </c>
    </row>
    <row r="914" spans="1:24" x14ac:dyDescent="0.2">
      <c r="A914">
        <v>914</v>
      </c>
      <c r="B914" t="s">
        <v>5142</v>
      </c>
      <c r="C914">
        <v>914</v>
      </c>
      <c r="D914" t="s">
        <v>1495</v>
      </c>
      <c r="E914" s="30">
        <v>41244.5</v>
      </c>
      <c r="F914" t="s">
        <v>4254</v>
      </c>
      <c r="G914">
        <v>301.76286506626701</v>
      </c>
      <c r="H914">
        <v>270.13154915956699</v>
      </c>
      <c r="I914">
        <v>571.894414225834</v>
      </c>
      <c r="J914">
        <v>8.9778968427731893</v>
      </c>
      <c r="K914">
        <v>16.873712376760899</v>
      </c>
      <c r="L914">
        <v>7.1405623461663504E-3</v>
      </c>
      <c r="M914">
        <v>39.833606674819102</v>
      </c>
      <c r="N914">
        <v>1.1771292853939099</v>
      </c>
      <c r="O914">
        <v>5.86585435645081E-3</v>
      </c>
      <c r="P914">
        <v>0.34242771670378702</v>
      </c>
      <c r="Q914">
        <v>1.01658236578287E-2</v>
      </c>
      <c r="R914">
        <v>166.89051767943701</v>
      </c>
      <c r="S914">
        <v>2.9599661997023898</v>
      </c>
      <c r="T914">
        <v>636.64951260693795</v>
      </c>
      <c r="U914">
        <f>VLOOKUP(B914,Data!$A$1:$J$1657,9, FALSE) * 100</f>
        <v>360</v>
      </c>
      <c r="V914" t="str">
        <f>VLOOKUP($B914,Data!$A$1:$X$1657,13,  FALSE)</f>
        <v>Yes</v>
      </c>
      <c r="W914">
        <f t="shared" si="29"/>
        <v>314.73453786952376</v>
      </c>
      <c r="X914">
        <f t="shared" si="28"/>
        <v>45.265462130476251</v>
      </c>
    </row>
    <row r="915" spans="1:24" x14ac:dyDescent="0.2">
      <c r="A915">
        <v>913</v>
      </c>
      <c r="B915" t="s">
        <v>5141</v>
      </c>
      <c r="C915">
        <v>913</v>
      </c>
      <c r="D915" t="s">
        <v>1495</v>
      </c>
      <c r="E915" s="30">
        <v>41242.5</v>
      </c>
      <c r="F915" t="s">
        <v>4254</v>
      </c>
      <c r="G915">
        <v>304.05242222160399</v>
      </c>
      <c r="H915">
        <v>261.14627897404199</v>
      </c>
      <c r="I915">
        <v>565.19870119564598</v>
      </c>
      <c r="J915">
        <v>7.7357736399881798</v>
      </c>
      <c r="K915">
        <v>16.4837079983457</v>
      </c>
      <c r="L915">
        <v>6.8279932337035202E-3</v>
      </c>
      <c r="M915">
        <v>39.155989140634397</v>
      </c>
      <c r="N915">
        <v>1.1303605803513299</v>
      </c>
      <c r="O915">
        <v>7.1149055601279704E-3</v>
      </c>
      <c r="P915">
        <v>0.47210355800100201</v>
      </c>
      <c r="Q915">
        <v>1.40270353734432E-2</v>
      </c>
      <c r="R915">
        <v>163.86739778099499</v>
      </c>
      <c r="S915">
        <v>2.66815793683462</v>
      </c>
      <c r="T915">
        <v>628.981361378163</v>
      </c>
      <c r="U915">
        <f>VLOOKUP(B915,Data!$A$1:$J$1657,9, FALSE) * 100</f>
        <v>220.00000000000003</v>
      </c>
      <c r="V915" t="str">
        <f>VLOOKUP($B915,Data!$A$1:$X$1657,13,  FALSE)</f>
        <v>Yes</v>
      </c>
      <c r="W915">
        <f t="shared" si="29"/>
        <v>175.50455779473367</v>
      </c>
      <c r="X915">
        <f t="shared" si="28"/>
        <v>44.495442205266357</v>
      </c>
    </row>
    <row r="916" spans="1:24" x14ac:dyDescent="0.2">
      <c r="A916">
        <v>916</v>
      </c>
      <c r="B916" t="s">
        <v>5144</v>
      </c>
      <c r="C916">
        <v>916</v>
      </c>
      <c r="D916" t="s">
        <v>1495</v>
      </c>
      <c r="E916" s="30">
        <v>41237.5</v>
      </c>
      <c r="F916" t="s">
        <v>4254</v>
      </c>
      <c r="G916">
        <v>380.868815276926</v>
      </c>
      <c r="H916">
        <v>220.52198959495499</v>
      </c>
      <c r="I916">
        <v>601.39080487188198</v>
      </c>
      <c r="J916">
        <v>6.0400327679507404</v>
      </c>
      <c r="K916">
        <v>16.580673963328799</v>
      </c>
      <c r="L916">
        <v>1.44430689397311E-2</v>
      </c>
      <c r="M916">
        <v>87.566134716267001</v>
      </c>
      <c r="N916">
        <v>2.54274173372916</v>
      </c>
      <c r="O916">
        <v>7.5726010115843304E-2</v>
      </c>
      <c r="P916">
        <v>4.56581464261936</v>
      </c>
      <c r="Q916">
        <v>0.11017809734912</v>
      </c>
      <c r="R916">
        <v>150.98186698650699</v>
      </c>
      <c r="S916">
        <v>1.1356589586731001</v>
      </c>
      <c r="T916">
        <v>674.91780020449005</v>
      </c>
      <c r="U916">
        <f>VLOOKUP(B916,Data!$A$1:$J$1657,9, FALSE) * 100</f>
        <v>200</v>
      </c>
      <c r="V916" t="str">
        <f>VLOOKUP($B916,Data!$A$1:$X$1657,13,  FALSE)</f>
        <v>Yes</v>
      </c>
      <c r="W916">
        <f t="shared" si="29"/>
        <v>100.49302873151477</v>
      </c>
      <c r="X916">
        <f t="shared" si="28"/>
        <v>99.506971268485231</v>
      </c>
    </row>
    <row r="917" spans="1:24" x14ac:dyDescent="0.2">
      <c r="A917">
        <v>915</v>
      </c>
      <c r="B917" t="s">
        <v>5143</v>
      </c>
      <c r="C917">
        <v>915</v>
      </c>
      <c r="D917" t="s">
        <v>1495</v>
      </c>
      <c r="E917" s="30">
        <v>41243.5</v>
      </c>
      <c r="F917" t="s">
        <v>4254</v>
      </c>
      <c r="G917">
        <v>428.13554512412998</v>
      </c>
      <c r="H917">
        <v>279.772637849609</v>
      </c>
      <c r="I917">
        <v>707.90818297374005</v>
      </c>
      <c r="J917">
        <v>8.7905994231987208</v>
      </c>
      <c r="K917">
        <v>16.455868045590801</v>
      </c>
      <c r="L917">
        <v>1.43388884687556E-2</v>
      </c>
      <c r="M917">
        <v>100.61743852389</v>
      </c>
      <c r="N917">
        <v>2.8997325594299102</v>
      </c>
      <c r="O917">
        <v>4.3525244828272198E-2</v>
      </c>
      <c r="P917">
        <v>2.7292303446827799</v>
      </c>
      <c r="Q917">
        <v>7.86548785109734E-2</v>
      </c>
      <c r="R917">
        <v>187.34306316412199</v>
      </c>
      <c r="S917">
        <v>2.5629858112283599</v>
      </c>
      <c r="T917">
        <v>792.20996280686097</v>
      </c>
      <c r="U917">
        <f>VLOOKUP(B917,Data!$A$1:$J$1657,9, FALSE) * 100</f>
        <v>280</v>
      </c>
      <c r="V917" t="str">
        <f>VLOOKUP($B917,Data!$A$1:$X$1657,13,  FALSE)</f>
        <v>Yes</v>
      </c>
      <c r="W917">
        <f t="shared" si="29"/>
        <v>165.66200167739771</v>
      </c>
      <c r="X917">
        <f t="shared" si="28"/>
        <v>114.33799832260227</v>
      </c>
    </row>
    <row r="918" spans="1:24" x14ac:dyDescent="0.2">
      <c r="A918">
        <v>918</v>
      </c>
      <c r="B918" t="s">
        <v>5145</v>
      </c>
      <c r="C918">
        <v>918</v>
      </c>
      <c r="D918" t="s">
        <v>1495</v>
      </c>
      <c r="E918" s="30">
        <v>41243.5</v>
      </c>
      <c r="F918" t="s">
        <v>4254</v>
      </c>
      <c r="G918">
        <v>492.86364501347299</v>
      </c>
      <c r="H918">
        <v>298.79114149904098</v>
      </c>
      <c r="I918">
        <v>791.65478651251397</v>
      </c>
      <c r="J918">
        <v>9.1604301744486207</v>
      </c>
      <c r="K918">
        <v>16.066923357558299</v>
      </c>
      <c r="L918">
        <v>1.23725272239641E-2</v>
      </c>
      <c r="M918">
        <v>105.110697047804</v>
      </c>
      <c r="N918">
        <v>2.9576278695737299</v>
      </c>
      <c r="O918">
        <v>4.05842976599914E-2</v>
      </c>
      <c r="P918">
        <v>2.6435606194605299</v>
      </c>
      <c r="Q918">
        <v>7.1362546659778106E-2</v>
      </c>
      <c r="R918">
        <v>221.02475772573899</v>
      </c>
      <c r="S918">
        <v>2.25658200767846</v>
      </c>
      <c r="T918">
        <v>893.836916909867</v>
      </c>
      <c r="U918">
        <f>VLOOKUP(B918,Data!$A$1:$J$1657,9, FALSE) * 100</f>
        <v>250</v>
      </c>
      <c r="V918" t="str">
        <f>VLOOKUP($B918,Data!$A$1:$X$1657,13,  FALSE)</f>
        <v>Yes</v>
      </c>
      <c r="W918">
        <f t="shared" si="29"/>
        <v>130.55602608204092</v>
      </c>
      <c r="X918">
        <f t="shared" si="28"/>
        <v>119.44397391795908</v>
      </c>
    </row>
    <row r="919" spans="1:24" x14ac:dyDescent="0.2">
      <c r="A919">
        <v>919</v>
      </c>
      <c r="B919" t="s">
        <v>5147</v>
      </c>
      <c r="C919">
        <v>919</v>
      </c>
      <c r="D919" t="s">
        <v>1495</v>
      </c>
      <c r="E919" s="30">
        <v>41243.5</v>
      </c>
      <c r="F919" t="s">
        <v>4254</v>
      </c>
      <c r="G919">
        <v>406.695431274285</v>
      </c>
      <c r="H919">
        <v>290.18575575885899</v>
      </c>
      <c r="I919">
        <v>696.88118703314399</v>
      </c>
      <c r="J919">
        <v>7.9949098458259602</v>
      </c>
      <c r="K919">
        <v>16.322217830601701</v>
      </c>
      <c r="L919">
        <v>8.6886994103253096E-3</v>
      </c>
      <c r="M919">
        <v>66.708786361656706</v>
      </c>
      <c r="N919">
        <v>1.9068920178809701</v>
      </c>
      <c r="O919">
        <v>1.5860884794043802E-2</v>
      </c>
      <c r="P919">
        <v>1.04545738791584</v>
      </c>
      <c r="Q919">
        <v>2.6298067322848701E-2</v>
      </c>
      <c r="R919">
        <v>218.346544226177</v>
      </c>
      <c r="S919">
        <v>2.6765422477615401</v>
      </c>
      <c r="T919">
        <v>783.58362319826699</v>
      </c>
      <c r="U919">
        <f>VLOOKUP(B919,Data!$A$1:$J$1657,9, FALSE) * 100</f>
        <v>250</v>
      </c>
      <c r="V919" t="str">
        <f>VLOOKUP($B919,Data!$A$1:$X$1657,13,  FALSE)</f>
        <v>Yes</v>
      </c>
      <c r="W919">
        <f t="shared" si="29"/>
        <v>174.19456095266284</v>
      </c>
      <c r="X919">
        <f t="shared" si="28"/>
        <v>75.80543904733716</v>
      </c>
    </row>
    <row r="920" spans="1:24" x14ac:dyDescent="0.2">
      <c r="A920">
        <v>917</v>
      </c>
      <c r="B920" t="s">
        <v>5146</v>
      </c>
      <c r="C920">
        <v>917</v>
      </c>
      <c r="D920" t="s">
        <v>1495</v>
      </c>
      <c r="E920" s="30">
        <v>41243.5</v>
      </c>
      <c r="F920" t="s">
        <v>4254</v>
      </c>
      <c r="G920">
        <v>265.19908694627202</v>
      </c>
      <c r="H920">
        <v>267.915941235329</v>
      </c>
      <c r="I920">
        <v>533.11502818160102</v>
      </c>
      <c r="J920">
        <v>8.2440083826326394</v>
      </c>
      <c r="K920">
        <v>16.642863519969101</v>
      </c>
      <c r="L920">
        <v>4.5725428097233602E-3</v>
      </c>
      <c r="M920">
        <v>24.225519521557001</v>
      </c>
      <c r="N920">
        <v>0.70609809999583395</v>
      </c>
      <c r="O920">
        <v>0</v>
      </c>
      <c r="P920">
        <v>0</v>
      </c>
      <c r="Q920">
        <v>0</v>
      </c>
      <c r="R920">
        <v>159.545414607124</v>
      </c>
      <c r="S920">
        <v>2.8587940302683199</v>
      </c>
      <c r="T920">
        <v>591.87263872522703</v>
      </c>
      <c r="U920">
        <f>VLOOKUP(B920,Data!$A$1:$J$1657,9, FALSE) * 100</f>
        <v>220.00000000000003</v>
      </c>
      <c r="V920" t="str">
        <f>VLOOKUP($B920,Data!$A$1:$X$1657,13,  FALSE)</f>
        <v>Yes</v>
      </c>
      <c r="W920">
        <f t="shared" si="29"/>
        <v>192.47100054368525</v>
      </c>
      <c r="X920">
        <f t="shared" si="28"/>
        <v>27.528999456314772</v>
      </c>
    </row>
    <row r="921" spans="1:24" x14ac:dyDescent="0.2">
      <c r="A921">
        <v>922</v>
      </c>
      <c r="B921" t="s">
        <v>5148</v>
      </c>
      <c r="C921">
        <v>922</v>
      </c>
      <c r="D921" t="s">
        <v>1495</v>
      </c>
      <c r="E921" s="30">
        <v>41230.5</v>
      </c>
      <c r="F921" t="s">
        <v>4254</v>
      </c>
      <c r="G921">
        <v>295.17470559001998</v>
      </c>
      <c r="H921">
        <v>235.71129061837499</v>
      </c>
      <c r="I921">
        <v>530.885996208395</v>
      </c>
      <c r="J921">
        <v>11.7032566023789</v>
      </c>
      <c r="K921">
        <v>16.6934298357945</v>
      </c>
      <c r="L921">
        <v>9.9006583899211801E-3</v>
      </c>
      <c r="M921">
        <v>52.817247855536301</v>
      </c>
      <c r="N921">
        <v>1.5441348882594801</v>
      </c>
      <c r="O921">
        <v>4.2779908831760602E-4</v>
      </c>
      <c r="P921">
        <v>1.8607252526827801E-2</v>
      </c>
      <c r="Q921">
        <v>5.81161177518409E-4</v>
      </c>
      <c r="R921">
        <v>174.01804600150899</v>
      </c>
      <c r="S921">
        <v>3.4406130312633101</v>
      </c>
      <c r="T921">
        <v>593.62089302500601</v>
      </c>
      <c r="U921">
        <f>VLOOKUP(B921,Data!$A$1:$J$1657,9, FALSE) * 100</f>
        <v>173</v>
      </c>
      <c r="V921" t="str">
        <f>VLOOKUP($B921,Data!$A$1:$X$1657,13,  FALSE)</f>
        <v>Yes</v>
      </c>
      <c r="W921">
        <f t="shared" si="29"/>
        <v>112.98040016416329</v>
      </c>
      <c r="X921">
        <f t="shared" si="28"/>
        <v>60.019599835836708</v>
      </c>
    </row>
    <row r="922" spans="1:24" x14ac:dyDescent="0.2">
      <c r="A922">
        <v>923</v>
      </c>
      <c r="B922" t="s">
        <v>5150</v>
      </c>
      <c r="C922">
        <v>923</v>
      </c>
      <c r="D922" t="s">
        <v>1495</v>
      </c>
      <c r="E922" s="30">
        <v>41221.5</v>
      </c>
      <c r="F922" t="s">
        <v>4254</v>
      </c>
      <c r="G922">
        <v>220.639208728379</v>
      </c>
      <c r="H922">
        <v>204.346470477699</v>
      </c>
      <c r="I922">
        <v>424.98567920607798</v>
      </c>
      <c r="J922">
        <v>5.85885908634988</v>
      </c>
      <c r="K922">
        <v>17.118151709994802</v>
      </c>
      <c r="L922">
        <v>8.6331227000078607E-3</v>
      </c>
      <c r="M922">
        <v>33.6606178595624</v>
      </c>
      <c r="N922">
        <v>1.0091200756079699</v>
      </c>
      <c r="O922">
        <v>0</v>
      </c>
      <c r="P922">
        <v>0</v>
      </c>
      <c r="Q922">
        <v>0</v>
      </c>
      <c r="R922">
        <v>120.317150100532</v>
      </c>
      <c r="S922">
        <v>1.95636969173716</v>
      </c>
      <c r="T922">
        <v>468.56781342186599</v>
      </c>
      <c r="U922">
        <f>VLOOKUP(B922,Data!$A$1:$J$1657,9, FALSE) * 100</f>
        <v>190</v>
      </c>
      <c r="V922" t="str">
        <f>VLOOKUP($B922,Data!$A$1:$X$1657,13,  FALSE)</f>
        <v>Yes</v>
      </c>
      <c r="W922">
        <f t="shared" si="29"/>
        <v>151.74929788686092</v>
      </c>
      <c r="X922">
        <f t="shared" si="28"/>
        <v>38.250702113139091</v>
      </c>
    </row>
    <row r="923" spans="1:24" x14ac:dyDescent="0.2">
      <c r="A923">
        <v>921</v>
      </c>
      <c r="B923" t="s">
        <v>5149</v>
      </c>
      <c r="C923">
        <v>921</v>
      </c>
      <c r="D923" t="s">
        <v>1495</v>
      </c>
      <c r="E923" s="30">
        <v>41218.5</v>
      </c>
      <c r="F923" t="s">
        <v>4254</v>
      </c>
      <c r="G923">
        <v>283.791282600459</v>
      </c>
      <c r="H923">
        <v>192.359232415261</v>
      </c>
      <c r="I923">
        <v>476.15051501571998</v>
      </c>
      <c r="J923">
        <v>5.0573340157601399</v>
      </c>
      <c r="K923">
        <v>15.9664811715438</v>
      </c>
      <c r="L923">
        <v>8.7089070639789906E-3</v>
      </c>
      <c r="M923">
        <v>49.612631882093602</v>
      </c>
      <c r="N923">
        <v>1.3872839804136301</v>
      </c>
      <c r="O923">
        <v>0</v>
      </c>
      <c r="P923">
        <v>0</v>
      </c>
      <c r="Q923">
        <v>0</v>
      </c>
      <c r="R923">
        <v>160.39564022310199</v>
      </c>
      <c r="S923">
        <v>1.77293680105803</v>
      </c>
      <c r="T923">
        <v>537.75061761765301</v>
      </c>
      <c r="U923">
        <f>VLOOKUP(B923,Data!$A$1:$J$1657,9, FALSE) * 100</f>
        <v>245.00000000000003</v>
      </c>
      <c r="V923" t="str">
        <f>VLOOKUP($B923,Data!$A$1:$X$1657,13,  FALSE)</f>
        <v/>
      </c>
      <c r="W923">
        <f t="shared" si="29"/>
        <v>188.62200922489365</v>
      </c>
      <c r="X923">
        <f t="shared" si="28"/>
        <v>56.377990775106369</v>
      </c>
    </row>
    <row r="924" spans="1:24" x14ac:dyDescent="0.2">
      <c r="A924">
        <v>926</v>
      </c>
      <c r="B924" t="s">
        <v>5152</v>
      </c>
      <c r="C924">
        <v>926</v>
      </c>
      <c r="D924" t="s">
        <v>1495</v>
      </c>
      <c r="E924" s="30">
        <v>41242.5</v>
      </c>
      <c r="F924" t="s">
        <v>4254</v>
      </c>
      <c r="G924">
        <v>297.32654340042598</v>
      </c>
      <c r="H924">
        <v>239.47476477043901</v>
      </c>
      <c r="I924">
        <v>536.80130817086501</v>
      </c>
      <c r="J924">
        <v>5.6696023243713203</v>
      </c>
      <c r="K924">
        <v>16.317939618522701</v>
      </c>
      <c r="L924">
        <v>8.5624103353387597E-3</v>
      </c>
      <c r="M924">
        <v>47.197949500801201</v>
      </c>
      <c r="N924">
        <v>1.3488148687778601</v>
      </c>
      <c r="O924">
        <v>8.6969728834397492E-3</v>
      </c>
      <c r="P924">
        <v>0.57750297777383197</v>
      </c>
      <c r="Q924">
        <v>1.39656738634479E-2</v>
      </c>
      <c r="R924">
        <v>151.699960245044</v>
      </c>
      <c r="S924">
        <v>1.82980434498736</v>
      </c>
      <c r="T924">
        <v>598.60125704920699</v>
      </c>
      <c r="U924">
        <f>VLOOKUP(B924,Data!$A$1:$J$1657,9, FALSE) * 100</f>
        <v>260</v>
      </c>
      <c r="V924" t="str">
        <f>VLOOKUP($B924,Data!$A$1:$X$1657,13,  FALSE)</f>
        <v>Yes</v>
      </c>
      <c r="W924">
        <f t="shared" si="29"/>
        <v>206.36596647636227</v>
      </c>
      <c r="X924">
        <f t="shared" si="28"/>
        <v>53.634033523637726</v>
      </c>
    </row>
    <row r="925" spans="1:24" x14ac:dyDescent="0.2">
      <c r="A925">
        <v>920</v>
      </c>
      <c r="B925" t="s">
        <v>5151</v>
      </c>
      <c r="C925">
        <v>920</v>
      </c>
      <c r="D925" t="s">
        <v>1495</v>
      </c>
      <c r="E925" s="30">
        <v>41241.5</v>
      </c>
      <c r="F925" t="s">
        <v>4254</v>
      </c>
      <c r="G925">
        <v>377.86298990467702</v>
      </c>
      <c r="H925">
        <v>291.84021949613202</v>
      </c>
      <c r="I925">
        <v>669.70320940080899</v>
      </c>
      <c r="J925">
        <v>7.9179903352264702</v>
      </c>
      <c r="K925">
        <v>16.336671760901901</v>
      </c>
      <c r="L925">
        <v>8.7687560802710597E-3</v>
      </c>
      <c r="M925">
        <v>60.9355516124416</v>
      </c>
      <c r="N925">
        <v>1.7434047377617501</v>
      </c>
      <c r="O925">
        <v>2.1350023603799999E-2</v>
      </c>
      <c r="P925">
        <v>1.4416894574265999</v>
      </c>
      <c r="Q925">
        <v>3.7622197835193098E-2</v>
      </c>
      <c r="R925">
        <v>201.295166731189</v>
      </c>
      <c r="S925">
        <v>2.6635361810701799</v>
      </c>
      <c r="T925">
        <v>748.70382825265199</v>
      </c>
      <c r="U925">
        <f>VLOOKUP(B925,Data!$A$1:$J$1657,9, FALSE) * 100</f>
        <v>280</v>
      </c>
      <c r="V925" t="str">
        <f>VLOOKUP($B925,Data!$A$1:$X$1657,13,  FALSE)</f>
        <v>Yes</v>
      </c>
      <c r="W925">
        <f t="shared" si="29"/>
        <v>210.75505498586182</v>
      </c>
      <c r="X925">
        <f t="shared" si="28"/>
        <v>69.244945014138182</v>
      </c>
    </row>
    <row r="926" spans="1:24" x14ac:dyDescent="0.2">
      <c r="A926">
        <v>925</v>
      </c>
      <c r="B926" t="s">
        <v>5153</v>
      </c>
      <c r="C926">
        <v>925</v>
      </c>
      <c r="D926" t="s">
        <v>1495</v>
      </c>
      <c r="E926" s="30">
        <v>41241.5</v>
      </c>
      <c r="F926" t="s">
        <v>4254</v>
      </c>
      <c r="G926">
        <v>596.81777209414201</v>
      </c>
      <c r="H926">
        <v>334.94129718425802</v>
      </c>
      <c r="I926">
        <v>931.75906927840003</v>
      </c>
      <c r="J926">
        <v>12.6349373043708</v>
      </c>
      <c r="K926">
        <v>15.945862548659701</v>
      </c>
      <c r="L926">
        <v>1.1160509982109599E-2</v>
      </c>
      <c r="M926">
        <v>119.71544362305799</v>
      </c>
      <c r="N926">
        <v>3.3431979141245201</v>
      </c>
      <c r="O926">
        <v>0.103337169948549</v>
      </c>
      <c r="P926">
        <v>4.3350218760503703</v>
      </c>
      <c r="Q926">
        <v>0.12297550224268</v>
      </c>
      <c r="R926">
        <v>245.15329949373</v>
      </c>
      <c r="S926">
        <v>2.6520296123412801</v>
      </c>
      <c r="T926">
        <v>1050.35748282744</v>
      </c>
      <c r="U926">
        <f>VLOOKUP(B926,Data!$A$1:$J$1657,9, FALSE) * 100</f>
        <v>315</v>
      </c>
      <c r="V926" t="str">
        <f>VLOOKUP($B926,Data!$A$1:$X$1657,13,  FALSE)</f>
        <v>Yes;;Helped with risk versus return. Decided to pull my head in rather that apply a second top dressing</v>
      </c>
      <c r="W926">
        <f t="shared" si="29"/>
        <v>178.9597231556159</v>
      </c>
      <c r="X926">
        <f t="shared" si="28"/>
        <v>136.0402768443841</v>
      </c>
    </row>
    <row r="927" spans="1:24" x14ac:dyDescent="0.2">
      <c r="A927">
        <v>924</v>
      </c>
      <c r="B927" t="s">
        <v>5156</v>
      </c>
      <c r="C927">
        <v>924</v>
      </c>
      <c r="D927" t="s">
        <v>1495</v>
      </c>
      <c r="E927" s="30">
        <v>40872.5</v>
      </c>
      <c r="F927" t="s">
        <v>4254</v>
      </c>
      <c r="G927">
        <v>717.68392273397899</v>
      </c>
      <c r="H927">
        <v>238.72581733859701</v>
      </c>
      <c r="I927">
        <v>956.40974007257603</v>
      </c>
      <c r="J927">
        <v>7.1704913117481901</v>
      </c>
      <c r="K927">
        <v>11.449780365044999</v>
      </c>
      <c r="L927">
        <v>2.7153955519477701E-2</v>
      </c>
      <c r="M927">
        <v>245.10546542103299</v>
      </c>
      <c r="N927">
        <v>4.9148927238931197</v>
      </c>
      <c r="O927">
        <v>0.71920789037981703</v>
      </c>
      <c r="P927">
        <v>33.586104837381697</v>
      </c>
      <c r="Q927">
        <v>0.32939450221537903</v>
      </c>
      <c r="R927">
        <v>196.21856166804</v>
      </c>
      <c r="S927">
        <v>0.48667662378633803</v>
      </c>
      <c r="T927">
        <v>1084.7289884844599</v>
      </c>
      <c r="U927">
        <f>VLOOKUP(B927,Data!$A$1:$J$1657,9, FALSE) * 100</f>
        <v>320</v>
      </c>
      <c r="V927" t="str">
        <f>VLOOKUP($B927,Data!$A$1:$X$1657,13,  FALSE)</f>
        <v/>
      </c>
      <c r="W927">
        <f t="shared" si="29"/>
        <v>41.47106202155345</v>
      </c>
      <c r="X927">
        <f t="shared" si="28"/>
        <v>278.52893797844655</v>
      </c>
    </row>
    <row r="928" spans="1:24" x14ac:dyDescent="0.2">
      <c r="A928">
        <v>929</v>
      </c>
      <c r="B928" t="s">
        <v>5155</v>
      </c>
      <c r="C928">
        <v>929</v>
      </c>
      <c r="D928" t="s">
        <v>1495</v>
      </c>
      <c r="E928" s="30">
        <v>41226.5</v>
      </c>
      <c r="F928" t="s">
        <v>4254</v>
      </c>
      <c r="G928">
        <v>335.870235488616</v>
      </c>
      <c r="H928">
        <v>259.54624693654301</v>
      </c>
      <c r="I928">
        <v>595.41648242515896</v>
      </c>
      <c r="J928">
        <v>13.6264361279338</v>
      </c>
      <c r="K928">
        <v>16.097655598034599</v>
      </c>
      <c r="L928">
        <v>9.9055943942254997E-3</v>
      </c>
      <c r="M928">
        <v>61.090364194677001</v>
      </c>
      <c r="N928">
        <v>1.7222620720918</v>
      </c>
      <c r="O928">
        <v>0</v>
      </c>
      <c r="P928">
        <v>0</v>
      </c>
      <c r="Q928">
        <v>0</v>
      </c>
      <c r="R928">
        <v>196.84222213279401</v>
      </c>
      <c r="S928">
        <v>3.9647388705953999</v>
      </c>
      <c r="T928">
        <v>667.68781330449303</v>
      </c>
      <c r="U928">
        <f>VLOOKUP(B928,Data!$A$1:$J$1657,9, FALSE) * 100</f>
        <v>380</v>
      </c>
      <c r="V928" t="str">
        <f>VLOOKUP($B928,Data!$A$1:$X$1657,13,  FALSE)</f>
        <v>Yes</v>
      </c>
      <c r="W928">
        <f t="shared" si="29"/>
        <v>310.57913159695795</v>
      </c>
      <c r="X928">
        <f t="shared" si="28"/>
        <v>69.42086840304205</v>
      </c>
    </row>
    <row r="929" spans="1:24" x14ac:dyDescent="0.2">
      <c r="A929">
        <v>928</v>
      </c>
      <c r="B929" t="s">
        <v>5157</v>
      </c>
      <c r="C929">
        <v>928</v>
      </c>
      <c r="D929" t="s">
        <v>1495</v>
      </c>
      <c r="E929" s="30">
        <v>41222.5</v>
      </c>
      <c r="F929" t="s">
        <v>4254</v>
      </c>
      <c r="G929">
        <v>806.68862849473601</v>
      </c>
      <c r="H929">
        <v>307.62647503519702</v>
      </c>
      <c r="I929">
        <v>1114.31510352993</v>
      </c>
      <c r="J929">
        <v>19.8546899057906</v>
      </c>
      <c r="K929">
        <v>15.440413400285401</v>
      </c>
      <c r="L929">
        <v>2.2091047674789401E-2</v>
      </c>
      <c r="M929">
        <v>279.37438607679297</v>
      </c>
      <c r="N929">
        <v>7.5545639482953204</v>
      </c>
      <c r="O929">
        <v>0.37484851919965001</v>
      </c>
      <c r="P929">
        <v>18.864840747561299</v>
      </c>
      <c r="Q929">
        <v>0.58618704917519504</v>
      </c>
      <c r="R929">
        <v>299.14641816364599</v>
      </c>
      <c r="S929">
        <v>5.5182413638242798</v>
      </c>
      <c r="T929">
        <v>1279.3916903208899</v>
      </c>
      <c r="U929">
        <f>VLOOKUP(B929,Data!$A$1:$J$1657,9, FALSE) * 100</f>
        <v>339</v>
      </c>
      <c r="V929" t="str">
        <f>VLOOKUP($B929,Data!$A$1:$X$1657,13,  FALSE)</f>
        <v>Yes</v>
      </c>
      <c r="W929">
        <f t="shared" si="29"/>
        <v>21.529106730917078</v>
      </c>
      <c r="X929">
        <f t="shared" si="28"/>
        <v>317.47089326908292</v>
      </c>
    </row>
    <row r="930" spans="1:24" x14ac:dyDescent="0.2">
      <c r="A930">
        <v>927</v>
      </c>
      <c r="B930" t="s">
        <v>5154</v>
      </c>
      <c r="C930">
        <v>927</v>
      </c>
      <c r="D930" t="s">
        <v>1495</v>
      </c>
      <c r="E930" s="30">
        <v>41230.5</v>
      </c>
      <c r="F930" t="s">
        <v>4254</v>
      </c>
      <c r="G930">
        <v>497.76706372760401</v>
      </c>
      <c r="H930">
        <v>354.75241305735602</v>
      </c>
      <c r="I930">
        <v>852.51947678496094</v>
      </c>
      <c r="J930">
        <v>10.398690828910301</v>
      </c>
      <c r="K930">
        <v>16.725013902856801</v>
      </c>
      <c r="L930">
        <v>1.3727611146238499E-2</v>
      </c>
      <c r="M930">
        <v>97.458254688991701</v>
      </c>
      <c r="N930">
        <v>2.8546246315613799</v>
      </c>
      <c r="O930">
        <v>0.17724312167235101</v>
      </c>
      <c r="P930">
        <v>7.2467918061365104</v>
      </c>
      <c r="Q930">
        <v>0.208302656301461</v>
      </c>
      <c r="R930">
        <v>178.20067897161101</v>
      </c>
      <c r="S930">
        <v>1.70562827745166</v>
      </c>
      <c r="T930">
        <v>938.05696732268405</v>
      </c>
      <c r="U930">
        <f>VLOOKUP(B930,Data!$A$1:$J$1657,9, FALSE) * 100</f>
        <v>300</v>
      </c>
      <c r="V930" t="str">
        <f>VLOOKUP($B930,Data!$A$1:$X$1657,13,  FALSE)</f>
        <v>Yes;;if could get urea would have been better</v>
      </c>
      <c r="W930">
        <f t="shared" si="29"/>
        <v>189.251983307964</v>
      </c>
      <c r="X930">
        <f t="shared" si="28"/>
        <v>110.74801669203602</v>
      </c>
    </row>
    <row r="931" spans="1:24" x14ac:dyDescent="0.2">
      <c r="A931">
        <v>936</v>
      </c>
      <c r="B931" t="s">
        <v>5161</v>
      </c>
      <c r="C931">
        <v>936</v>
      </c>
      <c r="D931" t="s">
        <v>1495</v>
      </c>
      <c r="E931" s="30">
        <v>41228.5</v>
      </c>
      <c r="F931" t="s">
        <v>4254</v>
      </c>
      <c r="G931">
        <v>4.7113511525898701</v>
      </c>
      <c r="H931">
        <v>2.1387975496162901</v>
      </c>
      <c r="I931">
        <v>6.8501487022061696</v>
      </c>
      <c r="J931">
        <v>0.33095993639028198</v>
      </c>
      <c r="K931">
        <v>15.0052390513214</v>
      </c>
      <c r="L931">
        <v>1.36363634204156E-2</v>
      </c>
      <c r="M931">
        <v>1.41340532339401</v>
      </c>
      <c r="N931">
        <v>3.7142705348401799E-2</v>
      </c>
      <c r="O931">
        <v>0</v>
      </c>
      <c r="P931">
        <v>0</v>
      </c>
      <c r="Q931">
        <v>0</v>
      </c>
      <c r="R931">
        <v>3.2979458291958599</v>
      </c>
      <c r="S931">
        <v>0.16948402622172801</v>
      </c>
      <c r="T931">
        <v>9.2258838314621805</v>
      </c>
      <c r="U931">
        <f>VLOOKUP(B931,Data!$A$1:$J$1657,9, FALSE) * 100</f>
        <v>60</v>
      </c>
      <c r="V931" t="str">
        <f>VLOOKUP($B931,Data!$A$1:$X$1657,13,  FALSE)</f>
        <v>No;;At no point was N application considered in season</v>
      </c>
      <c r="W931">
        <f t="shared" si="29"/>
        <v>58.39385758705226</v>
      </c>
      <c r="X931">
        <f t="shared" si="28"/>
        <v>1.6061424129477386</v>
      </c>
    </row>
    <row r="932" spans="1:24" x14ac:dyDescent="0.2">
      <c r="A932">
        <v>935</v>
      </c>
      <c r="B932" t="s">
        <v>5160</v>
      </c>
      <c r="C932">
        <v>935</v>
      </c>
      <c r="D932" t="s">
        <v>1495</v>
      </c>
      <c r="E932" s="30">
        <v>41228.5</v>
      </c>
      <c r="F932" t="s">
        <v>4254</v>
      </c>
      <c r="G932">
        <v>98.770024328644993</v>
      </c>
      <c r="H932">
        <v>107.85377240282099</v>
      </c>
      <c r="I932">
        <v>206.623796731466</v>
      </c>
      <c r="J932">
        <v>4.39330305230152</v>
      </c>
      <c r="K932">
        <v>15.365702576100601</v>
      </c>
      <c r="L932">
        <v>1.03699766767405E-2</v>
      </c>
      <c r="M932">
        <v>21.479037407620499</v>
      </c>
      <c r="N932">
        <v>0.57800437903053503</v>
      </c>
      <c r="O932">
        <v>0</v>
      </c>
      <c r="P932">
        <v>0</v>
      </c>
      <c r="Q932">
        <v>0</v>
      </c>
      <c r="R932">
        <v>68.126078252464893</v>
      </c>
      <c r="S932">
        <v>1.5630621742429001</v>
      </c>
      <c r="T932">
        <v>233.73529530202001</v>
      </c>
      <c r="U932">
        <f>VLOOKUP(B932,Data!$A$1:$J$1657,9, FALSE) * 100</f>
        <v>60</v>
      </c>
      <c r="V932" t="str">
        <f>VLOOKUP($B932,Data!$A$1:$X$1657,13,  FALSE)</f>
        <v>No;;At no point did we need to decide to apply extra N</v>
      </c>
      <c r="W932">
        <f t="shared" si="29"/>
        <v>35.592002945885795</v>
      </c>
      <c r="X932">
        <f t="shared" si="28"/>
        <v>24.407997054114205</v>
      </c>
    </row>
    <row r="933" spans="1:24" x14ac:dyDescent="0.2">
      <c r="A933">
        <v>931</v>
      </c>
      <c r="B933" t="s">
        <v>5159</v>
      </c>
      <c r="C933">
        <v>931</v>
      </c>
      <c r="D933" t="s">
        <v>1495</v>
      </c>
      <c r="E933" s="30">
        <v>41239.5</v>
      </c>
      <c r="F933" t="s">
        <v>4254</v>
      </c>
      <c r="G933">
        <v>456.17046974059798</v>
      </c>
      <c r="H933">
        <v>251.06964221293299</v>
      </c>
      <c r="I933">
        <v>707.24011195353205</v>
      </c>
      <c r="J933">
        <v>11.790822164831701</v>
      </c>
      <c r="K933">
        <v>16.0980511687108</v>
      </c>
      <c r="L933">
        <v>1.33444364003984E-2</v>
      </c>
      <c r="M933">
        <v>108.896162740308</v>
      </c>
      <c r="N933">
        <v>3.0700805601921699</v>
      </c>
      <c r="O933">
        <v>3.2185817947083202E-2</v>
      </c>
      <c r="P933">
        <v>1.5835975041389501</v>
      </c>
      <c r="Q933">
        <v>4.8950260848864703E-2</v>
      </c>
      <c r="R933">
        <v>233.64423958657801</v>
      </c>
      <c r="S933">
        <v>3.53983325907544</v>
      </c>
      <c r="T933">
        <v>799.60111684436799</v>
      </c>
      <c r="U933">
        <f>VLOOKUP(B933,Data!$A$1:$J$1657,9, FALSE) * 100</f>
        <v>240</v>
      </c>
      <c r="V933" t="str">
        <f>VLOOKUP($B933,Data!$A$1:$X$1657,13,  FALSE)</f>
        <v>Yes</v>
      </c>
      <c r="W933">
        <f t="shared" si="29"/>
        <v>116.25436052237727</v>
      </c>
      <c r="X933">
        <f t="shared" si="28"/>
        <v>123.74563947762273</v>
      </c>
    </row>
    <row r="934" spans="1:24" x14ac:dyDescent="0.2">
      <c r="A934">
        <v>930</v>
      </c>
      <c r="B934" t="s">
        <v>5158</v>
      </c>
      <c r="C934">
        <v>930</v>
      </c>
      <c r="D934" t="s">
        <v>1495</v>
      </c>
      <c r="E934" s="30">
        <v>41226.5</v>
      </c>
      <c r="F934" t="s">
        <v>4254</v>
      </c>
      <c r="G934">
        <v>64.707879243070906</v>
      </c>
      <c r="H934">
        <v>107.446335900902</v>
      </c>
      <c r="I934">
        <v>172.154215143973</v>
      </c>
      <c r="J934">
        <v>3.5122029232005798</v>
      </c>
      <c r="K934">
        <v>15.658192085950001</v>
      </c>
      <c r="L934">
        <v>5.3504783443394602E-3</v>
      </c>
      <c r="M934">
        <v>7.4231826403019898</v>
      </c>
      <c r="N934">
        <v>0.20356150555330699</v>
      </c>
      <c r="O934">
        <v>0</v>
      </c>
      <c r="P934">
        <v>0</v>
      </c>
      <c r="Q934">
        <v>0</v>
      </c>
      <c r="R934">
        <v>53.653465875793302</v>
      </c>
      <c r="S934">
        <v>1.29365530793851</v>
      </c>
      <c r="T934">
        <v>192.08103567323701</v>
      </c>
      <c r="U934">
        <f>VLOOKUP(B934,Data!$A$1:$J$1657,9, FALSE) * 100</f>
        <v>169</v>
      </c>
      <c r="V934" t="str">
        <f>VLOOKUP($B934,Data!$A$1:$X$1657,13,  FALSE)</f>
        <v>No;;Because of the incorrect bucket size - we would have added nitrogen and improved protein and potentially yields. Soil characterisation was in the same paddock however not highly applicable to the site where measurements were taken.</v>
      </c>
      <c r="W934">
        <f t="shared" si="29"/>
        <v>160.56456518147502</v>
      </c>
      <c r="X934">
        <f t="shared" si="28"/>
        <v>8.435434818524989</v>
      </c>
    </row>
    <row r="935" spans="1:24" x14ac:dyDescent="0.2">
      <c r="A935">
        <v>932</v>
      </c>
      <c r="B935" t="s">
        <v>5162</v>
      </c>
      <c r="C935">
        <v>932</v>
      </c>
      <c r="D935" t="s">
        <v>1495</v>
      </c>
      <c r="E935" s="30">
        <v>41228.5</v>
      </c>
      <c r="F935" t="s">
        <v>4254</v>
      </c>
      <c r="G935">
        <v>134.74031645234501</v>
      </c>
      <c r="H935">
        <v>137.18106974537901</v>
      </c>
      <c r="I935">
        <v>271.92138619772402</v>
      </c>
      <c r="J935">
        <v>8.1076165722001594</v>
      </c>
      <c r="K935">
        <v>15.4494210400977</v>
      </c>
      <c r="L935">
        <v>7.4512262703316798E-3</v>
      </c>
      <c r="M935">
        <v>21.278863654682201</v>
      </c>
      <c r="N935">
        <v>0.57573751988794597</v>
      </c>
      <c r="O935">
        <v>0</v>
      </c>
      <c r="P935">
        <v>0</v>
      </c>
      <c r="Q935">
        <v>0</v>
      </c>
      <c r="R935">
        <v>102.763503234463</v>
      </c>
      <c r="S935">
        <v>2.4703137188321902</v>
      </c>
      <c r="T935">
        <v>308.50743981316703</v>
      </c>
      <c r="U935">
        <f>VLOOKUP(B935,Data!$A$1:$J$1657,9, FALSE) * 100</f>
        <v>50</v>
      </c>
      <c r="V935" t="str">
        <f>VLOOKUP($B935,Data!$A$1:$X$1657,13,  FALSE)</f>
        <v>No;;At no point was application of in season N considered.</v>
      </c>
      <c r="W935">
        <f t="shared" si="29"/>
        <v>25.819473119679316</v>
      </c>
      <c r="X935">
        <f t="shared" si="28"/>
        <v>24.180526880320684</v>
      </c>
    </row>
    <row r="936" spans="1:24" x14ac:dyDescent="0.2">
      <c r="A936">
        <v>933</v>
      </c>
      <c r="B936" t="s">
        <v>5164</v>
      </c>
      <c r="C936">
        <v>933</v>
      </c>
      <c r="D936" t="s">
        <v>1495</v>
      </c>
      <c r="E936" s="30">
        <v>41220.5</v>
      </c>
      <c r="F936" t="s">
        <v>4254</v>
      </c>
      <c r="G936">
        <v>334.38697499315498</v>
      </c>
      <c r="H936">
        <v>179.78959846938201</v>
      </c>
      <c r="I936">
        <v>514.17657346253702</v>
      </c>
      <c r="J936">
        <v>6.3401624894609503</v>
      </c>
      <c r="K936">
        <v>16.241437454688899</v>
      </c>
      <c r="L936">
        <v>1.9927823987187201E-2</v>
      </c>
      <c r="M936">
        <v>96.694448880252907</v>
      </c>
      <c r="N936">
        <v>2.7503622481685501</v>
      </c>
      <c r="O936">
        <v>6.7634769457961499E-2</v>
      </c>
      <c r="P936">
        <v>3.9296235251415701</v>
      </c>
      <c r="Q936">
        <v>0.121186307807626</v>
      </c>
      <c r="R936">
        <v>109.027160514842</v>
      </c>
      <c r="S936">
        <v>1.0928741443127401</v>
      </c>
      <c r="T936">
        <v>572.25647431780703</v>
      </c>
      <c r="U936">
        <f>VLOOKUP(B936,Data!$A$1:$J$1657,9, FALSE) * 100</f>
        <v>90</v>
      </c>
      <c r="W936">
        <f t="shared" si="29"/>
        <v>-19.880055545741939</v>
      </c>
      <c r="X936">
        <f t="shared" si="28"/>
        <v>109.88005554574194</v>
      </c>
    </row>
    <row r="937" spans="1:24" x14ac:dyDescent="0.2">
      <c r="A937">
        <v>934</v>
      </c>
      <c r="B937" t="s">
        <v>5163</v>
      </c>
      <c r="C937">
        <v>934</v>
      </c>
      <c r="D937" t="s">
        <v>1495</v>
      </c>
      <c r="E937" s="30">
        <v>41220.5</v>
      </c>
      <c r="F937" t="s">
        <v>4254</v>
      </c>
      <c r="G937">
        <v>95.112579679966998</v>
      </c>
      <c r="H937">
        <v>71.623203533322098</v>
      </c>
      <c r="I937">
        <v>166.73578321328901</v>
      </c>
      <c r="J937">
        <v>2.2595515330697298</v>
      </c>
      <c r="K937">
        <v>16.145158364570001</v>
      </c>
      <c r="L937">
        <v>9.1088856958052994E-3</v>
      </c>
      <c r="M937">
        <v>16.263063519199601</v>
      </c>
      <c r="N937">
        <v>0.45984191945803499</v>
      </c>
      <c r="O937">
        <v>2.5615568824844601E-3</v>
      </c>
      <c r="P937">
        <v>0.172379100260516</v>
      </c>
      <c r="Q937">
        <v>5.3202987095477003E-3</v>
      </c>
      <c r="R937">
        <v>39.959862101890998</v>
      </c>
      <c r="S937">
        <v>0.65542020143093904</v>
      </c>
      <c r="T937">
        <v>183.18519385036001</v>
      </c>
      <c r="U937">
        <f>VLOOKUP(B937,Data!$A$1:$J$1657,9, FALSE) * 100</f>
        <v>120</v>
      </c>
      <c r="W937">
        <f t="shared" si="29"/>
        <v>101.51924600090955</v>
      </c>
      <c r="X937">
        <f t="shared" si="28"/>
        <v>18.480753999090457</v>
      </c>
    </row>
    <row r="938" spans="1:24" x14ac:dyDescent="0.2">
      <c r="A938">
        <v>939</v>
      </c>
      <c r="B938" t="s">
        <v>5165</v>
      </c>
      <c r="C938">
        <v>939</v>
      </c>
      <c r="D938" t="s">
        <v>1495</v>
      </c>
      <c r="E938" s="30">
        <v>41220.5</v>
      </c>
      <c r="F938" t="s">
        <v>4254</v>
      </c>
      <c r="G938">
        <v>114.88873184174101</v>
      </c>
      <c r="H938">
        <v>94.584426855979999</v>
      </c>
      <c r="I938">
        <v>209.473158697721</v>
      </c>
      <c r="J938">
        <v>3.8699436650441701</v>
      </c>
      <c r="K938">
        <v>15.4529116936184</v>
      </c>
      <c r="L938">
        <v>9.4239380314042592E-3</v>
      </c>
      <c r="M938">
        <v>23.0581060970941</v>
      </c>
      <c r="N938">
        <v>0.62401904963306398</v>
      </c>
      <c r="O938">
        <v>0</v>
      </c>
      <c r="P938">
        <v>0</v>
      </c>
      <c r="Q938">
        <v>0</v>
      </c>
      <c r="R938">
        <v>56.687052155205301</v>
      </c>
      <c r="S938">
        <v>1.0524263541566601</v>
      </c>
      <c r="T938">
        <v>233.01549011767599</v>
      </c>
      <c r="U938">
        <f>VLOOKUP(B938,Data!$A$1:$J$1657,9, FALSE) * 100</f>
        <v>130</v>
      </c>
      <c r="V938" t="str">
        <f>VLOOKUP($B938,Data!$A$1:$X$1657,13,  FALSE)</f>
        <v>No;;No in season N decisions required</v>
      </c>
      <c r="W938">
        <f t="shared" si="29"/>
        <v>103.79760670784762</v>
      </c>
      <c r="X938">
        <f t="shared" si="28"/>
        <v>26.202393292152387</v>
      </c>
    </row>
    <row r="939" spans="1:24" x14ac:dyDescent="0.2">
      <c r="A939">
        <v>937</v>
      </c>
      <c r="B939" t="s">
        <v>5166</v>
      </c>
      <c r="C939">
        <v>937</v>
      </c>
      <c r="D939" t="s">
        <v>1495</v>
      </c>
      <c r="E939" s="30">
        <v>41219.5</v>
      </c>
      <c r="F939" t="s">
        <v>4254</v>
      </c>
      <c r="G939">
        <v>925.531887213706</v>
      </c>
      <c r="H939">
        <v>304.982510701031</v>
      </c>
      <c r="I939">
        <v>1230.5143979147399</v>
      </c>
      <c r="J939">
        <v>17.3453682026277</v>
      </c>
      <c r="K939">
        <v>15.4554697782488</v>
      </c>
      <c r="L939">
        <v>2.5719203826783301E-2</v>
      </c>
      <c r="M939">
        <v>349.49181632113402</v>
      </c>
      <c r="N939">
        <v>9.4598252274896204</v>
      </c>
      <c r="O939">
        <v>0.67640746961268305</v>
      </c>
      <c r="P939">
        <v>28.974728322646101</v>
      </c>
      <c r="Q939">
        <v>0.874065910698966</v>
      </c>
      <c r="R939">
        <v>290.06606593171102</v>
      </c>
      <c r="S939">
        <v>1.69218437166804</v>
      </c>
      <c r="T939">
        <v>1417.6625589602099</v>
      </c>
      <c r="U939">
        <f>VLOOKUP(B939,Data!$A$1:$J$1657,9, FALSE) * 100</f>
        <v>650</v>
      </c>
      <c r="V939" t="str">
        <f>VLOOKUP($B939,Data!$A$1:$X$1657,13,  FALSE)</f>
        <v xml:space="preserve">Yes;;We were aware coming into spring that moisture was going to be the major issue to crop performance.  In a lot of situations we were able to wind back nitrogen applications to accomodate the reduced yield potential.  In hind sight, we probably still needed extra N as some proteins were quite low this year.  </v>
      </c>
      <c r="W939">
        <f t="shared" si="29"/>
        <v>252.85020872598409</v>
      </c>
      <c r="X939">
        <f t="shared" si="28"/>
        <v>397.14979127401591</v>
      </c>
    </row>
    <row r="940" spans="1:24" x14ac:dyDescent="0.2">
      <c r="A940">
        <v>938</v>
      </c>
      <c r="B940" t="s">
        <v>5756</v>
      </c>
      <c r="C940">
        <v>938</v>
      </c>
      <c r="D940" t="s">
        <v>1495</v>
      </c>
      <c r="E940" s="30">
        <v>41208.5</v>
      </c>
      <c r="F940" t="s">
        <v>4254</v>
      </c>
      <c r="G940">
        <v>274.67336262292798</v>
      </c>
      <c r="H940">
        <v>68.577086045131907</v>
      </c>
      <c r="I940">
        <v>343.25044866806002</v>
      </c>
      <c r="J940">
        <v>2.3007938125449701</v>
      </c>
      <c r="K940">
        <v>9.9642898488132801</v>
      </c>
      <c r="L940">
        <v>1.7142313334347199E-2</v>
      </c>
      <c r="M940">
        <v>87.910813286395296</v>
      </c>
      <c r="N940">
        <v>1.5340960147645299</v>
      </c>
      <c r="O940">
        <v>5.9350131148440601E-2</v>
      </c>
      <c r="P940">
        <v>4.1293631402535897</v>
      </c>
      <c r="Q940">
        <v>4.4163662374638701E-2</v>
      </c>
      <c r="R940">
        <v>106.897416017802</v>
      </c>
      <c r="S940">
        <v>0.28402335875950901</v>
      </c>
      <c r="T940">
        <v>403.99030927739602</v>
      </c>
      <c r="U940">
        <f>VLOOKUP(B940,Data!$A$1:$J$1657,9, FALSE) * 100</f>
        <v>150</v>
      </c>
      <c r="V940" t="str">
        <f>VLOOKUP($B940,Data!$A$1:$X$1657,13,  FALSE)</f>
        <v>Yes</v>
      </c>
      <c r="W940">
        <f t="shared" si="29"/>
        <v>50.101348538187167</v>
      </c>
      <c r="X940">
        <f t="shared" si="28"/>
        <v>99.898651461812833</v>
      </c>
    </row>
    <row r="941" spans="1:24" x14ac:dyDescent="0.2">
      <c r="A941">
        <v>940</v>
      </c>
      <c r="B941" t="s">
        <v>5168</v>
      </c>
      <c r="C941">
        <v>940</v>
      </c>
      <c r="D941" t="s">
        <v>1495</v>
      </c>
      <c r="E941" s="30">
        <v>41234.5</v>
      </c>
      <c r="F941" t="s">
        <v>4254</v>
      </c>
      <c r="G941">
        <v>588.31265125715004</v>
      </c>
      <c r="H941">
        <v>283.14960994813998</v>
      </c>
      <c r="I941">
        <v>871.46226120529002</v>
      </c>
      <c r="J941">
        <v>12.3490098352523</v>
      </c>
      <c r="K941">
        <v>16.074191527568701</v>
      </c>
      <c r="L941">
        <v>1.5864765932592902E-2</v>
      </c>
      <c r="M941">
        <v>147.70711989643499</v>
      </c>
      <c r="N941">
        <v>4.1580955082326696</v>
      </c>
      <c r="O941">
        <v>0.14424922416649799</v>
      </c>
      <c r="P941">
        <v>7.1918653477461101</v>
      </c>
      <c r="Q941">
        <v>0.215717344439502</v>
      </c>
      <c r="R941">
        <v>237.235925383732</v>
      </c>
      <c r="S941">
        <v>2.1956504381948698</v>
      </c>
      <c r="T941">
        <v>992.15854778062101</v>
      </c>
      <c r="U941">
        <f>VLOOKUP(B941,Data!$A$1:$J$1657,9, FALSE) * 100</f>
        <v>294</v>
      </c>
      <c r="V941" t="str">
        <f>VLOOKUP($B941,Data!$A$1:$X$1657,13,  FALSE)</f>
        <v>No;;no decisions</v>
      </c>
      <c r="W941">
        <f t="shared" si="29"/>
        <v>126.15100011768752</v>
      </c>
      <c r="X941">
        <f t="shared" si="28"/>
        <v>167.84899988231248</v>
      </c>
    </row>
    <row r="942" spans="1:24" x14ac:dyDescent="0.2">
      <c r="A942">
        <v>941</v>
      </c>
      <c r="B942" t="s">
        <v>5167</v>
      </c>
      <c r="C942">
        <v>941</v>
      </c>
      <c r="D942" t="s">
        <v>1495</v>
      </c>
      <c r="E942" s="30">
        <v>41237.5</v>
      </c>
      <c r="F942" t="s">
        <v>4254</v>
      </c>
      <c r="G942">
        <v>464.20184294096299</v>
      </c>
      <c r="H942">
        <v>257.526848660165</v>
      </c>
      <c r="I942">
        <v>721.72869160112805</v>
      </c>
      <c r="J942">
        <v>12.014055320596199</v>
      </c>
      <c r="K942">
        <v>16.259342734987399</v>
      </c>
      <c r="L942">
        <v>1.0866060650061401E-2</v>
      </c>
      <c r="M942">
        <v>92.028231568443204</v>
      </c>
      <c r="N942">
        <v>2.6205228692926501</v>
      </c>
      <c r="O942">
        <v>3.6865210268022398E-2</v>
      </c>
      <c r="P942">
        <v>1.84886261273487</v>
      </c>
      <c r="Q942">
        <v>5.73083650783257E-2</v>
      </c>
      <c r="R942">
        <v>211.68799997122301</v>
      </c>
      <c r="S942">
        <v>2.8254857668000501</v>
      </c>
      <c r="T942">
        <v>817.68948295433302</v>
      </c>
      <c r="U942">
        <f>VLOOKUP(B942,Data!$A$1:$J$1657,9, FALSE) * 100</f>
        <v>294</v>
      </c>
      <c r="V942" t="str">
        <f>VLOOKUP($B942,Data!$A$1:$X$1657,13,  FALSE)</f>
        <v/>
      </c>
      <c r="W942">
        <f t="shared" si="29"/>
        <v>189.42246412676909</v>
      </c>
      <c r="X942">
        <f t="shared" si="28"/>
        <v>104.57753587323091</v>
      </c>
    </row>
    <row r="943" spans="1:24" x14ac:dyDescent="0.2">
      <c r="A943">
        <v>942</v>
      </c>
      <c r="B943" t="s">
        <v>5757</v>
      </c>
      <c r="C943">
        <v>942</v>
      </c>
      <c r="D943" t="s">
        <v>1495</v>
      </c>
      <c r="E943" s="30">
        <v>41237.5</v>
      </c>
      <c r="F943" t="s">
        <v>4254</v>
      </c>
      <c r="G943">
        <v>323.29255293701101</v>
      </c>
      <c r="H943">
        <v>121.02324552100499</v>
      </c>
      <c r="I943">
        <v>444.31579845801599</v>
      </c>
      <c r="J943">
        <v>3.2959314620993001</v>
      </c>
      <c r="K943">
        <v>12.9696098299413</v>
      </c>
      <c r="L943">
        <v>2.0406208650951999E-2</v>
      </c>
      <c r="M943">
        <v>98.813621986894603</v>
      </c>
      <c r="N943">
        <v>2.2444380438762401</v>
      </c>
      <c r="O943">
        <v>7.4217284072353298E-2</v>
      </c>
      <c r="P943">
        <v>5.0047049344077204</v>
      </c>
      <c r="Q943">
        <v>6.3808420907007002E-2</v>
      </c>
      <c r="R943">
        <v>103.776524884599</v>
      </c>
      <c r="S943">
        <v>0.27916749580972999</v>
      </c>
      <c r="T943">
        <v>503.48289521204799</v>
      </c>
      <c r="U943">
        <f>VLOOKUP(B943,Data!$A$1:$J$1657,9, FALSE) * 100</f>
        <v>80</v>
      </c>
      <c r="V943" t="str">
        <f>VLOOKUP($B943,Data!$A$1:$X$1657,13,  FALSE)</f>
        <v>Yes;;Predicted N requirement matched outcome of trial results.</v>
      </c>
      <c r="W943">
        <f t="shared" si="29"/>
        <v>-32.288206803289327</v>
      </c>
      <c r="X943">
        <f t="shared" si="28"/>
        <v>112.28820680328933</v>
      </c>
    </row>
    <row r="944" spans="1:24" x14ac:dyDescent="0.2">
      <c r="A944">
        <v>943</v>
      </c>
      <c r="B944" t="s">
        <v>5172</v>
      </c>
      <c r="C944">
        <v>943</v>
      </c>
      <c r="D944" t="s">
        <v>1495</v>
      </c>
      <c r="E944" s="30">
        <v>41235.5</v>
      </c>
      <c r="F944" t="s">
        <v>4254</v>
      </c>
      <c r="G944">
        <v>585.39326896278703</v>
      </c>
      <c r="H944">
        <v>341.04640660919603</v>
      </c>
      <c r="I944">
        <v>926.43967557198198</v>
      </c>
      <c r="J944">
        <v>13.4043617771265</v>
      </c>
      <c r="K944">
        <v>16.347517441703602</v>
      </c>
      <c r="L944">
        <v>1.36961366007588E-2</v>
      </c>
      <c r="M944">
        <v>130.92389201352199</v>
      </c>
      <c r="N944">
        <v>3.7483022911151802</v>
      </c>
      <c r="O944">
        <v>0.17906746409596899</v>
      </c>
      <c r="P944">
        <v>8.3568626952523193</v>
      </c>
      <c r="Q944">
        <v>0.25690564730889398</v>
      </c>
      <c r="R944">
        <v>262.78131076338201</v>
      </c>
      <c r="S944">
        <v>3.6124415590091399</v>
      </c>
      <c r="T944">
        <v>1047.8966029619801</v>
      </c>
      <c r="U944">
        <f>VLOOKUP(B944,Data!$A$1:$J$1657,9, FALSE) * 100</f>
        <v>350</v>
      </c>
      <c r="V944" t="str">
        <f>VLOOKUP($B944,Data!$A$1:$X$1657,13,  FALSE)</f>
        <v>No</v>
      </c>
      <c r="W944">
        <f t="shared" si="29"/>
        <v>201.22284998463411</v>
      </c>
      <c r="X944">
        <f t="shared" si="28"/>
        <v>148.77715001536589</v>
      </c>
    </row>
    <row r="945" spans="1:24" x14ac:dyDescent="0.2">
      <c r="A945">
        <v>944</v>
      </c>
      <c r="B945" t="s">
        <v>5758</v>
      </c>
      <c r="C945">
        <v>944</v>
      </c>
      <c r="D945" t="s">
        <v>1495</v>
      </c>
      <c r="E945" s="30">
        <v>41237.5</v>
      </c>
      <c r="F945" t="s">
        <v>4254</v>
      </c>
      <c r="G945">
        <v>278.45772519674102</v>
      </c>
      <c r="H945">
        <v>245.69609491438001</v>
      </c>
      <c r="I945">
        <v>524.15382011112001</v>
      </c>
      <c r="J945">
        <v>7.1394603747866201</v>
      </c>
      <c r="K945">
        <v>16.004285007136701</v>
      </c>
      <c r="L945">
        <v>6.89379992385134E-3</v>
      </c>
      <c r="M945">
        <v>38.596211886399203</v>
      </c>
      <c r="N945">
        <v>1.0817947026721</v>
      </c>
      <c r="O945">
        <v>0</v>
      </c>
      <c r="P945">
        <v>0</v>
      </c>
      <c r="Q945">
        <v>0</v>
      </c>
      <c r="R945">
        <v>190.52453595168501</v>
      </c>
      <c r="S945">
        <v>2.9471056940003302</v>
      </c>
      <c r="T945">
        <v>590.50225585398005</v>
      </c>
      <c r="U945">
        <f>VLOOKUP(B945,Data!$A$1:$J$1657,9, FALSE) * 100</f>
        <v>270</v>
      </c>
      <c r="V945" t="str">
        <f>VLOOKUP($B945,Data!$A$1:$X$1657,13,  FALSE)</f>
        <v>Yes;;Predicted lack of N requirement was in agreement with trial results.</v>
      </c>
      <c r="W945">
        <f t="shared" si="29"/>
        <v>226.14066831091</v>
      </c>
      <c r="X945">
        <f t="shared" si="28"/>
        <v>43.859331689090006</v>
      </c>
    </row>
    <row r="946" spans="1:24" x14ac:dyDescent="0.2">
      <c r="A946">
        <v>945</v>
      </c>
      <c r="B946" t="s">
        <v>5759</v>
      </c>
      <c r="C946">
        <v>945</v>
      </c>
      <c r="D946" t="s">
        <v>1495</v>
      </c>
      <c r="E946" s="30">
        <v>41237.5</v>
      </c>
      <c r="F946" t="s">
        <v>4254</v>
      </c>
      <c r="G946">
        <v>483.769312093618</v>
      </c>
      <c r="H946">
        <v>179.21049607591399</v>
      </c>
      <c r="I946">
        <v>662.97980816953202</v>
      </c>
      <c r="J946">
        <v>5.4546799666095804</v>
      </c>
      <c r="K946">
        <v>14.377851279298801</v>
      </c>
      <c r="L946">
        <v>1.8700907388968901E-2</v>
      </c>
      <c r="M946">
        <v>156.63418167786801</v>
      </c>
      <c r="N946">
        <v>3.9440682476690898</v>
      </c>
      <c r="O946">
        <v>6.2515829635606798E-2</v>
      </c>
      <c r="P946">
        <v>4.4708226433375904</v>
      </c>
      <c r="Q946">
        <v>6.2857858922338597E-2</v>
      </c>
      <c r="R946">
        <v>212.043732189835</v>
      </c>
      <c r="S946">
        <v>0.535647617960328</v>
      </c>
      <c r="T946">
        <v>757.50600007548996</v>
      </c>
      <c r="U946">
        <f>VLOOKUP(B946,Data!$A$1:$J$1657,9, FALSE) * 100</f>
        <v>170</v>
      </c>
      <c r="V946" t="str">
        <f>VLOOKUP($B946,Data!$A$1:$X$1657,13,  FALSE)</f>
        <v>Yes;;Predicted N requirement matched trial results.</v>
      </c>
      <c r="W946">
        <f t="shared" si="29"/>
        <v>-7.993388270304564</v>
      </c>
      <c r="X946">
        <f t="shared" si="28"/>
        <v>177.99338827030456</v>
      </c>
    </row>
    <row r="947" spans="1:24" x14ac:dyDescent="0.2">
      <c r="A947">
        <v>949</v>
      </c>
      <c r="B947" t="s">
        <v>5171</v>
      </c>
      <c r="C947">
        <v>949</v>
      </c>
      <c r="D947" t="s">
        <v>1495</v>
      </c>
      <c r="E947" s="30">
        <v>41246.5</v>
      </c>
      <c r="F947" t="s">
        <v>4254</v>
      </c>
      <c r="G947">
        <v>321.65208615427798</v>
      </c>
      <c r="H947">
        <v>188.238111028665</v>
      </c>
      <c r="I947">
        <v>509.89019718294298</v>
      </c>
      <c r="J947">
        <v>4.7126998061662499</v>
      </c>
      <c r="K947">
        <v>16.0618255050288</v>
      </c>
      <c r="L947">
        <v>1.1967022234383499E-2</v>
      </c>
      <c r="M947">
        <v>69.632792127185098</v>
      </c>
      <c r="N947">
        <v>1.9587211148420201</v>
      </c>
      <c r="O947">
        <v>2.0447095790042599E-2</v>
      </c>
      <c r="P947">
        <v>1.1781188813672001</v>
      </c>
      <c r="Q947">
        <v>2.5225689250701001E-2</v>
      </c>
      <c r="R947">
        <v>145.567201267309</v>
      </c>
      <c r="S947">
        <v>0.93192241372963103</v>
      </c>
      <c r="T947">
        <v>577.07210805288901</v>
      </c>
      <c r="U947">
        <f>VLOOKUP(B947,Data!$A$1:$J$1657,9, FALSE) * 100</f>
        <v>270</v>
      </c>
      <c r="V947" t="str">
        <f>VLOOKUP($B947,Data!$A$1:$X$1657,13,  FALSE)</f>
        <v>Yes</v>
      </c>
      <c r="W947">
        <f t="shared" si="29"/>
        <v>190.87182712819873</v>
      </c>
      <c r="X947">
        <f t="shared" si="28"/>
        <v>79.128172871801254</v>
      </c>
    </row>
    <row r="948" spans="1:24" x14ac:dyDescent="0.2">
      <c r="A948">
        <v>947</v>
      </c>
      <c r="B948" t="s">
        <v>5176</v>
      </c>
      <c r="C948">
        <v>947</v>
      </c>
      <c r="D948" t="s">
        <v>1495</v>
      </c>
      <c r="E948" s="30">
        <v>41235.5</v>
      </c>
      <c r="F948" t="s">
        <v>4254</v>
      </c>
      <c r="G948">
        <v>548.07312705817901</v>
      </c>
      <c r="H948">
        <v>277.172216272485</v>
      </c>
      <c r="I948">
        <v>825.24534333066401</v>
      </c>
      <c r="J948">
        <v>11.155024162218499</v>
      </c>
      <c r="K948">
        <v>16.108250875842302</v>
      </c>
      <c r="L948">
        <v>1.60080663641066E-2</v>
      </c>
      <c r="M948">
        <v>140.382843983605</v>
      </c>
      <c r="N948">
        <v>3.96028383459217</v>
      </c>
      <c r="O948">
        <v>0.14340724574778199</v>
      </c>
      <c r="P948">
        <v>6.1339371880261799</v>
      </c>
      <c r="Q948">
        <v>0.18493328591778299</v>
      </c>
      <c r="R948">
        <v>220.671135797765</v>
      </c>
      <c r="S948">
        <v>2.0136698663643502</v>
      </c>
      <c r="T948">
        <v>937.64360434657306</v>
      </c>
      <c r="U948">
        <f>VLOOKUP(B948,Data!$A$1:$J$1657,9, FALSE) * 100</f>
        <v>420</v>
      </c>
      <c r="V948" t="str">
        <f>VLOOKUP($B948,Data!$A$1:$X$1657,13,  FALSE)</f>
        <v>Yes;;yield prediction may have been off a bit but still a great tool to monitior growth stages, soil moisture contents, etc</v>
      </c>
      <c r="W948">
        <f t="shared" si="29"/>
        <v>260.4740409277216</v>
      </c>
      <c r="X948">
        <f t="shared" si="28"/>
        <v>159.5259590722784</v>
      </c>
    </row>
    <row r="949" spans="1:24" x14ac:dyDescent="0.2">
      <c r="A949">
        <v>946</v>
      </c>
      <c r="B949" t="s">
        <v>5170</v>
      </c>
      <c r="C949">
        <v>946</v>
      </c>
      <c r="D949" t="s">
        <v>1495</v>
      </c>
      <c r="E949" s="30">
        <v>41236.5</v>
      </c>
      <c r="F949" t="s">
        <v>4254</v>
      </c>
      <c r="G949">
        <v>504.10072746012003</v>
      </c>
      <c r="H949">
        <v>218.184499059909</v>
      </c>
      <c r="I949">
        <v>722.28522652002903</v>
      </c>
      <c r="J949">
        <v>6.3390556482557301</v>
      </c>
      <c r="K949">
        <v>15.717991308285001</v>
      </c>
      <c r="L949">
        <v>1.7251015686048799E-2</v>
      </c>
      <c r="M949">
        <v>139.09139614742401</v>
      </c>
      <c r="N949">
        <v>3.8287869627012698</v>
      </c>
      <c r="O949">
        <v>0.10469738529611899</v>
      </c>
      <c r="P949">
        <v>6.0610666883953899</v>
      </c>
      <c r="Q949">
        <v>0.108543839657523</v>
      </c>
      <c r="R949">
        <v>176.784322530786</v>
      </c>
      <c r="S949">
        <v>0.50769535474860605</v>
      </c>
      <c r="T949">
        <v>827.56965296194198</v>
      </c>
      <c r="U949">
        <f>VLOOKUP(B949,Data!$A$1:$J$1657,9, FALSE) * 100</f>
        <v>320</v>
      </c>
      <c r="V949" t="str">
        <f>VLOOKUP($B949,Data!$A$1:$X$1657,13,  FALSE)</f>
        <v>Yes</v>
      </c>
      <c r="W949">
        <f t="shared" si="29"/>
        <v>161.94159528701817</v>
      </c>
      <c r="X949">
        <f t="shared" si="28"/>
        <v>158.05840471298183</v>
      </c>
    </row>
    <row r="950" spans="1:24" x14ac:dyDescent="0.2">
      <c r="A950">
        <v>948</v>
      </c>
      <c r="B950" t="s">
        <v>5173</v>
      </c>
      <c r="C950">
        <v>948</v>
      </c>
      <c r="D950" t="s">
        <v>1495</v>
      </c>
      <c r="E950" s="30">
        <v>41199.5</v>
      </c>
      <c r="F950" t="s">
        <v>4254</v>
      </c>
      <c r="G950">
        <v>251.09416440979101</v>
      </c>
      <c r="H950">
        <v>99.759911089995995</v>
      </c>
      <c r="I950">
        <v>350.85407549978697</v>
      </c>
      <c r="J950">
        <v>4.0677499099259897</v>
      </c>
      <c r="K950">
        <v>15.867171102510801</v>
      </c>
      <c r="L950">
        <v>1.55372781161767E-2</v>
      </c>
      <c r="M950">
        <v>70.0832575247872</v>
      </c>
      <c r="N950">
        <v>1.94750094319987</v>
      </c>
      <c r="O950">
        <v>2.3775366293461699E-2</v>
      </c>
      <c r="P950">
        <v>1.3543934319778399</v>
      </c>
      <c r="Q950">
        <v>3.3483114295604702E-2</v>
      </c>
      <c r="R950">
        <v>110.097584572193</v>
      </c>
      <c r="S950">
        <v>0.87640279416438105</v>
      </c>
      <c r="T950">
        <v>404.38088682775498</v>
      </c>
      <c r="U950">
        <f>VLOOKUP(B950,Data!$A$1:$J$1657,9, FALSE) * 100</f>
        <v>90</v>
      </c>
      <c r="V950" t="str">
        <f>VLOOKUP($B950,Data!$A$1:$X$1657,13,  FALSE)</f>
        <v>Yes;;Accurate yield predication</v>
      </c>
      <c r="W950">
        <f t="shared" si="29"/>
        <v>10.359934630923632</v>
      </c>
      <c r="X950">
        <f t="shared" si="28"/>
        <v>79.640065369076368</v>
      </c>
    </row>
    <row r="951" spans="1:24" x14ac:dyDescent="0.2">
      <c r="A951">
        <v>951</v>
      </c>
      <c r="B951" t="s">
        <v>5174</v>
      </c>
      <c r="C951">
        <v>951</v>
      </c>
      <c r="D951" t="s">
        <v>1495</v>
      </c>
      <c r="E951" s="30">
        <v>41234.5</v>
      </c>
      <c r="F951" t="s">
        <v>4254</v>
      </c>
      <c r="G951">
        <v>795.89040652724805</v>
      </c>
      <c r="H951">
        <v>365.58705732439</v>
      </c>
      <c r="I951">
        <v>1161.4774638516401</v>
      </c>
      <c r="J951">
        <v>15.550599238408701</v>
      </c>
      <c r="K951">
        <v>15.843386353056299</v>
      </c>
      <c r="L951">
        <v>1.8211861106057301E-2</v>
      </c>
      <c r="M951">
        <v>233.30084266722901</v>
      </c>
      <c r="N951">
        <v>6.4733369297207002</v>
      </c>
      <c r="O951">
        <v>0.22727180247426401</v>
      </c>
      <c r="P951">
        <v>10.410882777099699</v>
      </c>
      <c r="Q951">
        <v>0.31389917152971802</v>
      </c>
      <c r="R951">
        <v>359.69673709298701</v>
      </c>
      <c r="S951">
        <v>3.1845901324856198</v>
      </c>
      <c r="T951">
        <v>1333.1427873566499</v>
      </c>
      <c r="U951">
        <f>VLOOKUP(B951,Data!$A$1:$J$1657,9, FALSE) * 100</f>
        <v>459.99999999999994</v>
      </c>
      <c r="V951" t="str">
        <f>VLOOKUP($B951,Data!$A$1:$X$1657,13,  FALSE)</f>
        <v>Yes;;timings of later rains was not good</v>
      </c>
      <c r="W951">
        <f t="shared" si="29"/>
        <v>194.88540605996701</v>
      </c>
      <c r="X951">
        <f t="shared" si="28"/>
        <v>265.11459394003293</v>
      </c>
    </row>
    <row r="952" spans="1:24" x14ac:dyDescent="0.2">
      <c r="A952">
        <v>950</v>
      </c>
      <c r="B952" t="s">
        <v>5169</v>
      </c>
      <c r="C952">
        <v>950</v>
      </c>
      <c r="D952" t="s">
        <v>1495</v>
      </c>
      <c r="E952" s="30">
        <v>41228.5</v>
      </c>
      <c r="F952" t="s">
        <v>4254</v>
      </c>
      <c r="G952">
        <v>567.236613984408</v>
      </c>
      <c r="H952">
        <v>291.86956600548501</v>
      </c>
      <c r="I952">
        <v>859.10617998989301</v>
      </c>
      <c r="J952">
        <v>12.0547305556375</v>
      </c>
      <c r="K952">
        <v>15.8445958569843</v>
      </c>
      <c r="L952">
        <v>1.3392456473867701E-2</v>
      </c>
      <c r="M952">
        <v>134.35628246490401</v>
      </c>
      <c r="N952">
        <v>3.7282329185695602</v>
      </c>
      <c r="O952">
        <v>0.12635093244318499</v>
      </c>
      <c r="P952">
        <v>6.44367251873543</v>
      </c>
      <c r="Q952">
        <v>0.19344112601879099</v>
      </c>
      <c r="R952">
        <v>264.64491477335002</v>
      </c>
      <c r="S952">
        <v>3.1557194381084499</v>
      </c>
      <c r="T952">
        <v>978.14604694678303</v>
      </c>
      <c r="U952">
        <f>VLOOKUP(B952,Data!$A$1:$J$1657,9, FALSE) * 100</f>
        <v>380</v>
      </c>
      <c r="V952" t="str">
        <f>VLOOKUP($B952,Data!$A$1:$X$1657,13,  FALSE)</f>
        <v>Yes;;did it more as a demo</v>
      </c>
      <c r="W952">
        <f t="shared" si="29"/>
        <v>227.3224062898818</v>
      </c>
      <c r="X952">
        <f t="shared" si="28"/>
        <v>152.6775937101182</v>
      </c>
    </row>
    <row r="953" spans="1:24" x14ac:dyDescent="0.2">
      <c r="A953">
        <v>952</v>
      </c>
      <c r="B953" t="s">
        <v>5177</v>
      </c>
      <c r="C953">
        <v>952</v>
      </c>
      <c r="D953" t="s">
        <v>1495</v>
      </c>
      <c r="E953" s="30">
        <v>41220.5</v>
      </c>
      <c r="F953" t="s">
        <v>4254</v>
      </c>
      <c r="G953">
        <v>172.16409136340499</v>
      </c>
      <c r="H953">
        <v>114.988728191929</v>
      </c>
      <c r="I953">
        <v>287.15281955533402</v>
      </c>
      <c r="J953">
        <v>4.0624485421900101</v>
      </c>
      <c r="K953">
        <v>15.3792422536128</v>
      </c>
      <c r="L953">
        <v>1.2930207143434101E-2</v>
      </c>
      <c r="M953">
        <v>45.581024386869601</v>
      </c>
      <c r="N953">
        <v>1.2276735835613</v>
      </c>
      <c r="O953">
        <v>2.1587340880337398E-3</v>
      </c>
      <c r="P953">
        <v>0.183650995283201</v>
      </c>
      <c r="Q953">
        <v>5.4210978457854796E-3</v>
      </c>
      <c r="R953">
        <v>103.883902935512</v>
      </c>
      <c r="S953">
        <v>1.4402695215867001</v>
      </c>
      <c r="T953">
        <v>330.85391243658501</v>
      </c>
      <c r="U953">
        <f>VLOOKUP(B953,Data!$A$1:$J$1657,9, FALSE) * 100</f>
        <v>110.00000000000001</v>
      </c>
      <c r="V953" t="str">
        <f>VLOOKUP($B953,Data!$A$1:$X$1657,13,  FALSE)</f>
        <v>Yes;;accurate yield predication</v>
      </c>
      <c r="W953">
        <f t="shared" si="29"/>
        <v>58.203381378557289</v>
      </c>
      <c r="X953">
        <f t="shared" si="28"/>
        <v>51.796618621442725</v>
      </c>
    </row>
    <row r="954" spans="1:24" x14ac:dyDescent="0.2">
      <c r="A954">
        <v>953</v>
      </c>
      <c r="B954" t="s">
        <v>5175</v>
      </c>
      <c r="C954">
        <v>953</v>
      </c>
      <c r="D954" t="s">
        <v>1495</v>
      </c>
      <c r="E954" s="30">
        <v>41220.5</v>
      </c>
      <c r="F954" t="s">
        <v>4254</v>
      </c>
      <c r="G954">
        <v>243.505532420695</v>
      </c>
      <c r="H954">
        <v>147.49448487650801</v>
      </c>
      <c r="I954">
        <v>391.00001729720299</v>
      </c>
      <c r="J954">
        <v>5.9754879180036404</v>
      </c>
      <c r="K954">
        <v>15.3336734928362</v>
      </c>
      <c r="L954">
        <v>1.26021968881928E-2</v>
      </c>
      <c r="M954">
        <v>63.114052609372997</v>
      </c>
      <c r="N954">
        <v>1.6948691340136799</v>
      </c>
      <c r="O954">
        <v>2.9440617146091201E-3</v>
      </c>
      <c r="P954">
        <v>0.238295297745866</v>
      </c>
      <c r="Q954">
        <v>7.06665385571849E-3</v>
      </c>
      <c r="R954">
        <v>150.98104713889401</v>
      </c>
      <c r="S954">
        <v>2.3788031101388398</v>
      </c>
      <c r="T954">
        <v>449.153279004767</v>
      </c>
      <c r="U954">
        <f>VLOOKUP(B954,Data!$A$1:$J$1657,9, FALSE) * 100</f>
        <v>150</v>
      </c>
      <c r="V954" t="str">
        <f>VLOOKUP($B954,Data!$A$1:$X$1657,13,  FALSE)</f>
        <v>Yes;;accurate yield predications</v>
      </c>
      <c r="W954">
        <f t="shared" si="29"/>
        <v>78.279485671167052</v>
      </c>
      <c r="X954">
        <f t="shared" si="28"/>
        <v>71.720514328832948</v>
      </c>
    </row>
    <row r="955" spans="1:24" x14ac:dyDescent="0.2">
      <c r="A955">
        <v>954</v>
      </c>
      <c r="B955" t="s">
        <v>5179</v>
      </c>
      <c r="C955">
        <v>954</v>
      </c>
      <c r="D955" t="s">
        <v>1495</v>
      </c>
      <c r="E955" s="30">
        <v>41196.5</v>
      </c>
      <c r="F955" t="s">
        <v>4254</v>
      </c>
      <c r="G955">
        <v>182.68322600394501</v>
      </c>
      <c r="H955">
        <v>201.578954052873</v>
      </c>
      <c r="I955">
        <v>384.26218005681801</v>
      </c>
      <c r="J955">
        <v>10.2354765416636</v>
      </c>
      <c r="K955">
        <v>16.414701448251598</v>
      </c>
      <c r="L955">
        <v>8.8750008494756904E-3</v>
      </c>
      <c r="M955">
        <v>29.846193698799102</v>
      </c>
      <c r="N955">
        <v>0.85799712597631705</v>
      </c>
      <c r="O955">
        <v>5.2272552721472597E-3</v>
      </c>
      <c r="P955">
        <v>0.290403070674848</v>
      </c>
      <c r="Q955">
        <v>8.9117148607332202E-3</v>
      </c>
      <c r="R955">
        <v>118.280395143495</v>
      </c>
      <c r="S955">
        <v>2.4778992345814399</v>
      </c>
      <c r="T955">
        <v>424.86773302650101</v>
      </c>
      <c r="U955">
        <f>VLOOKUP(B955,Data!$A$1:$J$1657,9, FALSE) * 100</f>
        <v>80</v>
      </c>
      <c r="V955" t="str">
        <f>VLOOKUP($B955,Data!$A$1:$X$1657,13,  FALSE)</f>
        <v>Yes</v>
      </c>
      <c r="W955">
        <f t="shared" si="29"/>
        <v>46.083870796819205</v>
      </c>
      <c r="X955">
        <f t="shared" si="28"/>
        <v>33.916129203180795</v>
      </c>
    </row>
    <row r="956" spans="1:24" x14ac:dyDescent="0.2">
      <c r="A956">
        <v>955</v>
      </c>
      <c r="B956" t="s">
        <v>5182</v>
      </c>
      <c r="C956">
        <v>955</v>
      </c>
      <c r="D956" t="s">
        <v>1495</v>
      </c>
      <c r="E956" s="30">
        <v>41229.5</v>
      </c>
      <c r="F956" t="s">
        <v>4254</v>
      </c>
      <c r="G956">
        <v>511.52483998042698</v>
      </c>
      <c r="H956">
        <v>277.982839844902</v>
      </c>
      <c r="I956">
        <v>789.50767982532898</v>
      </c>
      <c r="J956">
        <v>12.808543804696299</v>
      </c>
      <c r="K956">
        <v>16.0835988379493</v>
      </c>
      <c r="L956">
        <v>1.31663233072471E-2</v>
      </c>
      <c r="M956">
        <v>118.58922679677799</v>
      </c>
      <c r="N956">
        <v>3.34035297776175</v>
      </c>
      <c r="O956">
        <v>7.2619782823465096E-2</v>
      </c>
      <c r="P956">
        <v>2.8658072049640602</v>
      </c>
      <c r="Q956">
        <v>8.7861508101626198E-2</v>
      </c>
      <c r="R956">
        <v>257.40315330781903</v>
      </c>
      <c r="S956">
        <v>3.7733091541218799</v>
      </c>
      <c r="T956">
        <v>896.78179339943699</v>
      </c>
      <c r="U956">
        <f>VLOOKUP(B956,Data!$A$1:$J$1657,9, FALSE) * 100</f>
        <v>310</v>
      </c>
      <c r="V956" t="str">
        <f>VLOOKUP($B956,Data!$A$1:$X$1657,13,  FALSE)</f>
        <v>Yes</v>
      </c>
      <c r="W956">
        <f t="shared" si="29"/>
        <v>175.23951500366138</v>
      </c>
      <c r="X956">
        <f t="shared" si="28"/>
        <v>134.76048499633862</v>
      </c>
    </row>
    <row r="957" spans="1:24" x14ac:dyDescent="0.2">
      <c r="A957">
        <v>959</v>
      </c>
      <c r="B957" t="s">
        <v>5181</v>
      </c>
      <c r="C957">
        <v>959</v>
      </c>
      <c r="D957" t="s">
        <v>1495</v>
      </c>
      <c r="E957" s="30">
        <v>41227.5</v>
      </c>
      <c r="F957" t="s">
        <v>4254</v>
      </c>
      <c r="G957">
        <v>691.24260373142999</v>
      </c>
      <c r="H957">
        <v>303.60553040423798</v>
      </c>
      <c r="I957">
        <v>994.84813413566803</v>
      </c>
      <c r="J957">
        <v>12.8127780060282</v>
      </c>
      <c r="K957">
        <v>15.807544528955299</v>
      </c>
      <c r="L957">
        <v>1.97238152409898E-2</v>
      </c>
      <c r="M957">
        <v>212.719724206156</v>
      </c>
      <c r="N957">
        <v>5.8889255912012199</v>
      </c>
      <c r="O957">
        <v>0.34516532318389698</v>
      </c>
      <c r="P957">
        <v>15.1216930389769</v>
      </c>
      <c r="Q957">
        <v>0.43150980310172099</v>
      </c>
      <c r="R957">
        <v>267.06639142707598</v>
      </c>
      <c r="S957">
        <v>1.8413556730704601</v>
      </c>
      <c r="T957">
        <v>1137.8085918489601</v>
      </c>
      <c r="U957">
        <f>VLOOKUP(B957,Data!$A$1:$J$1657,9, FALSE) * 100</f>
        <v>300</v>
      </c>
      <c r="V957" t="str">
        <f>VLOOKUP($B957,Data!$A$1:$X$1657,13,  FALSE)</f>
        <v>Yes</v>
      </c>
      <c r="W957">
        <f t="shared" si="29"/>
        <v>58.273040674822738</v>
      </c>
      <c r="X957">
        <f t="shared" si="28"/>
        <v>241.72695932517726</v>
      </c>
    </row>
    <row r="958" spans="1:24" x14ac:dyDescent="0.2">
      <c r="A958">
        <v>956</v>
      </c>
      <c r="B958" t="s">
        <v>5178</v>
      </c>
      <c r="C958">
        <v>956</v>
      </c>
      <c r="D958" t="s">
        <v>1495</v>
      </c>
      <c r="E958" s="30">
        <v>41238.5</v>
      </c>
      <c r="F958" t="s">
        <v>4254</v>
      </c>
      <c r="G958">
        <v>387.06751853694402</v>
      </c>
      <c r="H958">
        <v>290.02409764573201</v>
      </c>
      <c r="I958">
        <v>677.09161618267501</v>
      </c>
      <c r="J958">
        <v>8.6278369422469599</v>
      </c>
      <c r="K958">
        <v>16.670064109178298</v>
      </c>
      <c r="L958">
        <v>1.1056575446498801E-2</v>
      </c>
      <c r="M958">
        <v>75.096320966923003</v>
      </c>
      <c r="N958">
        <v>2.1924001486550502</v>
      </c>
      <c r="O958">
        <v>2.1389174627614499E-2</v>
      </c>
      <c r="P958">
        <v>1.44118161320606</v>
      </c>
      <c r="Q958">
        <v>4.0634251725629102E-2</v>
      </c>
      <c r="R958">
        <v>204.76557222236701</v>
      </c>
      <c r="S958">
        <v>2.8059532247807599</v>
      </c>
      <c r="T958">
        <v>757.34738767745</v>
      </c>
      <c r="U958">
        <f>VLOOKUP(B958,Data!$A$1:$J$1657,9, FALSE) * 100</f>
        <v>265</v>
      </c>
      <c r="V958" t="str">
        <f>VLOOKUP($B958,Data!$A$1:$X$1657,13,  FALSE)</f>
        <v>Yes</v>
      </c>
      <c r="W958">
        <f t="shared" si="29"/>
        <v>179.6632716284966</v>
      </c>
      <c r="X958">
        <f t="shared" si="28"/>
        <v>85.336728371503412</v>
      </c>
    </row>
    <row r="959" spans="1:24" x14ac:dyDescent="0.2">
      <c r="A959">
        <v>958</v>
      </c>
      <c r="B959" t="s">
        <v>5180</v>
      </c>
      <c r="C959">
        <v>958</v>
      </c>
      <c r="D959" t="s">
        <v>1495</v>
      </c>
      <c r="E959" s="30">
        <v>41232.5</v>
      </c>
      <c r="F959" t="s">
        <v>4254</v>
      </c>
      <c r="G959">
        <v>443.89005118766198</v>
      </c>
      <c r="H959">
        <v>346.99707344430499</v>
      </c>
      <c r="I959">
        <v>790.88712463196703</v>
      </c>
      <c r="J959">
        <v>13.4044701272712</v>
      </c>
      <c r="K959">
        <v>16.531394600015702</v>
      </c>
      <c r="L959">
        <v>8.4952723071925994E-3</v>
      </c>
      <c r="M959">
        <v>68.001045370154003</v>
      </c>
      <c r="N959">
        <v>1.9687427569660001</v>
      </c>
      <c r="O959">
        <v>0</v>
      </c>
      <c r="P959">
        <v>0</v>
      </c>
      <c r="Q959">
        <v>0</v>
      </c>
      <c r="R959">
        <v>264.31263560802603</v>
      </c>
      <c r="S959">
        <v>4.3554122448150299</v>
      </c>
      <c r="T959">
        <v>891.80760651672699</v>
      </c>
      <c r="U959">
        <f>VLOOKUP(B959,Data!$A$1:$J$1657,9, FALSE) * 100</f>
        <v>229.99999999999997</v>
      </c>
      <c r="V959" t="str">
        <f>VLOOKUP($B959,Data!$A$1:$X$1657,13,  FALSE)</f>
        <v>Yes</v>
      </c>
      <c r="W959">
        <f t="shared" si="29"/>
        <v>152.72608480664314</v>
      </c>
      <c r="X959">
        <f t="shared" si="28"/>
        <v>77.273915193356828</v>
      </c>
    </row>
    <row r="960" spans="1:24" x14ac:dyDescent="0.2">
      <c r="A960">
        <v>957</v>
      </c>
      <c r="B960" t="s">
        <v>5183</v>
      </c>
      <c r="C960">
        <v>957</v>
      </c>
      <c r="D960" t="s">
        <v>1495</v>
      </c>
      <c r="E960" s="30">
        <v>41232.5</v>
      </c>
      <c r="F960" t="s">
        <v>4254</v>
      </c>
      <c r="G960">
        <v>505.45979509355902</v>
      </c>
      <c r="H960">
        <v>293.76731646234299</v>
      </c>
      <c r="I960">
        <v>799.22711155590196</v>
      </c>
      <c r="J960">
        <v>10.023186590118099</v>
      </c>
      <c r="K960">
        <v>15.801229492311201</v>
      </c>
      <c r="L960">
        <v>1.1974886368155101E-2</v>
      </c>
      <c r="M960">
        <v>107.51636627834</v>
      </c>
      <c r="N960">
        <v>2.9752903287976</v>
      </c>
      <c r="O960">
        <v>3.7486827264850302E-2</v>
      </c>
      <c r="P960">
        <v>2.7246877686145599</v>
      </c>
      <c r="Q960">
        <v>8.1113009549541204E-2</v>
      </c>
      <c r="R960">
        <v>263.82821830489797</v>
      </c>
      <c r="S960">
        <v>2.9179622711250599</v>
      </c>
      <c r="T960">
        <v>907.39929070162202</v>
      </c>
      <c r="U960">
        <f>VLOOKUP(B960,Data!$A$1:$J$1657,9, FALSE) * 100</f>
        <v>261</v>
      </c>
      <c r="V960" t="str">
        <f>VLOOKUP($B960,Data!$A$1:$X$1657,13,  FALSE)</f>
        <v>Yes</v>
      </c>
      <c r="W960">
        <f t="shared" si="29"/>
        <v>138.82231104734092</v>
      </c>
      <c r="X960">
        <f t="shared" si="28"/>
        <v>122.1776889526591</v>
      </c>
    </row>
    <row r="961" spans="1:24" x14ac:dyDescent="0.2">
      <c r="A961">
        <v>963</v>
      </c>
      <c r="B961" t="s">
        <v>5185</v>
      </c>
      <c r="C961">
        <v>963</v>
      </c>
      <c r="D961" t="s">
        <v>1495</v>
      </c>
      <c r="E961" s="30">
        <v>41247.5</v>
      </c>
      <c r="F961" t="s">
        <v>4254</v>
      </c>
      <c r="G961">
        <v>226.96944989231901</v>
      </c>
      <c r="H961">
        <v>132.52748852079199</v>
      </c>
      <c r="I961">
        <v>359.49693841311102</v>
      </c>
      <c r="J961">
        <v>3.8204419221104202</v>
      </c>
      <c r="K961">
        <v>16.016052243605699</v>
      </c>
      <c r="L961">
        <v>1.20463949463937E-2</v>
      </c>
      <c r="M961">
        <v>50.000800760134702</v>
      </c>
      <c r="N961">
        <v>1.4024788742494501</v>
      </c>
      <c r="O961">
        <v>7.9448900096329694E-3</v>
      </c>
      <c r="P961">
        <v>0.49168896096957998</v>
      </c>
      <c r="Q961">
        <v>1.12363929871268E-2</v>
      </c>
      <c r="R961">
        <v>107.16633072518</v>
      </c>
      <c r="S961">
        <v>1.15911044133418</v>
      </c>
      <c r="T961">
        <v>405.62303036617902</v>
      </c>
      <c r="U961">
        <f>VLOOKUP(B961,Data!$A$1:$J$1657,9, FALSE) * 100</f>
        <v>140</v>
      </c>
      <c r="V961" t="str">
        <f>VLOOKUP($B961,Data!$A$1:$X$1657,13,  FALSE)</f>
        <v>Yes;;I would really love to know how it worked it out , I would simulate putting more N on and it wouldnt give me more yield even though the maximun yied was not obtained, what was holding it back. My high N strips didnt show out at all</v>
      </c>
      <c r="W961">
        <f t="shared" si="29"/>
        <v>83.180908227119659</v>
      </c>
      <c r="X961">
        <f t="shared" si="28"/>
        <v>56.819091772880341</v>
      </c>
    </row>
    <row r="962" spans="1:24" x14ac:dyDescent="0.2">
      <c r="A962">
        <v>962</v>
      </c>
      <c r="B962" t="s">
        <v>5189</v>
      </c>
      <c r="C962">
        <v>962</v>
      </c>
      <c r="D962" t="s">
        <v>1495</v>
      </c>
      <c r="E962" s="30">
        <v>41238.5</v>
      </c>
      <c r="F962" t="s">
        <v>4254</v>
      </c>
      <c r="G962">
        <v>677.72897589386002</v>
      </c>
      <c r="H962">
        <v>272.76723560581598</v>
      </c>
      <c r="I962">
        <v>950.49621149967595</v>
      </c>
      <c r="J962">
        <v>18.381916564556001</v>
      </c>
      <c r="K962">
        <v>15.6722787826257</v>
      </c>
      <c r="L962">
        <v>1.68955397402131E-2</v>
      </c>
      <c r="M962">
        <v>203.36118951852899</v>
      </c>
      <c r="N962">
        <v>5.5816694495635204</v>
      </c>
      <c r="O962">
        <v>0.14393338426003299</v>
      </c>
      <c r="P962">
        <v>6.4374764970453997</v>
      </c>
      <c r="Q962">
        <v>0.19909102190209399</v>
      </c>
      <c r="R962">
        <v>306.08413017104499</v>
      </c>
      <c r="S962">
        <v>5.64485704824836</v>
      </c>
      <c r="T962">
        <v>1090.4208762810399</v>
      </c>
      <c r="U962">
        <f>VLOOKUP(B962,Data!$A$1:$J$1657,9, FALSE) * 100</f>
        <v>320</v>
      </c>
      <c r="V962" t="str">
        <f>VLOOKUP($B962,Data!$A$1:$X$1657,13,  FALSE)</f>
        <v>Yes</v>
      </c>
      <c r="W962">
        <f t="shared" si="29"/>
        <v>88.907739183489781</v>
      </c>
      <c r="X962">
        <f t="shared" ref="X962:X1025" si="30">M962/(1-12/100)</f>
        <v>231.09226081651022</v>
      </c>
    </row>
    <row r="963" spans="1:24" x14ac:dyDescent="0.2">
      <c r="A963">
        <v>967</v>
      </c>
      <c r="B963" t="s">
        <v>5188</v>
      </c>
      <c r="C963">
        <v>967</v>
      </c>
      <c r="D963" t="s">
        <v>1495</v>
      </c>
      <c r="E963" s="30">
        <v>41227.5</v>
      </c>
      <c r="F963" t="s">
        <v>4254</v>
      </c>
      <c r="G963">
        <v>752.19599712394995</v>
      </c>
      <c r="H963">
        <v>301.23391111313202</v>
      </c>
      <c r="I963">
        <v>1053.4299082370801</v>
      </c>
      <c r="J963">
        <v>14.693280230914199</v>
      </c>
      <c r="K963">
        <v>15.483991096529</v>
      </c>
      <c r="L963">
        <v>2.01307136319171E-2</v>
      </c>
      <c r="M963">
        <v>245.43599289759999</v>
      </c>
      <c r="N963">
        <v>6.6555669506027701</v>
      </c>
      <c r="O963">
        <v>0.35520262868253899</v>
      </c>
      <c r="P963">
        <v>16.188954553153501</v>
      </c>
      <c r="Q963">
        <v>0.47377611129088898</v>
      </c>
      <c r="R963">
        <v>274.29336909124299</v>
      </c>
      <c r="S963">
        <v>1.9596074184635</v>
      </c>
      <c r="T963">
        <v>1208.0169364942001</v>
      </c>
      <c r="U963">
        <f>VLOOKUP(B963,Data!$A$1:$J$1657,9, FALSE) * 100</f>
        <v>296</v>
      </c>
      <c r="V963" t="str">
        <f>VLOOKUP($B963,Data!$A$1:$X$1657,13,  FALSE)</f>
        <v>Yes;;rainfall was 60 ml less than that of the weather station</v>
      </c>
      <c r="W963">
        <f t="shared" ref="W963:W1026" si="31">U963-X963</f>
        <v>17.095462616363648</v>
      </c>
      <c r="X963">
        <f t="shared" si="30"/>
        <v>278.90453738363635</v>
      </c>
    </row>
    <row r="964" spans="1:24" x14ac:dyDescent="0.2">
      <c r="A964">
        <v>960</v>
      </c>
      <c r="B964" t="s">
        <v>5186</v>
      </c>
      <c r="C964">
        <v>960</v>
      </c>
      <c r="D964" t="s">
        <v>1495</v>
      </c>
      <c r="E964" s="30">
        <v>41244.5</v>
      </c>
      <c r="F964" t="s">
        <v>4254</v>
      </c>
      <c r="G964">
        <v>371.169447388641</v>
      </c>
      <c r="H964">
        <v>307.73281521739699</v>
      </c>
      <c r="I964">
        <v>678.90226260603799</v>
      </c>
      <c r="J964">
        <v>14.637535870774</v>
      </c>
      <c r="K964">
        <v>16.339303531288</v>
      </c>
      <c r="L964">
        <v>7.1520515364113697E-3</v>
      </c>
      <c r="M964">
        <v>52.355074473654902</v>
      </c>
      <c r="N964">
        <v>1.4981531580179299</v>
      </c>
      <c r="O964">
        <v>0</v>
      </c>
      <c r="P964">
        <v>0</v>
      </c>
      <c r="Q964">
        <v>0</v>
      </c>
      <c r="R964">
        <v>237.532015331439</v>
      </c>
      <c r="S964">
        <v>4.4171317491256801</v>
      </c>
      <c r="T964">
        <v>765.60981894405199</v>
      </c>
      <c r="U964">
        <f>VLOOKUP(B964,Data!$A$1:$J$1657,9, FALSE) * 100</f>
        <v>320</v>
      </c>
      <c r="V964" t="str">
        <f>VLOOKUP($B964,Data!$A$1:$X$1657,13,  FALSE)</f>
        <v>Yes</v>
      </c>
      <c r="W964">
        <f t="shared" si="31"/>
        <v>260.50559718902855</v>
      </c>
      <c r="X964">
        <f t="shared" si="30"/>
        <v>59.494402810971479</v>
      </c>
    </row>
    <row r="965" spans="1:24" x14ac:dyDescent="0.2">
      <c r="A965">
        <v>961</v>
      </c>
      <c r="B965" t="s">
        <v>5184</v>
      </c>
      <c r="C965">
        <v>961</v>
      </c>
      <c r="D965" t="s">
        <v>1495</v>
      </c>
      <c r="E965" s="30">
        <v>41242.5</v>
      </c>
      <c r="F965" t="s">
        <v>4254</v>
      </c>
      <c r="G965">
        <v>511.61761608188499</v>
      </c>
      <c r="H965">
        <v>261.79981252184098</v>
      </c>
      <c r="I965">
        <v>773.41742860372597</v>
      </c>
      <c r="J965">
        <v>13.2998676120173</v>
      </c>
      <c r="K965">
        <v>15.856159853383399</v>
      </c>
      <c r="L965">
        <v>1.1620677500920801E-2</v>
      </c>
      <c r="M965">
        <v>115.75599423291</v>
      </c>
      <c r="N965">
        <v>3.2144405403578902</v>
      </c>
      <c r="O965">
        <v>0</v>
      </c>
      <c r="P965">
        <v>0</v>
      </c>
      <c r="Q965">
        <v>0</v>
      </c>
      <c r="R965">
        <v>279.33691771412202</v>
      </c>
      <c r="S965">
        <v>4.1885110613370502</v>
      </c>
      <c r="T965">
        <v>883.32038576825596</v>
      </c>
      <c r="U965">
        <f>VLOOKUP(B965,Data!$A$1:$J$1657,9, FALSE) * 100</f>
        <v>270</v>
      </c>
      <c r="V965" t="str">
        <f>VLOOKUP($B965,Data!$A$1:$X$1657,13,  FALSE)</f>
        <v>Yes</v>
      </c>
      <c r="W965">
        <f t="shared" si="31"/>
        <v>138.45909746260227</v>
      </c>
      <c r="X965">
        <f t="shared" si="30"/>
        <v>131.54090253739773</v>
      </c>
    </row>
    <row r="966" spans="1:24" x14ac:dyDescent="0.2">
      <c r="A966">
        <v>968</v>
      </c>
      <c r="B966" t="s">
        <v>5192</v>
      </c>
      <c r="C966">
        <v>968</v>
      </c>
      <c r="D966" t="s">
        <v>1495</v>
      </c>
      <c r="E966" s="30">
        <v>41189.5</v>
      </c>
      <c r="F966" t="s">
        <v>4254</v>
      </c>
      <c r="G966">
        <v>369.30999553713502</v>
      </c>
      <c r="H966">
        <v>99.766113084343004</v>
      </c>
      <c r="I966">
        <v>469.07610862147698</v>
      </c>
      <c r="J966">
        <v>3.75891889951472</v>
      </c>
      <c r="K966">
        <v>11.4401692977168</v>
      </c>
      <c r="L966">
        <v>2.2844846605939599E-2</v>
      </c>
      <c r="M966">
        <v>137.29947058968199</v>
      </c>
      <c r="N966">
        <v>2.75083920846384</v>
      </c>
      <c r="O966">
        <v>0.10381078497332399</v>
      </c>
      <c r="P966">
        <v>6.1519947572294402</v>
      </c>
      <c r="Q966">
        <v>7.4510224011602996E-2</v>
      </c>
      <c r="R966">
        <v>129.93693579916601</v>
      </c>
      <c r="S966">
        <v>0.34343450970218697</v>
      </c>
      <c r="T966">
        <v>541.40808927646503</v>
      </c>
      <c r="U966">
        <f>VLOOKUP(B966,Data!$A$1:$J$1657,9, FALSE) * 100</f>
        <v>103</v>
      </c>
      <c r="V966" t="str">
        <f>VLOOKUP($B966,Data!$A$1:$X$1657,13,  FALSE)</f>
        <v xml:space="preserve">Yes;;Nitrogen trends were correct and this paddock probably was under fertilised with nitrogen. </v>
      </c>
      <c r="W966">
        <f t="shared" si="31"/>
        <v>-53.022125670093175</v>
      </c>
      <c r="X966">
        <f t="shared" si="30"/>
        <v>156.02212567009317</v>
      </c>
    </row>
    <row r="967" spans="1:24" x14ac:dyDescent="0.2">
      <c r="A967">
        <v>964</v>
      </c>
      <c r="B967" t="s">
        <v>5187</v>
      </c>
      <c r="C967">
        <v>964</v>
      </c>
      <c r="D967" t="s">
        <v>1495</v>
      </c>
      <c r="E967" s="30">
        <v>41208.5</v>
      </c>
      <c r="F967" t="s">
        <v>4254</v>
      </c>
      <c r="G967">
        <v>339.590206112744</v>
      </c>
      <c r="H967">
        <v>170.64718783454501</v>
      </c>
      <c r="I967">
        <v>510.23739394728898</v>
      </c>
      <c r="J967">
        <v>6.6368218047446099</v>
      </c>
      <c r="K967">
        <v>15.681397511048001</v>
      </c>
      <c r="L967">
        <v>1.26840039774251E-2</v>
      </c>
      <c r="M967">
        <v>81.648572711585601</v>
      </c>
      <c r="N967">
        <v>2.24231825726809</v>
      </c>
      <c r="O967">
        <v>1.2346028483561901E-2</v>
      </c>
      <c r="P967">
        <v>0.79026166057445302</v>
      </c>
      <c r="Q967">
        <v>2.07058294945195E-2</v>
      </c>
      <c r="R967">
        <v>182.294992547531</v>
      </c>
      <c r="S967">
        <v>2.2787510257841901</v>
      </c>
      <c r="T967">
        <v>584.93534138489997</v>
      </c>
      <c r="U967">
        <f>VLOOKUP(B967,Data!$A$1:$J$1657,9, FALSE) * 100</f>
        <v>120</v>
      </c>
      <c r="W967">
        <f t="shared" si="31"/>
        <v>27.217531009561824</v>
      </c>
      <c r="X967">
        <f t="shared" si="30"/>
        <v>92.782468990438176</v>
      </c>
    </row>
    <row r="968" spans="1:24" x14ac:dyDescent="0.2">
      <c r="A968">
        <v>966</v>
      </c>
      <c r="B968" t="s">
        <v>5191</v>
      </c>
      <c r="C968">
        <v>966</v>
      </c>
      <c r="D968" t="s">
        <v>1495</v>
      </c>
      <c r="E968" s="30">
        <v>41209.5</v>
      </c>
      <c r="F968" t="s">
        <v>4254</v>
      </c>
      <c r="G968">
        <v>136.453461034675</v>
      </c>
      <c r="H968">
        <v>121.22601440972799</v>
      </c>
      <c r="I968">
        <v>257.67947544440301</v>
      </c>
      <c r="J968">
        <v>6.3241611766190404</v>
      </c>
      <c r="K968">
        <v>16.309819383680399</v>
      </c>
      <c r="L968">
        <v>6.73515233315363E-3</v>
      </c>
      <c r="M968">
        <v>17.5334295904686</v>
      </c>
      <c r="N968">
        <v>0.50081798563401203</v>
      </c>
      <c r="O968">
        <v>1.9033031093226301E-4</v>
      </c>
      <c r="P968">
        <v>1.03067845433232E-2</v>
      </c>
      <c r="Q968">
        <v>3.2098642310707698E-4</v>
      </c>
      <c r="R968">
        <v>72.340182737177898</v>
      </c>
      <c r="S968">
        <v>1.54962881995963</v>
      </c>
      <c r="T968">
        <v>289.07881653662702</v>
      </c>
      <c r="U968">
        <f>VLOOKUP(B968,Data!$A$1:$J$1657,9, FALSE) * 100</f>
        <v>110.00000000000001</v>
      </c>
      <c r="V968" t="str">
        <f>VLOOKUP($B968,Data!$A$1:$X$1657,13,  FALSE)</f>
        <v>Yes</v>
      </c>
      <c r="W968">
        <f t="shared" si="31"/>
        <v>90.075648192649339</v>
      </c>
      <c r="X968">
        <f t="shared" si="30"/>
        <v>19.924351807350682</v>
      </c>
    </row>
    <row r="969" spans="1:24" x14ac:dyDescent="0.2">
      <c r="A969">
        <v>965</v>
      </c>
      <c r="B969" t="s">
        <v>5190</v>
      </c>
      <c r="C969">
        <v>965</v>
      </c>
      <c r="D969" t="s">
        <v>1495</v>
      </c>
      <c r="E969" s="30">
        <v>41228.5</v>
      </c>
      <c r="F969" t="s">
        <v>4254</v>
      </c>
      <c r="G969">
        <v>203.781139473937</v>
      </c>
      <c r="H969">
        <v>136.314133486999</v>
      </c>
      <c r="I969">
        <v>340.09527296093597</v>
      </c>
      <c r="J969">
        <v>3.8843077284088601</v>
      </c>
      <c r="K969">
        <v>15.5231460937779</v>
      </c>
      <c r="L969">
        <v>1.1695776742619599E-2</v>
      </c>
      <c r="M969">
        <v>48.826029386091498</v>
      </c>
      <c r="N969">
        <v>1.3273793123281801</v>
      </c>
      <c r="O969">
        <v>6.8621156804901304E-4</v>
      </c>
      <c r="P969">
        <v>5.5951572422603499E-2</v>
      </c>
      <c r="Q969">
        <v>1.50905999125211E-3</v>
      </c>
      <c r="R969">
        <v>127.090283620465</v>
      </c>
      <c r="S969">
        <v>1.42801166893891</v>
      </c>
      <c r="T969">
        <v>391.36304404972498</v>
      </c>
      <c r="U969">
        <f>VLOOKUP(B969,Data!$A$1:$J$1657,9, FALSE) * 100</f>
        <v>130</v>
      </c>
      <c r="V969" t="str">
        <f>VLOOKUP($B969,Data!$A$1:$X$1657,13,  FALSE)</f>
        <v>Yes;;YP showed I could apply more N at later stage of crop growth. Which I did and I feel it added to the yield. I feel it was a good result considering the late planting of I the crop.</v>
      </c>
      <c r="W969">
        <f t="shared" si="31"/>
        <v>74.515875697623301</v>
      </c>
      <c r="X969">
        <f t="shared" si="30"/>
        <v>55.484124302376699</v>
      </c>
    </row>
    <row r="970" spans="1:24" x14ac:dyDescent="0.2">
      <c r="A970">
        <v>974</v>
      </c>
      <c r="B970" t="s">
        <v>5195</v>
      </c>
      <c r="C970">
        <v>974</v>
      </c>
      <c r="D970" t="s">
        <v>1495</v>
      </c>
      <c r="E970" s="30">
        <v>41232.5</v>
      </c>
      <c r="F970" t="s">
        <v>4254</v>
      </c>
      <c r="G970">
        <v>321.713416601321</v>
      </c>
      <c r="H970">
        <v>118.40902371136301</v>
      </c>
      <c r="I970">
        <v>440.122440312685</v>
      </c>
      <c r="J970">
        <v>3.9703121623417701</v>
      </c>
      <c r="K970">
        <v>15.3090118763945</v>
      </c>
      <c r="L970">
        <v>1.8611681192338799E-2</v>
      </c>
      <c r="M970">
        <v>108.01880182742499</v>
      </c>
      <c r="N970">
        <v>2.8960790193519301</v>
      </c>
      <c r="O970">
        <v>3.0053137651067399E-2</v>
      </c>
      <c r="P970">
        <v>2.2479788058742098</v>
      </c>
      <c r="Q970">
        <v>4.8771826633852301E-2</v>
      </c>
      <c r="R970">
        <v>152.79280325945001</v>
      </c>
      <c r="S970">
        <v>0.40188761935825201</v>
      </c>
      <c r="T970">
        <v>510.47346697292897</v>
      </c>
      <c r="U970">
        <f>VLOOKUP(B970,Data!$A$1:$J$1657,9, FALSE) * 100</f>
        <v>149</v>
      </c>
      <c r="V970" t="str">
        <f>VLOOKUP($B970,Data!$A$1:$X$1657,13,  FALSE)</f>
        <v>Yes</v>
      </c>
      <c r="W970">
        <f t="shared" si="31"/>
        <v>26.251361559744325</v>
      </c>
      <c r="X970">
        <f t="shared" si="30"/>
        <v>122.74863844025568</v>
      </c>
    </row>
    <row r="971" spans="1:24" x14ac:dyDescent="0.2">
      <c r="A971">
        <v>969</v>
      </c>
      <c r="B971" t="s">
        <v>5194</v>
      </c>
      <c r="C971">
        <v>969</v>
      </c>
      <c r="D971" t="s">
        <v>1495</v>
      </c>
      <c r="E971" s="30">
        <v>41199.5</v>
      </c>
      <c r="F971" t="s">
        <v>4254</v>
      </c>
      <c r="G971">
        <v>272.70990530427002</v>
      </c>
      <c r="H971">
        <v>175.33747295313501</v>
      </c>
      <c r="I971">
        <v>448.047378257405</v>
      </c>
      <c r="J971">
        <v>6.2042077346582296</v>
      </c>
      <c r="K971">
        <v>16.126350262554599</v>
      </c>
      <c r="L971">
        <v>9.2243177644612106E-3</v>
      </c>
      <c r="M971">
        <v>48.602138005330303</v>
      </c>
      <c r="N971">
        <v>1.3726359036479401</v>
      </c>
      <c r="O971">
        <v>2.7279699056597902E-4</v>
      </c>
      <c r="P971">
        <v>1.6101443774616801E-2</v>
      </c>
      <c r="Q971">
        <v>4.1871182795079402E-4</v>
      </c>
      <c r="R971">
        <v>163.24794950735401</v>
      </c>
      <c r="S971">
        <v>2.3553682957784399</v>
      </c>
      <c r="T971">
        <v>508.411127306796</v>
      </c>
      <c r="U971">
        <f>VLOOKUP(B971,Data!$A$1:$J$1657,9, FALSE) * 100</f>
        <v>166</v>
      </c>
      <c r="V971" t="str">
        <f>VLOOKUP($B971,Data!$A$1:$X$1657,13,  FALSE)</f>
        <v>Yes</v>
      </c>
      <c r="W971">
        <f t="shared" si="31"/>
        <v>110.77029772121557</v>
      </c>
      <c r="X971">
        <f t="shared" si="30"/>
        <v>55.229702278784437</v>
      </c>
    </row>
    <row r="972" spans="1:24" x14ac:dyDescent="0.2">
      <c r="A972">
        <v>970</v>
      </c>
      <c r="B972" t="s">
        <v>5193</v>
      </c>
      <c r="C972">
        <v>970</v>
      </c>
      <c r="D972" t="s">
        <v>1495</v>
      </c>
      <c r="E972" s="30">
        <v>41210.5</v>
      </c>
      <c r="F972" t="s">
        <v>4254</v>
      </c>
      <c r="G972">
        <v>198.23965238434999</v>
      </c>
      <c r="H972">
        <v>116.58323109418799</v>
      </c>
      <c r="I972">
        <v>314.82288347853802</v>
      </c>
      <c r="J972">
        <v>3.7222586691744701</v>
      </c>
      <c r="K972">
        <v>16.207417526382301</v>
      </c>
      <c r="L972">
        <v>1.3616228255407E-2</v>
      </c>
      <c r="M972">
        <v>45.693360172343397</v>
      </c>
      <c r="N972">
        <v>1.29697262083457</v>
      </c>
      <c r="O972">
        <v>1.9997868555492401E-2</v>
      </c>
      <c r="P972">
        <v>1.3799560597409699</v>
      </c>
      <c r="Q972">
        <v>3.5337862585950598E-2</v>
      </c>
      <c r="R972">
        <v>94.556873366133004</v>
      </c>
      <c r="S972">
        <v>1.17045678508446</v>
      </c>
      <c r="T972">
        <v>357.73644319066398</v>
      </c>
      <c r="U972">
        <f>VLOOKUP(B972,Data!$A$1:$J$1657,9, FALSE) * 100</f>
        <v>100</v>
      </c>
      <c r="V972" t="str">
        <f>VLOOKUP($B972,Data!$A$1:$X$1657,13,  FALSE)</f>
        <v>Yes</v>
      </c>
      <c r="W972">
        <f t="shared" si="31"/>
        <v>48.075727076882501</v>
      </c>
      <c r="X972">
        <f t="shared" si="30"/>
        <v>51.924272923117499</v>
      </c>
    </row>
    <row r="973" spans="1:24" x14ac:dyDescent="0.2">
      <c r="A973">
        <v>971</v>
      </c>
      <c r="B973" t="s">
        <v>5196</v>
      </c>
      <c r="C973">
        <v>971</v>
      </c>
      <c r="D973" t="s">
        <v>1495</v>
      </c>
      <c r="E973" s="30">
        <v>41228.5</v>
      </c>
      <c r="F973" t="s">
        <v>4254</v>
      </c>
      <c r="G973">
        <v>87.2516138066037</v>
      </c>
      <c r="H973">
        <v>81.673888585909594</v>
      </c>
      <c r="I973">
        <v>168.92550239251301</v>
      </c>
      <c r="J973">
        <v>2.5064027250208398</v>
      </c>
      <c r="K973">
        <v>15.691410911089299</v>
      </c>
      <c r="L973">
        <v>1.0848079832315E-2</v>
      </c>
      <c r="M973">
        <v>19.0472855547495</v>
      </c>
      <c r="N973">
        <v>0.52343044549987605</v>
      </c>
      <c r="O973">
        <v>2.4930736366061E-3</v>
      </c>
      <c r="P973">
        <v>0.21299796847583899</v>
      </c>
      <c r="Q973">
        <v>6.4065167735590997E-3</v>
      </c>
      <c r="R973">
        <v>55.447196948834403</v>
      </c>
      <c r="S973">
        <v>0.98880455982155402</v>
      </c>
      <c r="T973">
        <v>193.70955184835901</v>
      </c>
      <c r="U973">
        <f>VLOOKUP(B973,Data!$A$1:$J$1657,9, FALSE) * 100</f>
        <v>111.1</v>
      </c>
      <c r="V973" t="str">
        <f>VLOOKUP($B973,Data!$A$1:$X$1657,13,  FALSE)</f>
        <v/>
      </c>
      <c r="W973">
        <f t="shared" si="31"/>
        <v>89.455357324148281</v>
      </c>
      <c r="X973">
        <f t="shared" si="30"/>
        <v>21.644642675851706</v>
      </c>
    </row>
    <row r="974" spans="1:24" x14ac:dyDescent="0.2">
      <c r="A974">
        <v>973</v>
      </c>
      <c r="B974" t="s">
        <v>5197</v>
      </c>
      <c r="C974">
        <v>973</v>
      </c>
      <c r="D974" t="s">
        <v>1495</v>
      </c>
      <c r="E974" s="30">
        <v>41207.5</v>
      </c>
      <c r="F974" t="s">
        <v>4254</v>
      </c>
      <c r="G974">
        <v>123.76348965211</v>
      </c>
      <c r="H974">
        <v>114.95491987978301</v>
      </c>
      <c r="I974">
        <v>238.718409531893</v>
      </c>
      <c r="J974">
        <v>3.34389768665369</v>
      </c>
      <c r="K974">
        <v>16.652516730341102</v>
      </c>
      <c r="L974">
        <v>6.1849160144721504E-3</v>
      </c>
      <c r="M974">
        <v>14.927148405912201</v>
      </c>
      <c r="N974">
        <v>0.43533202901179902</v>
      </c>
      <c r="O974">
        <v>0</v>
      </c>
      <c r="P974">
        <v>0</v>
      </c>
      <c r="Q974">
        <v>0</v>
      </c>
      <c r="R974">
        <v>73.566674825193402</v>
      </c>
      <c r="S974">
        <v>1.2285122789807199</v>
      </c>
      <c r="T974">
        <v>267.95401321071301</v>
      </c>
      <c r="U974">
        <f>VLOOKUP(B974,Data!$A$1:$J$1657,9, FALSE) * 100</f>
        <v>160</v>
      </c>
      <c r="V974" t="str">
        <f>VLOOKUP($B974,Data!$A$1:$X$1657,13,  FALSE)</f>
        <v>Yes;;This soil type needs to be characterized accurately. It appears to have more clay at depth than first thought.</v>
      </c>
      <c r="W974">
        <f t="shared" si="31"/>
        <v>143.03733135691795</v>
      </c>
      <c r="X974">
        <f t="shared" si="30"/>
        <v>16.962668643082047</v>
      </c>
    </row>
    <row r="975" spans="1:24" x14ac:dyDescent="0.2">
      <c r="A975">
        <v>978</v>
      </c>
      <c r="B975" t="s">
        <v>5199</v>
      </c>
      <c r="C975">
        <v>978</v>
      </c>
      <c r="D975" t="s">
        <v>1495</v>
      </c>
      <c r="E975" s="30">
        <v>41243.5</v>
      </c>
      <c r="F975" t="s">
        <v>4254</v>
      </c>
      <c r="G975">
        <v>381.74316896763702</v>
      </c>
      <c r="H975">
        <v>334.26133563027503</v>
      </c>
      <c r="I975">
        <v>716.00450459791296</v>
      </c>
      <c r="J975">
        <v>13.6386850284643</v>
      </c>
      <c r="K975">
        <v>16.5560334501669</v>
      </c>
      <c r="L975">
        <v>8.0199534627917596E-3</v>
      </c>
      <c r="M975">
        <v>58.642011443974901</v>
      </c>
      <c r="N975">
        <v>1.70031366558935</v>
      </c>
      <c r="O975">
        <v>0</v>
      </c>
      <c r="P975">
        <v>0</v>
      </c>
      <c r="Q975">
        <v>0</v>
      </c>
      <c r="R975">
        <v>225.42434375232699</v>
      </c>
      <c r="S975">
        <v>4.0917863285843303</v>
      </c>
      <c r="T975">
        <v>797.97334838086795</v>
      </c>
      <c r="U975">
        <f>VLOOKUP(B975,Data!$A$1:$J$1657,9, FALSE) * 100</f>
        <v>451.99999999999994</v>
      </c>
      <c r="V975" t="str">
        <f>VLOOKUP($B975,Data!$A$1:$X$1657,13,  FALSE)</f>
        <v>Yes</v>
      </c>
      <c r="W975">
        <f t="shared" si="31"/>
        <v>385.36135063184668</v>
      </c>
      <c r="X975">
        <f t="shared" si="30"/>
        <v>66.638649368153295</v>
      </c>
    </row>
    <row r="976" spans="1:24" x14ac:dyDescent="0.2">
      <c r="A976">
        <v>972</v>
      </c>
      <c r="B976" t="s">
        <v>5198</v>
      </c>
      <c r="C976">
        <v>972</v>
      </c>
      <c r="D976" t="s">
        <v>1495</v>
      </c>
      <c r="E976" s="30">
        <v>41229.5</v>
      </c>
      <c r="F976" t="s">
        <v>4254</v>
      </c>
      <c r="G976">
        <v>403.419156509728</v>
      </c>
      <c r="H976">
        <v>314.72609045910599</v>
      </c>
      <c r="I976">
        <v>718.14524696883404</v>
      </c>
      <c r="J976">
        <v>10.5292849102081</v>
      </c>
      <c r="K976">
        <v>16.260190922894498</v>
      </c>
      <c r="L976">
        <v>1.34597869326695E-2</v>
      </c>
      <c r="M976">
        <v>90.238200038996894</v>
      </c>
      <c r="N976">
        <v>2.5696853960988402</v>
      </c>
      <c r="O976">
        <v>3.46888122013971E-2</v>
      </c>
      <c r="P976">
        <v>1.8491983593474901</v>
      </c>
      <c r="Q976">
        <v>5.6654040127517902E-2</v>
      </c>
      <c r="R976">
        <v>223.56384131661599</v>
      </c>
      <c r="S976">
        <v>3.4765704340995298</v>
      </c>
      <c r="T976">
        <v>804.26126340835299</v>
      </c>
      <c r="U976">
        <f>VLOOKUP(B976,Data!$A$1:$J$1657,9, FALSE) * 100</f>
        <v>320</v>
      </c>
      <c r="V976" t="str">
        <f>VLOOKUP($B976,Data!$A$1:$X$1657,13,  FALSE)</f>
        <v>Yes</v>
      </c>
      <c r="W976">
        <f t="shared" si="31"/>
        <v>217.45659086477627</v>
      </c>
      <c r="X976">
        <f t="shared" si="30"/>
        <v>102.54340913522374</v>
      </c>
    </row>
    <row r="977" spans="1:24" x14ac:dyDescent="0.2">
      <c r="A977">
        <v>975</v>
      </c>
      <c r="B977" t="s">
        <v>5200</v>
      </c>
      <c r="C977">
        <v>975</v>
      </c>
      <c r="D977" t="s">
        <v>1495</v>
      </c>
      <c r="E977" s="30">
        <v>41217.5</v>
      </c>
      <c r="F977" t="s">
        <v>4254</v>
      </c>
      <c r="G977">
        <v>870.61252646884498</v>
      </c>
      <c r="H977">
        <v>275.76911422580503</v>
      </c>
      <c r="I977">
        <v>1146.3816406946501</v>
      </c>
      <c r="J977">
        <v>17.535864119247002</v>
      </c>
      <c r="K977">
        <v>15.297095213052801</v>
      </c>
      <c r="L977">
        <v>2.7106820513573798E-2</v>
      </c>
      <c r="M977">
        <v>350.44447611331799</v>
      </c>
      <c r="N977">
        <v>9.3884107145250901</v>
      </c>
      <c r="O977">
        <v>0.53206577344427597</v>
      </c>
      <c r="P977">
        <v>22.7909576296586</v>
      </c>
      <c r="Q977">
        <v>0.69870986128176704</v>
      </c>
      <c r="R977">
        <v>270.47692058108498</v>
      </c>
      <c r="S977">
        <v>2.59733006175101</v>
      </c>
      <c r="T977">
        <v>1319.58592969817</v>
      </c>
      <c r="U977">
        <f>VLOOKUP(B977,Data!$A$1:$J$1657,9, FALSE) * 100</f>
        <v>470</v>
      </c>
      <c r="V977" t="str">
        <f>VLOOKUP($B977,Data!$A$1:$X$1657,13,  FALSE)</f>
        <v>Yes;;prediction was not completely accurate but was pretty close</v>
      </c>
      <c r="W977">
        <f t="shared" si="31"/>
        <v>71.767640780320448</v>
      </c>
      <c r="X977">
        <f t="shared" si="30"/>
        <v>398.23235921967955</v>
      </c>
    </row>
    <row r="978" spans="1:24" x14ac:dyDescent="0.2">
      <c r="A978">
        <v>976</v>
      </c>
      <c r="B978" t="s">
        <v>5201</v>
      </c>
      <c r="C978">
        <v>976</v>
      </c>
      <c r="D978" t="s">
        <v>1495</v>
      </c>
      <c r="E978" s="30">
        <v>41235.5</v>
      </c>
      <c r="F978" t="s">
        <v>4254</v>
      </c>
      <c r="G978">
        <v>373.45210808783003</v>
      </c>
      <c r="H978">
        <v>291.68601713044501</v>
      </c>
      <c r="I978">
        <v>665.13812521827595</v>
      </c>
      <c r="J978">
        <v>10.0459159992108</v>
      </c>
      <c r="K978">
        <v>16.905983177744101</v>
      </c>
      <c r="L978">
        <v>9.6412337145185198E-3</v>
      </c>
      <c r="M978">
        <v>58.8875721785572</v>
      </c>
      <c r="N978">
        <v>1.7435241762327101</v>
      </c>
      <c r="O978">
        <v>2.4413895820209499E-2</v>
      </c>
      <c r="P978">
        <v>1.0552579494708101</v>
      </c>
      <c r="Q978">
        <v>3.1872860825818097E-2</v>
      </c>
      <c r="R978">
        <v>178.186913737682</v>
      </c>
      <c r="S978">
        <v>2.8510136775301298</v>
      </c>
      <c r="T978">
        <v>734.77875957221795</v>
      </c>
      <c r="U978">
        <f>VLOOKUP(B978,Data!$A$1:$J$1657,9, FALSE) * 100</f>
        <v>250</v>
      </c>
      <c r="V978" t="str">
        <f>VLOOKUP($B978,Data!$A$1:$X$1657,13,  FALSE)</f>
        <v>Yes;;No need to add extra N!</v>
      </c>
      <c r="W978">
        <f t="shared" si="31"/>
        <v>183.08230434254864</v>
      </c>
      <c r="X978">
        <f t="shared" si="30"/>
        <v>66.917695657451361</v>
      </c>
    </row>
    <row r="979" spans="1:24" x14ac:dyDescent="0.2">
      <c r="A979">
        <v>979</v>
      </c>
      <c r="B979" t="s">
        <v>5202</v>
      </c>
      <c r="C979">
        <v>979</v>
      </c>
      <c r="D979" t="s">
        <v>1495</v>
      </c>
      <c r="E979" s="30">
        <v>41239.5</v>
      </c>
      <c r="F979" t="s">
        <v>4254</v>
      </c>
      <c r="G979">
        <v>501.04893082981198</v>
      </c>
      <c r="H979">
        <v>183.96494721575399</v>
      </c>
      <c r="I979">
        <v>685.013878045566</v>
      </c>
      <c r="J979">
        <v>6.0302369438968899</v>
      </c>
      <c r="K979">
        <v>15.742716789536701</v>
      </c>
      <c r="L979">
        <v>1.82519679835721E-2</v>
      </c>
      <c r="M979">
        <v>149.48240250276899</v>
      </c>
      <c r="N979">
        <v>4.1212944441692203</v>
      </c>
      <c r="O979">
        <v>0.104541124113842</v>
      </c>
      <c r="P979">
        <v>6.9248537814519402</v>
      </c>
      <c r="Q979">
        <v>0.11818619413023999</v>
      </c>
      <c r="R979">
        <v>168.18055690506799</v>
      </c>
      <c r="S979">
        <v>0.43292804497334603</v>
      </c>
      <c r="T979">
        <v>779.19346509054503</v>
      </c>
      <c r="U979">
        <f>VLOOKUP(B979,Data!$A$1:$J$1657,9, FALSE) * 100</f>
        <v>270</v>
      </c>
      <c r="W979">
        <f t="shared" si="31"/>
        <v>100.13363351958068</v>
      </c>
      <c r="X979">
        <f t="shared" si="30"/>
        <v>169.86636648041932</v>
      </c>
    </row>
    <row r="980" spans="1:24" x14ac:dyDescent="0.2">
      <c r="A980">
        <v>982</v>
      </c>
      <c r="B980" t="s">
        <v>5204</v>
      </c>
      <c r="C980">
        <v>982</v>
      </c>
      <c r="D980" t="s">
        <v>1495</v>
      </c>
      <c r="E980" s="30">
        <v>41229.5</v>
      </c>
      <c r="F980" t="s">
        <v>4254</v>
      </c>
      <c r="G980">
        <v>459.484674621127</v>
      </c>
      <c r="H980">
        <v>185.41307408902</v>
      </c>
      <c r="I980">
        <v>644.89774871014697</v>
      </c>
      <c r="J980">
        <v>4.0329902694067297</v>
      </c>
      <c r="K980">
        <v>11.9518788738457</v>
      </c>
      <c r="L980">
        <v>1.5795558588799601E-2</v>
      </c>
      <c r="M980">
        <v>115.082025497252</v>
      </c>
      <c r="N980">
        <v>2.4088378796847301</v>
      </c>
      <c r="O980">
        <v>7.2723252494494794E-2</v>
      </c>
      <c r="P980">
        <v>5.0683697871024096</v>
      </c>
      <c r="Q980">
        <v>5.7989386541081198E-2</v>
      </c>
      <c r="R980">
        <v>157.61182469738401</v>
      </c>
      <c r="S980">
        <v>0.40675825631124601</v>
      </c>
      <c r="T980">
        <v>728.85182064161199</v>
      </c>
      <c r="U980">
        <f>VLOOKUP(B980,Data!$A$1:$J$1657,9, FALSE) * 100</f>
        <v>310</v>
      </c>
      <c r="V980" t="str">
        <f>VLOOKUP($B980,Data!$A$1:$X$1657,13,  FALSE)</f>
        <v>Yes</v>
      </c>
      <c r="W980">
        <f t="shared" si="31"/>
        <v>179.22497102584998</v>
      </c>
      <c r="X980">
        <f t="shared" si="30"/>
        <v>130.77502897415002</v>
      </c>
    </row>
    <row r="981" spans="1:24" x14ac:dyDescent="0.2">
      <c r="A981">
        <v>977</v>
      </c>
      <c r="B981" t="s">
        <v>5203</v>
      </c>
      <c r="C981">
        <v>977</v>
      </c>
      <c r="D981" t="s">
        <v>1495</v>
      </c>
      <c r="E981" s="30">
        <v>41224.5</v>
      </c>
      <c r="F981" t="s">
        <v>4254</v>
      </c>
      <c r="G981">
        <v>180.36779812703799</v>
      </c>
      <c r="H981">
        <v>150.29841730140001</v>
      </c>
      <c r="I981">
        <v>330.66621542843802</v>
      </c>
      <c r="J981">
        <v>6.0215213107247498</v>
      </c>
      <c r="K981">
        <v>16.0901272476301</v>
      </c>
      <c r="L981">
        <v>8.3079339637689206E-3</v>
      </c>
      <c r="M981">
        <v>29.855599916804799</v>
      </c>
      <c r="N981">
        <v>0.84129667550914899</v>
      </c>
      <c r="O981">
        <v>1.81114930254529E-3</v>
      </c>
      <c r="P981">
        <v>0.11508690135687499</v>
      </c>
      <c r="Q981">
        <v>3.5767150223213599E-3</v>
      </c>
      <c r="R981">
        <v>119.115766245158</v>
      </c>
      <c r="S981">
        <v>2.4255545164098198</v>
      </c>
      <c r="T981">
        <v>372.08753957613197</v>
      </c>
      <c r="U981">
        <f>VLOOKUP(B981,Data!$A$1:$J$1657,9, FALSE) * 100</f>
        <v>80</v>
      </c>
      <c r="V981" t="str">
        <f>VLOOKUP($B981,Data!$A$1:$X$1657,13,  FALSE)</f>
        <v>Yes</v>
      </c>
      <c r="W981">
        <f t="shared" si="31"/>
        <v>46.073181912721822</v>
      </c>
      <c r="X981">
        <f t="shared" si="30"/>
        <v>33.926818087278178</v>
      </c>
    </row>
    <row r="982" spans="1:24" x14ac:dyDescent="0.2">
      <c r="A982">
        <v>981</v>
      </c>
      <c r="B982" t="s">
        <v>5205</v>
      </c>
      <c r="C982">
        <v>981</v>
      </c>
      <c r="D982" t="s">
        <v>1495</v>
      </c>
      <c r="E982" s="30">
        <v>41239.5</v>
      </c>
      <c r="F982" t="s">
        <v>4254</v>
      </c>
      <c r="G982">
        <v>129.931604986579</v>
      </c>
      <c r="H982">
        <v>127.77483540924</v>
      </c>
      <c r="I982">
        <v>257.70644039581998</v>
      </c>
      <c r="J982">
        <v>4.5162559244754696</v>
      </c>
      <c r="K982">
        <v>16.0421490864593</v>
      </c>
      <c r="L982">
        <v>9.5921954306532695E-3</v>
      </c>
      <c r="M982">
        <v>22.784571243645502</v>
      </c>
      <c r="N982">
        <v>0.640128701859218</v>
      </c>
      <c r="O982">
        <v>1.66737557441431E-3</v>
      </c>
      <c r="P982">
        <v>9.7400700403518795E-2</v>
      </c>
      <c r="Q982">
        <v>2.9505251120147099E-3</v>
      </c>
      <c r="R982">
        <v>70.0870504471971</v>
      </c>
      <c r="S982">
        <v>1.42217429500397</v>
      </c>
      <c r="T982">
        <v>289.23852643490102</v>
      </c>
      <c r="U982">
        <f>VLOOKUP(B982,Data!$A$1:$J$1657,9, FALSE) * 100</f>
        <v>80</v>
      </c>
      <c r="V982" t="str">
        <f>VLOOKUP($B982,Data!$A$1:$X$1657,13,  FALSE)</f>
        <v>Yes</v>
      </c>
      <c r="W982">
        <f t="shared" si="31"/>
        <v>54.108441768584655</v>
      </c>
      <c r="X982">
        <f t="shared" si="30"/>
        <v>25.891558231415342</v>
      </c>
    </row>
    <row r="983" spans="1:24" x14ac:dyDescent="0.2">
      <c r="A983">
        <v>980</v>
      </c>
      <c r="B983" t="s">
        <v>5206</v>
      </c>
      <c r="C983">
        <v>980</v>
      </c>
      <c r="D983" t="s">
        <v>1495</v>
      </c>
      <c r="E983" s="30">
        <v>41236.5</v>
      </c>
      <c r="F983" t="s">
        <v>4254</v>
      </c>
      <c r="G983">
        <v>433.98924039495802</v>
      </c>
      <c r="H983">
        <v>236.67007845738999</v>
      </c>
      <c r="I983">
        <v>670.65931885234795</v>
      </c>
      <c r="J983">
        <v>11.2352491287712</v>
      </c>
      <c r="K983">
        <v>15.816492840994201</v>
      </c>
      <c r="L983">
        <v>1.39586228090756E-2</v>
      </c>
      <c r="M983">
        <v>108.33598550511699</v>
      </c>
      <c r="N983">
        <v>3.0008674941571298</v>
      </c>
      <c r="O983">
        <v>3.0806509702752501E-2</v>
      </c>
      <c r="P983">
        <v>1.5889662711657999</v>
      </c>
      <c r="Q983">
        <v>4.9165144780965397E-2</v>
      </c>
      <c r="R983">
        <v>231.09315833169799</v>
      </c>
      <c r="S983">
        <v>3.7137143031968298</v>
      </c>
      <c r="T983">
        <v>765.140729981748</v>
      </c>
      <c r="U983">
        <f>VLOOKUP(B983,Data!$A$1:$J$1657,9, FALSE) * 100</f>
        <v>350</v>
      </c>
      <c r="V983" t="str">
        <f>VLOOKUP($B983,Data!$A$1:$X$1657,13,  FALSE)</f>
        <v>Yes</v>
      </c>
      <c r="W983">
        <f t="shared" si="31"/>
        <v>226.89092556236704</v>
      </c>
      <c r="X983">
        <f t="shared" si="30"/>
        <v>123.10907443763294</v>
      </c>
    </row>
    <row r="984" spans="1:24" x14ac:dyDescent="0.2">
      <c r="A984">
        <v>983</v>
      </c>
      <c r="B984" t="s">
        <v>5207</v>
      </c>
      <c r="C984">
        <v>983</v>
      </c>
      <c r="D984" t="s">
        <v>1495</v>
      </c>
      <c r="E984" s="30">
        <v>41240.5</v>
      </c>
      <c r="F984" t="s">
        <v>4254</v>
      </c>
      <c r="G984">
        <v>174.76706327834199</v>
      </c>
      <c r="H984">
        <v>132.174333840673</v>
      </c>
      <c r="I984">
        <v>306.94139711901499</v>
      </c>
      <c r="J984">
        <v>5.1616229750773597</v>
      </c>
      <c r="K984">
        <v>15.705870573097799</v>
      </c>
      <c r="L984">
        <v>9.3389808465381106E-3</v>
      </c>
      <c r="M984">
        <v>32.304906359502603</v>
      </c>
      <c r="N984">
        <v>0.88857561849105404</v>
      </c>
      <c r="O984">
        <v>4.0145584761298202E-4</v>
      </c>
      <c r="P984">
        <v>2.7868395804035401E-2</v>
      </c>
      <c r="Q984">
        <v>8.4198305041196999E-4</v>
      </c>
      <c r="R984">
        <v>102.93169809500399</v>
      </c>
      <c r="S984">
        <v>1.98057498795624</v>
      </c>
      <c r="T984">
        <v>349.17700633288001</v>
      </c>
      <c r="U984">
        <f>VLOOKUP(B984,Data!$A$1:$J$1657,9, FALSE) * 100</f>
        <v>90</v>
      </c>
      <c r="V984" t="str">
        <f>VLOOKUP($B984,Data!$A$1:$X$1657,13,  FALSE)</f>
        <v>Yes</v>
      </c>
      <c r="W984">
        <f t="shared" si="31"/>
        <v>53.28987913692886</v>
      </c>
      <c r="X984">
        <f t="shared" si="30"/>
        <v>36.71012086307114</v>
      </c>
    </row>
    <row r="985" spans="1:24" x14ac:dyDescent="0.2">
      <c r="A985">
        <v>987</v>
      </c>
      <c r="B985" t="s">
        <v>5209</v>
      </c>
      <c r="C985">
        <v>987</v>
      </c>
      <c r="D985" t="s">
        <v>1495</v>
      </c>
      <c r="E985" s="30">
        <v>41244.5</v>
      </c>
      <c r="F985" t="s">
        <v>4254</v>
      </c>
      <c r="G985">
        <v>212.664075283828</v>
      </c>
      <c r="H985">
        <v>126.16847876551201</v>
      </c>
      <c r="I985">
        <v>338.83255404934101</v>
      </c>
      <c r="J985">
        <v>3.6393145188017999</v>
      </c>
      <c r="K985">
        <v>15.891255370590301</v>
      </c>
      <c r="L985">
        <v>1.3298173767362099E-2</v>
      </c>
      <c r="M985">
        <v>49.7198856437468</v>
      </c>
      <c r="N985">
        <v>1.38373274914418</v>
      </c>
      <c r="O985">
        <v>9.5514346051953601E-3</v>
      </c>
      <c r="P985">
        <v>0.69787889341728404</v>
      </c>
      <c r="Q985">
        <v>1.7414508022942001E-2</v>
      </c>
      <c r="R985">
        <v>95.959883520467102</v>
      </c>
      <c r="S985">
        <v>0.96649612839826005</v>
      </c>
      <c r="T985">
        <v>384.314657845054</v>
      </c>
      <c r="U985">
        <f>VLOOKUP(B985,Data!$A$1:$J$1657,9, FALSE) * 100</f>
        <v>80</v>
      </c>
      <c r="V985" t="str">
        <f>VLOOKUP($B985,Data!$A$1:$X$1657,13,  FALSE)</f>
        <v>Yes</v>
      </c>
      <c r="W985">
        <f t="shared" si="31"/>
        <v>23.500129950287729</v>
      </c>
      <c r="X985">
        <f t="shared" si="30"/>
        <v>56.499870049712271</v>
      </c>
    </row>
    <row r="986" spans="1:24" x14ac:dyDescent="0.2">
      <c r="A986">
        <v>984</v>
      </c>
      <c r="B986" t="s">
        <v>5208</v>
      </c>
      <c r="C986">
        <v>984</v>
      </c>
      <c r="D986" t="s">
        <v>1495</v>
      </c>
      <c r="E986" s="30">
        <v>41240.5</v>
      </c>
      <c r="F986" t="s">
        <v>4254</v>
      </c>
      <c r="G986">
        <v>146.55340723772801</v>
      </c>
      <c r="H986">
        <v>135.53307157790101</v>
      </c>
      <c r="I986">
        <v>282.08647881562899</v>
      </c>
      <c r="J986">
        <v>4.0795400496136498</v>
      </c>
      <c r="K986">
        <v>15.679408049372</v>
      </c>
      <c r="L986">
        <v>6.1538374896631604E-3</v>
      </c>
      <c r="M986">
        <v>18.851411884442001</v>
      </c>
      <c r="N986">
        <v>0.51765145226435605</v>
      </c>
      <c r="O986">
        <v>0</v>
      </c>
      <c r="P986">
        <v>0</v>
      </c>
      <c r="Q986">
        <v>0</v>
      </c>
      <c r="R986">
        <v>96.302315864611899</v>
      </c>
      <c r="S986">
        <v>1.59789573018707</v>
      </c>
      <c r="T986">
        <v>318.32729844084503</v>
      </c>
      <c r="U986">
        <f>VLOOKUP(B986,Data!$A$1:$J$1657,9, FALSE) * 100</f>
        <v>80</v>
      </c>
      <c r="V986" t="str">
        <f>VLOOKUP($B986,Data!$A$1:$X$1657,13,  FALSE)</f>
        <v>Yes</v>
      </c>
      <c r="W986">
        <f t="shared" si="31"/>
        <v>58.577941040406813</v>
      </c>
      <c r="X986">
        <f t="shared" si="30"/>
        <v>21.422058959593183</v>
      </c>
    </row>
    <row r="987" spans="1:24" x14ac:dyDescent="0.2">
      <c r="A987">
        <v>985</v>
      </c>
      <c r="B987" t="s">
        <v>5760</v>
      </c>
      <c r="C987">
        <v>985</v>
      </c>
      <c r="M987"/>
      <c r="U987">
        <f>VLOOKUP(B987,Data!$A$1:$J$1657,9, FALSE) * 100</f>
        <v>270</v>
      </c>
      <c r="V987" t="str">
        <f>VLOOKUP($B987,Data!$A$1:$X$1657,13,  FALSE)</f>
        <v>Yes</v>
      </c>
      <c r="W987">
        <f t="shared" si="31"/>
        <v>270</v>
      </c>
      <c r="X987">
        <f t="shared" si="30"/>
        <v>0</v>
      </c>
    </row>
    <row r="988" spans="1:24" x14ac:dyDescent="0.2">
      <c r="A988">
        <v>986</v>
      </c>
      <c r="B988" t="s">
        <v>5210</v>
      </c>
      <c r="C988">
        <v>986</v>
      </c>
      <c r="D988" t="s">
        <v>1495</v>
      </c>
      <c r="E988" s="30">
        <v>41205.5</v>
      </c>
      <c r="F988" t="s">
        <v>4254</v>
      </c>
      <c r="G988">
        <v>458.99768636848802</v>
      </c>
      <c r="H988">
        <v>307.81341686872798</v>
      </c>
      <c r="I988">
        <v>766.811103237216</v>
      </c>
      <c r="J988">
        <v>10.155202922844399</v>
      </c>
      <c r="K988">
        <v>16.517211874920001</v>
      </c>
      <c r="L988">
        <v>1.2688022844647999E-2</v>
      </c>
      <c r="M988">
        <v>95.575825729310495</v>
      </c>
      <c r="N988">
        <v>2.7647043146960599</v>
      </c>
      <c r="O988">
        <v>0.13200794435087301</v>
      </c>
      <c r="P988">
        <v>6.4510144722060803</v>
      </c>
      <c r="Q988">
        <v>0.17677720620846599</v>
      </c>
      <c r="R988">
        <v>218.60487386198801</v>
      </c>
      <c r="S988">
        <v>3.0200843115611198</v>
      </c>
      <c r="T988">
        <v>854.17012396789505</v>
      </c>
      <c r="U988">
        <f>VLOOKUP(B988,Data!$A$1:$J$1657,9, FALSE) * 100</f>
        <v>270</v>
      </c>
      <c r="V988" t="str">
        <f>VLOOKUP($B988,Data!$A$1:$X$1657,13,  FALSE)</f>
        <v>Yes</v>
      </c>
      <c r="W988">
        <f t="shared" si="31"/>
        <v>161.39110712578355</v>
      </c>
      <c r="X988">
        <f t="shared" si="30"/>
        <v>108.60889287421647</v>
      </c>
    </row>
    <row r="989" spans="1:24" x14ac:dyDescent="0.2">
      <c r="A989">
        <v>989</v>
      </c>
      <c r="B989" t="s">
        <v>5211</v>
      </c>
      <c r="C989">
        <v>989</v>
      </c>
      <c r="D989" t="s">
        <v>1495</v>
      </c>
      <c r="E989" s="30">
        <v>41211.5</v>
      </c>
      <c r="F989" t="s">
        <v>4254</v>
      </c>
      <c r="G989">
        <v>523.77578069167203</v>
      </c>
      <c r="H989">
        <v>298.38683893755302</v>
      </c>
      <c r="I989">
        <v>822.16261962922499</v>
      </c>
      <c r="J989">
        <v>12.3178235375324</v>
      </c>
      <c r="K989">
        <v>16.366128032324902</v>
      </c>
      <c r="L989">
        <v>1.25166642097536E-2</v>
      </c>
      <c r="M989">
        <v>118.239079230209</v>
      </c>
      <c r="N989">
        <v>3.38899458687533</v>
      </c>
      <c r="O989">
        <v>7.5860243735284494E-2</v>
      </c>
      <c r="P989">
        <v>3.9083970369096099</v>
      </c>
      <c r="Q989">
        <v>0.112138167397766</v>
      </c>
      <c r="R989">
        <v>286.68460353127801</v>
      </c>
      <c r="S989">
        <v>4.4039528344482601</v>
      </c>
      <c r="T989">
        <v>932.09864570836601</v>
      </c>
      <c r="U989">
        <f>VLOOKUP(B989,Data!$A$1:$J$1657,9, FALSE) * 100</f>
        <v>280</v>
      </c>
      <c r="V989" t="str">
        <f>VLOOKUP($B989,Data!$A$1:$X$1657,13,  FALSE)</f>
        <v>Yes</v>
      </c>
      <c r="W989">
        <f t="shared" si="31"/>
        <v>145.63740996567159</v>
      </c>
      <c r="X989">
        <f t="shared" si="30"/>
        <v>134.36259003432841</v>
      </c>
    </row>
    <row r="990" spans="1:24" x14ac:dyDescent="0.2">
      <c r="A990">
        <v>988</v>
      </c>
      <c r="B990" t="s">
        <v>5213</v>
      </c>
      <c r="C990">
        <v>988</v>
      </c>
      <c r="D990" t="s">
        <v>1495</v>
      </c>
      <c r="E990" s="30">
        <v>41199.5</v>
      </c>
      <c r="F990" t="s">
        <v>4254</v>
      </c>
      <c r="G990">
        <v>345.31389499796501</v>
      </c>
      <c r="H990">
        <v>192.19726197586999</v>
      </c>
      <c r="I990">
        <v>537.51115697383602</v>
      </c>
      <c r="J990">
        <v>11.4289247541154</v>
      </c>
      <c r="K990">
        <v>16.285976867271</v>
      </c>
      <c r="L990">
        <v>1.1434334341171999E-2</v>
      </c>
      <c r="M990">
        <v>72.557196386368602</v>
      </c>
      <c r="N990">
        <v>2.06946553748238</v>
      </c>
      <c r="O990">
        <v>2.8528275729065598E-2</v>
      </c>
      <c r="P990">
        <v>1.3950676000434801</v>
      </c>
      <c r="Q990">
        <v>4.3336032414967501E-2</v>
      </c>
      <c r="R990">
        <v>187.22954791021201</v>
      </c>
      <c r="S990">
        <v>3.9463627872378102</v>
      </c>
      <c r="T990">
        <v>614.61768834339102</v>
      </c>
      <c r="U990">
        <f>VLOOKUP(B990,Data!$A$1:$J$1657,9, FALSE) * 100</f>
        <v>175</v>
      </c>
      <c r="V990" t="str">
        <f>VLOOKUP($B990,Data!$A$1:$X$1657,13,  FALSE)</f>
        <v>Yes</v>
      </c>
      <c r="W990">
        <f t="shared" si="31"/>
        <v>92.548640470035679</v>
      </c>
      <c r="X990">
        <f t="shared" si="30"/>
        <v>82.451359529964321</v>
      </c>
    </row>
    <row r="991" spans="1:24" x14ac:dyDescent="0.2">
      <c r="A991">
        <v>991</v>
      </c>
      <c r="B991" t="s">
        <v>5212</v>
      </c>
      <c r="C991">
        <v>991</v>
      </c>
      <c r="D991" t="s">
        <v>1495</v>
      </c>
      <c r="E991" s="30">
        <v>41240.5</v>
      </c>
      <c r="F991" t="s">
        <v>4254</v>
      </c>
      <c r="G991">
        <v>400.56633721896202</v>
      </c>
      <c r="H991">
        <v>271.06796738097</v>
      </c>
      <c r="I991">
        <v>671.63430459993197</v>
      </c>
      <c r="J991">
        <v>8.7790627274662505</v>
      </c>
      <c r="K991">
        <v>16.076195787295699</v>
      </c>
      <c r="L991">
        <v>9.6513485448554495E-3</v>
      </c>
      <c r="M991">
        <v>72.110591061854606</v>
      </c>
      <c r="N991">
        <v>2.0302346414150501</v>
      </c>
      <c r="O991">
        <v>1.6288024061043901E-2</v>
      </c>
      <c r="P991">
        <v>1.13609365384607</v>
      </c>
      <c r="Q991">
        <v>3.36807475039127E-2</v>
      </c>
      <c r="R991">
        <v>192.33711685780901</v>
      </c>
      <c r="S991">
        <v>2.6136910598851002</v>
      </c>
      <c r="T991">
        <v>758.44022155163998</v>
      </c>
      <c r="U991">
        <f>VLOOKUP(B991,Data!$A$1:$J$1657,9, FALSE) * 100</f>
        <v>293</v>
      </c>
      <c r="V991" t="str">
        <f>VLOOKUP($B991,Data!$A$1:$X$1657,13,  FALSE)</f>
        <v>Yes</v>
      </c>
      <c r="W991">
        <f t="shared" si="31"/>
        <v>211.05614652061976</v>
      </c>
      <c r="X991">
        <f t="shared" si="30"/>
        <v>81.943853479380238</v>
      </c>
    </row>
    <row r="992" spans="1:24" x14ac:dyDescent="0.2">
      <c r="A992">
        <v>990</v>
      </c>
      <c r="B992" t="s">
        <v>5214</v>
      </c>
      <c r="C992">
        <v>990</v>
      </c>
      <c r="D992" t="s">
        <v>1495</v>
      </c>
      <c r="E992" s="30">
        <v>41237.5</v>
      </c>
      <c r="F992" t="s">
        <v>4254</v>
      </c>
      <c r="G992">
        <v>488.75212260857199</v>
      </c>
      <c r="H992">
        <v>263.74189315045999</v>
      </c>
      <c r="I992">
        <v>752.49401575903198</v>
      </c>
      <c r="J992">
        <v>8.4471852562548797</v>
      </c>
      <c r="K992">
        <v>15.853820820362699</v>
      </c>
      <c r="L992">
        <v>1.28758651901293E-2</v>
      </c>
      <c r="M992">
        <v>111.643030003546</v>
      </c>
      <c r="N992">
        <v>3.0997698660570898</v>
      </c>
      <c r="O992">
        <v>6.1426450560198603E-2</v>
      </c>
      <c r="P992">
        <v>3.4732963102094598</v>
      </c>
      <c r="Q992">
        <v>8.6896180737912596E-2</v>
      </c>
      <c r="R992">
        <v>221.81179470932901</v>
      </c>
      <c r="S992">
        <v>1.7199216346730499</v>
      </c>
      <c r="T992">
        <v>857.56256702716405</v>
      </c>
      <c r="U992">
        <f>VLOOKUP(B992,Data!$A$1:$J$1657,9, FALSE) * 100</f>
        <v>202</v>
      </c>
      <c r="V992" t="str">
        <f>VLOOKUP($B992,Data!$A$1:$X$1657,13,  FALSE)</f>
        <v>Yes</v>
      </c>
      <c r="W992">
        <f t="shared" si="31"/>
        <v>75.132920450515911</v>
      </c>
      <c r="X992">
        <f t="shared" si="30"/>
        <v>126.86707954948409</v>
      </c>
    </row>
    <row r="993" spans="1:24" x14ac:dyDescent="0.2">
      <c r="A993">
        <v>992</v>
      </c>
      <c r="B993" t="s">
        <v>5215</v>
      </c>
      <c r="C993">
        <v>992</v>
      </c>
      <c r="D993" t="s">
        <v>1495</v>
      </c>
      <c r="E993" s="30">
        <v>41176.5</v>
      </c>
      <c r="F993" t="s">
        <v>4254</v>
      </c>
      <c r="G993">
        <v>366.24532882598498</v>
      </c>
      <c r="H993">
        <v>149.908615252819</v>
      </c>
      <c r="I993">
        <v>516.15394407880399</v>
      </c>
      <c r="J993">
        <v>7.4593651272659898</v>
      </c>
      <c r="K993">
        <v>16.124401208684802</v>
      </c>
      <c r="L993">
        <v>2.1498828325124002E-2</v>
      </c>
      <c r="M993">
        <v>110.4783255664</v>
      </c>
      <c r="N993">
        <v>3.1197843192580299</v>
      </c>
      <c r="O993">
        <v>0.15632948379492601</v>
      </c>
      <c r="P993">
        <v>6.6562855870452298</v>
      </c>
      <c r="Q993">
        <v>0.20438063216743699</v>
      </c>
      <c r="R993">
        <v>109.483497729402</v>
      </c>
      <c r="S993">
        <v>1.3518436277913899</v>
      </c>
      <c r="T993">
        <v>585.24265638755605</v>
      </c>
      <c r="U993">
        <f>VLOOKUP(B993,Data!$A$1:$J$1657,9, FALSE) * 100</f>
        <v>215</v>
      </c>
      <c r="V993" t="str">
        <f>VLOOKUP($B993,Data!$A$1:$X$1657,13,  FALSE)</f>
        <v>Yes</v>
      </c>
      <c r="W993">
        <f t="shared" si="31"/>
        <v>89.456448219999999</v>
      </c>
      <c r="X993">
        <f t="shared" si="30"/>
        <v>125.54355178</v>
      </c>
    </row>
    <row r="994" spans="1:24" x14ac:dyDescent="0.2">
      <c r="A994">
        <v>996</v>
      </c>
      <c r="B994" t="s">
        <v>5218</v>
      </c>
      <c r="C994">
        <v>996</v>
      </c>
      <c r="D994" t="s">
        <v>1495</v>
      </c>
      <c r="E994" s="30">
        <v>41583.5</v>
      </c>
      <c r="F994" t="s">
        <v>4254</v>
      </c>
      <c r="G994">
        <v>891.20545360888696</v>
      </c>
      <c r="H994">
        <v>192.03807907715199</v>
      </c>
      <c r="I994">
        <v>1083.24353268604</v>
      </c>
      <c r="J994">
        <v>10.836039974979601</v>
      </c>
      <c r="K994">
        <v>11.174315423274001</v>
      </c>
      <c r="L994">
        <v>3.47277894690197E-2</v>
      </c>
      <c r="M994">
        <v>446.08898453057702</v>
      </c>
      <c r="N994">
        <v>8.7298406654862806</v>
      </c>
      <c r="O994">
        <v>0.54467954757836601</v>
      </c>
      <c r="P994">
        <v>22.271417447389201</v>
      </c>
      <c r="Q994">
        <v>0.38938433354473501</v>
      </c>
      <c r="R994">
        <v>252.101902492736</v>
      </c>
      <c r="S994">
        <v>0.54041843987657601</v>
      </c>
      <c r="T994">
        <v>1273.3139550589799</v>
      </c>
      <c r="U994">
        <f>VLOOKUP(B994,Data!$A$1:$J$1657,9, FALSE) * 100</f>
        <v>370</v>
      </c>
      <c r="V994" t="str">
        <f>VLOOKUP($B994,Data!$A$1:$X$1657,13,  FALSE)</f>
        <v>Yes</v>
      </c>
      <c r="W994">
        <f t="shared" si="31"/>
        <v>-136.91930060292844</v>
      </c>
      <c r="X994">
        <f t="shared" si="30"/>
        <v>506.91930060292844</v>
      </c>
    </row>
    <row r="995" spans="1:24" x14ac:dyDescent="0.2">
      <c r="A995">
        <v>994</v>
      </c>
      <c r="B995" t="s">
        <v>5216</v>
      </c>
      <c r="C995">
        <v>994</v>
      </c>
      <c r="D995" t="s">
        <v>1495</v>
      </c>
      <c r="E995" s="30">
        <v>41232.5</v>
      </c>
      <c r="F995" t="s">
        <v>4254</v>
      </c>
      <c r="G995">
        <v>855.68970682472298</v>
      </c>
      <c r="H995">
        <v>255.96868414537701</v>
      </c>
      <c r="I995">
        <v>1111.6583909701001</v>
      </c>
      <c r="J995">
        <v>9.9041065229787595</v>
      </c>
      <c r="K995">
        <v>12.122348166162</v>
      </c>
      <c r="L995">
        <v>3.0959357089123798E-2</v>
      </c>
      <c r="M995">
        <v>345.81791626155598</v>
      </c>
      <c r="N995">
        <v>7.3417253643069103</v>
      </c>
      <c r="O995">
        <v>0.60601797626681497</v>
      </c>
      <c r="P995">
        <v>30.3080147614289</v>
      </c>
      <c r="Q995">
        <v>0.42854285954100102</v>
      </c>
      <c r="R995">
        <v>242.24781962400201</v>
      </c>
      <c r="S995">
        <v>0.58854982042135295</v>
      </c>
      <c r="T995">
        <v>1279.48430705943</v>
      </c>
      <c r="U995">
        <f>VLOOKUP(B995,Data!$A$1:$J$1657,9, FALSE) * 100</f>
        <v>360</v>
      </c>
      <c r="W995">
        <f t="shared" si="31"/>
        <v>-32.974904842677233</v>
      </c>
      <c r="X995">
        <f t="shared" si="30"/>
        <v>392.97490484267723</v>
      </c>
    </row>
    <row r="996" spans="1:24" x14ac:dyDescent="0.2">
      <c r="A996">
        <v>993</v>
      </c>
      <c r="B996" t="s">
        <v>5217</v>
      </c>
      <c r="C996">
        <v>993</v>
      </c>
      <c r="D996" t="s">
        <v>1495</v>
      </c>
      <c r="E996" s="30">
        <v>41231.5</v>
      </c>
      <c r="F996" t="s">
        <v>4254</v>
      </c>
      <c r="G996">
        <v>709.30412144222805</v>
      </c>
      <c r="H996">
        <v>243.31929105130499</v>
      </c>
      <c r="I996">
        <v>952.62341249353301</v>
      </c>
      <c r="J996">
        <v>10.086382823354301</v>
      </c>
      <c r="K996">
        <v>15.3404634031081</v>
      </c>
      <c r="L996">
        <v>2.4631201940097099E-2</v>
      </c>
      <c r="M996">
        <v>243.74538147729299</v>
      </c>
      <c r="N996">
        <v>6.5484537727303698</v>
      </c>
      <c r="O996">
        <v>0.36645105995129201</v>
      </c>
      <c r="P996">
        <v>16.937934012454299</v>
      </c>
      <c r="Q996">
        <v>0.37426035749792502</v>
      </c>
      <c r="R996">
        <v>228.79398498371</v>
      </c>
      <c r="S996">
        <v>0.58737267135825899</v>
      </c>
      <c r="T996">
        <v>1094.1555812425199</v>
      </c>
      <c r="U996">
        <f>VLOOKUP(B996,Data!$A$1:$J$1657,9, FALSE) * 100</f>
        <v>220.00000000000003</v>
      </c>
      <c r="V996" t="str">
        <f>VLOOKUP($B996,Data!$A$1:$X$1657,13,  FALSE)</f>
        <v>Yes;;We decided to add 50 kg of nitrogen but could not get a contract spreader at a appropriate time.  We will purchase our own by next season.</v>
      </c>
      <c r="W996">
        <f t="shared" si="31"/>
        <v>-56.98338804237838</v>
      </c>
      <c r="X996">
        <f t="shared" si="30"/>
        <v>276.98338804237841</v>
      </c>
    </row>
    <row r="997" spans="1:24" x14ac:dyDescent="0.2">
      <c r="A997">
        <v>998</v>
      </c>
      <c r="B997" t="s">
        <v>5220</v>
      </c>
      <c r="C997">
        <v>998</v>
      </c>
      <c r="D997" t="s">
        <v>1495</v>
      </c>
      <c r="E997" s="30">
        <v>41565.5</v>
      </c>
      <c r="F997" t="s">
        <v>4254</v>
      </c>
      <c r="G997">
        <v>906.50839903077804</v>
      </c>
      <c r="H997">
        <v>261.025750287959</v>
      </c>
      <c r="I997">
        <v>1167.53414931874</v>
      </c>
      <c r="J997">
        <v>20.544058248314801</v>
      </c>
      <c r="K997">
        <v>15.1401950852244</v>
      </c>
      <c r="L997">
        <v>3.6324830925910698E-2</v>
      </c>
      <c r="M997">
        <v>408.54773238474797</v>
      </c>
      <c r="N997">
        <v>10.8327361995291</v>
      </c>
      <c r="O997">
        <v>0.84755031752485999</v>
      </c>
      <c r="P997">
        <v>36.449875103446999</v>
      </c>
      <c r="Q997">
        <v>1.1520918073184101</v>
      </c>
      <c r="R997">
        <v>258.69065634329098</v>
      </c>
      <c r="S997">
        <v>4.5748390149511504</v>
      </c>
      <c r="T997">
        <v>1351.9704498662099</v>
      </c>
      <c r="U997">
        <f>VLOOKUP(B997,Data!$A$1:$J$1657,9, FALSE) * 100</f>
        <v>500</v>
      </c>
      <c r="V997" t="str">
        <f>VLOOKUP($B997,Data!$A$1:$X$1657,13,  FALSE)</f>
        <v>Yes</v>
      </c>
      <c r="W997">
        <f t="shared" si="31"/>
        <v>35.741213199150025</v>
      </c>
      <c r="X997">
        <f t="shared" si="30"/>
        <v>464.25878680084998</v>
      </c>
    </row>
    <row r="998" spans="1:24" x14ac:dyDescent="0.2">
      <c r="A998">
        <v>997</v>
      </c>
      <c r="B998" t="s">
        <v>5761</v>
      </c>
      <c r="C998">
        <v>997</v>
      </c>
      <c r="M998"/>
      <c r="U998">
        <f>VLOOKUP(B998,Data!$A$1:$J$1657,9, FALSE) * 100</f>
        <v>400</v>
      </c>
      <c r="V998" t="str">
        <f>VLOOKUP($B998,Data!$A$1:$X$1657,13,  FALSE)</f>
        <v/>
      </c>
      <c r="W998">
        <f t="shared" si="31"/>
        <v>400</v>
      </c>
      <c r="X998">
        <f t="shared" si="30"/>
        <v>0</v>
      </c>
    </row>
    <row r="999" spans="1:24" x14ac:dyDescent="0.2">
      <c r="A999">
        <v>1001</v>
      </c>
      <c r="B999" t="s">
        <v>5221</v>
      </c>
      <c r="C999">
        <v>1001</v>
      </c>
      <c r="D999" t="s">
        <v>1495</v>
      </c>
      <c r="E999" s="30">
        <v>41596.5</v>
      </c>
      <c r="F999" t="s">
        <v>4254</v>
      </c>
      <c r="G999">
        <v>817.00446950856804</v>
      </c>
      <c r="H999">
        <v>317.82527355602701</v>
      </c>
      <c r="I999">
        <v>1134.8297430646001</v>
      </c>
      <c r="J999">
        <v>14.3217851997357</v>
      </c>
      <c r="K999">
        <v>15.425387839127</v>
      </c>
      <c r="L999">
        <v>2.0968840621943999E-2</v>
      </c>
      <c r="M999">
        <v>286.35133849159598</v>
      </c>
      <c r="N999">
        <v>7.7356925647740704</v>
      </c>
      <c r="O999">
        <v>0.20121910306631999</v>
      </c>
      <c r="P999">
        <v>8.8332382081269607</v>
      </c>
      <c r="Q999">
        <v>0.264359426050151</v>
      </c>
      <c r="R999">
        <v>337.42569757407699</v>
      </c>
      <c r="S999">
        <v>2.0830466178412199</v>
      </c>
      <c r="T999">
        <v>1305.32433670658</v>
      </c>
      <c r="U999">
        <f>VLOOKUP(B999,Data!$A$1:$J$1657,9, FALSE) * 100</f>
        <v>500</v>
      </c>
      <c r="V999" t="str">
        <f>VLOOKUP($B999,Data!$A$1:$X$1657,13,  FALSE)</f>
        <v>Yes</v>
      </c>
      <c r="W999">
        <f t="shared" si="31"/>
        <v>174.60075171409545</v>
      </c>
      <c r="X999">
        <f t="shared" si="30"/>
        <v>325.39924828590455</v>
      </c>
    </row>
    <row r="1000" spans="1:24" x14ac:dyDescent="0.2">
      <c r="A1000">
        <v>1000</v>
      </c>
      <c r="B1000" t="s">
        <v>5219</v>
      </c>
      <c r="C1000">
        <v>1000</v>
      </c>
      <c r="D1000" t="s">
        <v>1495</v>
      </c>
      <c r="E1000" s="30">
        <v>41571.5</v>
      </c>
      <c r="F1000" t="s">
        <v>4254</v>
      </c>
      <c r="G1000">
        <v>688.76553291746598</v>
      </c>
      <c r="H1000">
        <v>171.81397307025401</v>
      </c>
      <c r="I1000">
        <v>860.57950598772095</v>
      </c>
      <c r="J1000">
        <v>7.5129363541625702</v>
      </c>
      <c r="K1000">
        <v>10.4379498675088</v>
      </c>
      <c r="L1000">
        <v>3.2446063793734499E-2</v>
      </c>
      <c r="M1000">
        <v>305.78230053317702</v>
      </c>
      <c r="N1000">
        <v>5.58973786924133</v>
      </c>
      <c r="O1000">
        <v>0.38276961734701298</v>
      </c>
      <c r="P1000">
        <v>19.306535997916701</v>
      </c>
      <c r="Q1000">
        <v>0.29422269835038201</v>
      </c>
      <c r="R1000">
        <v>212.16049502038899</v>
      </c>
      <c r="S1000">
        <v>0.529747909209342</v>
      </c>
      <c r="T1000">
        <v>1010.31046818239</v>
      </c>
      <c r="U1000">
        <f>VLOOKUP(B1000,Data!$A$1:$J$1657,9, FALSE) * 100</f>
        <v>320</v>
      </c>
      <c r="W1000">
        <f t="shared" si="31"/>
        <v>-27.479886969519328</v>
      </c>
      <c r="X1000">
        <f t="shared" si="30"/>
        <v>347.47988696951933</v>
      </c>
    </row>
    <row r="1001" spans="1:24" x14ac:dyDescent="0.2">
      <c r="A1001">
        <v>995</v>
      </c>
      <c r="B1001" t="s">
        <v>5762</v>
      </c>
      <c r="C1001">
        <v>995</v>
      </c>
      <c r="M1001"/>
      <c r="U1001">
        <f>VLOOKUP(B1001,Data!$A$1:$J$1657,9, FALSE) * 100</f>
        <v>216</v>
      </c>
      <c r="V1001" t="str">
        <f>VLOOKUP($B1001,Data!$A$1:$X$1657,13,  FALSE)</f>
        <v>Yes</v>
      </c>
      <c r="W1001">
        <f t="shared" si="31"/>
        <v>216</v>
      </c>
      <c r="X1001">
        <f t="shared" si="30"/>
        <v>0</v>
      </c>
    </row>
    <row r="1002" spans="1:24" x14ac:dyDescent="0.2">
      <c r="A1002">
        <v>1006</v>
      </c>
      <c r="B1002" t="s">
        <v>5225</v>
      </c>
      <c r="C1002">
        <v>1006</v>
      </c>
      <c r="D1002" t="s">
        <v>1495</v>
      </c>
      <c r="E1002" s="30">
        <v>41564.5</v>
      </c>
      <c r="F1002" t="s">
        <v>4254</v>
      </c>
      <c r="G1002">
        <v>422.42694106675998</v>
      </c>
      <c r="H1002">
        <v>318.41132914101502</v>
      </c>
      <c r="I1002">
        <v>740.83827020777505</v>
      </c>
      <c r="J1002">
        <v>11.9259938906642</v>
      </c>
      <c r="K1002">
        <v>16.171616446808599</v>
      </c>
      <c r="L1002">
        <v>1.28189759288522E-2</v>
      </c>
      <c r="M1002">
        <v>98.608621433559307</v>
      </c>
      <c r="N1002">
        <v>2.7927509705290299</v>
      </c>
      <c r="O1002">
        <v>1.45798634987752E-2</v>
      </c>
      <c r="P1002">
        <v>0.73868460961424198</v>
      </c>
      <c r="Q1002">
        <v>2.1948418767670601E-2</v>
      </c>
      <c r="R1002">
        <v>248.89224133617699</v>
      </c>
      <c r="S1002">
        <v>4.05092662715023</v>
      </c>
      <c r="T1002">
        <v>834.85566829483901</v>
      </c>
      <c r="U1002">
        <f>VLOOKUP(B1002,Data!$A$1:$J$1657,9, FALSE) * 100</f>
        <v>249.00000000000003</v>
      </c>
      <c r="V1002" t="str">
        <f>VLOOKUP($B1002,Data!$A$1:$X$1657,13,  FALSE)</f>
        <v>Yes</v>
      </c>
      <c r="W1002">
        <f t="shared" si="31"/>
        <v>136.94474837095538</v>
      </c>
      <c r="X1002">
        <f t="shared" si="30"/>
        <v>112.05525162904466</v>
      </c>
    </row>
    <row r="1003" spans="1:24" x14ac:dyDescent="0.2">
      <c r="A1003">
        <v>1004</v>
      </c>
      <c r="B1003" t="s">
        <v>5222</v>
      </c>
      <c r="C1003">
        <v>1004</v>
      </c>
      <c r="D1003" t="s">
        <v>1495</v>
      </c>
      <c r="E1003" s="30">
        <v>41587.5</v>
      </c>
      <c r="F1003" t="s">
        <v>4254</v>
      </c>
      <c r="G1003">
        <v>395.29753053521199</v>
      </c>
      <c r="H1003">
        <v>163.91939201196399</v>
      </c>
      <c r="I1003">
        <v>559.21692254717595</v>
      </c>
      <c r="J1003">
        <v>3.8186784154289302</v>
      </c>
      <c r="K1003">
        <v>13.559492023685699</v>
      </c>
      <c r="L1003">
        <v>1.79981734033701E-2</v>
      </c>
      <c r="M1003">
        <v>99.111140044375603</v>
      </c>
      <c r="N1003">
        <v>2.3535844358846001</v>
      </c>
      <c r="O1003">
        <v>0.16273571452698499</v>
      </c>
      <c r="P1003">
        <v>7.8166813765279404</v>
      </c>
      <c r="Q1003">
        <v>9.7342099219657294E-2</v>
      </c>
      <c r="R1003">
        <v>92.468528493258006</v>
      </c>
      <c r="S1003">
        <v>0.22878252550665401</v>
      </c>
      <c r="T1003">
        <v>629.217451965961</v>
      </c>
      <c r="U1003">
        <f>VLOOKUP(B1003,Data!$A$1:$J$1657,9, FALSE) * 100</f>
        <v>349</v>
      </c>
      <c r="V1003" t="str">
        <f>VLOOKUP($B1003,Data!$A$1:$X$1657,13,  FALSE)</f>
        <v>Yes;;We found yield prophet are good learning experience this year as it was our first year with it and have already thought of ways to improve our way of doing things in our paddocks to maximise our yield potential.</v>
      </c>
      <c r="W1003">
        <f t="shared" si="31"/>
        <v>236.37370449502771</v>
      </c>
      <c r="X1003">
        <f t="shared" si="30"/>
        <v>112.62629550497228</v>
      </c>
    </row>
    <row r="1004" spans="1:24" x14ac:dyDescent="0.2">
      <c r="A1004">
        <v>999</v>
      </c>
      <c r="B1004" t="s">
        <v>5223</v>
      </c>
      <c r="C1004">
        <v>999</v>
      </c>
      <c r="D1004" t="s">
        <v>1495</v>
      </c>
      <c r="E1004" s="30">
        <v>41592.5</v>
      </c>
      <c r="F1004" t="s">
        <v>4254</v>
      </c>
      <c r="G1004">
        <v>610.76847136216998</v>
      </c>
      <c r="H1004">
        <v>232.49988982805399</v>
      </c>
      <c r="I1004">
        <v>843.26836119022403</v>
      </c>
      <c r="J1004">
        <v>10.917005960480401</v>
      </c>
      <c r="K1004">
        <v>15.5589296064321</v>
      </c>
      <c r="L1004">
        <v>2.85470282352909E-2</v>
      </c>
      <c r="M1004">
        <v>221.12762639655401</v>
      </c>
      <c r="N1004">
        <v>6.0254101105803901</v>
      </c>
      <c r="O1004">
        <v>0.463412606488595</v>
      </c>
      <c r="P1004">
        <v>17.316890093326201</v>
      </c>
      <c r="Q1004">
        <v>0.52379824232253902</v>
      </c>
      <c r="R1004">
        <v>164.306668811393</v>
      </c>
      <c r="S1004">
        <v>0.689633061905912</v>
      </c>
      <c r="T1004">
        <v>964.02417793570999</v>
      </c>
      <c r="U1004">
        <f>VLOOKUP(B1004,Data!$A$1:$J$1657,9, FALSE) * 100</f>
        <v>380</v>
      </c>
      <c r="V1004" t="str">
        <f>VLOOKUP($B1004,Data!$A$1:$X$1657,13,  FALSE)</f>
        <v>Yes;;Yes saved nitrogen applications that were not required</v>
      </c>
      <c r="W1004">
        <f t="shared" si="31"/>
        <v>128.71860636755227</v>
      </c>
      <c r="X1004">
        <f t="shared" si="30"/>
        <v>251.28139363244773</v>
      </c>
    </row>
    <row r="1005" spans="1:24" x14ac:dyDescent="0.2">
      <c r="A1005">
        <v>1002</v>
      </c>
      <c r="B1005" t="s">
        <v>5224</v>
      </c>
      <c r="C1005">
        <v>1002</v>
      </c>
      <c r="D1005" t="s">
        <v>1495</v>
      </c>
      <c r="E1005" s="30">
        <v>41596.5</v>
      </c>
      <c r="F1005" t="s">
        <v>4254</v>
      </c>
      <c r="G1005">
        <v>580.04670498275902</v>
      </c>
      <c r="H1005">
        <v>255.801966659481</v>
      </c>
      <c r="I1005">
        <v>835.84867164223999</v>
      </c>
      <c r="J1005">
        <v>10.902950613638399</v>
      </c>
      <c r="K1005">
        <v>15.7244578017495</v>
      </c>
      <c r="L1005">
        <v>2.5451601035390001E-2</v>
      </c>
      <c r="M1005">
        <v>197.25494069391601</v>
      </c>
      <c r="N1005">
        <v>5.4320963067041799</v>
      </c>
      <c r="O1005">
        <v>0.24683459965820401</v>
      </c>
      <c r="P1005">
        <v>12.083511462997</v>
      </c>
      <c r="Q1005">
        <v>0.34806828859227701</v>
      </c>
      <c r="R1005">
        <v>173.10499877044001</v>
      </c>
      <c r="S1005">
        <v>1.83491116111882</v>
      </c>
      <c r="T1005">
        <v>950.16065000711706</v>
      </c>
      <c r="U1005">
        <f>VLOOKUP(B1005,Data!$A$1:$J$1657,9, FALSE) * 100</f>
        <v>257</v>
      </c>
      <c r="V1005" t="str">
        <f>VLOOKUP($B1005,Data!$A$1:$X$1657,13,  FALSE)</f>
        <v>Yes</v>
      </c>
      <c r="W1005">
        <f t="shared" si="31"/>
        <v>32.846658302368155</v>
      </c>
      <c r="X1005">
        <f t="shared" si="30"/>
        <v>224.15334169763184</v>
      </c>
    </row>
    <row r="1006" spans="1:24" x14ac:dyDescent="0.2">
      <c r="A1006">
        <v>1003</v>
      </c>
      <c r="B1006" t="s">
        <v>5228</v>
      </c>
      <c r="C1006">
        <v>1003</v>
      </c>
      <c r="D1006" t="s">
        <v>1495</v>
      </c>
      <c r="E1006" s="30">
        <v>41593.5</v>
      </c>
      <c r="F1006" t="s">
        <v>4254</v>
      </c>
      <c r="G1006">
        <v>239.66472709940001</v>
      </c>
      <c r="H1006">
        <v>160.04899399156</v>
      </c>
      <c r="I1006">
        <v>399.71372109096001</v>
      </c>
      <c r="J1006">
        <v>7.8119637901335697</v>
      </c>
      <c r="K1006">
        <v>16.0312633242681</v>
      </c>
      <c r="L1006">
        <v>1.7585023960265001E-2</v>
      </c>
      <c r="M1006">
        <v>57.260532533470197</v>
      </c>
      <c r="N1006">
        <v>1.6076334065357001</v>
      </c>
      <c r="O1006">
        <v>1.69907478635795E-2</v>
      </c>
      <c r="P1006">
        <v>0.57203566444755805</v>
      </c>
      <c r="Q1006">
        <v>1.7700655932811501E-2</v>
      </c>
      <c r="R1006">
        <v>73.906845014491594</v>
      </c>
      <c r="S1006">
        <v>1.67438659139583</v>
      </c>
      <c r="T1006">
        <v>444.05711227777999</v>
      </c>
      <c r="U1006">
        <f>VLOOKUP(B1006,Data!$A$1:$J$1657,9, FALSE) * 100</f>
        <v>180</v>
      </c>
      <c r="V1006" t="str">
        <f>VLOOKUP($B1006,Data!$A$1:$X$1657,13,  FALSE)</f>
        <v>Yes</v>
      </c>
      <c r="W1006">
        <f t="shared" si="31"/>
        <v>114.9312130301475</v>
      </c>
      <c r="X1006">
        <f t="shared" si="30"/>
        <v>65.068786969852496</v>
      </c>
    </row>
    <row r="1007" spans="1:24" x14ac:dyDescent="0.2">
      <c r="A1007">
        <v>1008</v>
      </c>
      <c r="B1007" t="s">
        <v>5226</v>
      </c>
      <c r="C1007">
        <v>1008</v>
      </c>
      <c r="D1007" t="s">
        <v>1495</v>
      </c>
      <c r="E1007" s="30">
        <v>41573.5</v>
      </c>
      <c r="F1007" t="s">
        <v>4254</v>
      </c>
      <c r="G1007">
        <v>789.17255924436097</v>
      </c>
      <c r="H1007">
        <v>325.85666398606202</v>
      </c>
      <c r="I1007">
        <v>1115.02922323042</v>
      </c>
      <c r="J1007">
        <v>11.005874082202499</v>
      </c>
      <c r="K1007">
        <v>16.102450054348601</v>
      </c>
      <c r="L1007">
        <v>1.88205932065224E-2</v>
      </c>
      <c r="M1007">
        <v>231.623377102083</v>
      </c>
      <c r="N1007">
        <v>6.5318806676109196</v>
      </c>
      <c r="O1007">
        <v>0.26510779886896402</v>
      </c>
      <c r="P1007">
        <v>16.4933076974797</v>
      </c>
      <c r="Q1007">
        <v>0.38555760577112502</v>
      </c>
      <c r="R1007">
        <v>355.373627566567</v>
      </c>
      <c r="S1007">
        <v>1.5071074891582801</v>
      </c>
      <c r="T1007">
        <v>1276.8081961789301</v>
      </c>
      <c r="U1007">
        <f>VLOOKUP(B1007,Data!$A$1:$J$1657,9, FALSE) * 100</f>
        <v>314</v>
      </c>
      <c r="V1007" t="str">
        <f>VLOOKUP($B1007,Data!$A$1:$X$1657,13,  FALSE)</f>
        <v>Yes</v>
      </c>
      <c r="W1007">
        <f t="shared" si="31"/>
        <v>50.791616929451152</v>
      </c>
      <c r="X1007">
        <f t="shared" si="30"/>
        <v>263.20838307054885</v>
      </c>
    </row>
    <row r="1008" spans="1:24" x14ac:dyDescent="0.2">
      <c r="A1008">
        <v>1009</v>
      </c>
      <c r="B1008" t="s">
        <v>5232</v>
      </c>
      <c r="C1008">
        <v>1009</v>
      </c>
      <c r="D1008" t="s">
        <v>1495</v>
      </c>
      <c r="E1008" s="30">
        <v>41596.5</v>
      </c>
      <c r="F1008" t="s">
        <v>4254</v>
      </c>
      <c r="G1008">
        <v>572.80733748499995</v>
      </c>
      <c r="H1008">
        <v>232.24606063828799</v>
      </c>
      <c r="I1008">
        <v>805.05339812328805</v>
      </c>
      <c r="J1008">
        <v>11.980516293237301</v>
      </c>
      <c r="K1008">
        <v>15.6772427642202</v>
      </c>
      <c r="L1008">
        <v>2.3795813440627901E-2</v>
      </c>
      <c r="M1008">
        <v>192.806782253861</v>
      </c>
      <c r="N1008">
        <v>5.2936580244867297</v>
      </c>
      <c r="O1008">
        <v>0.29004895472257203</v>
      </c>
      <c r="P1008">
        <v>12.3128087921479</v>
      </c>
      <c r="Q1008">
        <v>0.37804369328367599</v>
      </c>
      <c r="R1008">
        <v>174.18404420630401</v>
      </c>
      <c r="S1008">
        <v>1.31832073370007</v>
      </c>
      <c r="T1008">
        <v>918.79227704326195</v>
      </c>
      <c r="U1008">
        <f>VLOOKUP(B1008,Data!$A$1:$J$1657,9, FALSE) * 100</f>
        <v>238</v>
      </c>
      <c r="V1008" t="str">
        <f>VLOOKUP($B1008,Data!$A$1:$X$1657,13,  FALSE)</f>
        <v>Yes</v>
      </c>
      <c r="W1008">
        <f t="shared" si="31"/>
        <v>18.901383802430672</v>
      </c>
      <c r="X1008">
        <f t="shared" si="30"/>
        <v>219.09861619756933</v>
      </c>
    </row>
    <row r="1009" spans="1:24" x14ac:dyDescent="0.2">
      <c r="A1009">
        <v>1010</v>
      </c>
      <c r="B1009" t="s">
        <v>5229</v>
      </c>
      <c r="C1009">
        <v>1010</v>
      </c>
      <c r="D1009" t="s">
        <v>1495</v>
      </c>
      <c r="E1009" s="30">
        <v>41594.5</v>
      </c>
      <c r="F1009" t="s">
        <v>4254</v>
      </c>
      <c r="G1009">
        <v>878.04924197198397</v>
      </c>
      <c r="H1009">
        <v>189.74050356586</v>
      </c>
      <c r="I1009">
        <v>1067.78974553784</v>
      </c>
      <c r="J1009">
        <v>14.178891240072399</v>
      </c>
      <c r="K1009">
        <v>14.2836698520737</v>
      </c>
      <c r="L1009">
        <v>4.26733554274858E-2</v>
      </c>
      <c r="M1009">
        <v>451.07129480060502</v>
      </c>
      <c r="N1009">
        <v>11.2836312691405</v>
      </c>
      <c r="O1009">
        <v>0.85024578430404696</v>
      </c>
      <c r="P1009">
        <v>33.198899348901897</v>
      </c>
      <c r="Q1009">
        <v>0.96261901152501195</v>
      </c>
      <c r="R1009">
        <v>193.305040226323</v>
      </c>
      <c r="S1009">
        <v>0.42563789543291403</v>
      </c>
      <c r="T1009">
        <v>1248.87421219616</v>
      </c>
      <c r="U1009">
        <f>VLOOKUP(B1009,Data!$A$1:$J$1657,9, FALSE) * 100</f>
        <v>353</v>
      </c>
      <c r="V1009" t="str">
        <f>VLOOKUP($B1009,Data!$A$1:$X$1657,13,  FALSE)</f>
        <v>Yes</v>
      </c>
      <c r="W1009">
        <f t="shared" si="31"/>
        <v>-159.58101681886933</v>
      </c>
      <c r="X1009">
        <f t="shared" si="30"/>
        <v>512.58101681886933</v>
      </c>
    </row>
    <row r="1010" spans="1:24" x14ac:dyDescent="0.2">
      <c r="A1010">
        <v>1005</v>
      </c>
      <c r="B1010" t="s">
        <v>5227</v>
      </c>
      <c r="C1010">
        <v>1005</v>
      </c>
      <c r="D1010" t="s">
        <v>1495</v>
      </c>
      <c r="E1010" s="30">
        <v>41594.5</v>
      </c>
      <c r="F1010" t="s">
        <v>4254</v>
      </c>
      <c r="G1010">
        <v>229.58736214001101</v>
      </c>
      <c r="H1010">
        <v>145.54353646615201</v>
      </c>
      <c r="I1010">
        <v>375.13089860616401</v>
      </c>
      <c r="J1010">
        <v>6.8914523765715803</v>
      </c>
      <c r="K1010">
        <v>16.696381323953901</v>
      </c>
      <c r="L1010">
        <v>1.15635480586269E-2</v>
      </c>
      <c r="M1010">
        <v>39.797583425372402</v>
      </c>
      <c r="N1010">
        <v>1.16370512897003</v>
      </c>
      <c r="O1010">
        <v>4.35947518767718E-3</v>
      </c>
      <c r="P1010">
        <v>0.17087397710836499</v>
      </c>
      <c r="Q1010">
        <v>5.3518312385538204E-3</v>
      </c>
      <c r="R1010">
        <v>90.982604678618699</v>
      </c>
      <c r="S1010">
        <v>2.08706146339917</v>
      </c>
      <c r="T1010">
        <v>418.96946939882798</v>
      </c>
      <c r="U1010">
        <f>VLOOKUP(B1010,Data!$A$1:$J$1657,9, FALSE) * 100</f>
        <v>274</v>
      </c>
      <c r="V1010" t="str">
        <f>VLOOKUP($B1010,Data!$A$1:$X$1657,13,  FALSE)</f>
        <v>Yes</v>
      </c>
      <c r="W1010">
        <f t="shared" si="31"/>
        <v>228.77547338025863</v>
      </c>
      <c r="X1010">
        <f t="shared" si="30"/>
        <v>45.224526619741368</v>
      </c>
    </row>
    <row r="1011" spans="1:24" x14ac:dyDescent="0.2">
      <c r="A1011">
        <v>1011</v>
      </c>
      <c r="B1011" t="s">
        <v>5234</v>
      </c>
      <c r="C1011">
        <v>1011</v>
      </c>
      <c r="D1011" t="s">
        <v>1495</v>
      </c>
      <c r="E1011" s="30">
        <v>41568.5</v>
      </c>
      <c r="F1011" t="s">
        <v>4254</v>
      </c>
      <c r="G1011">
        <v>905.43382078807304</v>
      </c>
      <c r="H1011">
        <v>273.213977849439</v>
      </c>
      <c r="I1011">
        <v>1178.64779863751</v>
      </c>
      <c r="J1011">
        <v>20.3333429163144</v>
      </c>
      <c r="K1011">
        <v>15.2568442662104</v>
      </c>
      <c r="L1011">
        <v>3.6439915539949498E-2</v>
      </c>
      <c r="M1011">
        <v>383.839230423831</v>
      </c>
      <c r="N1011">
        <v>10.255998882379</v>
      </c>
      <c r="O1011">
        <v>0.90728731565891196</v>
      </c>
      <c r="P1011">
        <v>38.6166434990892</v>
      </c>
      <c r="Q1011">
        <v>1.2084044343626601</v>
      </c>
      <c r="R1011">
        <v>257.81408601636599</v>
      </c>
      <c r="S1011">
        <v>4.3636196015778799</v>
      </c>
      <c r="T1011">
        <v>1361.9661429616101</v>
      </c>
      <c r="U1011">
        <f>VLOOKUP(B1011,Data!$A$1:$J$1657,9, FALSE) * 100</f>
        <v>560</v>
      </c>
      <c r="V1011" t="str">
        <f>VLOOKUP($B1011,Data!$A$1:$X$1657,13,  FALSE)</f>
        <v>Yes</v>
      </c>
      <c r="W1011">
        <f t="shared" si="31"/>
        <v>123.81905633655566</v>
      </c>
      <c r="X1011">
        <f t="shared" si="30"/>
        <v>436.18094366344434</v>
      </c>
    </row>
    <row r="1012" spans="1:24" x14ac:dyDescent="0.2">
      <c r="A1012">
        <v>1007</v>
      </c>
      <c r="B1012" t="s">
        <v>5230</v>
      </c>
      <c r="C1012">
        <v>1007</v>
      </c>
      <c r="D1012" t="s">
        <v>1495</v>
      </c>
      <c r="E1012" s="30">
        <v>41602.5</v>
      </c>
      <c r="F1012" t="s">
        <v>4254</v>
      </c>
      <c r="G1012">
        <v>539.46010968589201</v>
      </c>
      <c r="H1012">
        <v>264.02007687745498</v>
      </c>
      <c r="I1012">
        <v>803.48018656334705</v>
      </c>
      <c r="J1012">
        <v>9.4992809500113093</v>
      </c>
      <c r="K1012">
        <v>15.9600124564155</v>
      </c>
      <c r="L1012">
        <v>1.8014852551460899E-2</v>
      </c>
      <c r="M1012">
        <v>151.595689382995</v>
      </c>
      <c r="N1012">
        <v>4.2372488456943902</v>
      </c>
      <c r="O1012">
        <v>0.16222744717273099</v>
      </c>
      <c r="P1012">
        <v>7.5303265441138496</v>
      </c>
      <c r="Q1012">
        <v>0.223805342705101</v>
      </c>
      <c r="R1012">
        <v>199.458907092667</v>
      </c>
      <c r="S1012">
        <v>1.1966958238632801</v>
      </c>
      <c r="T1012">
        <v>912.74763827092204</v>
      </c>
      <c r="U1012">
        <f>VLOOKUP(B1012,Data!$A$1:$J$1657,9, FALSE) * 100</f>
        <v>357</v>
      </c>
      <c r="W1012">
        <f t="shared" si="31"/>
        <v>184.7321711556875</v>
      </c>
      <c r="X1012">
        <f t="shared" si="30"/>
        <v>172.2678288443125</v>
      </c>
    </row>
    <row r="1013" spans="1:24" x14ac:dyDescent="0.2">
      <c r="A1013">
        <v>1012</v>
      </c>
      <c r="B1013" t="s">
        <v>5231</v>
      </c>
      <c r="C1013">
        <v>1012</v>
      </c>
      <c r="D1013" t="s">
        <v>1495</v>
      </c>
      <c r="E1013" s="30">
        <v>41594.5</v>
      </c>
      <c r="F1013" t="s">
        <v>4254</v>
      </c>
      <c r="G1013">
        <v>388.59778739294399</v>
      </c>
      <c r="H1013">
        <v>77.270412568718001</v>
      </c>
      <c r="I1013">
        <v>465.86819996166201</v>
      </c>
      <c r="J1013">
        <v>4.12492955934517</v>
      </c>
      <c r="K1013">
        <v>9.7694534410297997</v>
      </c>
      <c r="L1013">
        <v>3.1138396599059801E-2</v>
      </c>
      <c r="M1013">
        <v>189.845259940083</v>
      </c>
      <c r="N1013">
        <v>3.2481338493604901</v>
      </c>
      <c r="O1013">
        <v>0.30694814405249998</v>
      </c>
      <c r="P1013">
        <v>12.076942093995999</v>
      </c>
      <c r="Q1013">
        <v>0.10573575542034799</v>
      </c>
      <c r="R1013">
        <v>98.130934501877306</v>
      </c>
      <c r="S1013">
        <v>0.26613340682226799</v>
      </c>
      <c r="T1013">
        <v>553.694013318923</v>
      </c>
      <c r="U1013">
        <f>VLOOKUP(B1013,Data!$A$1:$J$1657,9, FALSE) * 100</f>
        <v>190</v>
      </c>
      <c r="V1013" t="str">
        <f>VLOOKUP($B1013,Data!$A$1:$X$1657,13,  FALSE)</f>
        <v>Yes;;Crop actually looked better than it yielded. But after rain in September, Brome grass grew between rows at same time as head emergence + selfsown barley due to dry start. Dairy farmers thought it was great!</v>
      </c>
      <c r="W1013">
        <f t="shared" si="31"/>
        <v>-25.733249931912496</v>
      </c>
      <c r="X1013">
        <f t="shared" si="30"/>
        <v>215.7332499319125</v>
      </c>
    </row>
    <row r="1014" spans="1:24" x14ac:dyDescent="0.2">
      <c r="A1014">
        <v>1014</v>
      </c>
      <c r="B1014" t="s">
        <v>5763</v>
      </c>
      <c r="C1014">
        <v>1014</v>
      </c>
      <c r="M1014"/>
      <c r="U1014">
        <f>VLOOKUP(B1014,Data!$A$1:$J$1657,9, FALSE) * 100</f>
        <v>265</v>
      </c>
      <c r="V1014" t="str">
        <f>VLOOKUP($B1014,Data!$A$1:$X$1657,13,  FALSE)</f>
        <v>Yes</v>
      </c>
      <c r="W1014">
        <f t="shared" si="31"/>
        <v>265</v>
      </c>
      <c r="X1014">
        <f t="shared" si="30"/>
        <v>0</v>
      </c>
    </row>
    <row r="1015" spans="1:24" x14ac:dyDescent="0.2">
      <c r="A1015">
        <v>1015</v>
      </c>
      <c r="B1015" t="s">
        <v>5233</v>
      </c>
      <c r="C1015">
        <v>1015</v>
      </c>
      <c r="D1015" t="s">
        <v>1495</v>
      </c>
      <c r="E1015" s="30">
        <v>41567.5</v>
      </c>
      <c r="F1015" t="s">
        <v>4254</v>
      </c>
      <c r="G1015">
        <v>972.23578616212399</v>
      </c>
      <c r="H1015">
        <v>325.13819289943302</v>
      </c>
      <c r="I1015">
        <v>1297.37397906156</v>
      </c>
      <c r="J1015">
        <v>21.619993793609702</v>
      </c>
      <c r="K1015">
        <v>15.0173629648915</v>
      </c>
      <c r="L1015">
        <v>3.74994499717268E-2</v>
      </c>
      <c r="M1015">
        <v>401.70351373590302</v>
      </c>
      <c r="N1015">
        <v>10.5648467076083</v>
      </c>
      <c r="O1015">
        <v>1.1239394954088899</v>
      </c>
      <c r="P1015">
        <v>43.971391673158699</v>
      </c>
      <c r="Q1015">
        <v>1.3728323191032901</v>
      </c>
      <c r="R1015">
        <v>274.74526492522199</v>
      </c>
      <c r="S1015">
        <v>4.1169582369068696</v>
      </c>
      <c r="T1015">
        <v>1500.9017210444099</v>
      </c>
      <c r="U1015">
        <f>VLOOKUP(B1015,Data!$A$1:$J$1657,9, FALSE) * 100</f>
        <v>409.99999999999994</v>
      </c>
      <c r="V1015" t="str">
        <f>VLOOKUP($B1015,Data!$A$1:$X$1657,13,  FALSE)</f>
        <v>No</v>
      </c>
      <c r="W1015">
        <f t="shared" si="31"/>
        <v>-46.481265608980777</v>
      </c>
      <c r="X1015">
        <f t="shared" si="30"/>
        <v>456.48126560898072</v>
      </c>
    </row>
    <row r="1016" spans="1:24" x14ac:dyDescent="0.2">
      <c r="A1016">
        <v>1018</v>
      </c>
      <c r="B1016" t="s">
        <v>5767</v>
      </c>
      <c r="C1016">
        <v>1018</v>
      </c>
      <c r="D1016" t="s">
        <v>1495</v>
      </c>
      <c r="E1016" s="30">
        <v>41582.5</v>
      </c>
      <c r="F1016" t="s">
        <v>4254</v>
      </c>
      <c r="G1016">
        <v>880.04048766589597</v>
      </c>
      <c r="H1016">
        <v>173.02987506319499</v>
      </c>
      <c r="I1016">
        <v>1053.07036272909</v>
      </c>
      <c r="J1016">
        <v>12.5000133745576</v>
      </c>
      <c r="K1016">
        <v>13.048648788566901</v>
      </c>
      <c r="L1016">
        <v>3.6692652141482401E-2</v>
      </c>
      <c r="M1016">
        <v>436.88077056348197</v>
      </c>
      <c r="N1016">
        <v>9.9837193302300609</v>
      </c>
      <c r="O1016">
        <v>0.47040736802942801</v>
      </c>
      <c r="P1016">
        <v>22.212068964461402</v>
      </c>
      <c r="Q1016">
        <v>0.50900093407001901</v>
      </c>
      <c r="R1016">
        <v>205.67170225928299</v>
      </c>
      <c r="S1016">
        <v>0.48755919331788999</v>
      </c>
      <c r="T1016">
        <v>1226.3280647079901</v>
      </c>
      <c r="U1016">
        <f>VLOOKUP(B1016,Data!$A$1:$J$1657,9, FALSE) * 100</f>
        <v>370</v>
      </c>
      <c r="W1016">
        <f t="shared" si="31"/>
        <v>-126.45542109486587</v>
      </c>
      <c r="X1016">
        <f t="shared" si="30"/>
        <v>496.45542109486587</v>
      </c>
    </row>
    <row r="1017" spans="1:24" x14ac:dyDescent="0.2">
      <c r="A1017">
        <v>1013</v>
      </c>
      <c r="B1017" t="s">
        <v>5768</v>
      </c>
      <c r="C1017">
        <v>1013</v>
      </c>
      <c r="M1017"/>
      <c r="U1017">
        <f>VLOOKUP(B1017,Data!$A$1:$J$1657,9, FALSE) * 100</f>
        <v>318</v>
      </c>
      <c r="V1017" t="str">
        <f>VLOOKUP($B1017,Data!$A$1:$X$1657,13,  FALSE)</f>
        <v>Yes</v>
      </c>
      <c r="W1017">
        <f t="shared" si="31"/>
        <v>318</v>
      </c>
      <c r="X1017">
        <f t="shared" si="30"/>
        <v>0</v>
      </c>
    </row>
    <row r="1018" spans="1:24" x14ac:dyDescent="0.2">
      <c r="A1018">
        <v>1020</v>
      </c>
      <c r="B1018" t="s">
        <v>5235</v>
      </c>
      <c r="C1018">
        <v>1020</v>
      </c>
      <c r="D1018" t="s">
        <v>1495</v>
      </c>
      <c r="E1018" s="30">
        <v>41578.5</v>
      </c>
      <c r="F1018" t="s">
        <v>4254</v>
      </c>
      <c r="G1018">
        <v>1156.50336946535</v>
      </c>
      <c r="H1018">
        <v>201.71942305162099</v>
      </c>
      <c r="I1018">
        <v>1358.22279251698</v>
      </c>
      <c r="J1018">
        <v>16.128193466027199</v>
      </c>
      <c r="K1018">
        <v>14.782951151179301</v>
      </c>
      <c r="L1018">
        <v>4.3336881496026901E-2</v>
      </c>
      <c r="M1018">
        <v>450.011376446339</v>
      </c>
      <c r="N1018">
        <v>11.650606296814599</v>
      </c>
      <c r="O1018">
        <v>0.80335100648956603</v>
      </c>
      <c r="P1018">
        <v>45.415918189218502</v>
      </c>
      <c r="Q1018">
        <v>1.3313276393699101</v>
      </c>
      <c r="R1018">
        <v>432.11805379998901</v>
      </c>
      <c r="S1018">
        <v>1.0201131255585401</v>
      </c>
      <c r="T1018">
        <v>1604.0060063573401</v>
      </c>
      <c r="U1018">
        <f>VLOOKUP(B1018,Data!$A$1:$J$1657,9, FALSE) * 100</f>
        <v>590</v>
      </c>
      <c r="V1018" t="str">
        <f>VLOOKUP($B1018,Data!$A$1:$X$1657,13,  FALSE)</f>
        <v>Yes</v>
      </c>
      <c r="W1018">
        <f t="shared" si="31"/>
        <v>78.623435856432934</v>
      </c>
      <c r="X1018">
        <f t="shared" si="30"/>
        <v>511.37656414356707</v>
      </c>
    </row>
    <row r="1019" spans="1:24" x14ac:dyDescent="0.2">
      <c r="A1019">
        <v>1017</v>
      </c>
      <c r="B1019" t="s">
        <v>5764</v>
      </c>
      <c r="C1019">
        <v>1017</v>
      </c>
      <c r="D1019" t="s">
        <v>1495</v>
      </c>
      <c r="E1019" s="30">
        <v>41592.5</v>
      </c>
      <c r="F1019" t="s">
        <v>4254</v>
      </c>
      <c r="G1019">
        <v>1317.2419006817099</v>
      </c>
      <c r="H1019">
        <v>396.32161634917099</v>
      </c>
      <c r="I1019">
        <v>1713.5635170308799</v>
      </c>
      <c r="J1019">
        <v>24.2503813999631</v>
      </c>
      <c r="K1019">
        <v>14.8967797020979</v>
      </c>
      <c r="L1019">
        <v>4.2640568378308798E-2</v>
      </c>
      <c r="M1019">
        <v>510.585580283691</v>
      </c>
      <c r="N1019">
        <v>13.3206320640175</v>
      </c>
      <c r="O1019">
        <v>1.13844597113188</v>
      </c>
      <c r="P1019">
        <v>45.331760941725904</v>
      </c>
      <c r="Q1019">
        <v>1.40575532099133</v>
      </c>
      <c r="R1019">
        <v>333.87214162791798</v>
      </c>
      <c r="S1019">
        <v>3.0993755881421299</v>
      </c>
      <c r="T1019">
        <v>1976.6294227804999</v>
      </c>
      <c r="U1019">
        <f>VLOOKUP(B1019,Data!$A$1:$J$1657,9, FALSE) * 100</f>
        <v>800</v>
      </c>
      <c r="V1019" t="str">
        <f>VLOOKUP($B1019,Data!$A$1:$X$1657,13,  FALSE)</f>
        <v>Yes;;We matched N to YP predictions of yield, 300 kg/ha of N later we cracked 10 t/ha in some plots!</v>
      </c>
      <c r="W1019">
        <f t="shared" si="31"/>
        <v>219.78911331398751</v>
      </c>
      <c r="X1019">
        <f t="shared" si="30"/>
        <v>580.21088668601249</v>
      </c>
    </row>
    <row r="1020" spans="1:24" x14ac:dyDescent="0.2">
      <c r="A1020">
        <v>1022</v>
      </c>
      <c r="B1020" t="s">
        <v>5765</v>
      </c>
      <c r="C1020">
        <v>1022</v>
      </c>
      <c r="D1020" t="s">
        <v>1495</v>
      </c>
      <c r="E1020" s="30">
        <v>41596.5</v>
      </c>
      <c r="F1020" t="s">
        <v>4254</v>
      </c>
      <c r="G1020">
        <v>521.85328389015694</v>
      </c>
      <c r="H1020">
        <v>203.8057525568</v>
      </c>
      <c r="I1020">
        <v>725.65903644695697</v>
      </c>
      <c r="J1020">
        <v>13.816725046172101</v>
      </c>
      <c r="K1020">
        <v>15.8157259674985</v>
      </c>
      <c r="L1020">
        <v>1.6894688333991E-2</v>
      </c>
      <c r="M1020">
        <v>156.17890690897701</v>
      </c>
      <c r="N1020">
        <v>4.3258893057370296</v>
      </c>
      <c r="O1020">
        <v>9.3364170892530601E-2</v>
      </c>
      <c r="P1020">
        <v>5.0302080577362496</v>
      </c>
      <c r="Q1020">
        <v>0.156094354427851</v>
      </c>
      <c r="R1020">
        <v>228.796928563629</v>
      </c>
      <c r="S1020">
        <v>4.86330891592862</v>
      </c>
      <c r="T1020">
        <v>828.21276422054802</v>
      </c>
      <c r="U1020">
        <f>VLOOKUP(B1020,Data!$A$1:$J$1657,9, FALSE) * 100</f>
        <v>360</v>
      </c>
      <c r="V1020" t="str">
        <f>VLOOKUP($B1020,Data!$A$1:$X$1657,13,  FALSE)</f>
        <v>Yes</v>
      </c>
      <c r="W1020">
        <f t="shared" si="31"/>
        <v>182.52396942161704</v>
      </c>
      <c r="X1020">
        <f t="shared" si="30"/>
        <v>177.47603057838296</v>
      </c>
    </row>
    <row r="1021" spans="1:24" x14ac:dyDescent="0.2">
      <c r="A1021">
        <v>1016</v>
      </c>
      <c r="B1021" t="s">
        <v>5766</v>
      </c>
      <c r="C1021">
        <v>1016</v>
      </c>
      <c r="D1021" t="s">
        <v>1495</v>
      </c>
      <c r="E1021" s="30">
        <v>41597.5</v>
      </c>
      <c r="F1021" t="s">
        <v>4254</v>
      </c>
      <c r="G1021">
        <v>741.24562762939104</v>
      </c>
      <c r="H1021">
        <v>240.56036095203399</v>
      </c>
      <c r="I1021">
        <v>981.80598858142605</v>
      </c>
      <c r="J1021">
        <v>17.7871196047175</v>
      </c>
      <c r="K1021">
        <v>15.493131595928</v>
      </c>
      <c r="L1021">
        <v>2.2895979032091798E-2</v>
      </c>
      <c r="M1021">
        <v>265.05737232276698</v>
      </c>
      <c r="N1021">
        <v>7.1918892291900196</v>
      </c>
      <c r="O1021">
        <v>0.343237018526104</v>
      </c>
      <c r="P1021">
        <v>14.9824238151975</v>
      </c>
      <c r="Q1021">
        <v>0.46593533194752002</v>
      </c>
      <c r="R1021">
        <v>264.32523972244297</v>
      </c>
      <c r="S1021">
        <v>4.7830576394806501</v>
      </c>
      <c r="T1021">
        <v>1128.7217319409201</v>
      </c>
      <c r="U1021">
        <f>VLOOKUP(B1021,Data!$A$1:$J$1657,9, FALSE) * 100</f>
        <v>300</v>
      </c>
      <c r="V1021" t="str">
        <f>VLOOKUP($B1021,Data!$A$1:$X$1657,13,  FALSE)</f>
        <v>Yes;;It told us not to add N, we added 92 kg/ha and the crop hayed off!</v>
      </c>
      <c r="W1021">
        <f t="shared" si="31"/>
        <v>-1.2015594576897684</v>
      </c>
      <c r="X1021">
        <f t="shared" si="30"/>
        <v>301.20155945768977</v>
      </c>
    </row>
    <row r="1022" spans="1:24" x14ac:dyDescent="0.2">
      <c r="A1022">
        <v>1019</v>
      </c>
      <c r="B1022" t="s">
        <v>5239</v>
      </c>
      <c r="C1022">
        <v>1019</v>
      </c>
      <c r="D1022" t="s">
        <v>1495</v>
      </c>
      <c r="E1022" s="30">
        <v>41596.5</v>
      </c>
      <c r="F1022" t="s">
        <v>4254</v>
      </c>
      <c r="G1022">
        <v>1076.19322632276</v>
      </c>
      <c r="H1022">
        <v>328.31500387110202</v>
      </c>
      <c r="I1022">
        <v>1404.5082301938601</v>
      </c>
      <c r="J1022">
        <v>16.8697127012836</v>
      </c>
      <c r="K1022">
        <v>15.2633282086072</v>
      </c>
      <c r="L1022">
        <v>2.9793256449533099E-2</v>
      </c>
      <c r="M1022">
        <v>434.31030176586802</v>
      </c>
      <c r="N1022">
        <v>11.609493310388199</v>
      </c>
      <c r="O1022">
        <v>0.86285823163958397</v>
      </c>
      <c r="P1022">
        <v>33.375145272349101</v>
      </c>
      <c r="Q1022">
        <v>0.90896593931382896</v>
      </c>
      <c r="R1022">
        <v>316.42062489349797</v>
      </c>
      <c r="S1022">
        <v>0.66942310953244</v>
      </c>
      <c r="T1022">
        <v>1621.1900545702099</v>
      </c>
      <c r="U1022">
        <f>VLOOKUP(B1022,Data!$A$1:$J$1657,9, FALSE) * 100</f>
        <v>257</v>
      </c>
      <c r="W1022">
        <f t="shared" si="31"/>
        <v>-236.53443382485</v>
      </c>
      <c r="X1022">
        <f t="shared" si="30"/>
        <v>493.53443382485</v>
      </c>
    </row>
    <row r="1023" spans="1:24" x14ac:dyDescent="0.2">
      <c r="A1023">
        <v>1021</v>
      </c>
      <c r="B1023" t="s">
        <v>5236</v>
      </c>
      <c r="C1023">
        <v>1021</v>
      </c>
      <c r="D1023" t="s">
        <v>1495</v>
      </c>
      <c r="E1023" s="30">
        <v>41566.5</v>
      </c>
      <c r="F1023" t="s">
        <v>4254</v>
      </c>
      <c r="G1023">
        <v>612.42274205710203</v>
      </c>
      <c r="H1023">
        <v>233.729466486673</v>
      </c>
      <c r="I1023">
        <v>846.15220854377503</v>
      </c>
      <c r="J1023">
        <v>13.562108756617</v>
      </c>
      <c r="K1023">
        <v>15.417048665062101</v>
      </c>
      <c r="L1023">
        <v>3.24502558169769E-2</v>
      </c>
      <c r="M1023">
        <v>229.143041696296</v>
      </c>
      <c r="N1023">
        <v>6.1868816551526402</v>
      </c>
      <c r="O1023">
        <v>0.309618113608575</v>
      </c>
      <c r="P1023">
        <v>12.485146102601</v>
      </c>
      <c r="Q1023">
        <v>0.39136828739378299</v>
      </c>
      <c r="R1023">
        <v>157.31553182887399</v>
      </c>
      <c r="S1023">
        <v>2.53845042996522</v>
      </c>
      <c r="T1023">
        <v>974.55595802961102</v>
      </c>
      <c r="U1023">
        <f>VLOOKUP(B1023,Data!$A$1:$J$1657,9, FALSE) * 100</f>
        <v>280</v>
      </c>
      <c r="W1023">
        <f t="shared" si="31"/>
        <v>19.610179890572738</v>
      </c>
      <c r="X1023">
        <f t="shared" si="30"/>
        <v>260.38982010942726</v>
      </c>
    </row>
    <row r="1024" spans="1:24" x14ac:dyDescent="0.2">
      <c r="A1024">
        <v>1025</v>
      </c>
      <c r="B1024" t="s">
        <v>5240</v>
      </c>
      <c r="C1024">
        <v>1025</v>
      </c>
      <c r="D1024" t="s">
        <v>1495</v>
      </c>
      <c r="E1024" s="30">
        <v>41568.5</v>
      </c>
      <c r="F1024" t="s">
        <v>4254</v>
      </c>
      <c r="G1024">
        <v>1161.3651310549201</v>
      </c>
      <c r="H1024">
        <v>251.66899647450199</v>
      </c>
      <c r="I1024">
        <v>1413.0341275294199</v>
      </c>
      <c r="J1024">
        <v>14.555461237877999</v>
      </c>
      <c r="K1024">
        <v>12.516450312965199</v>
      </c>
      <c r="L1024">
        <v>4.2937490698682898E-2</v>
      </c>
      <c r="M1024">
        <v>489.62508621297297</v>
      </c>
      <c r="N1024">
        <v>10.7326936314641</v>
      </c>
      <c r="O1024">
        <v>1.19497870986605</v>
      </c>
      <c r="P1024">
        <v>50.842282931068901</v>
      </c>
      <c r="Q1024">
        <v>1.2042288969699599</v>
      </c>
      <c r="R1024">
        <v>365.41692513453802</v>
      </c>
      <c r="S1024">
        <v>0.825221333975938</v>
      </c>
      <c r="T1024">
        <v>1647.0834084534399</v>
      </c>
      <c r="U1024">
        <f>VLOOKUP(B1024,Data!$A$1:$J$1657,9, FALSE) * 100</f>
        <v>550</v>
      </c>
      <c r="V1024" t="str">
        <f>VLOOKUP($B1024,Data!$A$1:$X$1657,13,  FALSE)</f>
        <v>Yes</v>
      </c>
      <c r="W1024">
        <f t="shared" si="31"/>
        <v>-6.3921434238329766</v>
      </c>
      <c r="X1024">
        <f t="shared" si="30"/>
        <v>556.39214342383298</v>
      </c>
    </row>
    <row r="1025" spans="1:24" x14ac:dyDescent="0.2">
      <c r="A1025">
        <v>1024</v>
      </c>
      <c r="B1025" t="s">
        <v>5237</v>
      </c>
      <c r="C1025">
        <v>1024</v>
      </c>
      <c r="D1025" t="s">
        <v>1495</v>
      </c>
      <c r="E1025" s="30">
        <v>41603.5</v>
      </c>
      <c r="F1025" t="s">
        <v>4254</v>
      </c>
      <c r="G1025">
        <v>950.27930295158899</v>
      </c>
      <c r="H1025">
        <v>245.24542069833001</v>
      </c>
      <c r="I1025">
        <v>1195.5247236499199</v>
      </c>
      <c r="J1025">
        <v>12.073308675454401</v>
      </c>
      <c r="K1025">
        <v>11.764135224162001</v>
      </c>
      <c r="L1025">
        <v>3.8672573379152697E-2</v>
      </c>
      <c r="M1025">
        <v>443.58919917171301</v>
      </c>
      <c r="N1025">
        <v>9.1391301629312593</v>
      </c>
      <c r="O1025">
        <v>1.0576624439557101</v>
      </c>
      <c r="P1025">
        <v>38.897879480039798</v>
      </c>
      <c r="Q1025">
        <v>0.71416768838934996</v>
      </c>
      <c r="R1025">
        <v>196.40732518921101</v>
      </c>
      <c r="S1025">
        <v>0.44487468523812401</v>
      </c>
      <c r="T1025">
        <v>1374.28253375296</v>
      </c>
      <c r="U1025">
        <f>VLOOKUP(B1025,Data!$A$1:$J$1657,9, FALSE) * 100</f>
        <v>305.5</v>
      </c>
      <c r="V1025" t="str">
        <f>VLOOKUP($B1025,Data!$A$1:$X$1657,13,  FALSE)</f>
        <v>Yes</v>
      </c>
      <c r="W1025">
        <f t="shared" si="31"/>
        <v>-198.57863542240113</v>
      </c>
      <c r="X1025">
        <f t="shared" si="30"/>
        <v>504.07863542240113</v>
      </c>
    </row>
    <row r="1026" spans="1:24" x14ac:dyDescent="0.2">
      <c r="A1026">
        <v>1023</v>
      </c>
      <c r="B1026" t="s">
        <v>5238</v>
      </c>
      <c r="C1026">
        <v>1023</v>
      </c>
      <c r="D1026" t="s">
        <v>1495</v>
      </c>
      <c r="E1026" s="30">
        <v>41581.5</v>
      </c>
      <c r="F1026" t="s">
        <v>4254</v>
      </c>
      <c r="G1026">
        <v>1052.39448097177</v>
      </c>
      <c r="H1026">
        <v>309.692005389999</v>
      </c>
      <c r="I1026">
        <v>1362.0864863617601</v>
      </c>
      <c r="J1026">
        <v>19.975364762640901</v>
      </c>
      <c r="K1026">
        <v>15.2211049399258</v>
      </c>
      <c r="L1026">
        <v>3.10161542751771E-2</v>
      </c>
      <c r="M1026">
        <v>449.368368039735</v>
      </c>
      <c r="N1026">
        <v>11.9787794861927</v>
      </c>
      <c r="O1026">
        <v>0.79444179974418805</v>
      </c>
      <c r="P1026">
        <v>32.418723182097303</v>
      </c>
      <c r="Q1026">
        <v>0.98523679093525596</v>
      </c>
      <c r="R1026">
        <v>335.30523327863</v>
      </c>
      <c r="S1026">
        <v>2.1582901742253902</v>
      </c>
      <c r="T1026">
        <v>1589.20713368837</v>
      </c>
      <c r="U1026">
        <f>VLOOKUP(B1026,Data!$A$1:$J$1657,9, FALSE) * 100</f>
        <v>570</v>
      </c>
      <c r="V1026" t="str">
        <f>VLOOKUP($B1026,Data!$A$1:$X$1657,13,  FALSE)</f>
        <v>Yes</v>
      </c>
      <c r="W1026">
        <f t="shared" si="31"/>
        <v>59.354127227573883</v>
      </c>
      <c r="X1026">
        <f t="shared" ref="X1026:X1089" si="32">M1026/(1-12/100)</f>
        <v>510.64587277242612</v>
      </c>
    </row>
    <row r="1027" spans="1:24" x14ac:dyDescent="0.2">
      <c r="A1027">
        <v>1026</v>
      </c>
      <c r="B1027" t="s">
        <v>5241</v>
      </c>
      <c r="C1027">
        <v>1026</v>
      </c>
      <c r="D1027" t="s">
        <v>1495</v>
      </c>
      <c r="E1027" s="30">
        <v>41600.5</v>
      </c>
      <c r="F1027" t="s">
        <v>4254</v>
      </c>
      <c r="G1027">
        <v>1037.48953252973</v>
      </c>
      <c r="H1027">
        <v>208.86826974549899</v>
      </c>
      <c r="I1027">
        <v>1246.3578022752299</v>
      </c>
      <c r="J1027">
        <v>11.1207495191037</v>
      </c>
      <c r="K1027">
        <v>10.5779828403473</v>
      </c>
      <c r="L1027">
        <v>3.9955591982888401E-2</v>
      </c>
      <c r="M1027">
        <v>432.35234065519398</v>
      </c>
      <c r="N1027">
        <v>8.0094844841236803</v>
      </c>
      <c r="O1027">
        <v>1.1902283092882699</v>
      </c>
      <c r="P1027">
        <v>46.327049181165599</v>
      </c>
      <c r="Q1027">
        <v>0.82968697458109697</v>
      </c>
      <c r="R1027">
        <v>290.33399143887402</v>
      </c>
      <c r="S1027">
        <v>0.71713952482348298</v>
      </c>
      <c r="T1027">
        <v>1440.9618799367399</v>
      </c>
      <c r="U1027">
        <f>VLOOKUP(B1027,Data!$A$1:$J$1657,9, FALSE) * 100</f>
        <v>331.1</v>
      </c>
      <c r="V1027" t="str">
        <f>VLOOKUP($B1027,Data!$A$1:$X$1657,13,  FALSE)</f>
        <v>Yes</v>
      </c>
      <c r="W1027">
        <f t="shared" ref="W1027:W1090" si="33">U1027-X1027</f>
        <v>-160.20947801726589</v>
      </c>
      <c r="X1027">
        <f t="shared" si="32"/>
        <v>491.30947801726592</v>
      </c>
    </row>
    <row r="1028" spans="1:24" x14ac:dyDescent="0.2">
      <c r="A1028">
        <v>1030</v>
      </c>
      <c r="B1028" t="s">
        <v>5242</v>
      </c>
      <c r="C1028">
        <v>1030</v>
      </c>
      <c r="D1028" t="s">
        <v>1495</v>
      </c>
      <c r="E1028" s="30">
        <v>41585.5</v>
      </c>
      <c r="F1028" t="s">
        <v>4254</v>
      </c>
      <c r="G1028">
        <v>1011.93977584782</v>
      </c>
      <c r="H1028">
        <v>270.94101501485898</v>
      </c>
      <c r="I1028">
        <v>1282.88079086268</v>
      </c>
      <c r="J1028">
        <v>17.6495514232112</v>
      </c>
      <c r="K1028">
        <v>15.145538328456899</v>
      </c>
      <c r="L1028">
        <v>3.3544184088012803E-2</v>
      </c>
      <c r="M1028">
        <v>453.08323213471101</v>
      </c>
      <c r="N1028">
        <v>12.017844935687201</v>
      </c>
      <c r="O1028">
        <v>0.70840476042840805</v>
      </c>
      <c r="P1028">
        <v>29.8001356999949</v>
      </c>
      <c r="Q1028">
        <v>0.83131255440633101</v>
      </c>
      <c r="R1028">
        <v>275.062261642284</v>
      </c>
      <c r="S1028">
        <v>1.07674487021607</v>
      </c>
      <c r="T1028">
        <v>1488.49436254079</v>
      </c>
      <c r="U1028">
        <f>VLOOKUP(B1028,Data!$A$1:$J$1657,9, FALSE) * 100</f>
        <v>540</v>
      </c>
      <c r="V1028" t="str">
        <f>VLOOKUP($B1028,Data!$A$1:$X$1657,13,  FALSE)</f>
        <v>Yes</v>
      </c>
      <c r="W1028">
        <f t="shared" si="33"/>
        <v>25.13269075601022</v>
      </c>
      <c r="X1028">
        <f t="shared" si="32"/>
        <v>514.86730924398978</v>
      </c>
    </row>
    <row r="1029" spans="1:24" x14ac:dyDescent="0.2">
      <c r="A1029">
        <v>1027</v>
      </c>
      <c r="B1029" t="s">
        <v>5244</v>
      </c>
      <c r="C1029">
        <v>1027</v>
      </c>
      <c r="D1029" t="s">
        <v>1495</v>
      </c>
      <c r="E1029" s="30">
        <v>41599.5</v>
      </c>
      <c r="F1029" t="s">
        <v>4254</v>
      </c>
      <c r="G1029">
        <v>825.97570234996203</v>
      </c>
      <c r="H1029">
        <v>220.696169882851</v>
      </c>
      <c r="I1029">
        <v>1046.6718722328101</v>
      </c>
      <c r="J1029">
        <v>8.9312615904239898</v>
      </c>
      <c r="K1029">
        <v>10.6467737967328</v>
      </c>
      <c r="L1029">
        <v>3.2852165382800898E-2</v>
      </c>
      <c r="M1029">
        <v>354.22631561711</v>
      </c>
      <c r="N1029">
        <v>6.6048466816557703</v>
      </c>
      <c r="O1029">
        <v>0.86954135870942995</v>
      </c>
      <c r="P1029">
        <v>34.760961314472503</v>
      </c>
      <c r="Q1029">
        <v>0.40604756615691601</v>
      </c>
      <c r="R1029">
        <v>187.75713827293799</v>
      </c>
      <c r="S1029">
        <v>0.43663502817146899</v>
      </c>
      <c r="T1029">
        <v>1205.53644423282</v>
      </c>
      <c r="U1029">
        <f>VLOOKUP(B1029,Data!$A$1:$J$1657,9, FALSE) * 100</f>
        <v>302</v>
      </c>
      <c r="V1029" t="str">
        <f>VLOOKUP($B1029,Data!$A$1:$X$1657,13,  FALSE)</f>
        <v>Yes</v>
      </c>
      <c r="W1029">
        <f t="shared" si="33"/>
        <v>-100.52990411035228</v>
      </c>
      <c r="X1029">
        <f t="shared" si="32"/>
        <v>402.52990411035228</v>
      </c>
    </row>
    <row r="1030" spans="1:24" x14ac:dyDescent="0.2">
      <c r="A1030">
        <v>1028</v>
      </c>
      <c r="B1030" t="s">
        <v>5246</v>
      </c>
      <c r="C1030">
        <v>1028</v>
      </c>
      <c r="D1030" t="s">
        <v>1495</v>
      </c>
      <c r="E1030" s="30">
        <v>41580.5</v>
      </c>
      <c r="F1030" t="s">
        <v>4254</v>
      </c>
      <c r="G1030">
        <v>924.95974064441805</v>
      </c>
      <c r="H1030">
        <v>144.866518374116</v>
      </c>
      <c r="I1030">
        <v>1069.82625901853</v>
      </c>
      <c r="J1030">
        <v>8.0696738587044194</v>
      </c>
      <c r="K1030">
        <v>9.9112207479925498</v>
      </c>
      <c r="L1030">
        <v>3.2091488075274302E-2</v>
      </c>
      <c r="M1030">
        <v>321.979879663124</v>
      </c>
      <c r="N1030">
        <v>5.5888155232106804</v>
      </c>
      <c r="O1030">
        <v>1.2658604518252601</v>
      </c>
      <c r="P1030">
        <v>48.153476267693101</v>
      </c>
      <c r="Q1030">
        <v>0.47461125217530697</v>
      </c>
      <c r="R1030">
        <v>303.70665326783899</v>
      </c>
      <c r="S1030">
        <v>0.77907566010819096</v>
      </c>
      <c r="T1030">
        <v>1246.6024447268501</v>
      </c>
      <c r="U1030">
        <f>VLOOKUP(B1030,Data!$A$1:$J$1657,9, FALSE) * 100</f>
        <v>340</v>
      </c>
      <c r="V1030" t="str">
        <f>VLOOKUP($B1030,Data!$A$1:$X$1657,13,  FALSE)</f>
        <v>Yes</v>
      </c>
      <c r="W1030">
        <f t="shared" si="33"/>
        <v>-25.886226889913644</v>
      </c>
      <c r="X1030">
        <f t="shared" si="32"/>
        <v>365.88622688991364</v>
      </c>
    </row>
    <row r="1031" spans="1:24" x14ac:dyDescent="0.2">
      <c r="A1031">
        <v>1034</v>
      </c>
      <c r="B1031" t="s">
        <v>5243</v>
      </c>
      <c r="C1031">
        <v>1034</v>
      </c>
      <c r="D1031" t="s">
        <v>1495</v>
      </c>
      <c r="E1031" s="30">
        <v>41581.5</v>
      </c>
      <c r="F1031" t="s">
        <v>4254</v>
      </c>
      <c r="G1031">
        <v>298.96610175066002</v>
      </c>
      <c r="H1031">
        <v>162.010900586415</v>
      </c>
      <c r="I1031">
        <v>460.97700233707502</v>
      </c>
      <c r="J1031">
        <v>9.2392442470435299</v>
      </c>
      <c r="K1031">
        <v>15.3307096970505</v>
      </c>
      <c r="L1031">
        <v>1.8028590750491499E-2</v>
      </c>
      <c r="M1031">
        <v>85.551181835997198</v>
      </c>
      <c r="N1031">
        <v>2.2969532976659499</v>
      </c>
      <c r="O1031">
        <v>1.89476455805713E-3</v>
      </c>
      <c r="P1031">
        <v>0.10526469766984101</v>
      </c>
      <c r="Q1031">
        <v>3.1367266772408201E-3</v>
      </c>
      <c r="R1031">
        <v>153.797055297779</v>
      </c>
      <c r="S1031">
        <v>3.2718097409834499</v>
      </c>
      <c r="T1031">
        <v>524.77399488322203</v>
      </c>
      <c r="U1031">
        <f>VLOOKUP(B1031,Data!$A$1:$J$1657,9, FALSE) * 100</f>
        <v>280</v>
      </c>
      <c r="V1031" t="str">
        <f>VLOOKUP($B1031,Data!$A$1:$X$1657,13,  FALSE)</f>
        <v>Yes;;soil paremeters dont appear to work too well??? Has been re characterised in 2013</v>
      </c>
      <c r="W1031">
        <f t="shared" si="33"/>
        <v>182.78274791363955</v>
      </c>
      <c r="X1031">
        <f t="shared" si="32"/>
        <v>97.217252086360446</v>
      </c>
    </row>
    <row r="1032" spans="1:24" x14ac:dyDescent="0.2">
      <c r="A1032">
        <v>1029</v>
      </c>
      <c r="B1032" t="s">
        <v>5769</v>
      </c>
      <c r="C1032">
        <v>1029</v>
      </c>
      <c r="D1032" t="s">
        <v>1495</v>
      </c>
      <c r="E1032" s="30">
        <v>41590.5</v>
      </c>
      <c r="F1032" t="s">
        <v>4254</v>
      </c>
      <c r="G1032">
        <v>784.177201802328</v>
      </c>
      <c r="H1032">
        <v>267.56243870161001</v>
      </c>
      <c r="I1032">
        <v>1051.7396405039401</v>
      </c>
      <c r="J1032">
        <v>18.979282486756301</v>
      </c>
      <c r="K1032">
        <v>15.4664105998097</v>
      </c>
      <c r="L1032">
        <v>2.19421385339864E-2</v>
      </c>
      <c r="M1032">
        <v>286.83416819946399</v>
      </c>
      <c r="N1032">
        <v>7.7693432914672202</v>
      </c>
      <c r="O1032">
        <v>0.237268453427433</v>
      </c>
      <c r="P1032">
        <v>9.9817483317884292</v>
      </c>
      <c r="Q1032">
        <v>0.30276401495574001</v>
      </c>
      <c r="R1032">
        <v>324.6155479876</v>
      </c>
      <c r="S1032">
        <v>5.77717368627615</v>
      </c>
      <c r="T1032">
        <v>1210.23881931187</v>
      </c>
      <c r="U1032">
        <f>VLOOKUP(B1032,Data!$A$1:$J$1657,9, FALSE) * 100</f>
        <v>150</v>
      </c>
      <c r="V1032" t="str">
        <f>VLOOKUP($B1032,Data!$A$1:$X$1657,13,  FALSE)</f>
        <v>Yes;;It predicted the value of top dressing with N in winter when the spring outlook was for average/above average rainfall.  However, this was not realised, with the spring being exceptionally dry.  Growing season rainfall was decile 2 rather than decile 5 as expected.</v>
      </c>
      <c r="W1032">
        <f t="shared" si="33"/>
        <v>-175.94791840848183</v>
      </c>
      <c r="X1032">
        <f t="shared" si="32"/>
        <v>325.94791840848183</v>
      </c>
    </row>
    <row r="1033" spans="1:24" x14ac:dyDescent="0.2">
      <c r="A1033">
        <v>1032</v>
      </c>
      <c r="B1033" t="s">
        <v>5245</v>
      </c>
      <c r="C1033">
        <v>1032</v>
      </c>
      <c r="D1033" t="s">
        <v>1495</v>
      </c>
      <c r="E1033" s="30">
        <v>41588.5</v>
      </c>
      <c r="F1033" t="s">
        <v>4254</v>
      </c>
      <c r="G1033">
        <v>539.26169974314905</v>
      </c>
      <c r="H1033">
        <v>200.16008909834699</v>
      </c>
      <c r="I1033">
        <v>739.421788841497</v>
      </c>
      <c r="J1033">
        <v>13.4581344171078</v>
      </c>
      <c r="K1033">
        <v>15.79255906263</v>
      </c>
      <c r="L1033">
        <v>2.01200652773331E-2</v>
      </c>
      <c r="M1033">
        <v>168.24823356066599</v>
      </c>
      <c r="N1033">
        <v>4.65336281206653</v>
      </c>
      <c r="O1033">
        <v>0.190058933600984</v>
      </c>
      <c r="P1033">
        <v>8.2741354059697798</v>
      </c>
      <c r="Q1033">
        <v>0.25606199879818597</v>
      </c>
      <c r="R1033">
        <v>193.90682521744401</v>
      </c>
      <c r="S1033">
        <v>3.7799857620422701</v>
      </c>
      <c r="T1033">
        <v>842.24074982312402</v>
      </c>
      <c r="U1033">
        <f>VLOOKUP(B1033,Data!$A$1:$J$1657,9, FALSE) * 100</f>
        <v>349</v>
      </c>
      <c r="V1033" t="str">
        <f>VLOOKUP($B1033,Data!$A$1:$X$1657,13,  FALSE)</f>
        <v>Yes;;at stages during the year. Underestimated final year by 0.7t/ha</v>
      </c>
      <c r="W1033">
        <f t="shared" si="33"/>
        <v>157.8088254992432</v>
      </c>
      <c r="X1033">
        <f t="shared" si="32"/>
        <v>191.1911745007568</v>
      </c>
    </row>
    <row r="1034" spans="1:24" x14ac:dyDescent="0.2">
      <c r="A1034">
        <v>1031</v>
      </c>
      <c r="B1034" t="s">
        <v>5247</v>
      </c>
      <c r="C1034">
        <v>1031</v>
      </c>
      <c r="D1034" t="s">
        <v>1495</v>
      </c>
      <c r="E1034" s="30">
        <v>41609.5</v>
      </c>
      <c r="F1034" t="s">
        <v>4254</v>
      </c>
      <c r="G1034">
        <v>610.36236955023105</v>
      </c>
      <c r="H1034">
        <v>302.88590666310199</v>
      </c>
      <c r="I1034">
        <v>913.24827621333304</v>
      </c>
      <c r="J1034">
        <v>12.0889749413684</v>
      </c>
      <c r="K1034">
        <v>16.707186986559499</v>
      </c>
      <c r="L1034">
        <v>1.79307008236342E-2</v>
      </c>
      <c r="M1034">
        <v>169.34489250180201</v>
      </c>
      <c r="N1034">
        <v>4.9549505853702698</v>
      </c>
      <c r="O1034">
        <v>0.17522362822374199</v>
      </c>
      <c r="P1034">
        <v>8.8099426702408294</v>
      </c>
      <c r="Q1034">
        <v>0.25922208642262501</v>
      </c>
      <c r="R1034">
        <v>267.56009881407903</v>
      </c>
      <c r="S1034">
        <v>2.77607178751895</v>
      </c>
      <c r="T1034">
        <v>1033.1643795267</v>
      </c>
      <c r="U1034">
        <f>VLOOKUP(B1034,Data!$A$1:$J$1657,9, FALSE) * 100</f>
        <v>500</v>
      </c>
      <c r="V1034" t="str">
        <f>VLOOKUP($B1034,Data!$A$1:$X$1657,13,  FALSE)</f>
        <v>Yes;;very late severe frost</v>
      </c>
      <c r="W1034">
        <f t="shared" si="33"/>
        <v>307.56262215704317</v>
      </c>
      <c r="X1034">
        <f t="shared" si="32"/>
        <v>192.43737784295683</v>
      </c>
    </row>
    <row r="1035" spans="1:24" x14ac:dyDescent="0.2">
      <c r="A1035">
        <v>1035</v>
      </c>
      <c r="B1035" t="s">
        <v>5251</v>
      </c>
      <c r="C1035">
        <v>1035</v>
      </c>
      <c r="D1035" t="s">
        <v>1495</v>
      </c>
      <c r="E1035" s="30">
        <v>41586.5</v>
      </c>
      <c r="F1035" t="s">
        <v>4254</v>
      </c>
      <c r="G1035">
        <v>218.17001354600899</v>
      </c>
      <c r="H1035">
        <v>161.07521436059599</v>
      </c>
      <c r="I1035">
        <v>379.24522790660501</v>
      </c>
      <c r="J1035">
        <v>4.73934262935202</v>
      </c>
      <c r="K1035">
        <v>15.3755656922407</v>
      </c>
      <c r="L1035">
        <v>2.6211770869719798E-2</v>
      </c>
      <c r="M1035">
        <v>71.741006920070603</v>
      </c>
      <c r="N1035">
        <v>1.9318013392767699</v>
      </c>
      <c r="O1035">
        <v>2.2952408005285498E-2</v>
      </c>
      <c r="P1035">
        <v>1.16566656598229</v>
      </c>
      <c r="Q1035">
        <v>3.4364170993130203E-2</v>
      </c>
      <c r="R1035">
        <v>80.2571146790565</v>
      </c>
      <c r="S1035">
        <v>0.86809882163415297</v>
      </c>
      <c r="T1035">
        <v>421.47721658259599</v>
      </c>
      <c r="U1035">
        <f>VLOOKUP(B1035,Data!$A$1:$J$1657,9, FALSE) * 100</f>
        <v>250</v>
      </c>
      <c r="V1035" t="str">
        <f>VLOOKUP($B1035,Data!$A$1:$X$1657,13,  FALSE)</f>
        <v>No;;YIELD PROPHET CONTINUALLY UNDER ESTIMATED THE POTENTIAL YIELD</v>
      </c>
      <c r="W1035">
        <f t="shared" si="33"/>
        <v>168.47612849991975</v>
      </c>
      <c r="X1035">
        <f t="shared" si="32"/>
        <v>81.523871500080233</v>
      </c>
    </row>
    <row r="1036" spans="1:24" x14ac:dyDescent="0.2">
      <c r="A1036">
        <v>1033</v>
      </c>
      <c r="B1036" t="s">
        <v>5248</v>
      </c>
      <c r="C1036">
        <v>1033</v>
      </c>
      <c r="D1036" t="s">
        <v>1495</v>
      </c>
      <c r="E1036" s="30">
        <v>41597.5</v>
      </c>
      <c r="F1036" t="s">
        <v>4254</v>
      </c>
      <c r="G1036">
        <v>834.85336163557804</v>
      </c>
      <c r="H1036">
        <v>179.22244960851901</v>
      </c>
      <c r="I1036">
        <v>1014.0758112441</v>
      </c>
      <c r="J1036">
        <v>11.7290089590597</v>
      </c>
      <c r="K1036">
        <v>12.918663176240299</v>
      </c>
      <c r="L1036">
        <v>2.8578702727235401E-2</v>
      </c>
      <c r="M1036">
        <v>418.04663125636102</v>
      </c>
      <c r="N1036">
        <v>9.4581499494971002</v>
      </c>
      <c r="O1036">
        <v>0.68731288311678296</v>
      </c>
      <c r="P1036">
        <v>30.0674073678335</v>
      </c>
      <c r="Q1036">
        <v>0.50775664800787701</v>
      </c>
      <c r="R1036">
        <v>242.51448671480799</v>
      </c>
      <c r="S1036">
        <v>0.49754642762792201</v>
      </c>
      <c r="T1036">
        <v>1171.2141314446501</v>
      </c>
      <c r="U1036">
        <f>VLOOKUP(B1036,Data!$A$1:$J$1657,9, FALSE) * 100</f>
        <v>214</v>
      </c>
      <c r="V1036" t="str">
        <f>VLOOKUP($B1036,Data!$A$1:$X$1657,13,  FALSE)</f>
        <v>No</v>
      </c>
      <c r="W1036">
        <f t="shared" si="33"/>
        <v>-261.05299006404664</v>
      </c>
      <c r="X1036">
        <f t="shared" si="32"/>
        <v>475.05299006404664</v>
      </c>
    </row>
    <row r="1037" spans="1:24" x14ac:dyDescent="0.2">
      <c r="A1037">
        <v>1037</v>
      </c>
      <c r="B1037" t="s">
        <v>5252</v>
      </c>
      <c r="C1037">
        <v>1037</v>
      </c>
      <c r="D1037" t="s">
        <v>1495</v>
      </c>
      <c r="E1037" s="30">
        <v>41596.5</v>
      </c>
      <c r="F1037" t="s">
        <v>4254</v>
      </c>
      <c r="G1037">
        <v>486.00747758635902</v>
      </c>
      <c r="H1037">
        <v>195.45626221735799</v>
      </c>
      <c r="I1037">
        <v>681.46373980371698</v>
      </c>
      <c r="J1037">
        <v>5.9426754373380302</v>
      </c>
      <c r="K1037">
        <v>15.807045995899299</v>
      </c>
      <c r="L1037">
        <v>2.0299072340158399E-2</v>
      </c>
      <c r="M1037">
        <v>148.96765310506501</v>
      </c>
      <c r="N1037">
        <v>4.1238853669578699</v>
      </c>
      <c r="O1037">
        <v>0.134154317220474</v>
      </c>
      <c r="P1037">
        <v>7.5729479021739303</v>
      </c>
      <c r="Q1037">
        <v>0.119647281330336</v>
      </c>
      <c r="R1037">
        <v>152.644450722453</v>
      </c>
      <c r="S1037">
        <v>0.38427634606621502</v>
      </c>
      <c r="T1037">
        <v>776.08559651030998</v>
      </c>
      <c r="U1037">
        <f>VLOOKUP(B1037,Data!$A$1:$J$1657,9, FALSE) * 100</f>
        <v>143</v>
      </c>
      <c r="V1037" t="str">
        <f>VLOOKUP($B1037,Data!$A$1:$X$1657,13,  FALSE)</f>
        <v xml:space="preserve">Yes;;I grieve for this one.  Lovely even crop. Good number of good heads.  Clean over most of it. 26mg/seed rather than 36mg, missing and shrivelled seeds too. 5% crown rot, stems blown over with wind in spring and only some stood up. </v>
      </c>
      <c r="W1037">
        <f t="shared" si="33"/>
        <v>-26.281423983028418</v>
      </c>
      <c r="X1037">
        <f t="shared" si="32"/>
        <v>169.28142398302842</v>
      </c>
    </row>
    <row r="1038" spans="1:24" x14ac:dyDescent="0.2">
      <c r="A1038">
        <v>1036</v>
      </c>
      <c r="B1038" t="s">
        <v>5250</v>
      </c>
      <c r="C1038">
        <v>1036</v>
      </c>
      <c r="D1038" t="s">
        <v>1495</v>
      </c>
      <c r="E1038" s="30">
        <v>41596.5</v>
      </c>
      <c r="F1038" t="s">
        <v>4254</v>
      </c>
      <c r="G1038">
        <v>424.956196308838</v>
      </c>
      <c r="H1038">
        <v>209.823337010172</v>
      </c>
      <c r="I1038">
        <v>634.77953331901097</v>
      </c>
      <c r="J1038">
        <v>6.7485427420497404</v>
      </c>
      <c r="K1038">
        <v>16.1902186126384</v>
      </c>
      <c r="L1038">
        <v>1.75378277576731E-2</v>
      </c>
      <c r="M1038">
        <v>116.02929082416701</v>
      </c>
      <c r="N1038">
        <v>3.2899117056263898</v>
      </c>
      <c r="O1038">
        <v>8.0578415370339496E-2</v>
      </c>
      <c r="P1038">
        <v>4.7268477727063898</v>
      </c>
      <c r="Q1038">
        <v>0.13587557219994101</v>
      </c>
      <c r="R1038">
        <v>143.23068542289599</v>
      </c>
      <c r="S1038">
        <v>1.0226426495387599</v>
      </c>
      <c r="T1038">
        <v>717.82634573291</v>
      </c>
      <c r="U1038">
        <f>VLOOKUP(B1038,Data!$A$1:$J$1657,9, FALSE) * 100</f>
        <v>157</v>
      </c>
      <c r="V1038" t="str">
        <f>VLOOKUP($B1038,Data!$A$1:$X$1657,13,  FALSE)</f>
        <v xml:space="preserve">Yes;;not too bad. </v>
      </c>
      <c r="W1038">
        <f t="shared" si="33"/>
        <v>25.148533154355675</v>
      </c>
      <c r="X1038">
        <f t="shared" si="32"/>
        <v>131.85146684564432</v>
      </c>
    </row>
    <row r="1039" spans="1:24" x14ac:dyDescent="0.2">
      <c r="A1039">
        <v>1038</v>
      </c>
      <c r="B1039" t="s">
        <v>5249</v>
      </c>
      <c r="C1039">
        <v>1038</v>
      </c>
      <c r="D1039" t="s">
        <v>1495</v>
      </c>
      <c r="E1039" s="30">
        <v>41596.5</v>
      </c>
      <c r="F1039" t="s">
        <v>4254</v>
      </c>
      <c r="G1039">
        <v>647.46006425521</v>
      </c>
      <c r="H1039">
        <v>219.765647512567</v>
      </c>
      <c r="I1039">
        <v>867.22571176777706</v>
      </c>
      <c r="J1039">
        <v>8.2135652209059007</v>
      </c>
      <c r="K1039">
        <v>14.164450366149399</v>
      </c>
      <c r="L1039">
        <v>2.5208310955466998E-2</v>
      </c>
      <c r="M1039">
        <v>245.23893938787899</v>
      </c>
      <c r="N1039">
        <v>6.0834934935319298</v>
      </c>
      <c r="O1039">
        <v>0.23375105270503899</v>
      </c>
      <c r="P1039">
        <v>12.451829371664401</v>
      </c>
      <c r="Q1039">
        <v>0.21352453201426599</v>
      </c>
      <c r="R1039">
        <v>198.88593446331299</v>
      </c>
      <c r="S1039">
        <v>0.43788070444532801</v>
      </c>
      <c r="T1039">
        <v>998.58001844555099</v>
      </c>
      <c r="U1039">
        <f>VLOOKUP(B1039,Data!$A$1:$J$1657,9, FALSE) * 100</f>
        <v>182</v>
      </c>
      <c r="V1039" t="str">
        <f>VLOOKUP($B1039,Data!$A$1:$X$1657,13,  FALSE)</f>
        <v>Yes;;up to a point. I felt that the crop potential was rather overestimated given the water underneath it at sowing. Some crown rot ~3%</v>
      </c>
      <c r="W1039">
        <f t="shared" si="33"/>
        <v>-96.680612940771596</v>
      </c>
      <c r="X1039">
        <f t="shared" si="32"/>
        <v>278.6806129407716</v>
      </c>
    </row>
    <row r="1040" spans="1:24" x14ac:dyDescent="0.2">
      <c r="A1040">
        <v>1041</v>
      </c>
      <c r="B1040" t="s">
        <v>5253</v>
      </c>
      <c r="C1040">
        <v>1041</v>
      </c>
      <c r="D1040" t="s">
        <v>1495</v>
      </c>
      <c r="E1040" s="30">
        <v>41586.5</v>
      </c>
      <c r="F1040" t="s">
        <v>4254</v>
      </c>
      <c r="G1040">
        <v>443.357506608758</v>
      </c>
      <c r="H1040">
        <v>261.35609910200202</v>
      </c>
      <c r="I1040">
        <v>704.71360571076002</v>
      </c>
      <c r="J1040">
        <v>9.7583168264189002</v>
      </c>
      <c r="K1040">
        <v>15.6897558303972</v>
      </c>
      <c r="L1040">
        <v>2.4025575303513201E-2</v>
      </c>
      <c r="M1040">
        <v>140.92566340910099</v>
      </c>
      <c r="N1040">
        <v>3.87231041878375</v>
      </c>
      <c r="O1040">
        <v>0.16154599513332599</v>
      </c>
      <c r="P1040">
        <v>6.1926122562588803</v>
      </c>
      <c r="Q1040">
        <v>0.18641773609978601</v>
      </c>
      <c r="R1040">
        <v>158.38894847108099</v>
      </c>
      <c r="S1040">
        <v>1.7404708176922501</v>
      </c>
      <c r="T1040">
        <v>790.10723456206301</v>
      </c>
      <c r="U1040">
        <f>VLOOKUP(B1040,Data!$A$1:$J$1657,9, FALSE) * 100</f>
        <v>250</v>
      </c>
      <c r="V1040" t="str">
        <f>VLOOKUP($B1040,Data!$A$1:$X$1657,13,  FALSE)</f>
        <v>No;;UNDER ESTIMATED YIELD THROUGHOUT SEASON</v>
      </c>
      <c r="W1040">
        <f t="shared" si="33"/>
        <v>89.857200671476136</v>
      </c>
      <c r="X1040">
        <f t="shared" si="32"/>
        <v>160.14279932852386</v>
      </c>
    </row>
    <row r="1041" spans="1:24" x14ac:dyDescent="0.2">
      <c r="A1041">
        <v>1042</v>
      </c>
      <c r="B1041" t="s">
        <v>5255</v>
      </c>
      <c r="C1041">
        <v>1042</v>
      </c>
      <c r="D1041" t="s">
        <v>1495</v>
      </c>
      <c r="E1041" s="30">
        <v>41597.5</v>
      </c>
      <c r="F1041" t="s">
        <v>4254</v>
      </c>
      <c r="G1041">
        <v>268.84889256355302</v>
      </c>
      <c r="H1041">
        <v>125.918689413788</v>
      </c>
      <c r="I1041">
        <v>394.76758197734102</v>
      </c>
      <c r="J1041">
        <v>3.7607442522190202</v>
      </c>
      <c r="K1041">
        <v>16.5271402565076</v>
      </c>
      <c r="L1041">
        <v>1.6156611172310899E-2</v>
      </c>
      <c r="M1041">
        <v>62.400852299915798</v>
      </c>
      <c r="N1041">
        <v>1.80614297388148</v>
      </c>
      <c r="O1041">
        <v>5.7233377058151499E-2</v>
      </c>
      <c r="P1041">
        <v>3.0201489167109301</v>
      </c>
      <c r="Q1041">
        <v>7.4246600788052203E-2</v>
      </c>
      <c r="R1041">
        <v>49.971008208345403</v>
      </c>
      <c r="S1041">
        <v>0.194827552530488</v>
      </c>
      <c r="T1041">
        <v>436.96950217744501</v>
      </c>
      <c r="U1041">
        <f>VLOOKUP(B1041,Data!$A$1:$J$1657,9, FALSE) * 100</f>
        <v>124</v>
      </c>
      <c r="V1041" t="str">
        <f>VLOOKUP($B1041,Data!$A$1:$X$1657,13,  FALSE)</f>
        <v>Yes</v>
      </c>
      <c r="W1041">
        <f t="shared" si="33"/>
        <v>53.089940568277498</v>
      </c>
      <c r="X1041">
        <f t="shared" si="32"/>
        <v>70.910059431722502</v>
      </c>
    </row>
    <row r="1042" spans="1:24" x14ac:dyDescent="0.2">
      <c r="A1042">
        <v>1040</v>
      </c>
      <c r="B1042" t="s">
        <v>5254</v>
      </c>
      <c r="C1042">
        <v>1040</v>
      </c>
      <c r="D1042" t="s">
        <v>1495</v>
      </c>
      <c r="E1042" s="30">
        <v>41594.5</v>
      </c>
      <c r="F1042" t="s">
        <v>4254</v>
      </c>
      <c r="G1042">
        <v>276.08842259998698</v>
      </c>
      <c r="H1042">
        <v>144.62175254748399</v>
      </c>
      <c r="I1042">
        <v>420.71017514747001</v>
      </c>
      <c r="J1042">
        <v>5.0214843869875798</v>
      </c>
      <c r="K1042">
        <v>16.4143462228175</v>
      </c>
      <c r="L1042">
        <v>1.48417549477392E-2</v>
      </c>
      <c r="M1042">
        <v>59.236294879969101</v>
      </c>
      <c r="N1042">
        <v>1.7028459774373499</v>
      </c>
      <c r="O1042">
        <v>4.1173211257989201E-2</v>
      </c>
      <c r="P1042">
        <v>1.83742587696972</v>
      </c>
      <c r="Q1042">
        <v>4.84283702277227E-2</v>
      </c>
      <c r="R1042">
        <v>74.329564601539801</v>
      </c>
      <c r="S1042">
        <v>1.0598204414418</v>
      </c>
      <c r="T1042">
        <v>472.13576193552097</v>
      </c>
      <c r="U1042">
        <f>VLOOKUP(B1042,Data!$A$1:$J$1657,9, FALSE) * 100</f>
        <v>150.4</v>
      </c>
      <c r="V1042" t="str">
        <f>VLOOKUP($B1042,Data!$A$1:$X$1657,13,  FALSE)</f>
        <v>Yes</v>
      </c>
      <c r="W1042">
        <f t="shared" si="33"/>
        <v>83.086028545489668</v>
      </c>
      <c r="X1042">
        <f t="shared" si="32"/>
        <v>67.313971454510337</v>
      </c>
    </row>
    <row r="1043" spans="1:24" x14ac:dyDescent="0.2">
      <c r="A1043">
        <v>1043</v>
      </c>
      <c r="B1043" t="s">
        <v>5259</v>
      </c>
      <c r="C1043">
        <v>1043</v>
      </c>
      <c r="D1043" t="s">
        <v>1495</v>
      </c>
      <c r="E1043" s="30">
        <v>41596.5</v>
      </c>
      <c r="F1043" t="s">
        <v>4254</v>
      </c>
      <c r="G1043">
        <v>270.304022918096</v>
      </c>
      <c r="H1043">
        <v>142.14803049628401</v>
      </c>
      <c r="I1043">
        <v>412.45205341437901</v>
      </c>
      <c r="J1043">
        <v>4.2764928684483596</v>
      </c>
      <c r="K1043">
        <v>16.742020136438899</v>
      </c>
      <c r="L1043">
        <v>1.34457129368575E-2</v>
      </c>
      <c r="M1043">
        <v>55.815854070359201</v>
      </c>
      <c r="N1043">
        <v>1.6365501799973601</v>
      </c>
      <c r="O1043">
        <v>1.6425594977719601E-2</v>
      </c>
      <c r="P1043">
        <v>1.0803625225084701</v>
      </c>
      <c r="Q1043">
        <v>3.21403572050677E-2</v>
      </c>
      <c r="R1043">
        <v>68.640392584288307</v>
      </c>
      <c r="S1043">
        <v>0.510568071199337</v>
      </c>
      <c r="T1043">
        <v>458.590756561494</v>
      </c>
      <c r="U1043">
        <f>VLOOKUP(B1043,Data!$A$1:$J$1657,9, FALSE) * 100</f>
        <v>163</v>
      </c>
      <c r="V1043" t="str">
        <f>VLOOKUP($B1043,Data!$A$1:$X$1657,13,  FALSE)</f>
        <v>Yes</v>
      </c>
      <c r="W1043">
        <f t="shared" si="33"/>
        <v>99.572893101864537</v>
      </c>
      <c r="X1043">
        <f t="shared" si="32"/>
        <v>63.427106898135456</v>
      </c>
    </row>
    <row r="1044" spans="1:24" x14ac:dyDescent="0.2">
      <c r="A1044">
        <v>1039</v>
      </c>
      <c r="B1044" t="s">
        <v>5256</v>
      </c>
      <c r="C1044">
        <v>1039</v>
      </c>
      <c r="D1044" t="s">
        <v>1495</v>
      </c>
      <c r="E1044" s="30">
        <v>41588.5</v>
      </c>
      <c r="F1044" t="s">
        <v>4254</v>
      </c>
      <c r="G1044">
        <v>306.876407911596</v>
      </c>
      <c r="H1044">
        <v>161.47750578063801</v>
      </c>
      <c r="I1044">
        <v>468.35391369223402</v>
      </c>
      <c r="J1044">
        <v>4.7223246428990198</v>
      </c>
      <c r="K1044">
        <v>15.754176104614</v>
      </c>
      <c r="L1044">
        <v>1.8718131893871299E-2</v>
      </c>
      <c r="M1044">
        <v>83.080280181958798</v>
      </c>
      <c r="N1044">
        <v>2.2922265583314401</v>
      </c>
      <c r="O1044">
        <v>3.7135062022574598E-2</v>
      </c>
      <c r="P1044">
        <v>1.8785884589480399</v>
      </c>
      <c r="Q1044">
        <v>4.3728095714442999E-2</v>
      </c>
      <c r="R1044">
        <v>110.00232128899999</v>
      </c>
      <c r="S1044">
        <v>0.42964318828511</v>
      </c>
      <c r="T1044">
        <v>531.49791753473698</v>
      </c>
      <c r="U1044">
        <f>VLOOKUP(B1044,Data!$A$1:$J$1657,9, FALSE) * 100</f>
        <v>171.2</v>
      </c>
      <c r="V1044" t="str">
        <f>VLOOKUP($B1044,Data!$A$1:$X$1657,13,  FALSE)</f>
        <v>Yes</v>
      </c>
      <c r="W1044">
        <f t="shared" si="33"/>
        <v>76.790590702319534</v>
      </c>
      <c r="X1044">
        <f t="shared" si="32"/>
        <v>94.409409297680455</v>
      </c>
    </row>
    <row r="1045" spans="1:24" x14ac:dyDescent="0.2">
      <c r="A1045">
        <v>1046</v>
      </c>
      <c r="B1045" t="s">
        <v>5260</v>
      </c>
      <c r="C1045">
        <v>1046</v>
      </c>
      <c r="D1045" t="s">
        <v>1495</v>
      </c>
      <c r="E1045" s="30">
        <v>41598.5</v>
      </c>
      <c r="F1045" t="s">
        <v>4254</v>
      </c>
      <c r="G1045">
        <v>211.97925912571</v>
      </c>
      <c r="H1045">
        <v>109.379601647652</v>
      </c>
      <c r="I1045">
        <v>321.35886077336198</v>
      </c>
      <c r="J1045">
        <v>3.7074505082981002</v>
      </c>
      <c r="K1045">
        <v>16.6761095546888</v>
      </c>
      <c r="L1045">
        <v>1.12488693702973E-2</v>
      </c>
      <c r="M1045">
        <v>38.130089121723202</v>
      </c>
      <c r="N1045">
        <v>1.11359289583871</v>
      </c>
      <c r="O1045">
        <v>2.18841172681698E-2</v>
      </c>
      <c r="P1045">
        <v>1.1914529554848701</v>
      </c>
      <c r="Q1045">
        <v>3.5045858237498603E-2</v>
      </c>
      <c r="R1045">
        <v>42.1135339300018</v>
      </c>
      <c r="S1045">
        <v>0.57426648434529803</v>
      </c>
      <c r="T1045">
        <v>354.630725540372</v>
      </c>
      <c r="U1045">
        <f>VLOOKUP(B1045,Data!$A$1:$J$1657,9, FALSE) * 100</f>
        <v>105</v>
      </c>
      <c r="V1045" t="str">
        <f>VLOOKUP($B1045,Data!$A$1:$X$1657,13,  FALSE)</f>
        <v>Yes</v>
      </c>
      <c r="W1045">
        <f t="shared" si="33"/>
        <v>61.670353270769091</v>
      </c>
      <c r="X1045">
        <f t="shared" si="32"/>
        <v>43.329646729230909</v>
      </c>
    </row>
    <row r="1046" spans="1:24" x14ac:dyDescent="0.2">
      <c r="A1046">
        <v>1045</v>
      </c>
      <c r="B1046" t="s">
        <v>5258</v>
      </c>
      <c r="C1046">
        <v>1045</v>
      </c>
      <c r="D1046" t="s">
        <v>1495</v>
      </c>
      <c r="E1046" s="30">
        <v>41597.5</v>
      </c>
      <c r="F1046" t="s">
        <v>4254</v>
      </c>
      <c r="G1046">
        <v>190.172459352516</v>
      </c>
      <c r="H1046">
        <v>85.0608698915334</v>
      </c>
      <c r="I1046">
        <v>275.233329244049</v>
      </c>
      <c r="J1046">
        <v>2.3701081462974698</v>
      </c>
      <c r="K1046">
        <v>16.817799241356301</v>
      </c>
      <c r="L1046">
        <v>1.08048472114557E-2</v>
      </c>
      <c r="M1046">
        <v>32.829119248937701</v>
      </c>
      <c r="N1046">
        <v>0.96692388231030102</v>
      </c>
      <c r="O1046">
        <v>1.5550793372563401E-2</v>
      </c>
      <c r="P1046">
        <v>0.96019231979039998</v>
      </c>
      <c r="Q1046">
        <v>1.98513184727672E-2</v>
      </c>
      <c r="R1046">
        <v>35.044893116407501</v>
      </c>
      <c r="S1046">
        <v>0.13308858476482599</v>
      </c>
      <c r="T1046">
        <v>304.82629711118801</v>
      </c>
      <c r="U1046">
        <f>VLOOKUP(B1046,Data!$A$1:$J$1657,9, FALSE) * 100</f>
        <v>149</v>
      </c>
      <c r="V1046" t="str">
        <f>VLOOKUP($B1046,Data!$A$1:$X$1657,13,  FALSE)</f>
        <v>Yes</v>
      </c>
      <c r="W1046">
        <f t="shared" si="33"/>
        <v>111.69418267166171</v>
      </c>
      <c r="X1046">
        <f t="shared" si="32"/>
        <v>37.3058173283383</v>
      </c>
    </row>
    <row r="1047" spans="1:24" x14ac:dyDescent="0.2">
      <c r="A1047">
        <v>1044</v>
      </c>
      <c r="B1047" t="s">
        <v>5257</v>
      </c>
      <c r="C1047">
        <v>1044</v>
      </c>
      <c r="D1047" t="s">
        <v>1495</v>
      </c>
      <c r="E1047" s="30">
        <v>41597.5</v>
      </c>
      <c r="F1047" t="s">
        <v>4254</v>
      </c>
      <c r="G1047">
        <v>248.60671849590801</v>
      </c>
      <c r="H1047">
        <v>119.309633535486</v>
      </c>
      <c r="I1047">
        <v>367.91635203139401</v>
      </c>
      <c r="J1047">
        <v>3.70465131945967</v>
      </c>
      <c r="K1047">
        <v>16.410237912849901</v>
      </c>
      <c r="L1047">
        <v>1.71755413370724E-2</v>
      </c>
      <c r="M1047">
        <v>60.091061295576502</v>
      </c>
      <c r="N1047">
        <v>1.72698531050097</v>
      </c>
      <c r="O1047">
        <v>5.2258748744776602E-2</v>
      </c>
      <c r="P1047">
        <v>2.6948520757786198</v>
      </c>
      <c r="Q1047">
        <v>7.2610365955285097E-2</v>
      </c>
      <c r="R1047">
        <v>44.185945915116797</v>
      </c>
      <c r="S1047">
        <v>0.234692047802978</v>
      </c>
      <c r="T1047">
        <v>406.06066209310802</v>
      </c>
      <c r="U1047">
        <f>VLOOKUP(B1047,Data!$A$1:$J$1657,9, FALSE) * 100</f>
        <v>129</v>
      </c>
      <c r="V1047" t="str">
        <f>VLOOKUP($B1047,Data!$A$1:$X$1657,13,  FALSE)</f>
        <v>Yes</v>
      </c>
      <c r="W1047">
        <f t="shared" si="33"/>
        <v>60.714703073208526</v>
      </c>
      <c r="X1047">
        <f t="shared" si="32"/>
        <v>68.285296926791474</v>
      </c>
    </row>
    <row r="1048" spans="1:24" x14ac:dyDescent="0.2">
      <c r="A1048">
        <v>1049</v>
      </c>
      <c r="B1048" t="s">
        <v>5263</v>
      </c>
      <c r="C1048">
        <v>1049</v>
      </c>
      <c r="D1048" t="s">
        <v>1495</v>
      </c>
      <c r="E1048" s="30">
        <v>41598.5</v>
      </c>
      <c r="F1048" t="s">
        <v>4254</v>
      </c>
      <c r="G1048">
        <v>383.01921474510198</v>
      </c>
      <c r="H1048">
        <v>162.63625794026601</v>
      </c>
      <c r="I1048">
        <v>545.65547268536795</v>
      </c>
      <c r="J1048">
        <v>4.0978123997274496</v>
      </c>
      <c r="K1048">
        <v>15.2849671896301</v>
      </c>
      <c r="L1048">
        <v>1.5866532600188499E-2</v>
      </c>
      <c r="M1048">
        <v>95.703353986368199</v>
      </c>
      <c r="N1048">
        <v>2.56186099057651</v>
      </c>
      <c r="O1048">
        <v>7.0033674577619304E-2</v>
      </c>
      <c r="P1048">
        <v>4.0619849612536596</v>
      </c>
      <c r="Q1048">
        <v>5.8355219550993598E-2</v>
      </c>
      <c r="R1048">
        <v>107.628661143084</v>
      </c>
      <c r="S1048">
        <v>0.27139055851045302</v>
      </c>
      <c r="T1048">
        <v>614.46173802239605</v>
      </c>
      <c r="U1048">
        <f>VLOOKUP(B1048,Data!$A$1:$J$1657,9, FALSE) * 100</f>
        <v>170</v>
      </c>
      <c r="V1048" t="str">
        <f>VLOOKUP($B1048,Data!$A$1:$X$1657,13,  FALSE)</f>
        <v>Yes</v>
      </c>
      <c r="W1048">
        <f t="shared" si="33"/>
        <v>61.246188651854325</v>
      </c>
      <c r="X1048">
        <f t="shared" si="32"/>
        <v>108.75381134814567</v>
      </c>
    </row>
    <row r="1049" spans="1:24" x14ac:dyDescent="0.2">
      <c r="A1049">
        <v>1050</v>
      </c>
      <c r="B1049" t="s">
        <v>5264</v>
      </c>
      <c r="C1049">
        <v>1050</v>
      </c>
      <c r="D1049" t="s">
        <v>1495</v>
      </c>
      <c r="E1049" s="30">
        <v>41598.5</v>
      </c>
      <c r="F1049" t="s">
        <v>4254</v>
      </c>
      <c r="G1049">
        <v>339.91053137292101</v>
      </c>
      <c r="H1049">
        <v>142.604106572246</v>
      </c>
      <c r="I1049">
        <v>482.51463794516798</v>
      </c>
      <c r="J1049">
        <v>4.0585866500026899</v>
      </c>
      <c r="K1049">
        <v>16.449663215007899</v>
      </c>
      <c r="L1049">
        <v>1.38900625814858E-2</v>
      </c>
      <c r="M1049">
        <v>76.748122041074197</v>
      </c>
      <c r="N1049">
        <v>2.2109995796147102</v>
      </c>
      <c r="O1049">
        <v>3.7340217546332502E-2</v>
      </c>
      <c r="P1049">
        <v>2.3504532690828799</v>
      </c>
      <c r="Q1049">
        <v>4.6338303368534201E-2</v>
      </c>
      <c r="R1049">
        <v>101.156213370074</v>
      </c>
      <c r="S1049">
        <v>0.279944091973158</v>
      </c>
      <c r="T1049">
        <v>542.607543472266</v>
      </c>
      <c r="U1049">
        <f>VLOOKUP(B1049,Data!$A$1:$J$1657,9, FALSE) * 100</f>
        <v>188</v>
      </c>
      <c r="V1049" t="str">
        <f>VLOOKUP($B1049,Data!$A$1:$X$1657,13,  FALSE)</f>
        <v>Yes</v>
      </c>
      <c r="W1049">
        <f t="shared" si="33"/>
        <v>100.78622495332478</v>
      </c>
      <c r="X1049">
        <f t="shared" si="32"/>
        <v>87.213775046675224</v>
      </c>
    </row>
    <row r="1050" spans="1:24" x14ac:dyDescent="0.2">
      <c r="A1050">
        <v>1048</v>
      </c>
      <c r="B1050" t="s">
        <v>5261</v>
      </c>
      <c r="C1050">
        <v>1048</v>
      </c>
      <c r="D1050" t="s">
        <v>1495</v>
      </c>
      <c r="E1050" s="30">
        <v>41598.5</v>
      </c>
      <c r="F1050" t="s">
        <v>4254</v>
      </c>
      <c r="G1050">
        <v>363.75596683470201</v>
      </c>
      <c r="H1050">
        <v>163.749165154308</v>
      </c>
      <c r="I1050">
        <v>527.50513198901001</v>
      </c>
      <c r="J1050">
        <v>4.4265609637986501</v>
      </c>
      <c r="K1050">
        <v>16.463554377694901</v>
      </c>
      <c r="L1050">
        <v>1.4179582255101599E-2</v>
      </c>
      <c r="M1050">
        <v>83.322526167745096</v>
      </c>
      <c r="N1050">
        <v>2.4024254648854302</v>
      </c>
      <c r="O1050">
        <v>4.8862301154591802E-2</v>
      </c>
      <c r="P1050">
        <v>2.9637691857262198</v>
      </c>
      <c r="Q1050">
        <v>5.6608591417331003E-2</v>
      </c>
      <c r="R1050">
        <v>112.67718293636</v>
      </c>
      <c r="S1050">
        <v>0.31276210189065401</v>
      </c>
      <c r="T1050">
        <v>593.98725456283796</v>
      </c>
      <c r="U1050">
        <f>VLOOKUP(B1050,Data!$A$1:$J$1657,9, FALSE) * 100</f>
        <v>144</v>
      </c>
      <c r="V1050" t="str">
        <f>VLOOKUP($B1050,Data!$A$1:$X$1657,13,  FALSE)</f>
        <v>Yes</v>
      </c>
      <c r="W1050">
        <f t="shared" si="33"/>
        <v>49.315311173016937</v>
      </c>
      <c r="X1050">
        <f t="shared" si="32"/>
        <v>94.684688826983063</v>
      </c>
    </row>
    <row r="1051" spans="1:24" x14ac:dyDescent="0.2">
      <c r="A1051">
        <v>1047</v>
      </c>
      <c r="B1051" t="s">
        <v>5262</v>
      </c>
      <c r="C1051">
        <v>1047</v>
      </c>
      <c r="D1051" t="s">
        <v>1495</v>
      </c>
      <c r="E1051" s="30">
        <v>41601.5</v>
      </c>
      <c r="F1051" t="s">
        <v>4254</v>
      </c>
      <c r="G1051">
        <v>354.97791410832701</v>
      </c>
      <c r="H1051">
        <v>152.45799025601099</v>
      </c>
      <c r="I1051">
        <v>507.43590436433698</v>
      </c>
      <c r="J1051">
        <v>4.3266674410698496</v>
      </c>
      <c r="K1051">
        <v>16.410099987727001</v>
      </c>
      <c r="L1051">
        <v>1.3886612308687899E-2</v>
      </c>
      <c r="M1051">
        <v>82.877014064128403</v>
      </c>
      <c r="N1051">
        <v>2.38182151922347</v>
      </c>
      <c r="O1051">
        <v>4.20058823238776E-2</v>
      </c>
      <c r="P1051">
        <v>2.6824706335067199</v>
      </c>
      <c r="Q1051">
        <v>5.6695110545874602E-2</v>
      </c>
      <c r="R1051">
        <v>122.161507232452</v>
      </c>
      <c r="S1051">
        <v>0.34958168008308599</v>
      </c>
      <c r="T1051">
        <v>571.65750861184404</v>
      </c>
      <c r="U1051">
        <f>VLOOKUP(B1051,Data!$A$1:$J$1657,9, FALSE) * 100</f>
        <v>124.10000000000001</v>
      </c>
      <c r="V1051" t="str">
        <f>VLOOKUP($B1051,Data!$A$1:$X$1657,13,  FALSE)</f>
        <v>Yes</v>
      </c>
      <c r="W1051">
        <f t="shared" si="33"/>
        <v>29.921574927126827</v>
      </c>
      <c r="X1051">
        <f t="shared" si="32"/>
        <v>94.178425072873182</v>
      </c>
    </row>
    <row r="1052" spans="1:24" x14ac:dyDescent="0.2">
      <c r="A1052">
        <v>1051</v>
      </c>
      <c r="B1052" t="s">
        <v>5268</v>
      </c>
      <c r="C1052">
        <v>1051</v>
      </c>
      <c r="D1052" t="s">
        <v>1495</v>
      </c>
      <c r="E1052" s="30">
        <v>41585.5</v>
      </c>
      <c r="F1052" t="s">
        <v>4254</v>
      </c>
      <c r="G1052">
        <v>320.23347485143</v>
      </c>
      <c r="H1052">
        <v>50.898434465597497</v>
      </c>
      <c r="I1052">
        <v>371.13190931702701</v>
      </c>
      <c r="J1052">
        <v>3.76165418285481</v>
      </c>
      <c r="K1052">
        <v>11.2446927880169</v>
      </c>
      <c r="L1052">
        <v>3.7966202645618299E-2</v>
      </c>
      <c r="M1052">
        <v>146.754929455781</v>
      </c>
      <c r="N1052">
        <v>2.8900422011512199</v>
      </c>
      <c r="O1052">
        <v>0.14147750710134199</v>
      </c>
      <c r="P1052">
        <v>7.8416574397320398</v>
      </c>
      <c r="Q1052">
        <v>0.16222681584734799</v>
      </c>
      <c r="R1052">
        <v>76.202738873565195</v>
      </c>
      <c r="S1052">
        <v>0.17183110293251799</v>
      </c>
      <c r="T1052">
        <v>434.20971103105501</v>
      </c>
      <c r="U1052">
        <f>VLOOKUP(B1052,Data!$A$1:$J$1657,9, FALSE) * 100</f>
        <v>229.99999999999997</v>
      </c>
      <c r="V1052" t="str">
        <f>VLOOKUP($B1052,Data!$A$1:$X$1657,13,  FALSE)</f>
        <v>Yes</v>
      </c>
      <c r="W1052">
        <f t="shared" si="33"/>
        <v>63.233034709339762</v>
      </c>
      <c r="X1052">
        <f t="shared" si="32"/>
        <v>166.76696529066021</v>
      </c>
    </row>
    <row r="1053" spans="1:24" x14ac:dyDescent="0.2">
      <c r="A1053">
        <v>1054</v>
      </c>
      <c r="B1053" t="s">
        <v>5266</v>
      </c>
      <c r="C1053">
        <v>1054</v>
      </c>
      <c r="D1053" t="s">
        <v>1495</v>
      </c>
      <c r="E1053" s="30">
        <v>41598.5</v>
      </c>
      <c r="F1053" t="s">
        <v>4254</v>
      </c>
      <c r="G1053">
        <v>254.918959877085</v>
      </c>
      <c r="H1053">
        <v>128.10480757121701</v>
      </c>
      <c r="I1053">
        <v>383.02376744830201</v>
      </c>
      <c r="J1053">
        <v>3.8419071918844101</v>
      </c>
      <c r="K1053">
        <v>16.356746436980298</v>
      </c>
      <c r="L1053">
        <v>1.4480617652272499E-2</v>
      </c>
      <c r="M1053">
        <v>56.317825449068799</v>
      </c>
      <c r="N1053">
        <v>1.61326863529341</v>
      </c>
      <c r="O1053">
        <v>4.6300209841966401E-2</v>
      </c>
      <c r="P1053">
        <v>2.4009838215564199</v>
      </c>
      <c r="Q1053">
        <v>6.2894429002327001E-2</v>
      </c>
      <c r="R1053">
        <v>54.174635506924297</v>
      </c>
      <c r="S1053">
        <v>0.357116343198012</v>
      </c>
      <c r="T1053">
        <v>424.09616778371498</v>
      </c>
      <c r="U1053">
        <f>VLOOKUP(B1053,Data!$A$1:$J$1657,9, FALSE) * 100</f>
        <v>71.3</v>
      </c>
      <c r="V1053" t="str">
        <f>VLOOKUP($B1053,Data!$A$1:$X$1657,13,  FALSE)</f>
        <v>Yes</v>
      </c>
      <c r="W1053">
        <f t="shared" si="33"/>
        <v>7.3024710806036381</v>
      </c>
      <c r="X1053">
        <f t="shared" si="32"/>
        <v>63.997528919396359</v>
      </c>
    </row>
    <row r="1054" spans="1:24" x14ac:dyDescent="0.2">
      <c r="A1054">
        <v>1053</v>
      </c>
      <c r="B1054" t="s">
        <v>5267</v>
      </c>
      <c r="C1054">
        <v>1053</v>
      </c>
      <c r="D1054" t="s">
        <v>1495</v>
      </c>
      <c r="E1054" s="30">
        <v>41597.5</v>
      </c>
      <c r="F1054" t="s">
        <v>4254</v>
      </c>
      <c r="G1054">
        <v>243.13561363785601</v>
      </c>
      <c r="H1054">
        <v>169.62530923439101</v>
      </c>
      <c r="I1054">
        <v>412.76092287224702</v>
      </c>
      <c r="J1054">
        <v>7.4740884066791997</v>
      </c>
      <c r="K1054">
        <v>16.668916873201098</v>
      </c>
      <c r="L1054">
        <v>1.25353067993587E-2</v>
      </c>
      <c r="M1054">
        <v>47.104342042400098</v>
      </c>
      <c r="N1054">
        <v>1.3750934533653201</v>
      </c>
      <c r="O1054">
        <v>3.06132558713475E-2</v>
      </c>
      <c r="P1054">
        <v>1.1200676323021901</v>
      </c>
      <c r="Q1054">
        <v>3.4874190675463802E-2</v>
      </c>
      <c r="R1054">
        <v>58.941528384506903</v>
      </c>
      <c r="S1054">
        <v>1.2909559028366999</v>
      </c>
      <c r="T1054">
        <v>451.52231609035999</v>
      </c>
      <c r="U1054">
        <f>VLOOKUP(B1054,Data!$A$1:$J$1657,9, FALSE) * 100</f>
        <v>94</v>
      </c>
      <c r="V1054" t="str">
        <f>VLOOKUP($B1054,Data!$A$1:$X$1657,13,  FALSE)</f>
        <v>Yes</v>
      </c>
      <c r="W1054">
        <f t="shared" si="33"/>
        <v>40.472338588181707</v>
      </c>
      <c r="X1054">
        <f t="shared" si="32"/>
        <v>53.527661411818293</v>
      </c>
    </row>
    <row r="1055" spans="1:24" x14ac:dyDescent="0.2">
      <c r="A1055">
        <v>1052</v>
      </c>
      <c r="B1055" t="s">
        <v>5265</v>
      </c>
      <c r="C1055">
        <v>1052</v>
      </c>
      <c r="D1055" t="s">
        <v>1495</v>
      </c>
      <c r="E1055" s="30">
        <v>41598.5</v>
      </c>
      <c r="F1055" t="s">
        <v>4254</v>
      </c>
      <c r="G1055">
        <v>398.93773543282202</v>
      </c>
      <c r="H1055">
        <v>178.82920770957199</v>
      </c>
      <c r="I1055">
        <v>577.76694314239296</v>
      </c>
      <c r="J1055">
        <v>6.0103882159825197</v>
      </c>
      <c r="K1055">
        <v>16.330226318538699</v>
      </c>
      <c r="L1055">
        <v>1.46264804318493E-2</v>
      </c>
      <c r="M1055">
        <v>94.806382287105905</v>
      </c>
      <c r="N1055">
        <v>2.7114004889498</v>
      </c>
      <c r="O1055">
        <v>5.7318240789874998E-2</v>
      </c>
      <c r="P1055">
        <v>3.2706378920871702</v>
      </c>
      <c r="Q1055">
        <v>9.7082459085981898E-2</v>
      </c>
      <c r="R1055">
        <v>127.603656083415</v>
      </c>
      <c r="S1055">
        <v>0.67813099045758496</v>
      </c>
      <c r="T1055">
        <v>652.48209491911803</v>
      </c>
      <c r="U1055">
        <f>VLOOKUP(B1055,Data!$A$1:$J$1657,9, FALSE) * 100</f>
        <v>169</v>
      </c>
      <c r="V1055" t="str">
        <f>VLOOKUP($B1055,Data!$A$1:$X$1657,13,  FALSE)</f>
        <v>Yes</v>
      </c>
      <c r="W1055">
        <f t="shared" si="33"/>
        <v>61.265474673743284</v>
      </c>
      <c r="X1055">
        <f t="shared" si="32"/>
        <v>107.73452532625672</v>
      </c>
    </row>
    <row r="1056" spans="1:24" x14ac:dyDescent="0.2">
      <c r="A1056">
        <v>1058</v>
      </c>
      <c r="B1056" t="s">
        <v>5272</v>
      </c>
      <c r="C1056">
        <v>1058</v>
      </c>
      <c r="D1056" t="s">
        <v>1495</v>
      </c>
      <c r="E1056" s="30">
        <v>41598.5</v>
      </c>
      <c r="F1056" t="s">
        <v>4254</v>
      </c>
      <c r="G1056">
        <v>250.42207473820099</v>
      </c>
      <c r="H1056">
        <v>161.93061382827099</v>
      </c>
      <c r="I1056">
        <v>412.35268856647201</v>
      </c>
      <c r="J1056">
        <v>7.4104574168010098</v>
      </c>
      <c r="K1056">
        <v>16.845726156544501</v>
      </c>
      <c r="L1056">
        <v>1.16073949387478E-2</v>
      </c>
      <c r="M1056">
        <v>46.519096057235103</v>
      </c>
      <c r="N1056">
        <v>1.3724132280738499</v>
      </c>
      <c r="O1056">
        <v>2.82211446050952E-2</v>
      </c>
      <c r="P1056">
        <v>1.2158047557842699</v>
      </c>
      <c r="Q1056">
        <v>3.7728167886940098E-2</v>
      </c>
      <c r="R1056">
        <v>68.468366492276999</v>
      </c>
      <c r="S1056">
        <v>1.4341315229057101</v>
      </c>
      <c r="T1056">
        <v>455.18569741245199</v>
      </c>
      <c r="U1056">
        <f>VLOOKUP(B1056,Data!$A$1:$J$1657,9, FALSE) * 100</f>
        <v>100</v>
      </c>
      <c r="V1056" t="str">
        <f>VLOOKUP($B1056,Data!$A$1:$X$1657,13,  FALSE)</f>
        <v>Yes</v>
      </c>
      <c r="W1056">
        <f t="shared" si="33"/>
        <v>47.137390844051019</v>
      </c>
      <c r="X1056">
        <f t="shared" si="32"/>
        <v>52.862609155948981</v>
      </c>
    </row>
    <row r="1057" spans="1:24" x14ac:dyDescent="0.2">
      <c r="A1057">
        <v>1057</v>
      </c>
      <c r="B1057" t="s">
        <v>5270</v>
      </c>
      <c r="C1057">
        <v>1057</v>
      </c>
      <c r="D1057" t="s">
        <v>1495</v>
      </c>
      <c r="E1057" s="30">
        <v>41605.5</v>
      </c>
      <c r="F1057" t="s">
        <v>4254</v>
      </c>
      <c r="G1057">
        <v>383.45998534460398</v>
      </c>
      <c r="H1057">
        <v>241.165350573686</v>
      </c>
      <c r="I1057">
        <v>624.62533591829003</v>
      </c>
      <c r="J1057">
        <v>7.1034376090925297</v>
      </c>
      <c r="K1057">
        <v>15.8753210166076</v>
      </c>
      <c r="L1057">
        <v>1.7038247283148001E-2</v>
      </c>
      <c r="M1057">
        <v>102.999972561764</v>
      </c>
      <c r="N1057">
        <v>2.8636736061642298</v>
      </c>
      <c r="O1057">
        <v>3.2734482327960203E-2</v>
      </c>
      <c r="P1057">
        <v>2.21152111622323</v>
      </c>
      <c r="Q1057">
        <v>6.24493849836978E-2</v>
      </c>
      <c r="R1057">
        <v>127.755528814606</v>
      </c>
      <c r="S1057">
        <v>1.17788208273122</v>
      </c>
      <c r="T1057">
        <v>693.68898257840306</v>
      </c>
      <c r="U1057">
        <f>VLOOKUP(B1057,Data!$A$1:$J$1657,9, FALSE) * 100</f>
        <v>120</v>
      </c>
      <c r="V1057" t="str">
        <f>VLOOKUP($B1057,Data!$A$1:$X$1657,13,  FALSE)</f>
        <v>Yes</v>
      </c>
      <c r="W1057">
        <f t="shared" si="33"/>
        <v>2.9545766343590998</v>
      </c>
      <c r="X1057">
        <f t="shared" si="32"/>
        <v>117.0454233656409</v>
      </c>
    </row>
    <row r="1058" spans="1:24" x14ac:dyDescent="0.2">
      <c r="A1058">
        <v>1056</v>
      </c>
      <c r="B1058" t="s">
        <v>5271</v>
      </c>
      <c r="C1058">
        <v>1056</v>
      </c>
      <c r="D1058" t="s">
        <v>1495</v>
      </c>
      <c r="E1058" s="30">
        <v>41605.5</v>
      </c>
      <c r="F1058" t="s">
        <v>4254</v>
      </c>
      <c r="G1058">
        <v>380.88916465377901</v>
      </c>
      <c r="H1058">
        <v>213.68047017699001</v>
      </c>
      <c r="I1058">
        <v>594.56963483076902</v>
      </c>
      <c r="J1058">
        <v>5.4963676289884296</v>
      </c>
      <c r="K1058">
        <v>15.745781865192599</v>
      </c>
      <c r="L1058">
        <v>1.82706415701646E-2</v>
      </c>
      <c r="M1058">
        <v>107.486530208969</v>
      </c>
      <c r="N1058">
        <v>2.9640270720085198</v>
      </c>
      <c r="O1058">
        <v>4.6191980082779902E-2</v>
      </c>
      <c r="P1058">
        <v>2.9157719875371702</v>
      </c>
      <c r="Q1058">
        <v>6.5188962757024904E-2</v>
      </c>
      <c r="R1058">
        <v>120.91619978986</v>
      </c>
      <c r="S1058">
        <v>0.51998672321219097</v>
      </c>
      <c r="T1058">
        <v>662.07049032115503</v>
      </c>
      <c r="U1058">
        <f>VLOOKUP(B1058,Data!$A$1:$J$1657,9, FALSE) * 100</f>
        <v>106</v>
      </c>
      <c r="V1058" t="str">
        <f>VLOOKUP($B1058,Data!$A$1:$X$1657,13,  FALSE)</f>
        <v>Yes</v>
      </c>
      <c r="W1058">
        <f t="shared" si="33"/>
        <v>-16.143784328373869</v>
      </c>
      <c r="X1058">
        <f t="shared" si="32"/>
        <v>122.14378432837387</v>
      </c>
    </row>
    <row r="1059" spans="1:24" x14ac:dyDescent="0.2">
      <c r="A1059">
        <v>1055</v>
      </c>
      <c r="B1059" t="s">
        <v>5269</v>
      </c>
      <c r="C1059">
        <v>1055</v>
      </c>
      <c r="D1059" t="s">
        <v>1495</v>
      </c>
      <c r="E1059" s="30">
        <v>41594.5</v>
      </c>
      <c r="F1059" t="s">
        <v>4254</v>
      </c>
      <c r="G1059">
        <v>269.22168446158503</v>
      </c>
      <c r="H1059">
        <v>107.66496967245099</v>
      </c>
      <c r="I1059">
        <v>376.88665413403601</v>
      </c>
      <c r="J1059">
        <v>3.2217833969431999</v>
      </c>
      <c r="K1059">
        <v>16.156427735375601</v>
      </c>
      <c r="L1059">
        <v>1.6033327582148399E-2</v>
      </c>
      <c r="M1059">
        <v>64.238110527202906</v>
      </c>
      <c r="N1059">
        <v>1.8176153950784999</v>
      </c>
      <c r="O1059">
        <v>6.88623299435714E-3</v>
      </c>
      <c r="P1059">
        <v>0.45938791965553799</v>
      </c>
      <c r="Q1059">
        <v>1.0307042767851E-2</v>
      </c>
      <c r="R1059">
        <v>76.732959046611896</v>
      </c>
      <c r="S1059">
        <v>0.19703034917979301</v>
      </c>
      <c r="T1059">
        <v>427.12370463833798</v>
      </c>
      <c r="U1059">
        <f>VLOOKUP(B1059,Data!$A$1:$J$1657,9, FALSE) * 100</f>
        <v>137</v>
      </c>
      <c r="V1059" t="str">
        <f>VLOOKUP($B1059,Data!$A$1:$X$1657,13,  FALSE)</f>
        <v>Yes</v>
      </c>
      <c r="W1059">
        <f t="shared" si="33"/>
        <v>64.002147128178521</v>
      </c>
      <c r="X1059">
        <f t="shared" si="32"/>
        <v>72.997852871821479</v>
      </c>
    </row>
    <row r="1060" spans="1:24" x14ac:dyDescent="0.2">
      <c r="A1060">
        <v>1062</v>
      </c>
      <c r="B1060" t="s">
        <v>5274</v>
      </c>
      <c r="C1060">
        <v>1062</v>
      </c>
      <c r="D1060" t="s">
        <v>1495</v>
      </c>
      <c r="E1060" s="30">
        <v>41573.5</v>
      </c>
      <c r="F1060" t="s">
        <v>4254</v>
      </c>
      <c r="G1060">
        <v>1014.5119583572</v>
      </c>
      <c r="H1060">
        <v>331.59364338643002</v>
      </c>
      <c r="I1060">
        <v>1346.1056017436299</v>
      </c>
      <c r="J1060">
        <v>14.307703888121001</v>
      </c>
      <c r="K1060">
        <v>13.4115258865877</v>
      </c>
      <c r="L1060">
        <v>3.79754809739054E-2</v>
      </c>
      <c r="M1060">
        <v>421.47819395264901</v>
      </c>
      <c r="N1060">
        <v>9.8995896827113494</v>
      </c>
      <c r="O1060">
        <v>1.2359122206836799</v>
      </c>
      <c r="P1060">
        <v>48.883493352225599</v>
      </c>
      <c r="Q1060">
        <v>1.11591130008151</v>
      </c>
      <c r="R1060">
        <v>272.38610727226501</v>
      </c>
      <c r="S1060">
        <v>0.62009042833967798</v>
      </c>
      <c r="T1060">
        <v>1552.50166676346</v>
      </c>
      <c r="U1060">
        <f>VLOOKUP(B1060,Data!$A$1:$J$1657,9, FALSE) * 100</f>
        <v>370</v>
      </c>
      <c r="V1060" t="str">
        <f>VLOOKUP($B1060,Data!$A$1:$X$1657,13,  FALSE)</f>
        <v>Yes</v>
      </c>
      <c r="W1060">
        <f t="shared" si="33"/>
        <v>-108.95249312801025</v>
      </c>
      <c r="X1060">
        <f t="shared" si="32"/>
        <v>478.95249312801025</v>
      </c>
    </row>
    <row r="1061" spans="1:24" x14ac:dyDescent="0.2">
      <c r="A1061">
        <v>1059</v>
      </c>
      <c r="B1061" t="s">
        <v>5273</v>
      </c>
      <c r="C1061">
        <v>1059</v>
      </c>
      <c r="D1061" t="s">
        <v>1495</v>
      </c>
      <c r="E1061" s="30">
        <v>41565.5</v>
      </c>
      <c r="F1061" t="s">
        <v>4254</v>
      </c>
      <c r="G1061">
        <v>988.01410588090005</v>
      </c>
      <c r="H1061">
        <v>251.43407155538199</v>
      </c>
      <c r="I1061">
        <v>1239.44817743628</v>
      </c>
      <c r="J1061">
        <v>14.7551081007978</v>
      </c>
      <c r="K1061">
        <v>13.616810158405</v>
      </c>
      <c r="L1061">
        <v>4.1337530062116497E-2</v>
      </c>
      <c r="M1061">
        <v>470.86121884066898</v>
      </c>
      <c r="N1061">
        <v>11.228770276547399</v>
      </c>
      <c r="O1061">
        <v>0.99591699814347601</v>
      </c>
      <c r="P1061">
        <v>44.0576342488744</v>
      </c>
      <c r="Q1061">
        <v>1.1572905885501099</v>
      </c>
      <c r="R1061">
        <v>249.55183462598799</v>
      </c>
      <c r="S1061">
        <v>0.54023564206589703</v>
      </c>
      <c r="T1061">
        <v>1439.22988252307</v>
      </c>
      <c r="U1061">
        <f>VLOOKUP(B1061,Data!$A$1:$J$1657,9, FALSE) * 100</f>
        <v>550</v>
      </c>
      <c r="V1061" t="str">
        <f>VLOOKUP($B1061,Data!$A$1:$X$1657,13,  FALSE)</f>
        <v>Yes</v>
      </c>
      <c r="W1061">
        <f t="shared" si="33"/>
        <v>14.93043313560338</v>
      </c>
      <c r="X1061">
        <f t="shared" si="32"/>
        <v>535.06956686439662</v>
      </c>
    </row>
    <row r="1062" spans="1:24" x14ac:dyDescent="0.2">
      <c r="A1062">
        <v>1061</v>
      </c>
      <c r="B1062" t="s">
        <v>5276</v>
      </c>
      <c r="C1062">
        <v>1061</v>
      </c>
      <c r="D1062" t="s">
        <v>1495</v>
      </c>
      <c r="E1062" s="30">
        <v>41574.5</v>
      </c>
      <c r="F1062" t="s">
        <v>4254</v>
      </c>
      <c r="G1062">
        <v>822.58861803458103</v>
      </c>
      <c r="H1062">
        <v>207.63627568072599</v>
      </c>
      <c r="I1062">
        <v>1030.2248937153099</v>
      </c>
      <c r="J1062">
        <v>14.3007238358138</v>
      </c>
      <c r="K1062">
        <v>15.2671052307119</v>
      </c>
      <c r="L1062">
        <v>3.4352912494376699E-2</v>
      </c>
      <c r="M1062">
        <v>372.31732476910599</v>
      </c>
      <c r="N1062">
        <v>9.9548297311157299</v>
      </c>
      <c r="O1062">
        <v>0.46443225128570098</v>
      </c>
      <c r="P1062">
        <v>19.593866584463001</v>
      </c>
      <c r="Q1062">
        <v>0.58902920504091205</v>
      </c>
      <c r="R1062">
        <v>261.37824582032903</v>
      </c>
      <c r="S1062">
        <v>1.0471199028123599</v>
      </c>
      <c r="T1062">
        <v>1202.8419361208501</v>
      </c>
      <c r="U1062">
        <f>VLOOKUP(B1062,Data!$A$1:$J$1657,9, FALSE) * 100</f>
        <v>380</v>
      </c>
      <c r="V1062" t="str">
        <f>VLOOKUP($B1062,Data!$A$1:$X$1657,13,  FALSE)</f>
        <v>Yes</v>
      </c>
      <c r="W1062">
        <f t="shared" si="33"/>
        <v>-43.087869055802287</v>
      </c>
      <c r="X1062">
        <f t="shared" si="32"/>
        <v>423.08786905580229</v>
      </c>
    </row>
    <row r="1063" spans="1:24" x14ac:dyDescent="0.2">
      <c r="A1063">
        <v>1060</v>
      </c>
      <c r="B1063" t="s">
        <v>5275</v>
      </c>
      <c r="C1063">
        <v>1060</v>
      </c>
      <c r="D1063" t="s">
        <v>1495</v>
      </c>
      <c r="E1063" s="30">
        <v>41585.5</v>
      </c>
      <c r="F1063" t="s">
        <v>4254</v>
      </c>
      <c r="G1063">
        <v>704.67351166579101</v>
      </c>
      <c r="H1063">
        <v>285.63746255445102</v>
      </c>
      <c r="I1063">
        <v>990.31097422024197</v>
      </c>
      <c r="J1063">
        <v>10.970288993890801</v>
      </c>
      <c r="K1063">
        <v>15.4699257042144</v>
      </c>
      <c r="L1063">
        <v>2.83579090989102E-2</v>
      </c>
      <c r="M1063">
        <v>250.91368273536301</v>
      </c>
      <c r="N1063">
        <v>6.7979264975251796</v>
      </c>
      <c r="O1063">
        <v>0.33218950745501302</v>
      </c>
      <c r="P1063">
        <v>14.943856641776099</v>
      </c>
      <c r="Q1063">
        <v>0.37375819512248498</v>
      </c>
      <c r="R1063">
        <v>224.66120766425601</v>
      </c>
      <c r="S1063">
        <v>0.49368053655838501</v>
      </c>
      <c r="T1063">
        <v>1131.4022156460701</v>
      </c>
      <c r="U1063">
        <f>VLOOKUP(B1063,Data!$A$1:$J$1657,9, FALSE) * 100</f>
        <v>310</v>
      </c>
      <c r="V1063" t="str">
        <f>VLOOKUP($B1063,Data!$A$1:$X$1657,13,  FALSE)</f>
        <v>Yes</v>
      </c>
      <c r="W1063">
        <f t="shared" si="33"/>
        <v>24.870815073451126</v>
      </c>
      <c r="X1063">
        <f t="shared" si="32"/>
        <v>285.12918492654887</v>
      </c>
    </row>
    <row r="1064" spans="1:24" x14ac:dyDescent="0.2">
      <c r="A1064">
        <v>1066</v>
      </c>
      <c r="B1064" t="s">
        <v>5280</v>
      </c>
      <c r="C1064">
        <v>1066</v>
      </c>
      <c r="D1064" t="s">
        <v>1495</v>
      </c>
      <c r="E1064" s="30">
        <v>41570.5</v>
      </c>
      <c r="F1064" t="s">
        <v>4254</v>
      </c>
      <c r="G1064">
        <v>1212.1541328102101</v>
      </c>
      <c r="H1064">
        <v>255.69138722527899</v>
      </c>
      <c r="I1064">
        <v>1467.8455200354899</v>
      </c>
      <c r="J1064">
        <v>15.1521084718678</v>
      </c>
      <c r="K1064">
        <v>12.924191190288299</v>
      </c>
      <c r="L1064">
        <v>4.24145171979778E-2</v>
      </c>
      <c r="M1064">
        <v>487.03682485808099</v>
      </c>
      <c r="N1064">
        <v>11.0237426290311</v>
      </c>
      <c r="O1064">
        <v>1.2884266533797799</v>
      </c>
      <c r="P1064">
        <v>53.765405462832703</v>
      </c>
      <c r="Q1064">
        <v>1.2694405361305301</v>
      </c>
      <c r="R1064">
        <v>404.35367157195498</v>
      </c>
      <c r="S1064">
        <v>0.92265742034770004</v>
      </c>
      <c r="T1064">
        <v>1713.5646187742</v>
      </c>
      <c r="U1064">
        <f>VLOOKUP(B1064,Data!$A$1:$J$1657,9, FALSE) * 100</f>
        <v>480</v>
      </c>
      <c r="V1064" t="str">
        <f>VLOOKUP($B1064,Data!$A$1:$X$1657,13,  FALSE)</f>
        <v>Yes</v>
      </c>
      <c r="W1064">
        <f t="shared" si="33"/>
        <v>-73.450937338728409</v>
      </c>
      <c r="X1064">
        <f t="shared" si="32"/>
        <v>553.45093733872841</v>
      </c>
    </row>
    <row r="1065" spans="1:24" x14ac:dyDescent="0.2">
      <c r="A1065">
        <v>1064</v>
      </c>
      <c r="B1065" t="s">
        <v>5278</v>
      </c>
      <c r="C1065">
        <v>1064</v>
      </c>
      <c r="D1065" t="s">
        <v>1495</v>
      </c>
      <c r="E1065" s="30">
        <v>41583.5</v>
      </c>
      <c r="F1065" t="s">
        <v>4254</v>
      </c>
      <c r="G1065">
        <v>903.871829837718</v>
      </c>
      <c r="H1065">
        <v>268.069708745605</v>
      </c>
      <c r="I1065">
        <v>1171.9415385833199</v>
      </c>
      <c r="J1065">
        <v>12.898250629788199</v>
      </c>
      <c r="K1065">
        <v>14.329684346047401</v>
      </c>
      <c r="L1065">
        <v>2.8670393270936199E-2</v>
      </c>
      <c r="M1065">
        <v>380.20444616744999</v>
      </c>
      <c r="N1065">
        <v>9.5415231182895397</v>
      </c>
      <c r="O1065">
        <v>0.39221048579406997</v>
      </c>
      <c r="P1065">
        <v>19.852399589252201</v>
      </c>
      <c r="Q1065">
        <v>0.47928551237955502</v>
      </c>
      <c r="R1065">
        <v>307.76749774168701</v>
      </c>
      <c r="S1065">
        <v>0.61813211239418397</v>
      </c>
      <c r="T1065">
        <v>1369.4280798270399</v>
      </c>
      <c r="U1065">
        <f>VLOOKUP(B1065,Data!$A$1:$J$1657,9, FALSE) * 100</f>
        <v>433</v>
      </c>
      <c r="V1065" t="str">
        <f>VLOOKUP($B1065,Data!$A$1:$X$1657,13,  FALSE)</f>
        <v>Yes;;Timing of post N application</v>
      </c>
      <c r="W1065">
        <f t="shared" si="33"/>
        <v>0.94949299153410038</v>
      </c>
      <c r="X1065">
        <f t="shared" si="32"/>
        <v>432.0505070084659</v>
      </c>
    </row>
    <row r="1066" spans="1:24" x14ac:dyDescent="0.2">
      <c r="A1066">
        <v>1065</v>
      </c>
      <c r="B1066" t="s">
        <v>5279</v>
      </c>
      <c r="C1066">
        <v>1065</v>
      </c>
      <c r="D1066" t="s">
        <v>1495</v>
      </c>
      <c r="E1066" s="30">
        <v>41590.5</v>
      </c>
      <c r="F1066" t="s">
        <v>4254</v>
      </c>
      <c r="G1066">
        <v>754.30286424110795</v>
      </c>
      <c r="H1066">
        <v>140.06279075739101</v>
      </c>
      <c r="I1066">
        <v>894.36565499849905</v>
      </c>
      <c r="J1066">
        <v>7.81264478681884</v>
      </c>
      <c r="K1066">
        <v>11.109998825251999</v>
      </c>
      <c r="L1066">
        <v>3.9141419478698501E-2</v>
      </c>
      <c r="M1066">
        <v>291.356529504082</v>
      </c>
      <c r="N1066">
        <v>5.6689504387387997</v>
      </c>
      <c r="O1066">
        <v>0.71664475296011898</v>
      </c>
      <c r="P1066">
        <v>28.620791754437999</v>
      </c>
      <c r="Q1066">
        <v>0.46483029007007598</v>
      </c>
      <c r="R1066">
        <v>229.53911175914101</v>
      </c>
      <c r="S1066">
        <v>0.587899885359637</v>
      </c>
      <c r="T1066">
        <v>1036.06342159885</v>
      </c>
      <c r="U1066">
        <f>VLOOKUP(B1066,Data!$A$1:$J$1657,9, FALSE) * 100</f>
        <v>380</v>
      </c>
      <c r="V1066" t="str">
        <f>VLOOKUP($B1066,Data!$A$1:$X$1657,13,  FALSE)</f>
        <v/>
      </c>
      <c r="W1066">
        <f t="shared" si="33"/>
        <v>48.913034654452247</v>
      </c>
      <c r="X1066">
        <f t="shared" si="32"/>
        <v>331.08696534554775</v>
      </c>
    </row>
    <row r="1067" spans="1:24" x14ac:dyDescent="0.2">
      <c r="A1067">
        <v>1067</v>
      </c>
      <c r="B1067" t="s">
        <v>5282</v>
      </c>
      <c r="C1067">
        <v>1067</v>
      </c>
      <c r="D1067" t="s">
        <v>1495</v>
      </c>
      <c r="E1067" s="30">
        <v>41574.5</v>
      </c>
      <c r="F1067" t="s">
        <v>4254</v>
      </c>
      <c r="G1067">
        <v>935.74745916098698</v>
      </c>
      <c r="H1067">
        <v>288.21748514028098</v>
      </c>
      <c r="I1067">
        <v>1223.96494430127</v>
      </c>
      <c r="J1067">
        <v>14.313780802700601</v>
      </c>
      <c r="K1067">
        <v>14.7691781825175</v>
      </c>
      <c r="L1067">
        <v>3.4737728801317098E-2</v>
      </c>
      <c r="M1067">
        <v>385.20236303223601</v>
      </c>
      <c r="N1067">
        <v>9.9634366654113897</v>
      </c>
      <c r="O1067">
        <v>0.92200882034508402</v>
      </c>
      <c r="P1067">
        <v>37.713085106519998</v>
      </c>
      <c r="Q1067">
        <v>0.94046577998191805</v>
      </c>
      <c r="R1067">
        <v>277.14295301294499</v>
      </c>
      <c r="S1067">
        <v>0.63799490428039596</v>
      </c>
      <c r="T1067">
        <v>1418.4352245438399</v>
      </c>
      <c r="U1067">
        <f>VLOOKUP(B1067,Data!$A$1:$J$1657,9, FALSE) * 100</f>
        <v>490.00000000000006</v>
      </c>
      <c r="V1067" t="str">
        <f>VLOOKUP($B1067,Data!$A$1:$X$1657,13,  FALSE)</f>
        <v>Yes</v>
      </c>
      <c r="W1067">
        <f t="shared" si="33"/>
        <v>52.27004200882277</v>
      </c>
      <c r="X1067">
        <f t="shared" si="32"/>
        <v>437.72995799117729</v>
      </c>
    </row>
    <row r="1068" spans="1:24" x14ac:dyDescent="0.2">
      <c r="A1068">
        <v>1063</v>
      </c>
      <c r="B1068" t="s">
        <v>5277</v>
      </c>
      <c r="C1068">
        <v>1063</v>
      </c>
      <c r="D1068" t="s">
        <v>1495</v>
      </c>
      <c r="E1068" s="30">
        <v>41582.5</v>
      </c>
      <c r="F1068" t="s">
        <v>4254</v>
      </c>
      <c r="G1068">
        <v>566.58819982154102</v>
      </c>
      <c r="H1068">
        <v>197.089054203497</v>
      </c>
      <c r="I1068">
        <v>763.67725402503697</v>
      </c>
      <c r="J1068">
        <v>7.7788669226543004</v>
      </c>
      <c r="K1068">
        <v>15.6399690763346</v>
      </c>
      <c r="L1068">
        <v>2.0970758748761399E-2</v>
      </c>
      <c r="M1068">
        <v>190.433051919603</v>
      </c>
      <c r="N1068">
        <v>5.2160543662602503</v>
      </c>
      <c r="O1068">
        <v>8.4438934253485698E-2</v>
      </c>
      <c r="P1068">
        <v>5.6087458673500503</v>
      </c>
      <c r="Q1068">
        <v>0.13031442371138499</v>
      </c>
      <c r="R1068">
        <v>220.611185234706</v>
      </c>
      <c r="S1068">
        <v>0.66745735597844602</v>
      </c>
      <c r="T1068">
        <v>884.55211626895698</v>
      </c>
      <c r="U1068">
        <f>VLOOKUP(B1068,Data!$A$1:$J$1657,9, FALSE) * 100</f>
        <v>160</v>
      </c>
      <c r="V1068" t="str">
        <f>VLOOKUP($B1068,Data!$A$1:$X$1657,13,  FALSE)</f>
        <v>Yes</v>
      </c>
      <c r="W1068">
        <f t="shared" si="33"/>
        <v>-56.401195363185224</v>
      </c>
      <c r="X1068">
        <f t="shared" si="32"/>
        <v>216.40119536318522</v>
      </c>
    </row>
    <row r="1069" spans="1:24" x14ac:dyDescent="0.2">
      <c r="A1069">
        <v>1068</v>
      </c>
      <c r="B1069" t="s">
        <v>5281</v>
      </c>
      <c r="C1069">
        <v>1068</v>
      </c>
      <c r="D1069" t="s">
        <v>1495</v>
      </c>
      <c r="E1069" s="30">
        <v>41565.5</v>
      </c>
      <c r="F1069" t="s">
        <v>4254</v>
      </c>
      <c r="G1069">
        <v>715.17599462916701</v>
      </c>
      <c r="H1069">
        <v>298.056304336903</v>
      </c>
      <c r="I1069">
        <v>1013.2322989660699</v>
      </c>
      <c r="J1069">
        <v>14.071171069561499</v>
      </c>
      <c r="K1069">
        <v>15.7872019888582</v>
      </c>
      <c r="L1069">
        <v>2.0534455446783801E-2</v>
      </c>
      <c r="M1069">
        <v>222.90856057946499</v>
      </c>
      <c r="N1069">
        <v>6.1630516128084798</v>
      </c>
      <c r="O1069">
        <v>0.49672854949734502</v>
      </c>
      <c r="P1069">
        <v>20.9486822842598</v>
      </c>
      <c r="Q1069">
        <v>0.61546589108919003</v>
      </c>
      <c r="R1069">
        <v>268.41898161661499</v>
      </c>
      <c r="S1069">
        <v>2.2750565758019099</v>
      </c>
      <c r="T1069">
        <v>1154.25251873204</v>
      </c>
      <c r="U1069">
        <f>VLOOKUP(B1069,Data!$A$1:$J$1657,9, FALSE) * 100</f>
        <v>434</v>
      </c>
      <c r="V1069" t="str">
        <f>VLOOKUP($B1069,Data!$A$1:$X$1657,13,  FALSE)</f>
        <v>Yes;;Helped with Nitrogen ammounts</v>
      </c>
      <c r="W1069">
        <f t="shared" si="33"/>
        <v>180.69481752333525</v>
      </c>
      <c r="X1069">
        <f t="shared" si="32"/>
        <v>253.30518247666475</v>
      </c>
    </row>
    <row r="1070" spans="1:24" x14ac:dyDescent="0.2">
      <c r="A1070">
        <v>1070</v>
      </c>
      <c r="B1070" t="s">
        <v>5283</v>
      </c>
      <c r="C1070">
        <v>1070</v>
      </c>
      <c r="D1070" t="s">
        <v>1495</v>
      </c>
      <c r="E1070" s="30">
        <v>41584.5</v>
      </c>
      <c r="F1070" t="s">
        <v>4254</v>
      </c>
      <c r="G1070">
        <v>638.85205958176198</v>
      </c>
      <c r="H1070">
        <v>296.62321011479298</v>
      </c>
      <c r="I1070">
        <v>935.47526969655496</v>
      </c>
      <c r="J1070">
        <v>13.8411752865154</v>
      </c>
      <c r="K1070">
        <v>15.7262266307165</v>
      </c>
      <c r="L1070">
        <v>1.9797107024156099E-2</v>
      </c>
      <c r="M1070">
        <v>193.93207825053</v>
      </c>
      <c r="N1070">
        <v>5.3411905666089101</v>
      </c>
      <c r="O1070">
        <v>0.25464180205551601</v>
      </c>
      <c r="P1070">
        <v>12.2572006015408</v>
      </c>
      <c r="Q1070">
        <v>0.37232911263032498</v>
      </c>
      <c r="R1070">
        <v>236.06563472000499</v>
      </c>
      <c r="S1070">
        <v>3.5881664965223399</v>
      </c>
      <c r="T1070">
        <v>1066.62893531841</v>
      </c>
      <c r="U1070">
        <f>VLOOKUP(B1070,Data!$A$1:$J$1657,9, FALSE) * 100</f>
        <v>300</v>
      </c>
      <c r="V1070" t="str">
        <f>VLOOKUP($B1070,Data!$A$1:$X$1657,13,  FALSE)</f>
        <v>No</v>
      </c>
      <c r="W1070">
        <f t="shared" si="33"/>
        <v>79.622638351670446</v>
      </c>
      <c r="X1070">
        <f t="shared" si="32"/>
        <v>220.37736164832955</v>
      </c>
    </row>
    <row r="1071" spans="1:24" x14ac:dyDescent="0.2">
      <c r="A1071">
        <v>1072</v>
      </c>
      <c r="B1071" t="s">
        <v>5770</v>
      </c>
      <c r="C1071">
        <v>1072</v>
      </c>
      <c r="M1071"/>
      <c r="U1071">
        <f>VLOOKUP(B1071,Data!$A$1:$J$1657,9, FALSE) * 100</f>
        <v>170</v>
      </c>
      <c r="V1071" t="str">
        <f>VLOOKUP($B1071,Data!$A$1:$X$1657,13,  FALSE)</f>
        <v>No</v>
      </c>
      <c r="W1071">
        <f t="shared" si="33"/>
        <v>170</v>
      </c>
      <c r="X1071">
        <f t="shared" si="32"/>
        <v>0</v>
      </c>
    </row>
    <row r="1072" spans="1:24" x14ac:dyDescent="0.2">
      <c r="A1072">
        <v>1069</v>
      </c>
      <c r="B1072" t="s">
        <v>5284</v>
      </c>
      <c r="C1072">
        <v>1069</v>
      </c>
      <c r="D1072" t="s">
        <v>1495</v>
      </c>
      <c r="E1072" s="30">
        <v>41599.5</v>
      </c>
      <c r="F1072" t="s">
        <v>4254</v>
      </c>
      <c r="G1072">
        <v>512.65877849047502</v>
      </c>
      <c r="H1072">
        <v>278.13802240157702</v>
      </c>
      <c r="I1072">
        <v>790.79680089205306</v>
      </c>
      <c r="J1072">
        <v>12.425827179939199</v>
      </c>
      <c r="K1072">
        <v>16.4176725354795</v>
      </c>
      <c r="L1072">
        <v>1.48160778601352E-2</v>
      </c>
      <c r="M1072">
        <v>117.948952307402</v>
      </c>
      <c r="N1072">
        <v>3.3913262257194798</v>
      </c>
      <c r="O1072">
        <v>0.22775655570737399</v>
      </c>
      <c r="P1072">
        <v>9.0028677652034599</v>
      </c>
      <c r="Q1072">
        <v>0.28098602230696001</v>
      </c>
      <c r="R1072">
        <v>155.202435432681</v>
      </c>
      <c r="S1072">
        <v>1.74076182099223</v>
      </c>
      <c r="T1072">
        <v>887.01424556736595</v>
      </c>
      <c r="U1072">
        <f>VLOOKUP(B1072,Data!$A$1:$J$1657,9, FALSE) * 100</f>
        <v>280</v>
      </c>
      <c r="V1072" t="str">
        <f>VLOOKUP($B1072,Data!$A$1:$X$1657,13,  FALSE)</f>
        <v>Yes</v>
      </c>
      <c r="W1072">
        <f t="shared" si="33"/>
        <v>145.96709965067956</v>
      </c>
      <c r="X1072">
        <f t="shared" si="32"/>
        <v>134.03290034932044</v>
      </c>
    </row>
    <row r="1073" spans="1:24" x14ac:dyDescent="0.2">
      <c r="A1073">
        <v>1073</v>
      </c>
      <c r="B1073" t="s">
        <v>5287</v>
      </c>
      <c r="C1073">
        <v>1073</v>
      </c>
      <c r="D1073" t="s">
        <v>1495</v>
      </c>
      <c r="E1073" s="30">
        <v>41557.5</v>
      </c>
      <c r="F1073" t="s">
        <v>4254</v>
      </c>
      <c r="G1073">
        <v>591.845880800494</v>
      </c>
      <c r="H1073">
        <v>239.79880580463399</v>
      </c>
      <c r="I1073">
        <v>831.64468660512705</v>
      </c>
      <c r="J1073">
        <v>8.1868939282684199</v>
      </c>
      <c r="K1073">
        <v>15.604459968603299</v>
      </c>
      <c r="L1073">
        <v>2.3419414654620802E-2</v>
      </c>
      <c r="M1073">
        <v>194.65507537732501</v>
      </c>
      <c r="N1073">
        <v>5.3195925243624202</v>
      </c>
      <c r="O1073">
        <v>0.252065709914848</v>
      </c>
      <c r="P1073">
        <v>14.9990685142382</v>
      </c>
      <c r="Q1073">
        <v>0.33615389818936398</v>
      </c>
      <c r="R1073">
        <v>196.663813334699</v>
      </c>
      <c r="S1073">
        <v>0.46091855390653302</v>
      </c>
      <c r="T1073">
        <v>951.18688149853199</v>
      </c>
      <c r="U1073">
        <f>VLOOKUP(B1073,Data!$A$1:$J$1657,9, FALSE) * 100</f>
        <v>258</v>
      </c>
      <c r="W1073">
        <f t="shared" si="33"/>
        <v>36.801050707585233</v>
      </c>
      <c r="X1073">
        <f t="shared" si="32"/>
        <v>221.19894929241477</v>
      </c>
    </row>
    <row r="1074" spans="1:24" x14ac:dyDescent="0.2">
      <c r="A1074">
        <v>1071</v>
      </c>
      <c r="B1074" t="s">
        <v>5285</v>
      </c>
      <c r="C1074">
        <v>1071</v>
      </c>
      <c r="D1074" t="s">
        <v>1495</v>
      </c>
      <c r="E1074" s="30">
        <v>41587.5</v>
      </c>
      <c r="F1074" t="s">
        <v>4254</v>
      </c>
      <c r="G1074">
        <v>1024.1505918345599</v>
      </c>
      <c r="H1074">
        <v>199.17054685095101</v>
      </c>
      <c r="I1074">
        <v>1223.32113868551</v>
      </c>
      <c r="J1074">
        <v>15.971004436819801</v>
      </c>
      <c r="K1074">
        <v>14.083881582569299</v>
      </c>
      <c r="L1074">
        <v>4.2178818536679798E-2</v>
      </c>
      <c r="M1074">
        <v>505.64990414125401</v>
      </c>
      <c r="N1074">
        <v>12.472002403087499</v>
      </c>
      <c r="O1074">
        <v>0.91856137807154103</v>
      </c>
      <c r="P1074">
        <v>37.4390881748837</v>
      </c>
      <c r="Q1074">
        <v>1.1166431006131401</v>
      </c>
      <c r="R1074">
        <v>283.22186455910401</v>
      </c>
      <c r="S1074">
        <v>0.68914823062623598</v>
      </c>
      <c r="T1074">
        <v>1435.38894860911</v>
      </c>
      <c r="U1074">
        <f>VLOOKUP(B1074,Data!$A$1:$J$1657,9, FALSE) * 100</f>
        <v>409.99999999999994</v>
      </c>
      <c r="V1074" t="str">
        <f>VLOOKUP($B1074,Data!$A$1:$X$1657,13,  FALSE)</f>
        <v xml:space="preserve">No;;I just kept feeding the crop as it kept raining.  I used the reports to talk with my farm advisor early in the season as we experienced a dry July.  </v>
      </c>
      <c r="W1074">
        <f t="shared" si="33"/>
        <v>-164.60216379687967</v>
      </c>
      <c r="X1074">
        <f t="shared" si="32"/>
        <v>574.60216379687961</v>
      </c>
    </row>
    <row r="1075" spans="1:24" x14ac:dyDescent="0.2">
      <c r="A1075">
        <v>1074</v>
      </c>
      <c r="B1075" t="s">
        <v>5286</v>
      </c>
      <c r="C1075">
        <v>1074</v>
      </c>
      <c r="D1075" t="s">
        <v>1495</v>
      </c>
      <c r="E1075" s="30">
        <v>41569.5</v>
      </c>
      <c r="F1075" t="s">
        <v>4254</v>
      </c>
      <c r="G1075">
        <v>419.96425613626798</v>
      </c>
      <c r="H1075">
        <v>274.35854830190402</v>
      </c>
      <c r="I1075">
        <v>694.32280443817206</v>
      </c>
      <c r="J1075">
        <v>8.3267384602467196</v>
      </c>
      <c r="K1075">
        <v>15.819897039627</v>
      </c>
      <c r="L1075">
        <v>1.6326881671200701E-2</v>
      </c>
      <c r="M1075">
        <v>108.92548240131499</v>
      </c>
      <c r="N1075">
        <v>3.0178457383196302</v>
      </c>
      <c r="O1075">
        <v>4.4660085845793902E-2</v>
      </c>
      <c r="P1075">
        <v>3.4144151853437301</v>
      </c>
      <c r="Q1075">
        <v>9.6481962969797705E-2</v>
      </c>
      <c r="R1075">
        <v>191.28953704436901</v>
      </c>
      <c r="S1075">
        <v>2.5165740563249002</v>
      </c>
      <c r="T1075">
        <v>775.51512889956803</v>
      </c>
      <c r="U1075">
        <f>VLOOKUP(B1075,Data!$A$1:$J$1657,9, FALSE) * 100</f>
        <v>188</v>
      </c>
      <c r="V1075" t="str">
        <f>VLOOKUP($B1075,Data!$A$1:$X$1657,13,  FALSE)</f>
        <v>Yes;;Addition of in-crop N</v>
      </c>
      <c r="W1075">
        <f t="shared" si="33"/>
        <v>64.221042725778418</v>
      </c>
      <c r="X1075">
        <f t="shared" si="32"/>
        <v>123.77895727422158</v>
      </c>
    </row>
    <row r="1076" spans="1:24" x14ac:dyDescent="0.2">
      <c r="A1076">
        <v>1076</v>
      </c>
      <c r="B1076" t="s">
        <v>5289</v>
      </c>
      <c r="C1076">
        <v>1076</v>
      </c>
      <c r="D1076" t="s">
        <v>1495</v>
      </c>
      <c r="E1076" s="30">
        <v>41567.5</v>
      </c>
      <c r="F1076" t="s">
        <v>4254</v>
      </c>
      <c r="G1076">
        <v>1286.2738398029601</v>
      </c>
      <c r="H1076">
        <v>277.141186682892</v>
      </c>
      <c r="I1076">
        <v>1563.4150264858499</v>
      </c>
      <c r="J1076">
        <v>16.544882264462601</v>
      </c>
      <c r="K1076">
        <v>13.2761028720269</v>
      </c>
      <c r="L1076">
        <v>4.3101493351957197E-2</v>
      </c>
      <c r="M1076">
        <v>495.14097926171797</v>
      </c>
      <c r="N1076">
        <v>11.512333759780599</v>
      </c>
      <c r="O1076">
        <v>1.4022532284265099</v>
      </c>
      <c r="P1076">
        <v>57.535870168768497</v>
      </c>
      <c r="Q1076">
        <v>1.5422973202786501</v>
      </c>
      <c r="R1076">
        <v>452.37658631943299</v>
      </c>
      <c r="S1076">
        <v>0.94829328847796501</v>
      </c>
      <c r="T1076">
        <v>1823.42746685878</v>
      </c>
      <c r="U1076">
        <f>VLOOKUP(B1076,Data!$A$1:$J$1657,9, FALSE) * 100</f>
        <v>610</v>
      </c>
      <c r="V1076" t="str">
        <f>VLOOKUP($B1076,Data!$A$1:$X$1657,13,  FALSE)</f>
        <v>Yes</v>
      </c>
      <c r="W1076">
        <f t="shared" si="33"/>
        <v>47.339796293502332</v>
      </c>
      <c r="X1076">
        <f t="shared" si="32"/>
        <v>562.66020370649767</v>
      </c>
    </row>
    <row r="1077" spans="1:24" x14ac:dyDescent="0.2">
      <c r="A1077">
        <v>1075</v>
      </c>
      <c r="B1077" t="s">
        <v>5288</v>
      </c>
      <c r="C1077">
        <v>1075</v>
      </c>
      <c r="D1077" t="s">
        <v>1495</v>
      </c>
      <c r="E1077" s="30">
        <v>41541.5</v>
      </c>
      <c r="F1077" t="s">
        <v>4254</v>
      </c>
      <c r="G1077">
        <v>764.66228293064103</v>
      </c>
      <c r="H1077">
        <v>221.324025441033</v>
      </c>
      <c r="I1077">
        <v>985.986308371674</v>
      </c>
      <c r="J1077">
        <v>7.6684828742170303</v>
      </c>
      <c r="K1077">
        <v>10.226983830719799</v>
      </c>
      <c r="L1077">
        <v>3.1444541353293498E-2</v>
      </c>
      <c r="M1077">
        <v>302.33812512955399</v>
      </c>
      <c r="N1077">
        <v>5.4150737602628602</v>
      </c>
      <c r="O1077">
        <v>0.62209858559019404</v>
      </c>
      <c r="P1077">
        <v>31.338296089306201</v>
      </c>
      <c r="Q1077">
        <v>0.41614137909210502</v>
      </c>
      <c r="R1077">
        <v>219.93842459042099</v>
      </c>
      <c r="S1077">
        <v>0.51702369803888903</v>
      </c>
      <c r="T1077">
        <v>1144.7801091424601</v>
      </c>
      <c r="U1077">
        <f>VLOOKUP(B1077,Data!$A$1:$J$1657,9, FALSE) * 100</f>
        <v>143</v>
      </c>
      <c r="V1077" t="str">
        <f>VLOOKUP($B1077,Data!$A$1:$X$1657,13,  FALSE)</f>
        <v>Yes;;No N required and none added</v>
      </c>
      <c r="W1077">
        <f t="shared" si="33"/>
        <v>-200.5660512835841</v>
      </c>
      <c r="X1077">
        <f t="shared" si="32"/>
        <v>343.5660512835841</v>
      </c>
    </row>
    <row r="1078" spans="1:24" x14ac:dyDescent="0.2">
      <c r="A1078">
        <v>1077</v>
      </c>
      <c r="B1078" t="s">
        <v>5290</v>
      </c>
      <c r="C1078">
        <v>1077</v>
      </c>
      <c r="D1078" t="s">
        <v>1495</v>
      </c>
      <c r="E1078" s="30">
        <v>41557.5</v>
      </c>
      <c r="F1078" t="s">
        <v>4254</v>
      </c>
      <c r="G1078">
        <v>420.190936081725</v>
      </c>
      <c r="H1078">
        <v>140.89592614658599</v>
      </c>
      <c r="I1078">
        <v>561.08686222831102</v>
      </c>
      <c r="J1078">
        <v>7.3689525366387398</v>
      </c>
      <c r="K1078">
        <v>15.262929780455099</v>
      </c>
      <c r="L1078">
        <v>2.7066646159703799E-2</v>
      </c>
      <c r="M1078">
        <v>163.303402670075</v>
      </c>
      <c r="N1078">
        <v>4.3651284901274101</v>
      </c>
      <c r="O1078">
        <v>4.2447988277278401E-2</v>
      </c>
      <c r="P1078">
        <v>2.9056358674574598</v>
      </c>
      <c r="Q1078">
        <v>8.4693482473647899E-2</v>
      </c>
      <c r="R1078">
        <v>169.68348399467499</v>
      </c>
      <c r="S1078">
        <v>1.1437058766194801</v>
      </c>
      <c r="T1078">
        <v>648.99159794601906</v>
      </c>
      <c r="U1078">
        <f>VLOOKUP(B1078,Data!$A$1:$J$1657,9, FALSE) * 100</f>
        <v>133</v>
      </c>
      <c r="V1078" t="str">
        <f>VLOOKUP($B1078,Data!$A$1:$X$1657,13,  FALSE)</f>
        <v>Yes</v>
      </c>
      <c r="W1078">
        <f t="shared" si="33"/>
        <v>-52.572048488721606</v>
      </c>
      <c r="X1078">
        <f t="shared" si="32"/>
        <v>185.57204848872161</v>
      </c>
    </row>
    <row r="1079" spans="1:24" x14ac:dyDescent="0.2">
      <c r="A1079">
        <v>1078</v>
      </c>
      <c r="B1079" t="s">
        <v>5291</v>
      </c>
      <c r="C1079">
        <v>1078</v>
      </c>
      <c r="D1079" t="s">
        <v>1495</v>
      </c>
      <c r="E1079" s="30">
        <v>41570.5</v>
      </c>
      <c r="F1079" t="s">
        <v>4254</v>
      </c>
      <c r="G1079">
        <v>484.19907824362201</v>
      </c>
      <c r="H1079">
        <v>193.1277941438</v>
      </c>
      <c r="I1079">
        <v>677.32687238742199</v>
      </c>
      <c r="J1079">
        <v>12.087846887255999</v>
      </c>
      <c r="K1079">
        <v>15.714252926741899</v>
      </c>
      <c r="L1079">
        <v>1.9730845723744998E-2</v>
      </c>
      <c r="M1079">
        <v>150.54363242001301</v>
      </c>
      <c r="N1079">
        <v>4.1430485400324697</v>
      </c>
      <c r="O1079">
        <v>4.5146712695358499E-2</v>
      </c>
      <c r="P1079">
        <v>2.4634881919503999</v>
      </c>
      <c r="Q1079">
        <v>7.6900152047541706E-2</v>
      </c>
      <c r="R1079">
        <v>189.58270943806099</v>
      </c>
      <c r="S1079">
        <v>3.9779435661000599</v>
      </c>
      <c r="T1079">
        <v>780.61325934394597</v>
      </c>
      <c r="U1079">
        <f>VLOOKUP(B1079,Data!$A$1:$J$1657,9, FALSE) * 100</f>
        <v>180</v>
      </c>
      <c r="V1079" t="str">
        <f>VLOOKUP($B1079,Data!$A$1:$X$1657,13,  FALSE)</f>
        <v>Yes</v>
      </c>
      <c r="W1079">
        <f t="shared" si="33"/>
        <v>8.9276904318033985</v>
      </c>
      <c r="X1079">
        <f t="shared" si="32"/>
        <v>171.0723095681966</v>
      </c>
    </row>
    <row r="1080" spans="1:24" x14ac:dyDescent="0.2">
      <c r="A1080">
        <v>1079</v>
      </c>
      <c r="B1080" t="s">
        <v>5292</v>
      </c>
      <c r="C1080">
        <v>1079</v>
      </c>
      <c r="D1080" t="s">
        <v>1495</v>
      </c>
      <c r="E1080" s="30">
        <v>41594.5</v>
      </c>
      <c r="F1080" t="s">
        <v>4254</v>
      </c>
      <c r="G1080">
        <v>471.29098777001201</v>
      </c>
      <c r="H1080">
        <v>207.88276206037</v>
      </c>
      <c r="I1080">
        <v>679.17374983038098</v>
      </c>
      <c r="J1080">
        <v>7.8141171963794296</v>
      </c>
      <c r="K1080">
        <v>15.7461423139484</v>
      </c>
      <c r="L1080">
        <v>2.4792256341274001E-2</v>
      </c>
      <c r="M1080">
        <v>155.01685592700301</v>
      </c>
      <c r="N1080">
        <v>4.2748116891198302</v>
      </c>
      <c r="O1080">
        <v>0.194031975477539</v>
      </c>
      <c r="P1080">
        <v>8.0217223063316396</v>
      </c>
      <c r="Q1080">
        <v>0.235961913814486</v>
      </c>
      <c r="R1080">
        <v>131.52438889228699</v>
      </c>
      <c r="S1080">
        <v>0.53463278306310502</v>
      </c>
      <c r="T1080">
        <v>772.17139853288904</v>
      </c>
      <c r="U1080">
        <f>VLOOKUP(B1080,Data!$A$1:$J$1657,9, FALSE) * 100</f>
        <v>245.00000000000003</v>
      </c>
      <c r="V1080" t="str">
        <f>VLOOKUP($B1080,Data!$A$1:$X$1657,13,  FALSE)</f>
        <v>Yes</v>
      </c>
      <c r="W1080">
        <f t="shared" si="33"/>
        <v>68.84448190113298</v>
      </c>
      <c r="X1080">
        <f t="shared" si="32"/>
        <v>176.15551809886705</v>
      </c>
    </row>
    <row r="1081" spans="1:24" x14ac:dyDescent="0.2">
      <c r="A1081">
        <v>1080</v>
      </c>
      <c r="B1081" t="s">
        <v>5293</v>
      </c>
      <c r="C1081">
        <v>1080</v>
      </c>
      <c r="D1081" t="s">
        <v>1495</v>
      </c>
      <c r="E1081" s="30">
        <v>41594.5</v>
      </c>
      <c r="F1081" t="s">
        <v>4254</v>
      </c>
      <c r="G1081">
        <v>481.23645793290802</v>
      </c>
      <c r="H1081">
        <v>220.90694608252599</v>
      </c>
      <c r="I1081">
        <v>702.14340401543404</v>
      </c>
      <c r="J1081">
        <v>9.3749976719960504</v>
      </c>
      <c r="K1081">
        <v>15.7960275068498</v>
      </c>
      <c r="L1081">
        <v>2.4428051437559099E-2</v>
      </c>
      <c r="M1081">
        <v>157.261807188262</v>
      </c>
      <c r="N1081">
        <v>4.3504585501273301</v>
      </c>
      <c r="O1081">
        <v>0.21551487913004799</v>
      </c>
      <c r="P1081">
        <v>7.5230244102497199</v>
      </c>
      <c r="Q1081">
        <v>0.23068077330032</v>
      </c>
      <c r="R1081">
        <v>142.695096117535</v>
      </c>
      <c r="S1081">
        <v>1.24521784777025</v>
      </c>
      <c r="T1081">
        <v>797.52785799914102</v>
      </c>
      <c r="U1081">
        <f>VLOOKUP(B1081,Data!$A$1:$J$1657,9, FALSE) * 100</f>
        <v>358</v>
      </c>
      <c r="V1081" t="str">
        <f>VLOOKUP($B1081,Data!$A$1:$X$1657,13,  FALSE)</f>
        <v>Yes;;yield was higher then YP predicted, extra urea was added that in hindsight was a good result.</v>
      </c>
      <c r="W1081">
        <f t="shared" si="33"/>
        <v>179.29340092242956</v>
      </c>
      <c r="X1081">
        <f t="shared" si="32"/>
        <v>178.70659907757044</v>
      </c>
    </row>
    <row r="1082" spans="1:24" x14ac:dyDescent="0.2">
      <c r="A1082">
        <v>1081</v>
      </c>
      <c r="B1082" t="s">
        <v>5294</v>
      </c>
      <c r="C1082">
        <v>1081</v>
      </c>
      <c r="D1082" t="s">
        <v>1495</v>
      </c>
      <c r="E1082" s="30">
        <v>41593.5</v>
      </c>
      <c r="F1082" t="s">
        <v>4254</v>
      </c>
      <c r="G1082">
        <v>487.19534690983397</v>
      </c>
      <c r="H1082">
        <v>223.740725882812</v>
      </c>
      <c r="I1082">
        <v>710.936072792647</v>
      </c>
      <c r="J1082">
        <v>11.515441896110501</v>
      </c>
      <c r="K1082">
        <v>15.908304715028301</v>
      </c>
      <c r="L1082">
        <v>2.22271821064969E-2</v>
      </c>
      <c r="M1082">
        <v>151.29157773978599</v>
      </c>
      <c r="N1082">
        <v>4.2150481952748002</v>
      </c>
      <c r="O1082">
        <v>0.19638339197424101</v>
      </c>
      <c r="P1082">
        <v>7.4680245169440296</v>
      </c>
      <c r="Q1082">
        <v>0.23302720757753201</v>
      </c>
      <c r="R1082">
        <v>155.300501324717</v>
      </c>
      <c r="S1082">
        <v>2.0442239072981101</v>
      </c>
      <c r="T1082">
        <v>808.70625296619801</v>
      </c>
      <c r="U1082">
        <f>VLOOKUP(B1082,Data!$A$1:$J$1657,9, FALSE) * 100</f>
        <v>362</v>
      </c>
      <c r="V1082" t="str">
        <f>VLOOKUP($B1082,Data!$A$1:$X$1657,13,  FALSE)</f>
        <v>Yes;;Would the crop have done better if we had added more urea??  Only added enough as reports showed we didnt need to much</v>
      </c>
      <c r="W1082">
        <f t="shared" si="33"/>
        <v>190.07775256842501</v>
      </c>
      <c r="X1082">
        <f t="shared" si="32"/>
        <v>171.92224743157499</v>
      </c>
    </row>
    <row r="1083" spans="1:24" x14ac:dyDescent="0.2">
      <c r="A1083">
        <v>1084</v>
      </c>
      <c r="B1083" t="s">
        <v>5295</v>
      </c>
      <c r="C1083">
        <v>1084</v>
      </c>
      <c r="D1083" t="s">
        <v>1495</v>
      </c>
      <c r="E1083" s="30">
        <v>41593.5</v>
      </c>
      <c r="F1083" t="s">
        <v>4254</v>
      </c>
      <c r="G1083">
        <v>498.59412754612299</v>
      </c>
      <c r="H1083">
        <v>204.22888199178101</v>
      </c>
      <c r="I1083">
        <v>702.823009537904</v>
      </c>
      <c r="J1083">
        <v>8.5507664182187799</v>
      </c>
      <c r="K1083">
        <v>15.6947369614</v>
      </c>
      <c r="L1083">
        <v>2.7765149979777599E-2</v>
      </c>
      <c r="M1083">
        <v>177.89181040477101</v>
      </c>
      <c r="N1083">
        <v>4.8896062554993396</v>
      </c>
      <c r="O1083">
        <v>0.191397225422312</v>
      </c>
      <c r="P1083">
        <v>8.8856301732254703</v>
      </c>
      <c r="Q1083">
        <v>0.23690703959706</v>
      </c>
      <c r="R1083">
        <v>143.217315075004</v>
      </c>
      <c r="S1083">
        <v>1.04731025077894</v>
      </c>
      <c r="T1083">
        <v>801.49605241712197</v>
      </c>
      <c r="U1083">
        <f>VLOOKUP(B1083,Data!$A$1:$J$1657,9, FALSE) * 100</f>
        <v>366</v>
      </c>
      <c r="V1083" t="str">
        <f>VLOOKUP($B1083,Data!$A$1:$X$1657,13,  FALSE)</f>
        <v>Yes</v>
      </c>
      <c r="W1083">
        <f t="shared" si="33"/>
        <v>163.85021544912385</v>
      </c>
      <c r="X1083">
        <f t="shared" si="32"/>
        <v>202.14978455087615</v>
      </c>
    </row>
    <row r="1084" spans="1:24" x14ac:dyDescent="0.2">
      <c r="A1084">
        <v>1085</v>
      </c>
      <c r="B1084" t="s">
        <v>5296</v>
      </c>
      <c r="C1084">
        <v>1085</v>
      </c>
      <c r="D1084" t="s">
        <v>1495</v>
      </c>
      <c r="E1084" s="30">
        <v>41593.5</v>
      </c>
      <c r="F1084" t="s">
        <v>4254</v>
      </c>
      <c r="G1084">
        <v>384.70357220208501</v>
      </c>
      <c r="H1084">
        <v>192.70496665664299</v>
      </c>
      <c r="I1084">
        <v>577.40853885872798</v>
      </c>
      <c r="J1084">
        <v>10.156450709896101</v>
      </c>
      <c r="K1084">
        <v>16.026658912233401</v>
      </c>
      <c r="L1084">
        <v>2.6487070993959499E-2</v>
      </c>
      <c r="M1084">
        <v>127.35210560660001</v>
      </c>
      <c r="N1084">
        <v>3.5744811879364402</v>
      </c>
      <c r="O1084">
        <v>0.153732281362192</v>
      </c>
      <c r="P1084">
        <v>5.4929987092682202</v>
      </c>
      <c r="Q1084">
        <v>0.170867215339952</v>
      </c>
      <c r="R1084">
        <v>110.387225908677</v>
      </c>
      <c r="S1084">
        <v>2.1462844576971398</v>
      </c>
      <c r="T1084">
        <v>650.63137009572699</v>
      </c>
      <c r="U1084">
        <f>VLOOKUP(B1084,Data!$A$1:$J$1657,9, FALSE) * 100</f>
        <v>200</v>
      </c>
      <c r="V1084" t="str">
        <f>VLOOKUP($B1084,Data!$A$1:$X$1657,13,  FALSE)</f>
        <v>Yes</v>
      </c>
      <c r="W1084">
        <f t="shared" si="33"/>
        <v>55.281698174318166</v>
      </c>
      <c r="X1084">
        <f t="shared" si="32"/>
        <v>144.71830182568183</v>
      </c>
    </row>
    <row r="1085" spans="1:24" x14ac:dyDescent="0.2">
      <c r="A1085">
        <v>1083</v>
      </c>
      <c r="B1085" t="s">
        <v>5297</v>
      </c>
      <c r="C1085">
        <v>1083</v>
      </c>
      <c r="D1085" t="s">
        <v>1495</v>
      </c>
      <c r="E1085" s="30">
        <v>41583.5</v>
      </c>
      <c r="F1085" t="s">
        <v>4254</v>
      </c>
      <c r="G1085">
        <v>733.55159679928397</v>
      </c>
      <c r="H1085">
        <v>194.017058345804</v>
      </c>
      <c r="I1085">
        <v>927.56865514508797</v>
      </c>
      <c r="J1085">
        <v>8.7231186356296693</v>
      </c>
      <c r="K1085">
        <v>12.5577961911212</v>
      </c>
      <c r="L1085">
        <v>3.0106398174452102E-2</v>
      </c>
      <c r="M1085">
        <v>292.20598862816098</v>
      </c>
      <c r="N1085">
        <v>6.4263804746366402</v>
      </c>
      <c r="O1085">
        <v>0.35298636303625902</v>
      </c>
      <c r="P1085">
        <v>18.119344145995498</v>
      </c>
      <c r="Q1085">
        <v>0.34803295267913997</v>
      </c>
      <c r="R1085">
        <v>208.68437806428301</v>
      </c>
      <c r="S1085">
        <v>0.42208763412083899</v>
      </c>
      <c r="T1085">
        <v>1071.66928286854</v>
      </c>
      <c r="U1085">
        <f>VLOOKUP(B1085,Data!$A$1:$J$1657,9, FALSE) * 100</f>
        <v>279</v>
      </c>
      <c r="V1085" t="str">
        <f>VLOOKUP($B1085,Data!$A$1:$X$1657,13,  FALSE)</f>
        <v>No;;Without accurate soil characterisation and with such variability in our soils it is hard to make an informed decision.</v>
      </c>
      <c r="W1085">
        <f t="shared" si="33"/>
        <v>-53.052259804728408</v>
      </c>
      <c r="X1085">
        <f t="shared" si="32"/>
        <v>332.05225980472841</v>
      </c>
    </row>
    <row r="1086" spans="1:24" x14ac:dyDescent="0.2">
      <c r="A1086">
        <v>1086</v>
      </c>
      <c r="B1086" t="s">
        <v>5299</v>
      </c>
      <c r="C1086">
        <v>1086</v>
      </c>
      <c r="D1086" t="s">
        <v>1495</v>
      </c>
      <c r="E1086" s="30">
        <v>41592.5</v>
      </c>
      <c r="F1086" t="s">
        <v>4254</v>
      </c>
      <c r="G1086">
        <v>472.533028767914</v>
      </c>
      <c r="H1086">
        <v>208.70944152052101</v>
      </c>
      <c r="I1086">
        <v>681.24247028843502</v>
      </c>
      <c r="J1086">
        <v>5.5001596791394398</v>
      </c>
      <c r="K1086">
        <v>15.4677846050075</v>
      </c>
      <c r="L1086">
        <v>1.6473029985148699E-2</v>
      </c>
      <c r="M1086">
        <v>126.329464290624</v>
      </c>
      <c r="N1086">
        <v>3.4221312485347699</v>
      </c>
      <c r="O1086">
        <v>0.10790964601037301</v>
      </c>
      <c r="P1086">
        <v>5.8269312144167298</v>
      </c>
      <c r="Q1086">
        <v>8.5512176129710502E-2</v>
      </c>
      <c r="R1086">
        <v>162.82561510383599</v>
      </c>
      <c r="S1086">
        <v>0.43435239823550198</v>
      </c>
      <c r="T1086">
        <v>782.28634123715699</v>
      </c>
      <c r="U1086">
        <f>VLOOKUP(B1086,Data!$A$1:$J$1657,9, FALSE) * 100</f>
        <v>289</v>
      </c>
      <c r="V1086" t="str">
        <f>VLOOKUP($B1086,Data!$A$1:$X$1657,13,  FALSE)</f>
        <v>No;;Without accurate soil characterisation and with such variability in our soils it is hard to make an informed decision.</v>
      </c>
      <c r="W1086">
        <f t="shared" si="33"/>
        <v>145.44379057883637</v>
      </c>
      <c r="X1086">
        <f t="shared" si="32"/>
        <v>143.55620942116363</v>
      </c>
    </row>
    <row r="1087" spans="1:24" x14ac:dyDescent="0.2">
      <c r="A1087">
        <v>1082</v>
      </c>
      <c r="B1087" t="s">
        <v>5298</v>
      </c>
      <c r="C1087">
        <v>1082</v>
      </c>
      <c r="D1087" t="s">
        <v>1495</v>
      </c>
      <c r="E1087" s="30">
        <v>41583.5</v>
      </c>
      <c r="F1087" t="s">
        <v>4254</v>
      </c>
      <c r="G1087">
        <v>354.06783886667603</v>
      </c>
      <c r="H1087">
        <v>149.23264660964901</v>
      </c>
      <c r="I1087">
        <v>503.30048547632498</v>
      </c>
      <c r="J1087">
        <v>7.4201008103342501</v>
      </c>
      <c r="K1087">
        <v>15.333608466663099</v>
      </c>
      <c r="L1087">
        <v>2.0956120301842102E-2</v>
      </c>
      <c r="M1087">
        <v>105.841583725124</v>
      </c>
      <c r="N1087">
        <v>2.8422651564493799</v>
      </c>
      <c r="O1087">
        <v>1.7875897037470698E-2</v>
      </c>
      <c r="P1087">
        <v>0.89314028712336402</v>
      </c>
      <c r="Q1087">
        <v>2.6295748776848801E-2</v>
      </c>
      <c r="R1087">
        <v>136.44412609076301</v>
      </c>
      <c r="S1087">
        <v>1.2563203187863099</v>
      </c>
      <c r="T1087">
        <v>575.63818565450299</v>
      </c>
      <c r="U1087">
        <f>VLOOKUP(B1087,Data!$A$1:$J$1657,9, FALSE) * 100</f>
        <v>279</v>
      </c>
      <c r="V1087" t="str">
        <f>VLOOKUP($B1087,Data!$A$1:$X$1657,13,  FALSE)</f>
        <v>No;;Without accurate soil characterisation and with such variability in our soils it is hard to make an informed decision.</v>
      </c>
      <c r="W1087">
        <f t="shared" si="33"/>
        <v>158.72547303963182</v>
      </c>
      <c r="X1087">
        <f t="shared" si="32"/>
        <v>120.27452696036818</v>
      </c>
    </row>
    <row r="1088" spans="1:24" x14ac:dyDescent="0.2">
      <c r="A1088">
        <v>1087</v>
      </c>
      <c r="B1088" t="s">
        <v>5301</v>
      </c>
      <c r="C1088">
        <v>1087</v>
      </c>
      <c r="D1088" t="s">
        <v>1495</v>
      </c>
      <c r="E1088" s="30">
        <v>41590.5</v>
      </c>
      <c r="F1088" t="s">
        <v>4254</v>
      </c>
      <c r="G1088">
        <v>845.07928580182897</v>
      </c>
      <c r="H1088">
        <v>263.93480562243599</v>
      </c>
      <c r="I1088">
        <v>1109.01409142426</v>
      </c>
      <c r="J1088">
        <v>9.8285934720907608</v>
      </c>
      <c r="K1088">
        <v>12.010929329469199</v>
      </c>
      <c r="L1088">
        <v>3.0359871740605601E-2</v>
      </c>
      <c r="M1088">
        <v>343.984250021035</v>
      </c>
      <c r="N1088">
        <v>7.2356751619144104</v>
      </c>
      <c r="O1088">
        <v>0.40079269924664201</v>
      </c>
      <c r="P1088">
        <v>22.960665794433599</v>
      </c>
      <c r="Q1088">
        <v>0.41156831256437598</v>
      </c>
      <c r="R1088">
        <v>227.12198748887999</v>
      </c>
      <c r="S1088">
        <v>0.45685455168947198</v>
      </c>
      <c r="T1088">
        <v>1281.67745125638</v>
      </c>
      <c r="U1088">
        <f>VLOOKUP(B1088,Data!$A$1:$J$1657,9, FALSE) * 100</f>
        <v>420</v>
      </c>
      <c r="V1088" t="str">
        <f>VLOOKUP($B1088,Data!$A$1:$X$1657,13,  FALSE)</f>
        <v>Yes</v>
      </c>
      <c r="W1088">
        <f t="shared" si="33"/>
        <v>29.108806794278394</v>
      </c>
      <c r="X1088">
        <f t="shared" si="32"/>
        <v>390.89119320572161</v>
      </c>
    </row>
    <row r="1089" spans="1:24" x14ac:dyDescent="0.2">
      <c r="A1089">
        <v>1088</v>
      </c>
      <c r="B1089" t="s">
        <v>5300</v>
      </c>
      <c r="C1089">
        <v>1088</v>
      </c>
      <c r="D1089" t="s">
        <v>1495</v>
      </c>
      <c r="E1089" s="30">
        <v>41592.5</v>
      </c>
      <c r="F1089" t="s">
        <v>4254</v>
      </c>
      <c r="G1089">
        <v>592.37012009896296</v>
      </c>
      <c r="H1089">
        <v>228.21949983774701</v>
      </c>
      <c r="I1089">
        <v>820.58961993670903</v>
      </c>
      <c r="J1089">
        <v>7.1449164143486303</v>
      </c>
      <c r="K1089">
        <v>14.339675905197399</v>
      </c>
      <c r="L1089">
        <v>2.1299872394290799E-2</v>
      </c>
      <c r="M1089">
        <v>197.57306502599101</v>
      </c>
      <c r="N1089">
        <v>4.9617052890879103</v>
      </c>
      <c r="O1089">
        <v>0.19729965062503799</v>
      </c>
      <c r="P1089">
        <v>9.48863884874409</v>
      </c>
      <c r="Q1089">
        <v>0.133069873288818</v>
      </c>
      <c r="R1089">
        <v>191.94696357130599</v>
      </c>
      <c r="S1089">
        <v>0.49757541980002701</v>
      </c>
      <c r="T1089">
        <v>945.94540876962105</v>
      </c>
      <c r="U1089">
        <f>VLOOKUP(B1089,Data!$A$1:$J$1657,9, FALSE) * 100</f>
        <v>289</v>
      </c>
      <c r="V1089" t="str">
        <f>VLOOKUP($B1089,Data!$A$1:$X$1657,13,  FALSE)</f>
        <v>No;;Without accurate soil characterisation and with such variability in our soils it is hard to make an informed decision.</v>
      </c>
      <c r="W1089">
        <f t="shared" si="33"/>
        <v>64.485153379555669</v>
      </c>
      <c r="X1089">
        <f t="shared" si="32"/>
        <v>224.51484662044433</v>
      </c>
    </row>
    <row r="1090" spans="1:24" x14ac:dyDescent="0.2">
      <c r="A1090">
        <v>1089</v>
      </c>
      <c r="B1090" t="s">
        <v>5302</v>
      </c>
      <c r="C1090">
        <v>1089</v>
      </c>
      <c r="D1090" t="s">
        <v>1495</v>
      </c>
      <c r="E1090" s="30">
        <v>41570.5</v>
      </c>
      <c r="F1090" t="s">
        <v>4254</v>
      </c>
      <c r="G1090">
        <v>428.54580939291299</v>
      </c>
      <c r="H1090">
        <v>197.65451509456199</v>
      </c>
      <c r="I1090">
        <v>626.20032448747497</v>
      </c>
      <c r="J1090">
        <v>8.9122451503040292</v>
      </c>
      <c r="K1090">
        <v>15.287834204690199</v>
      </c>
      <c r="L1090">
        <v>2.7313962079544601E-2</v>
      </c>
      <c r="M1090">
        <v>159.87475017048601</v>
      </c>
      <c r="N1090">
        <v>4.2804530194792596</v>
      </c>
      <c r="O1090">
        <v>0.13622503129965</v>
      </c>
      <c r="P1090">
        <v>6.0604339878515203</v>
      </c>
      <c r="Q1090">
        <v>0.171880808240989</v>
      </c>
      <c r="R1090">
        <v>159.84523872056101</v>
      </c>
      <c r="S1090">
        <v>1.04494281376928</v>
      </c>
      <c r="T1090">
        <v>715.46946391150095</v>
      </c>
      <c r="U1090">
        <f>VLOOKUP(B1090,Data!$A$1:$J$1657,9, FALSE) * 100</f>
        <v>278</v>
      </c>
      <c r="V1090" t="str">
        <f>VLOOKUP($B1090,Data!$A$1:$X$1657,13,  FALSE)</f>
        <v>No</v>
      </c>
      <c r="W1090">
        <f t="shared" si="33"/>
        <v>96.324147533538621</v>
      </c>
      <c r="X1090">
        <f t="shared" ref="X1090:X1153" si="34">M1090/(1-12/100)</f>
        <v>181.67585246646138</v>
      </c>
    </row>
    <row r="1091" spans="1:24" x14ac:dyDescent="0.2">
      <c r="A1091">
        <v>1093</v>
      </c>
      <c r="B1091" t="s">
        <v>5303</v>
      </c>
      <c r="C1091">
        <v>1093</v>
      </c>
      <c r="D1091" t="s">
        <v>1495</v>
      </c>
      <c r="E1091" s="30">
        <v>41564.5</v>
      </c>
      <c r="F1091" t="s">
        <v>4254</v>
      </c>
      <c r="G1091">
        <v>132.730891246542</v>
      </c>
      <c r="H1091">
        <v>58.082475345347099</v>
      </c>
      <c r="I1091">
        <v>190.81336659188901</v>
      </c>
      <c r="J1091">
        <v>5.0728852362271803</v>
      </c>
      <c r="K1091">
        <v>15.500900320066</v>
      </c>
      <c r="L1091">
        <v>1.7006246866888002E-2</v>
      </c>
      <c r="M1091">
        <v>41.473602865217799</v>
      </c>
      <c r="N1091">
        <v>1.12588123279815</v>
      </c>
      <c r="O1091">
        <v>8.5920027896246899E-3</v>
      </c>
      <c r="P1091">
        <v>0.47733348831248301</v>
      </c>
      <c r="Q1091">
        <v>1.5112608938127801E-2</v>
      </c>
      <c r="R1091">
        <v>62.580238122722399</v>
      </c>
      <c r="S1091">
        <v>1.8425377994435299</v>
      </c>
      <c r="T1091">
        <v>217.51919010919201</v>
      </c>
      <c r="U1091">
        <f>VLOOKUP(B1091,Data!$A$1:$J$1657,9, FALSE) * 100</f>
        <v>20</v>
      </c>
      <c r="V1091" t="str">
        <f>VLOOKUP($B1091,Data!$A$1:$X$1657,13,  FALSE)</f>
        <v>Yes</v>
      </c>
      <c r="W1091">
        <f t="shared" ref="W1091:W1154" si="35">U1091-X1091</f>
        <v>-27.129094165020227</v>
      </c>
      <c r="X1091">
        <f t="shared" si="34"/>
        <v>47.129094165020227</v>
      </c>
    </row>
    <row r="1092" spans="1:24" x14ac:dyDescent="0.2">
      <c r="A1092">
        <v>1090</v>
      </c>
      <c r="B1092" t="s">
        <v>5306</v>
      </c>
      <c r="C1092">
        <v>1090</v>
      </c>
      <c r="D1092" t="s">
        <v>1495</v>
      </c>
      <c r="E1092" s="30">
        <v>41574.5</v>
      </c>
      <c r="F1092" t="s">
        <v>4254</v>
      </c>
      <c r="G1092">
        <v>197.64988909900001</v>
      </c>
      <c r="H1092">
        <v>68.771743571185695</v>
      </c>
      <c r="I1092">
        <v>266.421632670186</v>
      </c>
      <c r="J1092">
        <v>5.5890044238829502</v>
      </c>
      <c r="K1092">
        <v>15.368403403368699</v>
      </c>
      <c r="L1092">
        <v>1.219832055343E-2</v>
      </c>
      <c r="M1092">
        <v>47.4878009419756</v>
      </c>
      <c r="N1092">
        <v>1.2781290396062299</v>
      </c>
      <c r="O1092">
        <v>4.0775880664367303E-3</v>
      </c>
      <c r="P1092">
        <v>0.221959779815147</v>
      </c>
      <c r="Q1092">
        <v>6.7697180554929202E-3</v>
      </c>
      <c r="R1092">
        <v>86.614751723614802</v>
      </c>
      <c r="S1092">
        <v>2.1171054951559198</v>
      </c>
      <c r="T1092">
        <v>303.71403189532703</v>
      </c>
      <c r="U1092">
        <f>VLOOKUP(B1092,Data!$A$1:$J$1657,9, FALSE) * 100</f>
        <v>130</v>
      </c>
      <c r="V1092" t="str">
        <f>VLOOKUP($B1092,Data!$A$1:$X$1657,13,  FALSE)</f>
        <v>Yes</v>
      </c>
      <c r="W1092">
        <f t="shared" si="35"/>
        <v>76.036589838664099</v>
      </c>
      <c r="X1092">
        <f t="shared" si="34"/>
        <v>53.963410161335908</v>
      </c>
    </row>
    <row r="1093" spans="1:24" x14ac:dyDescent="0.2">
      <c r="A1093">
        <v>1092</v>
      </c>
      <c r="B1093" t="s">
        <v>5305</v>
      </c>
      <c r="C1093">
        <v>1092</v>
      </c>
      <c r="D1093" t="s">
        <v>1495</v>
      </c>
      <c r="E1093" s="30">
        <v>41553.5</v>
      </c>
      <c r="F1093" t="s">
        <v>4254</v>
      </c>
      <c r="G1093">
        <v>222.25955023765999</v>
      </c>
      <c r="H1093">
        <v>77.454099396013405</v>
      </c>
      <c r="I1093">
        <v>299.71364963367301</v>
      </c>
      <c r="J1093">
        <v>4.3710941031410098</v>
      </c>
      <c r="K1093">
        <v>14.9751615887638</v>
      </c>
      <c r="L1093">
        <v>3.8957954216848598E-2</v>
      </c>
      <c r="M1093">
        <v>90.150696002043205</v>
      </c>
      <c r="N1093">
        <v>2.3643104027497701</v>
      </c>
      <c r="O1093">
        <v>2.4932501795833902E-2</v>
      </c>
      <c r="P1093">
        <v>1.51220927174858</v>
      </c>
      <c r="Q1093">
        <v>4.6110588369327098E-2</v>
      </c>
      <c r="R1093">
        <v>68.778533186644495</v>
      </c>
      <c r="S1093">
        <v>0.69688286457146298</v>
      </c>
      <c r="T1093">
        <v>346.74288008984098</v>
      </c>
      <c r="U1093">
        <f>VLOOKUP(B1093,Data!$A$1:$J$1657,9, FALSE) * 100</f>
        <v>120</v>
      </c>
      <c r="V1093" t="str">
        <f>VLOOKUP($B1093,Data!$A$1:$X$1657,13,  FALSE)</f>
        <v>Yes</v>
      </c>
      <c r="W1093">
        <f t="shared" si="35"/>
        <v>17.556027270405451</v>
      </c>
      <c r="X1093">
        <f t="shared" si="34"/>
        <v>102.44397272959455</v>
      </c>
    </row>
    <row r="1094" spans="1:24" x14ac:dyDescent="0.2">
      <c r="A1094">
        <v>1091</v>
      </c>
      <c r="B1094" t="s">
        <v>5304</v>
      </c>
      <c r="C1094">
        <v>1091</v>
      </c>
      <c r="D1094" t="s">
        <v>1495</v>
      </c>
      <c r="E1094" s="30">
        <v>41565.5</v>
      </c>
      <c r="F1094" t="s">
        <v>4254</v>
      </c>
      <c r="G1094">
        <v>170.641502209397</v>
      </c>
      <c r="H1094">
        <v>59.600434308797503</v>
      </c>
      <c r="I1094">
        <v>230.241936518194</v>
      </c>
      <c r="J1094">
        <v>5.5813773729085696</v>
      </c>
      <c r="K1094">
        <v>15.462968507960399</v>
      </c>
      <c r="L1094">
        <v>1.6710538186323801E-2</v>
      </c>
      <c r="M1094">
        <v>53.502138309195601</v>
      </c>
      <c r="N1094">
        <v>1.4488649383251</v>
      </c>
      <c r="O1094">
        <v>8.1060619684024098E-3</v>
      </c>
      <c r="P1094">
        <v>0.450336776022357</v>
      </c>
      <c r="Q1094">
        <v>1.42428936365887E-2</v>
      </c>
      <c r="R1094">
        <v>85.184042863556002</v>
      </c>
      <c r="S1094">
        <v>2.0962513999494301</v>
      </c>
      <c r="T1094">
        <v>265.37048004909798</v>
      </c>
      <c r="U1094">
        <f>VLOOKUP(B1094,Data!$A$1:$J$1657,9, FALSE) * 100</f>
        <v>60</v>
      </c>
      <c r="V1094" t="str">
        <f>VLOOKUP($B1094,Data!$A$1:$X$1657,13,  FALSE)</f>
        <v>Yes</v>
      </c>
      <c r="W1094">
        <f t="shared" si="35"/>
        <v>-0.79788444226772981</v>
      </c>
      <c r="X1094">
        <f t="shared" si="34"/>
        <v>60.79788444226773</v>
      </c>
    </row>
    <row r="1095" spans="1:24" x14ac:dyDescent="0.2">
      <c r="A1095">
        <v>1097</v>
      </c>
      <c r="B1095" t="s">
        <v>5771</v>
      </c>
      <c r="C1095">
        <v>1097</v>
      </c>
      <c r="D1095" t="s">
        <v>1495</v>
      </c>
      <c r="E1095" s="30">
        <v>41568.5</v>
      </c>
      <c r="F1095" t="s">
        <v>4254</v>
      </c>
      <c r="G1095">
        <v>1063.62610442355</v>
      </c>
      <c r="H1095">
        <v>258.802374907645</v>
      </c>
      <c r="I1095">
        <v>1322.4284793311899</v>
      </c>
      <c r="J1095">
        <v>14.977337530845199</v>
      </c>
      <c r="K1095">
        <v>13.150234969628199</v>
      </c>
      <c r="L1095">
        <v>4.3218237009463999E-2</v>
      </c>
      <c r="M1095">
        <v>485.395825077165</v>
      </c>
      <c r="N1095">
        <v>11.1787550841353</v>
      </c>
      <c r="O1095">
        <v>1.06745911146345</v>
      </c>
      <c r="P1095">
        <v>45.082585341106302</v>
      </c>
      <c r="Q1095">
        <v>1.12898717196383</v>
      </c>
      <c r="R1095">
        <v>281.28692573628302</v>
      </c>
      <c r="S1095">
        <v>0.61686429849189395</v>
      </c>
      <c r="T1095">
        <v>1540.5625878099099</v>
      </c>
      <c r="U1095">
        <f>VLOOKUP(B1095,Data!$A$1:$J$1657,9, FALSE) * 100</f>
        <v>580</v>
      </c>
      <c r="V1095" t="str">
        <f>VLOOKUP($B1095,Data!$A$1:$X$1657,13,  FALSE)</f>
        <v>Yes;;This Paddock was right on the money. However we use a lot of Chicken Litter instead of MAP and the Barley results seem to be a little more innacurate since using this Product.</v>
      </c>
      <c r="W1095">
        <f t="shared" si="35"/>
        <v>28.413835139585217</v>
      </c>
      <c r="X1095">
        <f t="shared" si="34"/>
        <v>551.58616486041478</v>
      </c>
    </row>
    <row r="1096" spans="1:24" x14ac:dyDescent="0.2">
      <c r="A1096">
        <v>1095</v>
      </c>
      <c r="B1096" t="s">
        <v>5309</v>
      </c>
      <c r="C1096">
        <v>1095</v>
      </c>
      <c r="D1096" t="s">
        <v>1495</v>
      </c>
      <c r="E1096" s="30">
        <v>41578.5</v>
      </c>
      <c r="F1096" t="s">
        <v>4254</v>
      </c>
      <c r="G1096">
        <v>964.19904304552199</v>
      </c>
      <c r="H1096">
        <v>253.42131494025799</v>
      </c>
      <c r="I1096">
        <v>1217.6203579857799</v>
      </c>
      <c r="J1096">
        <v>12.2219794865808</v>
      </c>
      <c r="K1096">
        <v>12.068576498107801</v>
      </c>
      <c r="L1096">
        <v>3.9923308285080797E-2</v>
      </c>
      <c r="M1096">
        <v>432.25675052466801</v>
      </c>
      <c r="N1096">
        <v>9.1361184947993905</v>
      </c>
      <c r="O1096">
        <v>0.48590863167419801</v>
      </c>
      <c r="P1096">
        <v>32.138557208270697</v>
      </c>
      <c r="Q1096">
        <v>0.70189265134231305</v>
      </c>
      <c r="R1096">
        <v>244.357412107697</v>
      </c>
      <c r="S1096">
        <v>0.56108062048534302</v>
      </c>
      <c r="T1096">
        <v>1415.3310477935099</v>
      </c>
      <c r="U1096">
        <f>VLOOKUP(B1096,Data!$A$1:$J$1657,9, FALSE) * 100</f>
        <v>340</v>
      </c>
      <c r="V1096" t="str">
        <f>VLOOKUP($B1096,Data!$A$1:$X$1657,13,  FALSE)</f>
        <v>Yes</v>
      </c>
      <c r="W1096">
        <f t="shared" si="35"/>
        <v>-151.2008528689409</v>
      </c>
      <c r="X1096">
        <f t="shared" si="34"/>
        <v>491.2008528689409</v>
      </c>
    </row>
    <row r="1097" spans="1:24" x14ac:dyDescent="0.2">
      <c r="A1097">
        <v>1094</v>
      </c>
      <c r="B1097" t="s">
        <v>5307</v>
      </c>
      <c r="C1097">
        <v>1094</v>
      </c>
      <c r="D1097" t="s">
        <v>1495</v>
      </c>
      <c r="E1097" s="30">
        <v>41582.5</v>
      </c>
      <c r="F1097" t="s">
        <v>4254</v>
      </c>
      <c r="G1097">
        <v>354.03378865824902</v>
      </c>
      <c r="H1097">
        <v>227.07096124514001</v>
      </c>
      <c r="I1097">
        <v>581.10474990338901</v>
      </c>
      <c r="J1097">
        <v>9.5710304235312496</v>
      </c>
      <c r="K1097">
        <v>16.301962081676901</v>
      </c>
      <c r="L1097">
        <v>2.3434654837833298E-2</v>
      </c>
      <c r="M1097">
        <v>112.455247825689</v>
      </c>
      <c r="N1097">
        <v>3.21058001040273</v>
      </c>
      <c r="O1097">
        <v>0.110789404398026</v>
      </c>
      <c r="P1097">
        <v>4.4140778811677004</v>
      </c>
      <c r="Q1097">
        <v>0.136973699504298</v>
      </c>
      <c r="R1097">
        <v>122.59508998985299</v>
      </c>
      <c r="S1097">
        <v>2.2615005748312198</v>
      </c>
      <c r="T1097">
        <v>646.68865074517396</v>
      </c>
      <c r="U1097">
        <f>VLOOKUP(B1097,Data!$A$1:$J$1657,9, FALSE) * 100</f>
        <v>300</v>
      </c>
      <c r="V1097" t="str">
        <f>VLOOKUP($B1097,Data!$A$1:$X$1657,13,  FALSE)</f>
        <v>Yes</v>
      </c>
      <c r="W1097">
        <f t="shared" si="35"/>
        <v>172.20994565262612</v>
      </c>
      <c r="X1097">
        <f t="shared" si="34"/>
        <v>127.79005434737387</v>
      </c>
    </row>
    <row r="1098" spans="1:24" x14ac:dyDescent="0.2">
      <c r="A1098">
        <v>1096</v>
      </c>
      <c r="B1098" t="s">
        <v>5308</v>
      </c>
      <c r="C1098">
        <v>1096</v>
      </c>
      <c r="D1098" t="s">
        <v>1495</v>
      </c>
      <c r="E1098" s="30">
        <v>41572.5</v>
      </c>
      <c r="F1098" t="s">
        <v>4254</v>
      </c>
      <c r="G1098">
        <v>920.00750968333296</v>
      </c>
      <c r="H1098">
        <v>242.47377459312199</v>
      </c>
      <c r="I1098">
        <v>1162.48128427646</v>
      </c>
      <c r="J1098">
        <v>12.3156397420926</v>
      </c>
      <c r="K1098">
        <v>13.2725982692908</v>
      </c>
      <c r="L1098">
        <v>4.3080019771769097E-2</v>
      </c>
      <c r="M1098">
        <v>391.61997114617202</v>
      </c>
      <c r="N1098">
        <v>9.1030027167327496</v>
      </c>
      <c r="O1098">
        <v>0.65739363011057905</v>
      </c>
      <c r="P1098">
        <v>36.661598033753698</v>
      </c>
      <c r="Q1098">
        <v>0.86569529126665501</v>
      </c>
      <c r="R1098">
        <v>238.821018337211</v>
      </c>
      <c r="S1098">
        <v>0.56474731323475402</v>
      </c>
      <c r="T1098">
        <v>1351.24730334827</v>
      </c>
      <c r="U1098">
        <f>VLOOKUP(B1098,Data!$A$1:$J$1657,9, FALSE) * 100</f>
        <v>360</v>
      </c>
      <c r="V1098" t="str">
        <f>VLOOKUP($B1098,Data!$A$1:$X$1657,13,  FALSE)</f>
        <v>Yes</v>
      </c>
      <c r="W1098">
        <f t="shared" si="35"/>
        <v>-85.022694484286376</v>
      </c>
      <c r="X1098">
        <f t="shared" si="34"/>
        <v>445.02269448428638</v>
      </c>
    </row>
    <row r="1099" spans="1:24" x14ac:dyDescent="0.2">
      <c r="A1099">
        <v>1099</v>
      </c>
      <c r="B1099" t="s">
        <v>5312</v>
      </c>
      <c r="C1099">
        <v>1099</v>
      </c>
      <c r="D1099" t="s">
        <v>1495</v>
      </c>
      <c r="E1099" s="30">
        <v>41588.5</v>
      </c>
      <c r="F1099" t="s">
        <v>4254</v>
      </c>
      <c r="G1099">
        <v>964.25826801883704</v>
      </c>
      <c r="H1099">
        <v>292.07766173019502</v>
      </c>
      <c r="I1099">
        <v>1256.3359297490299</v>
      </c>
      <c r="J1099">
        <v>12.5903087942803</v>
      </c>
      <c r="K1099">
        <v>12.7121209903621</v>
      </c>
      <c r="L1099">
        <v>3.4346240110314299E-2</v>
      </c>
      <c r="M1099">
        <v>426.59879270494798</v>
      </c>
      <c r="N1099">
        <v>9.4973300651623305</v>
      </c>
      <c r="O1099">
        <v>0.59068107830223504</v>
      </c>
      <c r="P1099">
        <v>29.922869508345499</v>
      </c>
      <c r="Q1099">
        <v>0.63833289941307703</v>
      </c>
      <c r="R1099">
        <v>256.820223185153</v>
      </c>
      <c r="S1099">
        <v>0.48208293492340598</v>
      </c>
      <c r="T1099">
        <v>1457.0685004663401</v>
      </c>
      <c r="U1099">
        <f>VLOOKUP(B1099,Data!$A$1:$J$1657,9, FALSE) * 100</f>
        <v>300</v>
      </c>
      <c r="V1099" t="str">
        <f>VLOOKUP($B1099,Data!$A$1:$X$1657,13,  FALSE)</f>
        <v>Yes</v>
      </c>
      <c r="W1099">
        <f t="shared" si="35"/>
        <v>-184.77135534653178</v>
      </c>
      <c r="X1099">
        <f t="shared" si="34"/>
        <v>484.77135534653178</v>
      </c>
    </row>
    <row r="1100" spans="1:24" x14ac:dyDescent="0.2">
      <c r="A1100">
        <v>1100</v>
      </c>
      <c r="B1100" t="s">
        <v>5310</v>
      </c>
      <c r="C1100">
        <v>1100</v>
      </c>
      <c r="D1100" t="s">
        <v>1495</v>
      </c>
      <c r="E1100" s="30">
        <v>41578.5</v>
      </c>
      <c r="F1100" t="s">
        <v>4254</v>
      </c>
      <c r="G1100">
        <v>964.98991207553604</v>
      </c>
      <c r="H1100">
        <v>300.526601620863</v>
      </c>
      <c r="I1100">
        <v>1265.5165136963999</v>
      </c>
      <c r="J1100">
        <v>13.847380797079699</v>
      </c>
      <c r="K1100">
        <v>13.8497521358145</v>
      </c>
      <c r="L1100">
        <v>3.8451816900811397E-2</v>
      </c>
      <c r="M1100">
        <v>419.78582593256198</v>
      </c>
      <c r="N1100">
        <v>10.182013378798899</v>
      </c>
      <c r="O1100">
        <v>0.71347583678225601</v>
      </c>
      <c r="P1100">
        <v>39.4929911403567</v>
      </c>
      <c r="Q1100">
        <v>0.92444665516134605</v>
      </c>
      <c r="R1100">
        <v>259.34235924767302</v>
      </c>
      <c r="S1100">
        <v>0.55530579803431701</v>
      </c>
      <c r="T1100">
        <v>1466.26277707329</v>
      </c>
      <c r="U1100">
        <f>VLOOKUP(B1100,Data!$A$1:$J$1657,9, FALSE) * 100</f>
        <v>300</v>
      </c>
      <c r="V1100" t="str">
        <f>VLOOKUP($B1100,Data!$A$1:$X$1657,13,  FALSE)</f>
        <v>Yes</v>
      </c>
      <c r="W1100">
        <f t="shared" si="35"/>
        <v>-177.02934765063861</v>
      </c>
      <c r="X1100">
        <f t="shared" si="34"/>
        <v>477.02934765063861</v>
      </c>
    </row>
    <row r="1101" spans="1:24" x14ac:dyDescent="0.2">
      <c r="A1101">
        <v>1098</v>
      </c>
      <c r="B1101" t="s">
        <v>5314</v>
      </c>
      <c r="C1101">
        <v>1098</v>
      </c>
      <c r="D1101" t="s">
        <v>1495</v>
      </c>
      <c r="E1101" s="30">
        <v>41580.5</v>
      </c>
      <c r="F1101" t="s">
        <v>4254</v>
      </c>
      <c r="G1101">
        <v>800.55706989373903</v>
      </c>
      <c r="H1101">
        <v>305.30319474481502</v>
      </c>
      <c r="I1101">
        <v>1105.86026463855</v>
      </c>
      <c r="J1101">
        <v>13.330472873606301</v>
      </c>
      <c r="K1101">
        <v>15.366817076790101</v>
      </c>
      <c r="L1101">
        <v>2.97857381846913E-2</v>
      </c>
      <c r="M1101">
        <v>302.11711944066599</v>
      </c>
      <c r="N1101">
        <v>8.1306103506330292</v>
      </c>
      <c r="O1101">
        <v>0.48372924210675899</v>
      </c>
      <c r="P1101">
        <v>27.307388018744799</v>
      </c>
      <c r="Q1101">
        <v>0.733014429260614</v>
      </c>
      <c r="R1101">
        <v>239.666304788871</v>
      </c>
      <c r="S1101">
        <v>1.0122656587125101</v>
      </c>
      <c r="T1101">
        <v>1269.9356588974699</v>
      </c>
      <c r="U1101">
        <f>VLOOKUP(B1101,Data!$A$1:$J$1657,9, FALSE) * 100</f>
        <v>350</v>
      </c>
      <c r="V1101" t="str">
        <f>VLOOKUP($B1101,Data!$A$1:$X$1657,13,  FALSE)</f>
        <v>Yes</v>
      </c>
      <c r="W1101">
        <f t="shared" si="35"/>
        <v>6.685091544697741</v>
      </c>
      <c r="X1101">
        <f t="shared" si="34"/>
        <v>343.31490845530226</v>
      </c>
    </row>
    <row r="1102" spans="1:24" x14ac:dyDescent="0.2">
      <c r="A1102">
        <v>1101</v>
      </c>
      <c r="B1102" t="s">
        <v>5313</v>
      </c>
      <c r="C1102">
        <v>1101</v>
      </c>
      <c r="D1102" t="s">
        <v>1495</v>
      </c>
      <c r="E1102" s="30">
        <v>41596.5</v>
      </c>
      <c r="F1102" t="s">
        <v>4254</v>
      </c>
      <c r="G1102">
        <v>709.76510512393497</v>
      </c>
      <c r="H1102">
        <v>332.53932084236499</v>
      </c>
      <c r="I1102">
        <v>1042.3044259663</v>
      </c>
      <c r="J1102">
        <v>16.485352824901501</v>
      </c>
      <c r="K1102">
        <v>16.111402463443</v>
      </c>
      <c r="L1102">
        <v>1.6773818855464698E-2</v>
      </c>
      <c r="M1102">
        <v>198.146527738765</v>
      </c>
      <c r="N1102">
        <v>5.5909254906007</v>
      </c>
      <c r="O1102">
        <v>0.21705453392787899</v>
      </c>
      <c r="P1102">
        <v>9.9578283658415803</v>
      </c>
      <c r="Q1102">
        <v>0.30816004024496901</v>
      </c>
      <c r="R1102">
        <v>292.07320750552702</v>
      </c>
      <c r="S1102">
        <v>4.1751110085674297</v>
      </c>
      <c r="T1102">
        <v>1184.9771552778</v>
      </c>
      <c r="U1102">
        <f>VLOOKUP(B1102,Data!$A$1:$J$1657,9, FALSE) * 100</f>
        <v>320</v>
      </c>
      <c r="V1102" t="str">
        <f>VLOOKUP($B1102,Data!$A$1:$X$1657,13,  FALSE)</f>
        <v>Yes</v>
      </c>
      <c r="W1102">
        <f t="shared" si="35"/>
        <v>94.83349120594886</v>
      </c>
      <c r="X1102">
        <f t="shared" si="34"/>
        <v>225.16650879405114</v>
      </c>
    </row>
    <row r="1103" spans="1:24" x14ac:dyDescent="0.2">
      <c r="A1103">
        <v>1102</v>
      </c>
      <c r="B1103" t="s">
        <v>5320</v>
      </c>
      <c r="C1103">
        <v>1102</v>
      </c>
      <c r="D1103" t="s">
        <v>1495</v>
      </c>
      <c r="E1103" s="30">
        <v>41583.5</v>
      </c>
      <c r="F1103" t="s">
        <v>4254</v>
      </c>
      <c r="G1103">
        <v>914.09941248535199</v>
      </c>
      <c r="H1103">
        <v>253.48667819641099</v>
      </c>
      <c r="I1103">
        <v>1167.58609068176</v>
      </c>
      <c r="J1103">
        <v>14.2366036475401</v>
      </c>
      <c r="K1103">
        <v>14.3968175931975</v>
      </c>
      <c r="L1103">
        <v>3.5399954102057499E-2</v>
      </c>
      <c r="M1103">
        <v>412.35551524493701</v>
      </c>
      <c r="N1103">
        <v>10.3968601340286</v>
      </c>
      <c r="O1103">
        <v>0.81325195689581797</v>
      </c>
      <c r="P1103">
        <v>32.018412391679398</v>
      </c>
      <c r="Q1103">
        <v>0.79693134034338398</v>
      </c>
      <c r="R1103">
        <v>240.50611090168701</v>
      </c>
      <c r="S1103">
        <v>0.54521925214360201</v>
      </c>
      <c r="T1103">
        <v>1354.4929767921401</v>
      </c>
      <c r="U1103">
        <f>VLOOKUP(B1103,Data!$A$1:$J$1657,9, FALSE) * 100</f>
        <v>409.99999999999994</v>
      </c>
      <c r="V1103" t="str">
        <f>VLOOKUP($B1103,Data!$A$1:$X$1657,13,  FALSE)</f>
        <v>Yes</v>
      </c>
      <c r="W1103">
        <f t="shared" si="35"/>
        <v>-58.585812778337583</v>
      </c>
      <c r="X1103">
        <f t="shared" si="34"/>
        <v>468.58581277833753</v>
      </c>
    </row>
    <row r="1104" spans="1:24" x14ac:dyDescent="0.2">
      <c r="A1104">
        <v>1105</v>
      </c>
      <c r="B1104" t="s">
        <v>5316</v>
      </c>
      <c r="C1104">
        <v>1105</v>
      </c>
      <c r="D1104" t="s">
        <v>1495</v>
      </c>
      <c r="E1104" s="30">
        <v>41596.5</v>
      </c>
      <c r="F1104" t="s">
        <v>4254</v>
      </c>
      <c r="G1104">
        <v>736.62398167584001</v>
      </c>
      <c r="H1104">
        <v>334.641625183771</v>
      </c>
      <c r="I1104">
        <v>1071.26560685961</v>
      </c>
      <c r="J1104">
        <v>16.9982523816041</v>
      </c>
      <c r="K1104">
        <v>16.079129235782499</v>
      </c>
      <c r="L1104">
        <v>1.7638008976736199E-2</v>
      </c>
      <c r="M1104">
        <v>213.77307739627801</v>
      </c>
      <c r="N1104">
        <v>6.0197634651237903</v>
      </c>
      <c r="O1104">
        <v>0.244637054946376</v>
      </c>
      <c r="P1104">
        <v>11.288126800974601</v>
      </c>
      <c r="Q1104">
        <v>0.34921555977169699</v>
      </c>
      <c r="R1104">
        <v>296.39307135265699</v>
      </c>
      <c r="S1104">
        <v>4.1124253190788096</v>
      </c>
      <c r="T1104">
        <v>1219.53890777116</v>
      </c>
      <c r="U1104">
        <f>VLOOKUP(B1104,Data!$A$1:$J$1657,9, FALSE) * 100</f>
        <v>340</v>
      </c>
      <c r="V1104" t="str">
        <f>VLOOKUP($B1104,Data!$A$1:$X$1657,13,  FALSE)</f>
        <v>Yes</v>
      </c>
      <c r="W1104">
        <f t="shared" si="35"/>
        <v>97.07604841332045</v>
      </c>
      <c r="X1104">
        <f t="shared" si="34"/>
        <v>242.92395158667955</v>
      </c>
    </row>
    <row r="1105" spans="1:24" x14ac:dyDescent="0.2">
      <c r="A1105">
        <v>1109</v>
      </c>
      <c r="B1105" t="s">
        <v>5319</v>
      </c>
      <c r="C1105">
        <v>1109</v>
      </c>
      <c r="D1105" t="s">
        <v>1495</v>
      </c>
      <c r="E1105" s="30">
        <v>41581.5</v>
      </c>
      <c r="F1105" t="s">
        <v>4254</v>
      </c>
      <c r="G1105">
        <v>383.33205151335602</v>
      </c>
      <c r="H1105">
        <v>299.72622440981797</v>
      </c>
      <c r="I1105">
        <v>683.05827592317405</v>
      </c>
      <c r="J1105">
        <v>11.8361672097988</v>
      </c>
      <c r="K1105">
        <v>16.716107843360898</v>
      </c>
      <c r="L1105">
        <v>8.5340809883396596E-3</v>
      </c>
      <c r="M1105">
        <v>59.771852122033799</v>
      </c>
      <c r="N1105">
        <v>1.7498296428534801</v>
      </c>
      <c r="O1105">
        <v>0</v>
      </c>
      <c r="P1105">
        <v>0</v>
      </c>
      <c r="Q1105">
        <v>0</v>
      </c>
      <c r="R1105">
        <v>210.597130212845</v>
      </c>
      <c r="S1105">
        <v>4.4590567617064698</v>
      </c>
      <c r="T1105">
        <v>766.23709086778103</v>
      </c>
      <c r="U1105">
        <f>VLOOKUP(B1105,Data!$A$1:$J$1657,9, FALSE) * 100</f>
        <v>270</v>
      </c>
      <c r="V1105" t="str">
        <f>VLOOKUP($B1105,Data!$A$1:$X$1657,13,  FALSE)</f>
        <v>Yes</v>
      </c>
      <c r="W1105">
        <f t="shared" si="35"/>
        <v>202.07744077041613</v>
      </c>
      <c r="X1105">
        <f t="shared" si="34"/>
        <v>67.922559229583868</v>
      </c>
    </row>
    <row r="1106" spans="1:24" x14ac:dyDescent="0.2">
      <c r="A1106">
        <v>1104</v>
      </c>
      <c r="B1106" t="s">
        <v>5311</v>
      </c>
      <c r="C1106">
        <v>1104</v>
      </c>
      <c r="D1106" t="s">
        <v>1495</v>
      </c>
      <c r="E1106" s="30">
        <v>41596.5</v>
      </c>
      <c r="F1106" t="s">
        <v>4254</v>
      </c>
      <c r="G1106">
        <v>394.32134559559</v>
      </c>
      <c r="H1106">
        <v>159.29734097258901</v>
      </c>
      <c r="I1106">
        <v>553.61868656817899</v>
      </c>
      <c r="J1106">
        <v>3.5263977206720898</v>
      </c>
      <c r="K1106">
        <v>12.6846806562819</v>
      </c>
      <c r="L1106">
        <v>1.3908172174596599E-2</v>
      </c>
      <c r="M1106">
        <v>94.652615189289193</v>
      </c>
      <c r="N1106">
        <v>2.1026938650754299</v>
      </c>
      <c r="O1106">
        <v>2.2664833651367299E-2</v>
      </c>
      <c r="P1106">
        <v>1.8985044590437301</v>
      </c>
      <c r="Q1106">
        <v>2.32396638921194E-2</v>
      </c>
      <c r="R1106">
        <v>139.923215021658</v>
      </c>
      <c r="S1106">
        <v>0.38423175004462601</v>
      </c>
      <c r="T1106">
        <v>626.53174405925199</v>
      </c>
      <c r="U1106">
        <f>VLOOKUP(B1106,Data!$A$1:$J$1657,9, FALSE) * 100</f>
        <v>310</v>
      </c>
      <c r="V1106" t="str">
        <f>VLOOKUP($B1106,Data!$A$1:$X$1657,13,  FALSE)</f>
        <v>Yes</v>
      </c>
      <c r="W1106">
        <f t="shared" si="35"/>
        <v>202.44021001217138</v>
      </c>
      <c r="X1106">
        <f t="shared" si="34"/>
        <v>107.55978998782862</v>
      </c>
    </row>
    <row r="1107" spans="1:24" x14ac:dyDescent="0.2">
      <c r="A1107">
        <v>1108</v>
      </c>
      <c r="B1107" t="s">
        <v>5315</v>
      </c>
      <c r="C1107">
        <v>1108</v>
      </c>
      <c r="D1107" t="s">
        <v>1495</v>
      </c>
      <c r="E1107" s="30">
        <v>41574.5</v>
      </c>
      <c r="F1107" t="s">
        <v>4254</v>
      </c>
      <c r="G1107">
        <v>779.22807061547906</v>
      </c>
      <c r="H1107">
        <v>251.558690076994</v>
      </c>
      <c r="I1107">
        <v>1030.7867606924699</v>
      </c>
      <c r="J1107">
        <v>11.3240093132646</v>
      </c>
      <c r="K1107">
        <v>15.1437930354329</v>
      </c>
      <c r="L1107">
        <v>3.0688339330714701E-2</v>
      </c>
      <c r="M1107">
        <v>296.58756054800602</v>
      </c>
      <c r="N1107">
        <v>7.8659555758720101</v>
      </c>
      <c r="O1107">
        <v>0.53880136738576101</v>
      </c>
      <c r="P1107">
        <v>27.423027503204001</v>
      </c>
      <c r="Q1107">
        <v>0.64433611645957101</v>
      </c>
      <c r="R1107">
        <v>235.45757980654801</v>
      </c>
      <c r="S1107">
        <v>0.54856159600816201</v>
      </c>
      <c r="T1107">
        <v>1187.32014896499</v>
      </c>
      <c r="U1107">
        <f>VLOOKUP(B1107,Data!$A$1:$J$1657,9, FALSE) * 100</f>
        <v>459.99999999999994</v>
      </c>
      <c r="V1107" t="str">
        <f>VLOOKUP($B1107,Data!$A$1:$X$1657,13,  FALSE)</f>
        <v>Yes</v>
      </c>
      <c r="W1107">
        <f t="shared" si="35"/>
        <v>122.96868119544763</v>
      </c>
      <c r="X1107">
        <f t="shared" si="34"/>
        <v>337.03131880455231</v>
      </c>
    </row>
    <row r="1108" spans="1:24" x14ac:dyDescent="0.2">
      <c r="A1108">
        <v>1103</v>
      </c>
      <c r="B1108" t="s">
        <v>5317</v>
      </c>
      <c r="C1108">
        <v>1103</v>
      </c>
      <c r="D1108" t="s">
        <v>1495</v>
      </c>
      <c r="E1108" s="30">
        <v>41564.5</v>
      </c>
      <c r="F1108" t="s">
        <v>4254</v>
      </c>
      <c r="G1108">
        <v>709.78532510205605</v>
      </c>
      <c r="H1108">
        <v>283.20694802589702</v>
      </c>
      <c r="I1108">
        <v>992.99227312795199</v>
      </c>
      <c r="J1108">
        <v>13.2158159380428</v>
      </c>
      <c r="K1108">
        <v>15.384669227025899</v>
      </c>
      <c r="L1108">
        <v>3.2249503503081499E-2</v>
      </c>
      <c r="M1108">
        <v>271.83783956509097</v>
      </c>
      <c r="N1108">
        <v>7.3242298513104398</v>
      </c>
      <c r="O1108">
        <v>0.72912195780219202</v>
      </c>
      <c r="P1108">
        <v>27.393422509702599</v>
      </c>
      <c r="Q1108">
        <v>0.80878194732821096</v>
      </c>
      <c r="R1108">
        <v>208.565363971187</v>
      </c>
      <c r="S1108">
        <v>1.0882454250168601</v>
      </c>
      <c r="T1108">
        <v>1131.3032701290599</v>
      </c>
      <c r="U1108">
        <f>VLOOKUP(B1108,Data!$A$1:$J$1657,9, FALSE) * 100</f>
        <v>490.00000000000006</v>
      </c>
      <c r="V1108" t="str">
        <f>VLOOKUP($B1108,Data!$A$1:$X$1657,13,  FALSE)</f>
        <v>Yes</v>
      </c>
      <c r="W1108">
        <f t="shared" si="35"/>
        <v>181.09336413057849</v>
      </c>
      <c r="X1108">
        <f t="shared" si="34"/>
        <v>308.90663586942156</v>
      </c>
    </row>
    <row r="1109" spans="1:24" x14ac:dyDescent="0.2">
      <c r="A1109">
        <v>1110</v>
      </c>
      <c r="B1109" t="s">
        <v>5321</v>
      </c>
      <c r="C1109">
        <v>1110</v>
      </c>
      <c r="D1109" t="s">
        <v>1495</v>
      </c>
      <c r="E1109" s="30">
        <v>41593.5</v>
      </c>
      <c r="F1109" t="s">
        <v>4254</v>
      </c>
      <c r="G1109">
        <v>797.90034567673899</v>
      </c>
      <c r="H1109">
        <v>215.71556730523099</v>
      </c>
      <c r="I1109">
        <v>1013.61591298197</v>
      </c>
      <c r="J1109">
        <v>13.3644602191929</v>
      </c>
      <c r="K1109">
        <v>15.149355341839501</v>
      </c>
      <c r="L1109">
        <v>3.5886170698427602E-2</v>
      </c>
      <c r="M1109">
        <v>362.067544689226</v>
      </c>
      <c r="N1109">
        <v>9.6061118953493008</v>
      </c>
      <c r="O1109">
        <v>0.71389656223152698</v>
      </c>
      <c r="P1109">
        <v>27.556586340646</v>
      </c>
      <c r="Q1109">
        <v>0.80870331430011599</v>
      </c>
      <c r="R1109">
        <v>196.92355618334199</v>
      </c>
      <c r="S1109">
        <v>0.49798550590422103</v>
      </c>
      <c r="T1109">
        <v>1176.3353792251901</v>
      </c>
      <c r="U1109">
        <f>VLOOKUP(B1109,Data!$A$1:$J$1657,9, FALSE) * 100</f>
        <v>498.00000000000006</v>
      </c>
      <c r="V1109" t="str">
        <f>VLOOKUP($B1109,Data!$A$1:$X$1657,13,  FALSE)</f>
        <v>Yes</v>
      </c>
      <c r="W1109">
        <f t="shared" si="35"/>
        <v>86.559608307697772</v>
      </c>
      <c r="X1109">
        <f t="shared" si="34"/>
        <v>411.44039169230228</v>
      </c>
    </row>
    <row r="1110" spans="1:24" x14ac:dyDescent="0.2">
      <c r="A1110">
        <v>1106</v>
      </c>
      <c r="B1110" t="s">
        <v>5318</v>
      </c>
      <c r="C1110">
        <v>1106</v>
      </c>
      <c r="D1110" t="s">
        <v>1495</v>
      </c>
      <c r="E1110" s="30">
        <v>41575.5</v>
      </c>
      <c r="F1110" t="s">
        <v>4254</v>
      </c>
      <c r="G1110">
        <v>804.03209336829195</v>
      </c>
      <c r="H1110">
        <v>229.88030091321801</v>
      </c>
      <c r="I1110">
        <v>1033.9123942815099</v>
      </c>
      <c r="J1110">
        <v>17.6059314050712</v>
      </c>
      <c r="K1110">
        <v>15.281651195351101</v>
      </c>
      <c r="L1110">
        <v>3.39518665184863E-2</v>
      </c>
      <c r="M1110">
        <v>339.34528813063599</v>
      </c>
      <c r="N1110">
        <v>9.0818849877378494</v>
      </c>
      <c r="O1110">
        <v>0.42374872270102698</v>
      </c>
      <c r="P1110">
        <v>20.4207659976123</v>
      </c>
      <c r="Q1110">
        <v>0.63081786198988299</v>
      </c>
      <c r="R1110">
        <v>271.87019161507197</v>
      </c>
      <c r="S1110">
        <v>3.4998234626809102</v>
      </c>
      <c r="T1110">
        <v>1201.0426631018199</v>
      </c>
      <c r="U1110">
        <f>VLOOKUP(B1110,Data!$A$1:$J$1657,9, FALSE) * 100</f>
        <v>500</v>
      </c>
      <c r="V1110" t="str">
        <f>VLOOKUP($B1110,Data!$A$1:$X$1657,13,  FALSE)</f>
        <v>Yes</v>
      </c>
      <c r="W1110">
        <f t="shared" si="35"/>
        <v>114.38035439700457</v>
      </c>
      <c r="X1110">
        <f t="shared" si="34"/>
        <v>385.61964560299543</v>
      </c>
    </row>
    <row r="1111" spans="1:24" x14ac:dyDescent="0.2">
      <c r="A1111">
        <v>1112</v>
      </c>
      <c r="B1111" t="s">
        <v>5323</v>
      </c>
      <c r="C1111">
        <v>1112</v>
      </c>
      <c r="D1111" t="s">
        <v>1495</v>
      </c>
      <c r="E1111" s="30">
        <v>41599.5</v>
      </c>
      <c r="F1111" t="s">
        <v>4254</v>
      </c>
      <c r="G1111">
        <v>337.715044388666</v>
      </c>
      <c r="H1111">
        <v>140.56299824516501</v>
      </c>
      <c r="I1111">
        <v>478.27804263383098</v>
      </c>
      <c r="J1111">
        <v>2.7207830923596799</v>
      </c>
      <c r="K1111">
        <v>10.9963776902442</v>
      </c>
      <c r="L1111">
        <v>1.4161152513731901E-2</v>
      </c>
      <c r="M1111">
        <v>79.936266928386701</v>
      </c>
      <c r="N1111">
        <v>1.53942098475082</v>
      </c>
      <c r="O1111">
        <v>4.5532234114296702E-2</v>
      </c>
      <c r="P1111">
        <v>3.1203991631601999</v>
      </c>
      <c r="Q1111">
        <v>3.5788243048512802E-2</v>
      </c>
      <c r="R1111">
        <v>102.963770260936</v>
      </c>
      <c r="S1111">
        <v>0.264571412651879</v>
      </c>
      <c r="T1111">
        <v>535.55691604622803</v>
      </c>
      <c r="U1111">
        <f>VLOOKUP(B1111,Data!$A$1:$J$1657,9, FALSE) * 100</f>
        <v>224.00000000000003</v>
      </c>
      <c r="V1111" t="str">
        <f>VLOOKUP($B1111,Data!$A$1:$X$1657,13,  FALSE)</f>
        <v>Yes</v>
      </c>
      <c r="W1111">
        <f t="shared" si="35"/>
        <v>133.16333303592424</v>
      </c>
      <c r="X1111">
        <f t="shared" si="34"/>
        <v>90.836666964075789</v>
      </c>
    </row>
    <row r="1112" spans="1:24" x14ac:dyDescent="0.2">
      <c r="A1112">
        <v>1111</v>
      </c>
      <c r="B1112" t="s">
        <v>5322</v>
      </c>
      <c r="C1112">
        <v>1111</v>
      </c>
      <c r="D1112" t="s">
        <v>1495</v>
      </c>
      <c r="E1112" s="30">
        <v>41593.5</v>
      </c>
      <c r="F1112" t="s">
        <v>4254</v>
      </c>
      <c r="G1112">
        <v>302.18905622019099</v>
      </c>
      <c r="H1112">
        <v>97.389274427849799</v>
      </c>
      <c r="I1112">
        <v>399.578330648041</v>
      </c>
      <c r="J1112">
        <v>2.07607272605083</v>
      </c>
      <c r="K1112">
        <v>8.65568114556973</v>
      </c>
      <c r="L1112">
        <v>1.70897113613491E-2</v>
      </c>
      <c r="M1112">
        <v>70.799896107032396</v>
      </c>
      <c r="N1112">
        <v>1.0732422519123199</v>
      </c>
      <c r="O1112">
        <v>0.136132089740509</v>
      </c>
      <c r="P1112">
        <v>6.2956889486920398</v>
      </c>
      <c r="Q1112">
        <v>5.9578715132862302E-2</v>
      </c>
      <c r="R1112">
        <v>60.6570414512829</v>
      </c>
      <c r="S1112">
        <v>0.16483249009943801</v>
      </c>
      <c r="T1112">
        <v>455.98140358022403</v>
      </c>
      <c r="U1112">
        <f>VLOOKUP(B1112,Data!$A$1:$J$1657,9, FALSE) * 100</f>
        <v>213</v>
      </c>
      <c r="V1112" t="str">
        <f>VLOOKUP($B1112,Data!$A$1:$X$1657,13,  FALSE)</f>
        <v>Yes</v>
      </c>
      <c r="W1112">
        <f t="shared" si="35"/>
        <v>132.54557260564502</v>
      </c>
      <c r="X1112">
        <f t="shared" si="34"/>
        <v>80.454427394354994</v>
      </c>
    </row>
    <row r="1113" spans="1:24" x14ac:dyDescent="0.2">
      <c r="A1113">
        <v>1107</v>
      </c>
      <c r="B1113" t="s">
        <v>5772</v>
      </c>
      <c r="C1113">
        <v>1107</v>
      </c>
      <c r="D1113" t="s">
        <v>1495</v>
      </c>
      <c r="E1113" s="30">
        <v>41601.5</v>
      </c>
      <c r="F1113" t="s">
        <v>4254</v>
      </c>
      <c r="G1113">
        <v>872.03536084585596</v>
      </c>
      <c r="H1113">
        <v>299.13694910480098</v>
      </c>
      <c r="I1113">
        <v>1171.1723099506601</v>
      </c>
      <c r="J1113">
        <v>12.5832612919904</v>
      </c>
      <c r="K1113">
        <v>14.5457333316961</v>
      </c>
      <c r="L1113">
        <v>3.1648929090499801E-2</v>
      </c>
      <c r="M1113">
        <v>359.133118222299</v>
      </c>
      <c r="N1113">
        <v>9.1486069496357807</v>
      </c>
      <c r="O1113">
        <v>0.73469495936904805</v>
      </c>
      <c r="P1113">
        <v>28.035458341136799</v>
      </c>
      <c r="Q1113">
        <v>0.62896157898775895</v>
      </c>
      <c r="R1113">
        <v>243.35906701085801</v>
      </c>
      <c r="S1113">
        <v>0.48998231627195699</v>
      </c>
      <c r="T1113">
        <v>1344.05198654277</v>
      </c>
      <c r="U1113">
        <f>VLOOKUP(B1113,Data!$A$1:$J$1657,9, FALSE) * 100</f>
        <v>350</v>
      </c>
      <c r="V1113" t="str">
        <f>VLOOKUP($B1113,Data!$A$1:$X$1657,13,  FALSE)</f>
        <v>Yes;;There was severe frost damage in places across the paddock, correlating nearly exactly with an elevation map!</v>
      </c>
      <c r="W1113">
        <f t="shared" si="35"/>
        <v>-58.105816161703387</v>
      </c>
      <c r="X1113">
        <f t="shared" si="34"/>
        <v>408.10581616170339</v>
      </c>
    </row>
    <row r="1114" spans="1:24" x14ac:dyDescent="0.2">
      <c r="A1114">
        <v>1114</v>
      </c>
      <c r="B1114" t="s">
        <v>5326</v>
      </c>
      <c r="C1114">
        <v>1114</v>
      </c>
      <c r="D1114" t="s">
        <v>1495</v>
      </c>
      <c r="E1114" s="30">
        <v>41570.5</v>
      </c>
      <c r="F1114" t="s">
        <v>4254</v>
      </c>
      <c r="G1114">
        <v>1056.9350980709401</v>
      </c>
      <c r="H1114">
        <v>185.75294234716301</v>
      </c>
      <c r="I1114">
        <v>1242.6880404181099</v>
      </c>
      <c r="J1114">
        <v>11.149185404972799</v>
      </c>
      <c r="K1114">
        <v>10.807547800637201</v>
      </c>
      <c r="L1114">
        <v>3.6625787507952499E-2</v>
      </c>
      <c r="M1114">
        <v>446.34913905503799</v>
      </c>
      <c r="N1114">
        <v>8.4482305711219094</v>
      </c>
      <c r="O1114">
        <v>0.70980966288666403</v>
      </c>
      <c r="P1114">
        <v>38.896686771744903</v>
      </c>
      <c r="Q1114">
        <v>0.66395642155324197</v>
      </c>
      <c r="R1114">
        <v>404.44404163786697</v>
      </c>
      <c r="S1114">
        <v>0.91913616923080499</v>
      </c>
      <c r="T1114">
        <v>1455.1294120559</v>
      </c>
      <c r="U1114">
        <f>VLOOKUP(B1114,Data!$A$1:$J$1657,9, FALSE) * 100</f>
        <v>420</v>
      </c>
      <c r="V1114" t="str">
        <f>VLOOKUP($B1114,Data!$A$1:$X$1657,13,  FALSE)</f>
        <v>Yes</v>
      </c>
      <c r="W1114">
        <f t="shared" si="35"/>
        <v>-87.214930744361368</v>
      </c>
      <c r="X1114">
        <f t="shared" si="34"/>
        <v>507.21493074436137</v>
      </c>
    </row>
    <row r="1115" spans="1:24" x14ac:dyDescent="0.2">
      <c r="A1115">
        <v>1113</v>
      </c>
      <c r="B1115" t="s">
        <v>5324</v>
      </c>
      <c r="C1115">
        <v>1113</v>
      </c>
      <c r="D1115" t="s">
        <v>1495</v>
      </c>
      <c r="E1115" s="30">
        <v>41575.5</v>
      </c>
      <c r="F1115" t="s">
        <v>4254</v>
      </c>
      <c r="G1115">
        <v>876.96044384012703</v>
      </c>
      <c r="H1115">
        <v>204.122965806081</v>
      </c>
      <c r="I1115">
        <v>1081.0834096462099</v>
      </c>
      <c r="J1115">
        <v>20.357886883257699</v>
      </c>
      <c r="K1115">
        <v>15.1307581695417</v>
      </c>
      <c r="L1115">
        <v>3.7691631173685E-2</v>
      </c>
      <c r="M1115">
        <v>413.47885278067901</v>
      </c>
      <c r="N1115">
        <v>10.956652416189099</v>
      </c>
      <c r="O1115">
        <v>0.56653489625394604</v>
      </c>
      <c r="P1115">
        <v>24.002676511788099</v>
      </c>
      <c r="Q1115">
        <v>0.75539885970645404</v>
      </c>
      <c r="R1115">
        <v>269.63797348847299</v>
      </c>
      <c r="S1115">
        <v>5.29243791200342</v>
      </c>
      <c r="T1115">
        <v>1265.34896426099</v>
      </c>
      <c r="U1115">
        <f>VLOOKUP(B1115,Data!$A$1:$J$1657,9, FALSE) * 100</f>
        <v>450</v>
      </c>
      <c r="V1115" t="str">
        <f>VLOOKUP($B1115,Data!$A$1:$X$1657,13,  FALSE)</f>
        <v xml:space="preserve">Yes;;No further nitrogen applied other than seeding compound. </v>
      </c>
      <c r="W1115">
        <f t="shared" si="35"/>
        <v>-19.862332705317044</v>
      </c>
      <c r="X1115">
        <f t="shared" si="34"/>
        <v>469.86233270531704</v>
      </c>
    </row>
    <row r="1116" spans="1:24" x14ac:dyDescent="0.2">
      <c r="A1116">
        <v>1115</v>
      </c>
      <c r="B1116" t="s">
        <v>5328</v>
      </c>
      <c r="C1116">
        <v>1115</v>
      </c>
      <c r="D1116" t="s">
        <v>1495</v>
      </c>
      <c r="E1116" s="30">
        <v>41565.5</v>
      </c>
      <c r="F1116" t="s">
        <v>4254</v>
      </c>
      <c r="G1116">
        <v>556.92654593301904</v>
      </c>
      <c r="H1116">
        <v>279.42845032312101</v>
      </c>
      <c r="I1116">
        <v>836.35499625614</v>
      </c>
      <c r="J1116">
        <v>11.047519499169701</v>
      </c>
      <c r="K1116">
        <v>15.4331670050427</v>
      </c>
      <c r="L1116">
        <v>1.4817586946939401E-2</v>
      </c>
      <c r="M1116">
        <v>159.81738364619301</v>
      </c>
      <c r="N1116">
        <v>4.31959434697142</v>
      </c>
      <c r="O1116">
        <v>7.59498306224166E-2</v>
      </c>
      <c r="P1116">
        <v>3.5953035325571698</v>
      </c>
      <c r="Q1116">
        <v>9.5265815936072598E-2</v>
      </c>
      <c r="R1116">
        <v>251.98337693709999</v>
      </c>
      <c r="S1116">
        <v>2.4241850502789402</v>
      </c>
      <c r="T1116">
        <v>951.65440681243501</v>
      </c>
      <c r="U1116">
        <f>VLOOKUP(B1116,Data!$A$1:$J$1657,9, FALSE) * 100</f>
        <v>150</v>
      </c>
      <c r="W1116">
        <f t="shared" si="35"/>
        <v>-31.610663234310238</v>
      </c>
      <c r="X1116">
        <f t="shared" si="34"/>
        <v>181.61066323431024</v>
      </c>
    </row>
    <row r="1117" spans="1:24" x14ac:dyDescent="0.2">
      <c r="A1117">
        <v>1116</v>
      </c>
      <c r="B1117" t="s">
        <v>5327</v>
      </c>
      <c r="C1117">
        <v>1116</v>
      </c>
      <c r="D1117" t="s">
        <v>1495</v>
      </c>
      <c r="E1117" s="30">
        <v>41561.5</v>
      </c>
      <c r="F1117" t="s">
        <v>4254</v>
      </c>
      <c r="G1117">
        <v>632.81046855873399</v>
      </c>
      <c r="H1117">
        <v>321.41122203798801</v>
      </c>
      <c r="I1117">
        <v>954.22169059672296</v>
      </c>
      <c r="J1117">
        <v>11.3622888114128</v>
      </c>
      <c r="K1117">
        <v>16.282123064916799</v>
      </c>
      <c r="L1117">
        <v>1.76394584906692E-2</v>
      </c>
      <c r="M1117">
        <v>178.34985852146599</v>
      </c>
      <c r="N1117">
        <v>5.0856643521138398</v>
      </c>
      <c r="O1117">
        <v>0.21483476569146701</v>
      </c>
      <c r="P1117">
        <v>13.658385276707399</v>
      </c>
      <c r="Q1117">
        <v>0.34446607592505002</v>
      </c>
      <c r="R1117">
        <v>290.381691889396</v>
      </c>
      <c r="S1117">
        <v>2.61203147747554</v>
      </c>
      <c r="T1117">
        <v>1081.15754197143</v>
      </c>
      <c r="U1117">
        <f>VLOOKUP(B1117,Data!$A$1:$J$1657,9, FALSE) * 100</f>
        <v>178</v>
      </c>
      <c r="W1117">
        <f t="shared" si="35"/>
        <v>-24.670293774393173</v>
      </c>
      <c r="X1117">
        <f t="shared" si="34"/>
        <v>202.67029377439317</v>
      </c>
    </row>
    <row r="1118" spans="1:24" x14ac:dyDescent="0.2">
      <c r="A1118">
        <v>1121</v>
      </c>
      <c r="B1118" t="s">
        <v>5331</v>
      </c>
      <c r="C1118">
        <v>1121</v>
      </c>
      <c r="D1118" t="s">
        <v>1495</v>
      </c>
      <c r="E1118" s="30">
        <v>41913.5</v>
      </c>
      <c r="F1118" t="s">
        <v>4254</v>
      </c>
      <c r="G1118">
        <v>408.98472532494401</v>
      </c>
      <c r="H1118">
        <v>231.580816453117</v>
      </c>
      <c r="I1118">
        <v>640.56554177806095</v>
      </c>
      <c r="J1118">
        <v>8.5585277688414791</v>
      </c>
      <c r="K1118">
        <v>15.8627358626249</v>
      </c>
      <c r="L1118">
        <v>2.7870732191786599E-2</v>
      </c>
      <c r="M1118">
        <v>147.66277493827801</v>
      </c>
      <c r="N1118">
        <v>4.1021639152156304</v>
      </c>
      <c r="O1118">
        <v>0.12810909714465099</v>
      </c>
      <c r="P1118">
        <v>7.9951422965151702</v>
      </c>
      <c r="Q1118">
        <v>0.24191248325732401</v>
      </c>
      <c r="R1118">
        <v>167.38633610471101</v>
      </c>
      <c r="S1118">
        <v>1.5003372099607999</v>
      </c>
      <c r="T1118">
        <v>726.38641362446504</v>
      </c>
      <c r="U1118">
        <f>VLOOKUP(B1118,Data!$A$1:$J$1657,9, FALSE) * 100</f>
        <v>85</v>
      </c>
      <c r="V1118" t="str">
        <f>VLOOKUP($B1118,Data!$A$1:$X$1657,13,  FALSE)</f>
        <v>No;;Failed to cope with substantial heat shock.</v>
      </c>
      <c r="W1118">
        <f t="shared" si="35"/>
        <v>-82.798607884406835</v>
      </c>
      <c r="X1118">
        <f t="shared" si="34"/>
        <v>167.79860788440683</v>
      </c>
    </row>
    <row r="1119" spans="1:24" x14ac:dyDescent="0.2">
      <c r="A1119">
        <v>1119</v>
      </c>
      <c r="B1119" t="s">
        <v>5325</v>
      </c>
      <c r="C1119">
        <v>1119</v>
      </c>
      <c r="D1119" t="s">
        <v>1495</v>
      </c>
      <c r="E1119" s="30">
        <v>41593.5</v>
      </c>
      <c r="F1119" t="s">
        <v>4254</v>
      </c>
      <c r="G1119">
        <v>472.82681568679197</v>
      </c>
      <c r="H1119">
        <v>180.72200737274099</v>
      </c>
      <c r="I1119">
        <v>653.54882305953197</v>
      </c>
      <c r="J1119">
        <v>5.1053353602659302</v>
      </c>
      <c r="K1119">
        <v>13.8092384449301</v>
      </c>
      <c r="L1119">
        <v>2.1807548802370201E-2</v>
      </c>
      <c r="M1119">
        <v>142.119873904895</v>
      </c>
      <c r="N1119">
        <v>3.4370704492401098</v>
      </c>
      <c r="O1119">
        <v>0.176450809833437</v>
      </c>
      <c r="P1119">
        <v>9.5431463534132206</v>
      </c>
      <c r="Q1119">
        <v>0.117968987435247</v>
      </c>
      <c r="R1119">
        <v>132.959242152651</v>
      </c>
      <c r="S1119">
        <v>0.34502159999029203</v>
      </c>
      <c r="T1119">
        <v>745.90323394050404</v>
      </c>
      <c r="U1119">
        <f>VLOOKUP(B1119,Data!$A$1:$J$1657,9, FALSE) * 100</f>
        <v>178</v>
      </c>
      <c r="V1119" t="str">
        <f>VLOOKUP($B1119,Data!$A$1:$X$1657,13,  FALSE)</f>
        <v>Yes</v>
      </c>
      <c r="W1119">
        <f t="shared" si="35"/>
        <v>16.500143289892037</v>
      </c>
      <c r="X1119">
        <f t="shared" si="34"/>
        <v>161.49985671010796</v>
      </c>
    </row>
    <row r="1120" spans="1:24" x14ac:dyDescent="0.2">
      <c r="A1120">
        <v>1118</v>
      </c>
      <c r="B1120" t="s">
        <v>5329</v>
      </c>
      <c r="C1120">
        <v>1118</v>
      </c>
      <c r="D1120" t="s">
        <v>1495</v>
      </c>
      <c r="E1120" s="30">
        <v>41954.5</v>
      </c>
      <c r="F1120" t="s">
        <v>4254</v>
      </c>
      <c r="G1120">
        <v>185.66564527767599</v>
      </c>
      <c r="H1120">
        <v>178.93747562142801</v>
      </c>
      <c r="I1120">
        <v>364.603120899104</v>
      </c>
      <c r="J1120">
        <v>7.4107202108808901</v>
      </c>
      <c r="K1120">
        <v>15.560201574978</v>
      </c>
      <c r="L1120">
        <v>6.5192838151716401E-3</v>
      </c>
      <c r="M1120">
        <v>25.339234686169199</v>
      </c>
      <c r="N1120">
        <v>0.69051418471535198</v>
      </c>
      <c r="O1120">
        <v>0</v>
      </c>
      <c r="P1120">
        <v>0</v>
      </c>
      <c r="Q1120">
        <v>0</v>
      </c>
      <c r="R1120">
        <v>124.876789544034</v>
      </c>
      <c r="S1120">
        <v>2.58353521981953</v>
      </c>
      <c r="T1120">
        <v>404.55380786375002</v>
      </c>
      <c r="U1120">
        <f>VLOOKUP(B1120,Data!$A$1:$J$1657,9, FALSE) * 100</f>
        <v>305</v>
      </c>
      <c r="V1120" t="str">
        <f>VLOOKUP($B1120,Data!$A$1:$X$1657,13,  FALSE)</f>
        <v>Yes</v>
      </c>
      <c r="W1120">
        <f t="shared" si="35"/>
        <v>276.20541512935318</v>
      </c>
      <c r="X1120">
        <f t="shared" si="34"/>
        <v>28.794584870646815</v>
      </c>
    </row>
    <row r="1121" spans="1:24" x14ac:dyDescent="0.2">
      <c r="A1121">
        <v>1117</v>
      </c>
      <c r="B1121" t="s">
        <v>5332</v>
      </c>
      <c r="C1121">
        <v>1117</v>
      </c>
      <c r="D1121" t="s">
        <v>1495</v>
      </c>
      <c r="E1121" s="30">
        <v>41581.5</v>
      </c>
      <c r="F1121" t="s">
        <v>4254</v>
      </c>
      <c r="G1121">
        <v>452.03911507261103</v>
      </c>
      <c r="H1121">
        <v>165.21074047230701</v>
      </c>
      <c r="I1121">
        <v>617.24985554491798</v>
      </c>
      <c r="J1121">
        <v>11.0846533020132</v>
      </c>
      <c r="K1121">
        <v>15.568474660234701</v>
      </c>
      <c r="L1121">
        <v>2.05644685426488E-2</v>
      </c>
      <c r="M1121">
        <v>153.73714422773699</v>
      </c>
      <c r="N1121">
        <v>4.1916862245996098</v>
      </c>
      <c r="O1121">
        <v>6.49152820708567E-2</v>
      </c>
      <c r="P1121">
        <v>3.595737031029</v>
      </c>
      <c r="Q1121">
        <v>0.111705704682662</v>
      </c>
      <c r="R1121">
        <v>162.25967562683201</v>
      </c>
      <c r="S1121">
        <v>3.3071239201888298</v>
      </c>
      <c r="T1121">
        <v>713.381073886894</v>
      </c>
      <c r="U1121">
        <f>VLOOKUP(B1121,Data!$A$1:$J$1657,9, FALSE) * 100</f>
        <v>272</v>
      </c>
      <c r="V1121" t="str">
        <f>VLOOKUP($B1121,Data!$A$1:$X$1657,13,  FALSE)</f>
        <v>Yes</v>
      </c>
      <c r="W1121">
        <f t="shared" si="35"/>
        <v>97.298699741207969</v>
      </c>
      <c r="X1121">
        <f t="shared" si="34"/>
        <v>174.70130025879203</v>
      </c>
    </row>
    <row r="1122" spans="1:24" x14ac:dyDescent="0.2">
      <c r="A1122">
        <v>1122</v>
      </c>
      <c r="B1122" t="s">
        <v>5335</v>
      </c>
      <c r="C1122">
        <v>1122</v>
      </c>
      <c r="D1122" t="s">
        <v>1495</v>
      </c>
      <c r="E1122" s="30">
        <v>41941.5</v>
      </c>
      <c r="F1122" t="s">
        <v>4254</v>
      </c>
      <c r="G1122">
        <v>479.50495184707302</v>
      </c>
      <c r="H1122">
        <v>282.82003842074499</v>
      </c>
      <c r="I1122">
        <v>762.32499026781795</v>
      </c>
      <c r="J1122">
        <v>15.162210926142601</v>
      </c>
      <c r="K1122">
        <v>16.020704965946798</v>
      </c>
      <c r="L1122">
        <v>1.10500123792933E-2</v>
      </c>
      <c r="M1122">
        <v>99.254242225095098</v>
      </c>
      <c r="N1122">
        <v>2.7848037325864499</v>
      </c>
      <c r="O1122">
        <v>1.75048778282057E-2</v>
      </c>
      <c r="P1122">
        <v>0.83156646571745896</v>
      </c>
      <c r="Q1122">
        <v>2.4323522000022201E-2</v>
      </c>
      <c r="R1122">
        <v>250.43522407141799</v>
      </c>
      <c r="S1122">
        <v>4.80160582571723</v>
      </c>
      <c r="T1122">
        <v>858.15704939772604</v>
      </c>
      <c r="U1122">
        <f>VLOOKUP(B1122,Data!$A$1:$J$1657,9, FALSE) * 100</f>
        <v>490.00000000000006</v>
      </c>
      <c r="V1122" t="str">
        <f>VLOOKUP($B1122,Data!$A$1:$X$1657,13,  FALSE)</f>
        <v>No;;Crop always looked better than yield prophet predicted, especially later in season.</v>
      </c>
      <c r="W1122">
        <f t="shared" si="35"/>
        <v>377.21108838057381</v>
      </c>
      <c r="X1122">
        <f t="shared" si="34"/>
        <v>112.78891161942624</v>
      </c>
    </row>
    <row r="1123" spans="1:24" x14ac:dyDescent="0.2">
      <c r="A1123">
        <v>1120</v>
      </c>
      <c r="B1123" t="s">
        <v>5330</v>
      </c>
      <c r="C1123">
        <v>1120</v>
      </c>
      <c r="D1123" t="s">
        <v>1495</v>
      </c>
      <c r="E1123" s="30">
        <v>41951.5</v>
      </c>
      <c r="F1123" t="s">
        <v>4254</v>
      </c>
      <c r="G1123">
        <v>628.59794142787098</v>
      </c>
      <c r="H1123">
        <v>277.952277938473</v>
      </c>
      <c r="I1123">
        <v>906.55021936634296</v>
      </c>
      <c r="J1123">
        <v>12.2810953364577</v>
      </c>
      <c r="K1123">
        <v>15.726281594235701</v>
      </c>
      <c r="L1123">
        <v>1.39327466851873E-2</v>
      </c>
      <c r="M1123">
        <v>164.108980756189</v>
      </c>
      <c r="N1123">
        <v>4.5198319501135602</v>
      </c>
      <c r="O1123">
        <v>5.4689092294413898E-2</v>
      </c>
      <c r="P1123">
        <v>2.5363262528254</v>
      </c>
      <c r="Q1123">
        <v>6.5795875669951695E-2</v>
      </c>
      <c r="R1123">
        <v>298.13240931184299</v>
      </c>
      <c r="S1123">
        <v>3.1393257805322499</v>
      </c>
      <c r="T1123">
        <v>1034.65742457277</v>
      </c>
      <c r="U1123">
        <f>VLOOKUP(B1123,Data!$A$1:$J$1657,9, FALSE) * 100</f>
        <v>280</v>
      </c>
      <c r="W1123">
        <f t="shared" si="35"/>
        <v>93.512521867967052</v>
      </c>
      <c r="X1123">
        <f t="shared" si="34"/>
        <v>186.48747813203295</v>
      </c>
    </row>
    <row r="1124" spans="1:24" x14ac:dyDescent="0.2">
      <c r="A1124">
        <v>1123</v>
      </c>
      <c r="B1124" t="s">
        <v>5336</v>
      </c>
      <c r="C1124">
        <v>1123</v>
      </c>
      <c r="D1124" t="s">
        <v>1495</v>
      </c>
      <c r="E1124" s="30">
        <v>41952.5</v>
      </c>
      <c r="F1124" t="s">
        <v>4254</v>
      </c>
      <c r="G1124">
        <v>377.62400640348898</v>
      </c>
      <c r="H1124">
        <v>249.28590963949301</v>
      </c>
      <c r="I1124">
        <v>626.90991604298301</v>
      </c>
      <c r="J1124">
        <v>8.8838428605869506</v>
      </c>
      <c r="K1124">
        <v>16.1539295854027</v>
      </c>
      <c r="L1124">
        <v>1.1776083663084099E-2</v>
      </c>
      <c r="M1124">
        <v>80.189804419909905</v>
      </c>
      <c r="N1124">
        <v>2.2686172575594301</v>
      </c>
      <c r="O1124">
        <v>2.0994592123249198E-2</v>
      </c>
      <c r="P1124">
        <v>1.30578933610596</v>
      </c>
      <c r="Q1124">
        <v>3.4654194702518001E-2</v>
      </c>
      <c r="R1124">
        <v>204.100576361848</v>
      </c>
      <c r="S1124">
        <v>3.32976757777995</v>
      </c>
      <c r="T1124">
        <v>701.65122607451997</v>
      </c>
      <c r="U1124">
        <f>VLOOKUP(B1124,Data!$A$1:$J$1657,9, FALSE) * 100</f>
        <v>236</v>
      </c>
      <c r="W1124">
        <f t="shared" si="35"/>
        <v>144.87522225010238</v>
      </c>
      <c r="X1124">
        <f t="shared" si="34"/>
        <v>91.124777749897618</v>
      </c>
    </row>
    <row r="1125" spans="1:24" x14ac:dyDescent="0.2">
      <c r="A1125">
        <v>1124</v>
      </c>
      <c r="B1125" t="s">
        <v>5333</v>
      </c>
      <c r="C1125">
        <v>1124</v>
      </c>
      <c r="D1125" t="s">
        <v>1495</v>
      </c>
      <c r="E1125" s="30">
        <v>41982.5</v>
      </c>
      <c r="F1125" t="s">
        <v>4254</v>
      </c>
      <c r="G1125">
        <v>975.18454387985503</v>
      </c>
      <c r="H1125">
        <v>273.07377014355399</v>
      </c>
      <c r="I1125">
        <v>1248.2583140234101</v>
      </c>
      <c r="J1125">
        <v>22.428648807882499</v>
      </c>
      <c r="K1125">
        <v>15.6098170673641</v>
      </c>
      <c r="L1125">
        <v>2.0964227354684999E-2</v>
      </c>
      <c r="M1125">
        <v>342.715237521848</v>
      </c>
      <c r="N1125">
        <v>9.3690405672754693</v>
      </c>
      <c r="O1125">
        <v>0.872356566082232</v>
      </c>
      <c r="P1125">
        <v>39.634406078231102</v>
      </c>
      <c r="Q1125">
        <v>1.2791240517084701</v>
      </c>
      <c r="R1125">
        <v>400.783738169267</v>
      </c>
      <c r="S1125">
        <v>4.6616868747443796</v>
      </c>
      <c r="T1125">
        <v>1425.0715988638999</v>
      </c>
      <c r="U1125">
        <f>VLOOKUP(B1125,Data!$A$1:$J$1657,9, FALSE) * 100</f>
        <v>420</v>
      </c>
      <c r="V1125" t="str">
        <f>VLOOKUP($B1125,Data!$A$1:$X$1657,13,  FALSE)</f>
        <v>Yes</v>
      </c>
      <c r="W1125">
        <f t="shared" si="35"/>
        <v>30.550866452445462</v>
      </c>
      <c r="X1125">
        <f t="shared" si="34"/>
        <v>389.44913354755454</v>
      </c>
    </row>
    <row r="1126" spans="1:24" x14ac:dyDescent="0.2">
      <c r="A1126">
        <v>1125</v>
      </c>
      <c r="B1126" t="s">
        <v>5334</v>
      </c>
      <c r="C1126">
        <v>1125</v>
      </c>
      <c r="D1126" t="s">
        <v>1495</v>
      </c>
      <c r="E1126" s="30">
        <v>41982.5</v>
      </c>
      <c r="F1126" t="s">
        <v>4254</v>
      </c>
      <c r="G1126">
        <v>1064.7847993832399</v>
      </c>
      <c r="H1126">
        <v>264.32161896074899</v>
      </c>
      <c r="I1126">
        <v>1329.1064183439901</v>
      </c>
      <c r="J1126">
        <v>25.158564393059901</v>
      </c>
      <c r="K1126">
        <v>15.5720922762398</v>
      </c>
      <c r="L1126">
        <v>2.2006203969250501E-2</v>
      </c>
      <c r="M1126">
        <v>389.17619256692097</v>
      </c>
      <c r="N1126">
        <v>10.613463366668601</v>
      </c>
      <c r="O1126">
        <v>1.1221440654243899</v>
      </c>
      <c r="P1126">
        <v>50.441159327310601</v>
      </c>
      <c r="Q1126">
        <v>1.64188341656109</v>
      </c>
      <c r="R1126">
        <v>418.23069323194699</v>
      </c>
      <c r="S1126">
        <v>6.1644127799825803</v>
      </c>
      <c r="T1126">
        <v>1522.0140750980299</v>
      </c>
      <c r="U1126">
        <f>VLOOKUP(B1126,Data!$A$1:$J$1657,9, FALSE) * 100</f>
        <v>420</v>
      </c>
      <c r="V1126" t="str">
        <f>VLOOKUP($B1126,Data!$A$1:$X$1657,13,  FALSE)</f>
        <v>Yes</v>
      </c>
      <c r="W1126">
        <f t="shared" si="35"/>
        <v>-22.245673371501084</v>
      </c>
      <c r="X1126">
        <f t="shared" si="34"/>
        <v>442.24567337150108</v>
      </c>
    </row>
    <row r="1127" spans="1:24" x14ac:dyDescent="0.2">
      <c r="A1127">
        <v>1126</v>
      </c>
      <c r="B1127" t="s">
        <v>5337</v>
      </c>
      <c r="C1127">
        <v>1126</v>
      </c>
      <c r="D1127" t="s">
        <v>1495</v>
      </c>
      <c r="E1127" s="30">
        <v>41974.5</v>
      </c>
      <c r="F1127" t="s">
        <v>4254</v>
      </c>
      <c r="G1127">
        <v>773.08410088639698</v>
      </c>
      <c r="H1127">
        <v>311.81537737884298</v>
      </c>
      <c r="I1127">
        <v>1084.8994782652401</v>
      </c>
      <c r="J1127">
        <v>23.677174922898001</v>
      </c>
      <c r="K1127">
        <v>15.5637169692227</v>
      </c>
      <c r="L1127">
        <v>1.54402198912953E-2</v>
      </c>
      <c r="M1127">
        <v>232.098774226774</v>
      </c>
      <c r="N1127">
        <v>6.3263040822574999</v>
      </c>
      <c r="O1127">
        <v>4.7547553422281397E-2</v>
      </c>
      <c r="P1127">
        <v>2.5687192544881801</v>
      </c>
      <c r="Q1127">
        <v>7.7581939848283404E-2</v>
      </c>
      <c r="R1127">
        <v>429.23742575890299</v>
      </c>
      <c r="S1127">
        <v>10.0541363793127</v>
      </c>
      <c r="T1127">
        <v>1237.38351577711</v>
      </c>
      <c r="U1127">
        <f>VLOOKUP(B1127,Data!$A$1:$J$1657,9, FALSE) * 100</f>
        <v>320</v>
      </c>
      <c r="V1127" t="str">
        <f>VLOOKUP($B1127,Data!$A$1:$X$1657,13,  FALSE)</f>
        <v>Yes</v>
      </c>
      <c r="W1127">
        <f t="shared" si="35"/>
        <v>56.251392924120466</v>
      </c>
      <c r="X1127">
        <f t="shared" si="34"/>
        <v>263.74860707587953</v>
      </c>
    </row>
    <row r="1128" spans="1:24" x14ac:dyDescent="0.2">
      <c r="A1128">
        <v>1127</v>
      </c>
      <c r="B1128" t="s">
        <v>5338</v>
      </c>
      <c r="C1128">
        <v>1127</v>
      </c>
      <c r="D1128" t="s">
        <v>1495</v>
      </c>
      <c r="E1128" s="30">
        <v>41975.5</v>
      </c>
      <c r="F1128" t="s">
        <v>4254</v>
      </c>
      <c r="G1128">
        <v>693.01096574636802</v>
      </c>
      <c r="H1128">
        <v>318.715676665562</v>
      </c>
      <c r="I1128">
        <v>1011.72664241193</v>
      </c>
      <c r="J1128">
        <v>19.8847515192919</v>
      </c>
      <c r="K1128">
        <v>16.1079659646811</v>
      </c>
      <c r="L1128">
        <v>1.5762438003643499E-2</v>
      </c>
      <c r="M1128">
        <v>186.56026793652899</v>
      </c>
      <c r="N1128">
        <v>5.2628834435786302</v>
      </c>
      <c r="O1128">
        <v>0.21287931028698501</v>
      </c>
      <c r="P1128">
        <v>10.6617564046935</v>
      </c>
      <c r="Q1128">
        <v>0.33089786651504</v>
      </c>
      <c r="R1128">
        <v>329.19161077223299</v>
      </c>
      <c r="S1128">
        <v>6.2872025640635201</v>
      </c>
      <c r="T1128">
        <v>1152.75308240865</v>
      </c>
      <c r="U1128">
        <f>VLOOKUP(B1128,Data!$A$1:$J$1657,9, FALSE) * 100</f>
        <v>560</v>
      </c>
      <c r="V1128" t="str">
        <f>VLOOKUP($B1128,Data!$A$1:$X$1657,13,  FALSE)</f>
        <v>Yes</v>
      </c>
      <c r="W1128">
        <f t="shared" si="35"/>
        <v>347.99969552667164</v>
      </c>
      <c r="X1128">
        <f t="shared" si="34"/>
        <v>212.00030447332838</v>
      </c>
    </row>
    <row r="1129" spans="1:24" x14ac:dyDescent="0.2">
      <c r="A1129">
        <v>1130</v>
      </c>
      <c r="B1129" t="s">
        <v>5344</v>
      </c>
      <c r="C1129">
        <v>1130</v>
      </c>
      <c r="D1129" t="s">
        <v>1495</v>
      </c>
      <c r="E1129" s="30">
        <v>41917.5</v>
      </c>
      <c r="F1129" t="s">
        <v>4254</v>
      </c>
      <c r="G1129">
        <v>632.22767452660003</v>
      </c>
      <c r="H1129">
        <v>204.747647855888</v>
      </c>
      <c r="I1129">
        <v>836.975322382488</v>
      </c>
      <c r="J1129">
        <v>7.7720357870833903</v>
      </c>
      <c r="K1129">
        <v>11.9682612323802</v>
      </c>
      <c r="L1129">
        <v>3.6737491376645601E-2</v>
      </c>
      <c r="M1129">
        <v>264.39071159442801</v>
      </c>
      <c r="N1129">
        <v>5.5416761887513104</v>
      </c>
      <c r="O1129">
        <v>0.35838118022434001</v>
      </c>
      <c r="P1129">
        <v>22.995770922198201</v>
      </c>
      <c r="Q1129">
        <v>0.45052279442745802</v>
      </c>
      <c r="R1129">
        <v>189.71715601892501</v>
      </c>
      <c r="S1129">
        <v>0.45788503408340098</v>
      </c>
      <c r="T1129">
        <v>959.00896449582694</v>
      </c>
      <c r="U1129">
        <f>VLOOKUP(B1129,Data!$A$1:$J$1657,9, FALSE) * 100</f>
        <v>275</v>
      </c>
      <c r="V1129" t="str">
        <f>VLOOKUP($B1129,Data!$A$1:$X$1657,13,  FALSE)</f>
        <v/>
      </c>
      <c r="W1129">
        <f t="shared" si="35"/>
        <v>-25.44399044821364</v>
      </c>
      <c r="X1129">
        <f t="shared" si="34"/>
        <v>300.44399044821364</v>
      </c>
    </row>
    <row r="1130" spans="1:24" x14ac:dyDescent="0.2">
      <c r="A1130">
        <v>1129</v>
      </c>
      <c r="B1130" t="s">
        <v>5340</v>
      </c>
      <c r="C1130">
        <v>1129</v>
      </c>
      <c r="D1130" t="s">
        <v>1495</v>
      </c>
      <c r="E1130" s="30">
        <v>41978.5</v>
      </c>
      <c r="F1130" t="s">
        <v>4254</v>
      </c>
      <c r="G1130">
        <v>756.14728242590104</v>
      </c>
      <c r="H1130">
        <v>347.96597614354101</v>
      </c>
      <c r="I1130">
        <v>1104.1132585694399</v>
      </c>
      <c r="J1130">
        <v>19.2328884929472</v>
      </c>
      <c r="K1130">
        <v>15.629498099645801</v>
      </c>
      <c r="L1130">
        <v>1.46782579657628E-2</v>
      </c>
      <c r="M1130">
        <v>214.398753627063</v>
      </c>
      <c r="N1130">
        <v>5.8685550129257704</v>
      </c>
      <c r="O1130">
        <v>7.7892044034506794E-2</v>
      </c>
      <c r="P1130">
        <v>3.8293326616815002</v>
      </c>
      <c r="Q1130">
        <v>0.11827738800002401</v>
      </c>
      <c r="R1130">
        <v>425.96524877743201</v>
      </c>
      <c r="S1130">
        <v>8.0796220545813604</v>
      </c>
      <c r="T1130">
        <v>1254.3962483543701</v>
      </c>
      <c r="U1130">
        <f>VLOOKUP(B1130,Data!$A$1:$J$1657,9, FALSE) * 100</f>
        <v>383</v>
      </c>
      <c r="V1130" t="str">
        <f>VLOOKUP($B1130,Data!$A$1:$X$1657,13,  FALSE)</f>
        <v>Yes</v>
      </c>
      <c r="W1130">
        <f t="shared" si="35"/>
        <v>139.36505269651931</v>
      </c>
      <c r="X1130">
        <f t="shared" si="34"/>
        <v>243.63494730348069</v>
      </c>
    </row>
    <row r="1131" spans="1:24" x14ac:dyDescent="0.2">
      <c r="A1131">
        <v>1131</v>
      </c>
      <c r="B1131" t="s">
        <v>5339</v>
      </c>
      <c r="C1131">
        <v>1131</v>
      </c>
      <c r="D1131" t="s">
        <v>1495</v>
      </c>
      <c r="E1131" s="30">
        <v>41981.5</v>
      </c>
      <c r="F1131" t="s">
        <v>4254</v>
      </c>
      <c r="G1131">
        <v>918.97769291828195</v>
      </c>
      <c r="H1131">
        <v>239.54464480952799</v>
      </c>
      <c r="I1131">
        <v>1158.5223377278101</v>
      </c>
      <c r="J1131">
        <v>22.796774551733101</v>
      </c>
      <c r="K1131">
        <v>15.4691492325067</v>
      </c>
      <c r="L1131">
        <v>2.1506826281507199E-2</v>
      </c>
      <c r="M1131">
        <v>344.72009655545298</v>
      </c>
      <c r="N1131">
        <v>9.3389257741863805</v>
      </c>
      <c r="O1131">
        <v>0.68204558195295795</v>
      </c>
      <c r="P1131">
        <v>32.330923904758798</v>
      </c>
      <c r="Q1131">
        <v>1.0344406963152399</v>
      </c>
      <c r="R1131">
        <v>375.18012877525598</v>
      </c>
      <c r="S1131">
        <v>6.2444817249455298</v>
      </c>
      <c r="T1131">
        <v>1325.2358341890599</v>
      </c>
      <c r="U1131">
        <f>VLOOKUP(B1131,Data!$A$1:$J$1657,9, FALSE) * 100</f>
        <v>549</v>
      </c>
      <c r="V1131" t="str">
        <f>VLOOKUP($B1131,Data!$A$1:$X$1657,13,  FALSE)</f>
        <v>Yes</v>
      </c>
      <c r="W1131">
        <f t="shared" si="35"/>
        <v>157.27261755062159</v>
      </c>
      <c r="X1131">
        <f t="shared" si="34"/>
        <v>391.72738244937841</v>
      </c>
    </row>
    <row r="1132" spans="1:24" x14ac:dyDescent="0.2">
      <c r="A1132">
        <v>1133</v>
      </c>
      <c r="B1132" t="s">
        <v>5343</v>
      </c>
      <c r="C1132">
        <v>1133</v>
      </c>
      <c r="D1132" t="s">
        <v>1495</v>
      </c>
      <c r="E1132" s="30">
        <v>41901.5</v>
      </c>
      <c r="F1132" t="s">
        <v>4254</v>
      </c>
      <c r="G1132">
        <v>259.46426063123198</v>
      </c>
      <c r="H1132">
        <v>126.489830337455</v>
      </c>
      <c r="I1132">
        <v>385.95409096868701</v>
      </c>
      <c r="J1132">
        <v>3.0898637278427601</v>
      </c>
      <c r="K1132">
        <v>14.124069270947</v>
      </c>
      <c r="L1132">
        <v>2.1754221119618E-2</v>
      </c>
      <c r="M1132">
        <v>81.559114379119507</v>
      </c>
      <c r="N1132">
        <v>2.0174195817298899</v>
      </c>
      <c r="O1132">
        <v>8.9293845014356901E-2</v>
      </c>
      <c r="P1132">
        <v>5.3318823182511297</v>
      </c>
      <c r="Q1132">
        <v>0.114015771572443</v>
      </c>
      <c r="R1132">
        <v>94.379293916284198</v>
      </c>
      <c r="S1132">
        <v>0.24648272302052701</v>
      </c>
      <c r="T1132">
        <v>433.47300975238801</v>
      </c>
      <c r="U1132">
        <f>VLOOKUP(B1132,Data!$A$1:$J$1657,9, FALSE) * 100</f>
        <v>175</v>
      </c>
      <c r="V1132" t="str">
        <f>VLOOKUP($B1132,Data!$A$1:$X$1657,13,  FALSE)</f>
        <v>Yes</v>
      </c>
      <c r="W1132">
        <f t="shared" si="35"/>
        <v>82.319188205546013</v>
      </c>
      <c r="X1132">
        <f t="shared" si="34"/>
        <v>92.680811794453987</v>
      </c>
    </row>
    <row r="1133" spans="1:24" x14ac:dyDescent="0.2">
      <c r="A1133">
        <v>1134</v>
      </c>
      <c r="B1133" t="s">
        <v>5345</v>
      </c>
      <c r="C1133">
        <v>1134</v>
      </c>
      <c r="D1133" t="s">
        <v>1495</v>
      </c>
      <c r="E1133" s="30">
        <v>41905.5</v>
      </c>
      <c r="F1133" t="s">
        <v>4254</v>
      </c>
      <c r="G1133">
        <v>458.25512297519299</v>
      </c>
      <c r="H1133">
        <v>243.667085167918</v>
      </c>
      <c r="I1133">
        <v>701.92220814311099</v>
      </c>
      <c r="J1133">
        <v>9.1229096042262707</v>
      </c>
      <c r="K1133">
        <v>16.249030028949399</v>
      </c>
      <c r="L1133">
        <v>2.3562282667899798E-2</v>
      </c>
      <c r="M1133">
        <v>142.991324105308</v>
      </c>
      <c r="N1133">
        <v>4.0691249023929501</v>
      </c>
      <c r="O1133">
        <v>0.25579064613879099</v>
      </c>
      <c r="P1133">
        <v>15.3717681348969</v>
      </c>
      <c r="Q1133">
        <v>0.38607943595536898</v>
      </c>
      <c r="R1133">
        <v>194.92827704090399</v>
      </c>
      <c r="S1133">
        <v>2.0974957389785902</v>
      </c>
      <c r="T1133">
        <v>792.84502981730702</v>
      </c>
      <c r="U1133">
        <f>VLOOKUP(B1133,Data!$A$1:$J$1657,9, FALSE) * 100</f>
        <v>220.00000000000003</v>
      </c>
      <c r="V1133" t="str">
        <f>VLOOKUP($B1133,Data!$A$1:$X$1657,13,  FALSE)</f>
        <v>No;;will be useful going into the future</v>
      </c>
      <c r="W1133">
        <f t="shared" si="35"/>
        <v>57.509858971240931</v>
      </c>
      <c r="X1133">
        <f t="shared" si="34"/>
        <v>162.4901410287591</v>
      </c>
    </row>
    <row r="1134" spans="1:24" x14ac:dyDescent="0.2">
      <c r="A1134">
        <v>1128</v>
      </c>
      <c r="B1134" t="s">
        <v>5342</v>
      </c>
      <c r="C1134">
        <v>1128</v>
      </c>
      <c r="D1134" t="s">
        <v>1495</v>
      </c>
      <c r="E1134" s="30">
        <v>41945.5</v>
      </c>
      <c r="F1134" t="s">
        <v>4254</v>
      </c>
      <c r="G1134">
        <v>558.44350477822002</v>
      </c>
      <c r="H1134">
        <v>220.454265902641</v>
      </c>
      <c r="I1134">
        <v>778.89777068086096</v>
      </c>
      <c r="J1134">
        <v>8.1995602976623907</v>
      </c>
      <c r="K1134">
        <v>15.6827944212978</v>
      </c>
      <c r="L1134">
        <v>1.9682136051426501E-2</v>
      </c>
      <c r="M1134">
        <v>178.35921110307899</v>
      </c>
      <c r="N1134">
        <v>4.8987230137906002</v>
      </c>
      <c r="O1134">
        <v>6.5427080627865897E-2</v>
      </c>
      <c r="P1134">
        <v>4.9311952826299201</v>
      </c>
      <c r="Q1134">
        <v>0.119199618255244</v>
      </c>
      <c r="R1134">
        <v>237.43406112653099</v>
      </c>
      <c r="S1134">
        <v>1.33246229403103</v>
      </c>
      <c r="T1134">
        <v>890.78554578995795</v>
      </c>
      <c r="U1134">
        <f>VLOOKUP(B1134,Data!$A$1:$J$1657,9, FALSE) * 100</f>
        <v>330</v>
      </c>
      <c r="V1134" t="str">
        <f>VLOOKUP($B1134,Data!$A$1:$X$1657,13,  FALSE)</f>
        <v>Yes</v>
      </c>
      <c r="W1134">
        <f t="shared" si="35"/>
        <v>127.31907829195569</v>
      </c>
      <c r="X1134">
        <f t="shared" si="34"/>
        <v>202.68092170804431</v>
      </c>
    </row>
    <row r="1135" spans="1:24" x14ac:dyDescent="0.2">
      <c r="A1135">
        <v>1135</v>
      </c>
      <c r="B1135" t="s">
        <v>5773</v>
      </c>
      <c r="C1135">
        <v>1135</v>
      </c>
      <c r="D1135" t="s">
        <v>1495</v>
      </c>
      <c r="E1135" s="30">
        <v>41937.5</v>
      </c>
      <c r="F1135" t="s">
        <v>4254</v>
      </c>
      <c r="G1135">
        <v>385.07763923100703</v>
      </c>
      <c r="H1135">
        <v>236.68333432545001</v>
      </c>
      <c r="I1135">
        <v>621.76097355645697</v>
      </c>
      <c r="J1135">
        <v>10.7967739132921</v>
      </c>
      <c r="K1135">
        <v>15.7643142526479</v>
      </c>
      <c r="L1135">
        <v>1.3494840353095901E-2</v>
      </c>
      <c r="M1135">
        <v>92.100105545439504</v>
      </c>
      <c r="N1135">
        <v>2.54272330388853</v>
      </c>
      <c r="O1135">
        <v>3.5821085366126798E-2</v>
      </c>
      <c r="P1135">
        <v>1.8736153397633599</v>
      </c>
      <c r="Q1135">
        <v>5.7684174025163598E-2</v>
      </c>
      <c r="R1135">
        <v>191.57065867022001</v>
      </c>
      <c r="S1135">
        <v>4.0064318854277401</v>
      </c>
      <c r="T1135">
        <v>709.410940602354</v>
      </c>
      <c r="U1135">
        <f>VLOOKUP(B1135,Data!$A$1:$J$1657,9, FALSE) * 100</f>
        <v>175</v>
      </c>
      <c r="V1135" t="str">
        <f>VLOOKUP($B1135,Data!$A$1:$X$1657,13,  FALSE)</f>
        <v>Yes;;Yes, Yield Prophet assisted with N top up rates for June. Soil type selection needs to be reviewed.</v>
      </c>
      <c r="W1135">
        <f t="shared" si="35"/>
        <v>70.34078915290965</v>
      </c>
      <c r="X1135">
        <f t="shared" si="34"/>
        <v>104.65921084709035</v>
      </c>
    </row>
    <row r="1136" spans="1:24" x14ac:dyDescent="0.2">
      <c r="A1136">
        <v>1132</v>
      </c>
      <c r="B1136" t="s">
        <v>5341</v>
      </c>
      <c r="C1136">
        <v>1132</v>
      </c>
      <c r="D1136" t="s">
        <v>1495</v>
      </c>
      <c r="E1136" s="30">
        <v>41916.5</v>
      </c>
      <c r="F1136" t="s">
        <v>4254</v>
      </c>
      <c r="G1136">
        <v>382.77580802615302</v>
      </c>
      <c r="H1136">
        <v>239.11563522016701</v>
      </c>
      <c r="I1136">
        <v>621.89144324632002</v>
      </c>
      <c r="J1136">
        <v>9.8697002859679106</v>
      </c>
      <c r="K1136">
        <v>16.341388697454502</v>
      </c>
      <c r="L1136">
        <v>2.2181041142192999E-2</v>
      </c>
      <c r="M1136">
        <v>124.587261163528</v>
      </c>
      <c r="N1136">
        <v>3.5655496697451601</v>
      </c>
      <c r="O1136">
        <v>8.3831290209411297E-2</v>
      </c>
      <c r="P1136">
        <v>4.9640084889507001</v>
      </c>
      <c r="Q1136">
        <v>0.152334154323162</v>
      </c>
      <c r="R1136">
        <v>179.02267147198501</v>
      </c>
      <c r="S1136">
        <v>3.3150363746665801</v>
      </c>
      <c r="T1136">
        <v>703.12209218520502</v>
      </c>
      <c r="U1136">
        <f>VLOOKUP(B1136,Data!$A$1:$J$1657,9, FALSE) * 100</f>
        <v>160</v>
      </c>
      <c r="V1136" t="str">
        <f>VLOOKUP($B1136,Data!$A$1:$X$1657,13,  FALSE)</f>
        <v>Yes</v>
      </c>
      <c r="W1136">
        <f t="shared" si="35"/>
        <v>18.423566859627272</v>
      </c>
      <c r="X1136">
        <f t="shared" si="34"/>
        <v>141.57643314037273</v>
      </c>
    </row>
    <row r="1137" spans="1:24" x14ac:dyDescent="0.2">
      <c r="A1137">
        <v>1136</v>
      </c>
      <c r="B1137" t="s">
        <v>5346</v>
      </c>
      <c r="C1137">
        <v>1136</v>
      </c>
      <c r="D1137" t="s">
        <v>1495</v>
      </c>
      <c r="E1137" s="30">
        <v>41920.5</v>
      </c>
      <c r="F1137" t="s">
        <v>4254</v>
      </c>
      <c r="G1137">
        <v>485.286988742429</v>
      </c>
      <c r="H1137">
        <v>268.39092017942102</v>
      </c>
      <c r="I1137">
        <v>753.67790892184996</v>
      </c>
      <c r="J1137">
        <v>11.608361985859601</v>
      </c>
      <c r="K1137">
        <v>15.9144049384351</v>
      </c>
      <c r="L1137">
        <v>3.0405168467003401E-2</v>
      </c>
      <c r="M1137">
        <v>187.35151058840299</v>
      </c>
      <c r="N1137">
        <v>5.2216949305277502</v>
      </c>
      <c r="O1137">
        <v>0.12266627212037901</v>
      </c>
      <c r="P1137">
        <v>5.0724225666248302</v>
      </c>
      <c r="Q1137">
        <v>0.15599183788749299</v>
      </c>
      <c r="R1137">
        <v>192.64537334031201</v>
      </c>
      <c r="S1137">
        <v>2.54960666259647</v>
      </c>
      <c r="T1137">
        <v>860.10133898225104</v>
      </c>
      <c r="U1137">
        <f>VLOOKUP(B1137,Data!$A$1:$J$1657,9, FALSE) * 100</f>
        <v>110.00000000000001</v>
      </c>
      <c r="V1137" t="str">
        <f>VLOOKUP($B1137,Data!$A$1:$X$1657,13,  FALSE)</f>
        <v>No;;Failed to cope with severe heat shock.</v>
      </c>
      <c r="W1137">
        <f t="shared" si="35"/>
        <v>-102.89944385045793</v>
      </c>
      <c r="X1137">
        <f t="shared" si="34"/>
        <v>212.89944385045794</v>
      </c>
    </row>
    <row r="1138" spans="1:24" x14ac:dyDescent="0.2">
      <c r="A1138">
        <v>1138</v>
      </c>
      <c r="B1138" t="s">
        <v>5347</v>
      </c>
      <c r="C1138">
        <v>1138</v>
      </c>
      <c r="D1138" t="s">
        <v>1495</v>
      </c>
      <c r="E1138" s="30">
        <v>41926.5</v>
      </c>
      <c r="F1138" t="s">
        <v>4254</v>
      </c>
      <c r="G1138">
        <v>662.44506466492999</v>
      </c>
      <c r="H1138">
        <v>169.917442684316</v>
      </c>
      <c r="I1138">
        <v>832.36250734924704</v>
      </c>
      <c r="J1138">
        <v>12.9162036976869</v>
      </c>
      <c r="K1138">
        <v>15.3728677586437</v>
      </c>
      <c r="L1138">
        <v>2.4321199732431301E-2</v>
      </c>
      <c r="M1138">
        <v>275.65283852335801</v>
      </c>
      <c r="N1138">
        <v>7.42132160055053</v>
      </c>
      <c r="O1138">
        <v>0.12562335022203799</v>
      </c>
      <c r="P1138">
        <v>6.9175139624408102</v>
      </c>
      <c r="Q1138">
        <v>0.21988279912992401</v>
      </c>
      <c r="R1138">
        <v>240.912081336466</v>
      </c>
      <c r="S1138">
        <v>2.9354978657976201</v>
      </c>
      <c r="T1138">
        <v>966.62393186775296</v>
      </c>
      <c r="U1138">
        <f>VLOOKUP(B1138,Data!$A$1:$J$1657,9, FALSE) * 100</f>
        <v>241</v>
      </c>
      <c r="V1138" t="str">
        <f>VLOOKUP($B1138,Data!$A$1:$X$1657,13,  FALSE)</f>
        <v>Yes</v>
      </c>
      <c r="W1138">
        <f t="shared" si="35"/>
        <v>-72.241861958361369</v>
      </c>
      <c r="X1138">
        <f t="shared" si="34"/>
        <v>313.24186195836137</v>
      </c>
    </row>
    <row r="1139" spans="1:24" x14ac:dyDescent="0.2">
      <c r="A1139">
        <v>1137</v>
      </c>
      <c r="B1139" t="s">
        <v>5348</v>
      </c>
      <c r="C1139">
        <v>1137</v>
      </c>
      <c r="D1139" t="s">
        <v>1495</v>
      </c>
      <c r="E1139" s="30">
        <v>41940.5</v>
      </c>
      <c r="F1139" t="s">
        <v>4254</v>
      </c>
      <c r="G1139">
        <v>669.39670413969395</v>
      </c>
      <c r="H1139">
        <v>173.23623817072499</v>
      </c>
      <c r="I1139">
        <v>842.63294231041903</v>
      </c>
      <c r="J1139">
        <v>15.651818395343501</v>
      </c>
      <c r="K1139">
        <v>15.232401457993999</v>
      </c>
      <c r="L1139">
        <v>2.3595668839701298E-2</v>
      </c>
      <c r="M1139">
        <v>300.81442924470201</v>
      </c>
      <c r="N1139">
        <v>8.0247393180606306</v>
      </c>
      <c r="O1139">
        <v>9.7071710539378298E-2</v>
      </c>
      <c r="P1139">
        <v>5.3344987942314201</v>
      </c>
      <c r="Q1139">
        <v>0.17176319342440599</v>
      </c>
      <c r="R1139">
        <v>240.61224919787</v>
      </c>
      <c r="S1139">
        <v>3.58803624995195</v>
      </c>
      <c r="T1139">
        <v>976.91370777719703</v>
      </c>
      <c r="U1139">
        <f>VLOOKUP(B1139,Data!$A$1:$J$1657,9, FALSE) * 100</f>
        <v>486.00000000000006</v>
      </c>
      <c r="V1139" t="str">
        <f>VLOOKUP($B1139,Data!$A$1:$X$1657,13,  FALSE)</f>
        <v/>
      </c>
      <c r="W1139">
        <f t="shared" si="35"/>
        <v>144.1654213128387</v>
      </c>
      <c r="X1139">
        <f t="shared" si="34"/>
        <v>341.83457868716135</v>
      </c>
    </row>
    <row r="1140" spans="1:24" x14ac:dyDescent="0.2">
      <c r="A1140">
        <v>1141</v>
      </c>
      <c r="B1140" t="s">
        <v>5350</v>
      </c>
      <c r="C1140">
        <v>1141</v>
      </c>
      <c r="D1140" t="s">
        <v>1495</v>
      </c>
      <c r="E1140" s="30">
        <v>41945.5</v>
      </c>
      <c r="F1140" t="s">
        <v>4254</v>
      </c>
      <c r="G1140">
        <v>98.057011312698805</v>
      </c>
      <c r="H1140">
        <v>109.322100889228</v>
      </c>
      <c r="I1140">
        <v>207.379112201927</v>
      </c>
      <c r="J1140">
        <v>3.43871968739046</v>
      </c>
      <c r="K1140">
        <v>15.2173590827353</v>
      </c>
      <c r="L1140">
        <v>7.7730651147760003E-3</v>
      </c>
      <c r="M1140">
        <v>16.433259999184202</v>
      </c>
      <c r="N1140">
        <v>0.43795239633543998</v>
      </c>
      <c r="O1140">
        <v>0</v>
      </c>
      <c r="P1140">
        <v>0</v>
      </c>
      <c r="Q1140">
        <v>0</v>
      </c>
      <c r="R1140">
        <v>77.925731931422703</v>
      </c>
      <c r="S1140">
        <v>1.6991607149819501</v>
      </c>
      <c r="T1140">
        <v>230.02081710299299</v>
      </c>
      <c r="U1140">
        <f>VLOOKUP(B1140,Data!$A$1:$J$1657,9, FALSE) * 100</f>
        <v>220.00000000000003</v>
      </c>
      <c r="V1140" t="str">
        <f>VLOOKUP($B1140,Data!$A$1:$X$1657,13,  FALSE)</f>
        <v>Yes</v>
      </c>
      <c r="W1140">
        <f t="shared" si="35"/>
        <v>201.32584091001797</v>
      </c>
      <c r="X1140">
        <f t="shared" si="34"/>
        <v>18.674159089982048</v>
      </c>
    </row>
    <row r="1141" spans="1:24" x14ac:dyDescent="0.2">
      <c r="A1141">
        <v>1139</v>
      </c>
      <c r="B1141" t="s">
        <v>5349</v>
      </c>
      <c r="C1141">
        <v>1139</v>
      </c>
      <c r="D1141" t="s">
        <v>1495</v>
      </c>
      <c r="E1141" s="30">
        <v>41935.5</v>
      </c>
      <c r="F1141" t="s">
        <v>4254</v>
      </c>
      <c r="G1141">
        <v>630.95179134286695</v>
      </c>
      <c r="H1141">
        <v>218.07464227249099</v>
      </c>
      <c r="I1141">
        <v>849.02643361535797</v>
      </c>
      <c r="J1141">
        <v>10.413298771819701</v>
      </c>
      <c r="K1141">
        <v>15.5059921284855</v>
      </c>
      <c r="L1141">
        <v>2.0007551700302498E-2</v>
      </c>
      <c r="M1141">
        <v>219.28624178508301</v>
      </c>
      <c r="N1141">
        <v>5.9549049719871299</v>
      </c>
      <c r="O1141">
        <v>0.101550708852746</v>
      </c>
      <c r="P1141">
        <v>6.15792375250901</v>
      </c>
      <c r="Q1141">
        <v>0.17004142015475701</v>
      </c>
      <c r="R1141">
        <v>280.44484284547599</v>
      </c>
      <c r="S1141">
        <v>1.85263627688886</v>
      </c>
      <c r="T1141">
        <v>988.49731481190304</v>
      </c>
      <c r="U1141">
        <f>VLOOKUP(B1141,Data!$A$1:$J$1657,9, FALSE) * 100</f>
        <v>247.00000000000003</v>
      </c>
      <c r="V1141" t="str">
        <f>VLOOKUP($B1141,Data!$A$1:$X$1657,13,  FALSE)</f>
        <v>Yes</v>
      </c>
      <c r="W1141">
        <f t="shared" si="35"/>
        <v>-2.1889111194124666</v>
      </c>
      <c r="X1141">
        <f t="shared" si="34"/>
        <v>249.1889111194125</v>
      </c>
    </row>
    <row r="1142" spans="1:24" x14ac:dyDescent="0.2">
      <c r="A1142">
        <v>1143</v>
      </c>
      <c r="B1142" t="s">
        <v>5351</v>
      </c>
      <c r="C1142">
        <v>1143</v>
      </c>
      <c r="D1142" t="s">
        <v>1495</v>
      </c>
      <c r="E1142" s="30">
        <v>41953.5</v>
      </c>
      <c r="F1142" t="s">
        <v>4254</v>
      </c>
      <c r="G1142">
        <v>65.411208372601493</v>
      </c>
      <c r="H1142">
        <v>76.952892257604006</v>
      </c>
      <c r="I1142">
        <v>142.364100630205</v>
      </c>
      <c r="J1142">
        <v>3.89633485370413</v>
      </c>
      <c r="K1142">
        <v>15.232118376714601</v>
      </c>
      <c r="L1142">
        <v>5.8058939097300599E-3</v>
      </c>
      <c r="M1142">
        <v>8.1996567361836306</v>
      </c>
      <c r="N1142">
        <v>0.21873580044478799</v>
      </c>
      <c r="O1142">
        <v>0</v>
      </c>
      <c r="P1142">
        <v>0</v>
      </c>
      <c r="Q1142">
        <v>0</v>
      </c>
      <c r="R1142">
        <v>53.044084776171701</v>
      </c>
      <c r="S1142">
        <v>1.4133652294166399</v>
      </c>
      <c r="T1142">
        <v>158.270989762314</v>
      </c>
      <c r="U1142">
        <f>VLOOKUP(B1142,Data!$A$1:$J$1657,9, FALSE) * 100</f>
        <v>39</v>
      </c>
      <c r="V1142" t="str">
        <f>VLOOKUP($B1142,Data!$A$1:$X$1657,13,  FALSE)</f>
        <v>Yes</v>
      </c>
      <c r="W1142">
        <f t="shared" si="35"/>
        <v>29.682208254336786</v>
      </c>
      <c r="X1142">
        <f t="shared" si="34"/>
        <v>9.3177917456632162</v>
      </c>
    </row>
    <row r="1143" spans="1:24" x14ac:dyDescent="0.2">
      <c r="A1143">
        <v>1140</v>
      </c>
      <c r="B1143" t="s">
        <v>5352</v>
      </c>
      <c r="C1143">
        <v>1140</v>
      </c>
      <c r="D1143" t="s">
        <v>1495</v>
      </c>
      <c r="E1143" s="30">
        <v>41955.5</v>
      </c>
      <c r="F1143" t="s">
        <v>4254</v>
      </c>
      <c r="G1143">
        <v>72.477771927901799</v>
      </c>
      <c r="H1143">
        <v>68.280753479053104</v>
      </c>
      <c r="I1143">
        <v>140.75852540695499</v>
      </c>
      <c r="J1143">
        <v>4.5304691293485702</v>
      </c>
      <c r="K1143">
        <v>15.1760772657915</v>
      </c>
      <c r="L1143">
        <v>8.6452930776776803E-3</v>
      </c>
      <c r="M1143">
        <v>13.6626461685471</v>
      </c>
      <c r="N1143">
        <v>0.36312674940287398</v>
      </c>
      <c r="O1143">
        <v>0</v>
      </c>
      <c r="P1143">
        <v>0</v>
      </c>
      <c r="Q1143">
        <v>0</v>
      </c>
      <c r="R1143">
        <v>55.3170754759483</v>
      </c>
      <c r="S1143">
        <v>1.5320821132143301</v>
      </c>
      <c r="T1143">
        <v>157.39961221017501</v>
      </c>
      <c r="U1143">
        <f>VLOOKUP(B1143,Data!$A$1:$J$1657,9, FALSE) * 100</f>
        <v>67</v>
      </c>
      <c r="V1143" t="str">
        <f>VLOOKUP($B1143,Data!$A$1:$X$1657,13,  FALSE)</f>
        <v>Yes</v>
      </c>
      <c r="W1143">
        <f t="shared" si="35"/>
        <v>51.474265717560115</v>
      </c>
      <c r="X1143">
        <f t="shared" si="34"/>
        <v>15.525734282439887</v>
      </c>
    </row>
    <row r="1144" spans="1:24" x14ac:dyDescent="0.2">
      <c r="A1144">
        <v>1145</v>
      </c>
      <c r="B1144" t="s">
        <v>5354</v>
      </c>
      <c r="C1144">
        <v>1145</v>
      </c>
      <c r="D1144" t="s">
        <v>1495</v>
      </c>
      <c r="E1144" s="30">
        <v>41952.5</v>
      </c>
      <c r="F1144" t="s">
        <v>4254</v>
      </c>
      <c r="G1144">
        <v>159.66761928481299</v>
      </c>
      <c r="H1144">
        <v>142.52478877912301</v>
      </c>
      <c r="I1144">
        <v>302.19240806393498</v>
      </c>
      <c r="J1144">
        <v>4.1199245383612197</v>
      </c>
      <c r="K1144">
        <v>15.4376222951381</v>
      </c>
      <c r="L1144">
        <v>8.6786346264236501E-3</v>
      </c>
      <c r="M1144">
        <v>28.611378390911401</v>
      </c>
      <c r="N1144">
        <v>0.77354054805983297</v>
      </c>
      <c r="O1144">
        <v>0</v>
      </c>
      <c r="P1144">
        <v>0</v>
      </c>
      <c r="Q1144">
        <v>0</v>
      </c>
      <c r="R1144">
        <v>106.48608327279</v>
      </c>
      <c r="S1144">
        <v>1.63884060643732</v>
      </c>
      <c r="T1144">
        <v>336.02021199186902</v>
      </c>
      <c r="U1144">
        <f>VLOOKUP(B1144,Data!$A$1:$J$1657,9, FALSE) * 100</f>
        <v>137</v>
      </c>
      <c r="V1144" t="str">
        <f>VLOOKUP($B1144,Data!$A$1:$X$1657,13,  FALSE)</f>
        <v>Yes</v>
      </c>
      <c r="W1144">
        <f t="shared" si="35"/>
        <v>104.48707001032795</v>
      </c>
      <c r="X1144">
        <f t="shared" si="34"/>
        <v>32.512929989672045</v>
      </c>
    </row>
    <row r="1145" spans="1:24" x14ac:dyDescent="0.2">
      <c r="A1145">
        <v>1147</v>
      </c>
      <c r="B1145" t="s">
        <v>5774</v>
      </c>
      <c r="C1145">
        <v>1147</v>
      </c>
      <c r="D1145" t="s">
        <v>1495</v>
      </c>
      <c r="E1145" s="30">
        <v>41951.5</v>
      </c>
      <c r="F1145" t="s">
        <v>4254</v>
      </c>
      <c r="G1145">
        <v>497.676711240641</v>
      </c>
      <c r="H1145">
        <v>246.63941464412301</v>
      </c>
      <c r="I1145">
        <v>744.31612588476401</v>
      </c>
      <c r="J1145">
        <v>12.824775513175</v>
      </c>
      <c r="K1145">
        <v>15.7778660344185</v>
      </c>
      <c r="L1145">
        <v>1.1285661342264599E-2</v>
      </c>
      <c r="M1145">
        <v>111.152910067882</v>
      </c>
      <c r="N1145">
        <v>3.07137604971421</v>
      </c>
      <c r="O1145">
        <v>1.05412808203805E-2</v>
      </c>
      <c r="P1145">
        <v>0.65134406537571099</v>
      </c>
      <c r="Q1145">
        <v>1.9468680685681802E-2</v>
      </c>
      <c r="R1145">
        <v>287.53273437168701</v>
      </c>
      <c r="S1145">
        <v>5.7181921348515301</v>
      </c>
      <c r="T1145">
        <v>851.56821902119998</v>
      </c>
      <c r="U1145">
        <f>VLOOKUP(B1145,Data!$A$1:$J$1657,9, FALSE) * 100</f>
        <v>216</v>
      </c>
      <c r="V1145" t="str">
        <f>VLOOKUP($B1145,Data!$A$1:$X$1657,13,  FALSE)</f>
        <v>Yes</v>
      </c>
      <c r="W1145">
        <f t="shared" si="35"/>
        <v>89.689874922861364</v>
      </c>
      <c r="X1145">
        <f t="shared" si="34"/>
        <v>126.31012507713864</v>
      </c>
    </row>
    <row r="1146" spans="1:24" x14ac:dyDescent="0.2">
      <c r="A1146">
        <v>1142</v>
      </c>
      <c r="B1146" t="s">
        <v>5353</v>
      </c>
      <c r="C1146">
        <v>1142</v>
      </c>
      <c r="D1146" t="s">
        <v>1495</v>
      </c>
      <c r="E1146" s="30">
        <v>41963.5</v>
      </c>
      <c r="F1146" t="s">
        <v>4254</v>
      </c>
      <c r="G1146">
        <v>139.85678326890201</v>
      </c>
      <c r="H1146">
        <v>163.70464576389099</v>
      </c>
      <c r="I1146">
        <v>303.561429032793</v>
      </c>
      <c r="J1146">
        <v>8.3353661907676599</v>
      </c>
      <c r="K1146">
        <v>16.165636118701698</v>
      </c>
      <c r="L1146">
        <v>6.2755836106442101E-3</v>
      </c>
      <c r="M1146">
        <v>17.441764788149499</v>
      </c>
      <c r="N1146">
        <v>0.49379548657304601</v>
      </c>
      <c r="O1146">
        <v>0</v>
      </c>
      <c r="P1146">
        <v>0</v>
      </c>
      <c r="Q1146">
        <v>0</v>
      </c>
      <c r="R1146">
        <v>93.217477192226298</v>
      </c>
      <c r="S1146">
        <v>2.2064575943697702</v>
      </c>
      <c r="T1146">
        <v>334.10018884304401</v>
      </c>
      <c r="U1146">
        <f>VLOOKUP(B1146,Data!$A$1:$J$1657,9, FALSE) * 100</f>
        <v>135</v>
      </c>
      <c r="V1146" t="str">
        <f>VLOOKUP($B1146,Data!$A$1:$X$1657,13,  FALSE)</f>
        <v>Yes</v>
      </c>
      <c r="W1146">
        <f t="shared" si="35"/>
        <v>115.17981274073921</v>
      </c>
      <c r="X1146">
        <f t="shared" si="34"/>
        <v>19.820187259260795</v>
      </c>
    </row>
    <row r="1147" spans="1:24" x14ac:dyDescent="0.2">
      <c r="A1147">
        <v>1146</v>
      </c>
      <c r="B1147" t="s">
        <v>5355</v>
      </c>
      <c r="C1147">
        <v>1146</v>
      </c>
      <c r="D1147" t="s">
        <v>1495</v>
      </c>
      <c r="E1147" s="30">
        <v>41952.5</v>
      </c>
      <c r="F1147" t="s">
        <v>4254</v>
      </c>
      <c r="G1147">
        <v>165.38050473643699</v>
      </c>
      <c r="H1147">
        <v>156.27171735170799</v>
      </c>
      <c r="I1147">
        <v>321.65222208814498</v>
      </c>
      <c r="J1147">
        <v>6.48644105694268</v>
      </c>
      <c r="K1147">
        <v>15.3579357190584</v>
      </c>
      <c r="L1147">
        <v>7.8828342983929996E-3</v>
      </c>
      <c r="M1147">
        <v>27.525256389876201</v>
      </c>
      <c r="N1147">
        <v>0.74033470803208301</v>
      </c>
      <c r="O1147">
        <v>0</v>
      </c>
      <c r="P1147">
        <v>0</v>
      </c>
      <c r="Q1147">
        <v>0</v>
      </c>
      <c r="R1147">
        <v>116.78431129744899</v>
      </c>
      <c r="S1147">
        <v>2.5463359145564399</v>
      </c>
      <c r="T1147">
        <v>357.43942046054502</v>
      </c>
      <c r="U1147">
        <f>VLOOKUP(B1147,Data!$A$1:$J$1657,9, FALSE) * 100</f>
        <v>110.00000000000001</v>
      </c>
      <c r="V1147" t="str">
        <f>VLOOKUP($B1147,Data!$A$1:$X$1657,13,  FALSE)</f>
        <v>Yes</v>
      </c>
      <c r="W1147">
        <f t="shared" si="35"/>
        <v>78.721299556958883</v>
      </c>
      <c r="X1147">
        <f t="shared" si="34"/>
        <v>31.278700443041139</v>
      </c>
    </row>
    <row r="1148" spans="1:24" x14ac:dyDescent="0.2">
      <c r="A1148">
        <v>1148</v>
      </c>
      <c r="B1148" t="s">
        <v>5775</v>
      </c>
      <c r="C1148">
        <v>1148</v>
      </c>
      <c r="D1148" t="s">
        <v>1495</v>
      </c>
      <c r="E1148" s="30">
        <v>41951.5</v>
      </c>
      <c r="F1148" t="s">
        <v>4254</v>
      </c>
      <c r="G1148">
        <v>401.72113053160899</v>
      </c>
      <c r="H1148">
        <v>257.402865239454</v>
      </c>
      <c r="I1148">
        <v>659.12399577106396</v>
      </c>
      <c r="J1148">
        <v>13.809700215752001</v>
      </c>
      <c r="K1148">
        <v>15.510347622117299</v>
      </c>
      <c r="L1148">
        <v>9.69223907353404E-3</v>
      </c>
      <c r="M1148">
        <v>81.570167218343499</v>
      </c>
      <c r="N1148">
        <v>2.2157296832762601</v>
      </c>
      <c r="O1148">
        <v>0</v>
      </c>
      <c r="P1148">
        <v>0</v>
      </c>
      <c r="Q1148">
        <v>0</v>
      </c>
      <c r="R1148">
        <v>272.05433859914399</v>
      </c>
      <c r="S1148">
        <v>5.7536117640312598</v>
      </c>
      <c r="T1148">
        <v>750.510138804745</v>
      </c>
      <c r="U1148">
        <f>VLOOKUP(B1148,Data!$A$1:$J$1657,9, FALSE) * 100</f>
        <v>280</v>
      </c>
      <c r="V1148" t="str">
        <f>VLOOKUP($B1148,Data!$A$1:$X$1657,13,  FALSE)</f>
        <v>Yes</v>
      </c>
      <c r="W1148">
        <f t="shared" si="35"/>
        <v>187.30662816097328</v>
      </c>
      <c r="X1148">
        <f t="shared" si="34"/>
        <v>92.69337183902671</v>
      </c>
    </row>
    <row r="1149" spans="1:24" x14ac:dyDescent="0.2">
      <c r="A1149">
        <v>1149</v>
      </c>
      <c r="B1149" t="s">
        <v>5356</v>
      </c>
      <c r="C1149">
        <v>1149</v>
      </c>
      <c r="D1149" t="s">
        <v>1495</v>
      </c>
      <c r="E1149" s="30">
        <v>41947.5</v>
      </c>
      <c r="F1149" t="s">
        <v>4254</v>
      </c>
      <c r="G1149">
        <v>731.35187420807597</v>
      </c>
      <c r="H1149">
        <v>366.06128020168399</v>
      </c>
      <c r="I1149">
        <v>1097.41315440976</v>
      </c>
      <c r="J1149">
        <v>15.8537796913824</v>
      </c>
      <c r="K1149">
        <v>15.638705978557899</v>
      </c>
      <c r="L1149">
        <v>1.46007826368235E-2</v>
      </c>
      <c r="M1149">
        <v>192.03849404647801</v>
      </c>
      <c r="N1149">
        <v>5.2596034062310402</v>
      </c>
      <c r="O1149">
        <v>0.21036588021948699</v>
      </c>
      <c r="P1149">
        <v>8.8641641869902799</v>
      </c>
      <c r="Q1149">
        <v>0.25183354428953297</v>
      </c>
      <c r="R1149">
        <v>346.33333432659498</v>
      </c>
      <c r="S1149">
        <v>4.4484936832270696</v>
      </c>
      <c r="T1149">
        <v>1252.3817274094199</v>
      </c>
      <c r="U1149">
        <f>VLOOKUP(B1149,Data!$A$1:$J$1657,9, FALSE) * 100</f>
        <v>480</v>
      </c>
      <c r="V1149" t="str">
        <f>VLOOKUP($B1149,Data!$A$1:$X$1657,13,  FALSE)</f>
        <v>Yes;;**Trial plots.  Yield estimate on higher side but reasonable accurate.</v>
      </c>
      <c r="W1149">
        <f t="shared" si="35"/>
        <v>261.77443858354775</v>
      </c>
      <c r="X1149">
        <f t="shared" si="34"/>
        <v>218.22556141645228</v>
      </c>
    </row>
    <row r="1150" spans="1:24" x14ac:dyDescent="0.2">
      <c r="A1150">
        <v>1144</v>
      </c>
      <c r="B1150" t="s">
        <v>5776</v>
      </c>
      <c r="C1150">
        <v>1144</v>
      </c>
      <c r="D1150" t="s">
        <v>1495</v>
      </c>
      <c r="E1150" s="30">
        <v>41938.5</v>
      </c>
      <c r="F1150" t="s">
        <v>4254</v>
      </c>
      <c r="G1150">
        <v>635.71144536883401</v>
      </c>
      <c r="H1150">
        <v>402.08455345583502</v>
      </c>
      <c r="I1150">
        <v>1037.7959988246701</v>
      </c>
      <c r="J1150">
        <v>21.506180954941399</v>
      </c>
      <c r="K1150">
        <v>16.429875740819998</v>
      </c>
      <c r="L1150">
        <v>8.2725120269407804E-3</v>
      </c>
      <c r="M1150">
        <v>102.286282718641</v>
      </c>
      <c r="N1150">
        <v>2.9431714799608599</v>
      </c>
      <c r="O1150">
        <v>2.71680305953657E-3</v>
      </c>
      <c r="P1150">
        <v>0.133383014491045</v>
      </c>
      <c r="Q1150">
        <v>4.1576544599061299E-3</v>
      </c>
      <c r="R1150">
        <v>358.93394708422602</v>
      </c>
      <c r="S1150">
        <v>6.8122745864441896</v>
      </c>
      <c r="T1150">
        <v>1170.5464066101099</v>
      </c>
      <c r="U1150">
        <f>VLOOKUP(B1150,Data!$A$1:$J$1657,9, FALSE) * 100</f>
        <v>344</v>
      </c>
      <c r="V1150" t="str">
        <f>VLOOKUP($B1150,Data!$A$1:$X$1657,13,  FALSE)</f>
        <v>Yes</v>
      </c>
      <c r="W1150">
        <f t="shared" si="35"/>
        <v>227.76558781972614</v>
      </c>
      <c r="X1150">
        <f t="shared" si="34"/>
        <v>116.23441218027386</v>
      </c>
    </row>
    <row r="1151" spans="1:24" hidden="1" x14ac:dyDescent="0.2">
      <c r="A1151">
        <v>1150</v>
      </c>
      <c r="B1151" t="s">
        <v>5777</v>
      </c>
      <c r="C1151">
        <v>1150</v>
      </c>
      <c r="D1151" t="s">
        <v>1495</v>
      </c>
      <c r="E1151" s="30">
        <v>41946.5</v>
      </c>
      <c r="F1151" t="s">
        <v>4254</v>
      </c>
      <c r="G1151">
        <v>739.24265558008005</v>
      </c>
      <c r="H1151">
        <v>223.83733159803501</v>
      </c>
      <c r="I1151">
        <v>963.07998717811495</v>
      </c>
      <c r="J1151">
        <v>8.1777307127837506</v>
      </c>
      <c r="K1151">
        <v>12.7211476786061</v>
      </c>
      <c r="L1151">
        <v>2.3080241203780501E-2</v>
      </c>
      <c r="M1151">
        <v>267.82034512454698</v>
      </c>
      <c r="N1151">
        <v>5.9666938032655397</v>
      </c>
      <c r="O1151">
        <v>0.27471098597610899</v>
      </c>
      <c r="P1151">
        <v>16.842148996566799</v>
      </c>
      <c r="Q1151">
        <v>0.211235314510058</v>
      </c>
      <c r="R1151">
        <v>257.16088235685203</v>
      </c>
      <c r="S1151">
        <v>0.64981361575742702</v>
      </c>
      <c r="T1151">
        <v>1104.9208265213199</v>
      </c>
      <c r="U1151">
        <f>VLOOKUP(B1151,Data!$A$1:$J$1657,9, FALSE) * 100</f>
        <v>0</v>
      </c>
      <c r="V1151" t="str">
        <f>VLOOKUP($B1151,Data!$A$1:$X$1657,13,  FALSE)</f>
        <v/>
      </c>
      <c r="W1151">
        <f t="shared" si="35"/>
        <v>-304.34130127789427</v>
      </c>
      <c r="X1151">
        <f t="shared" si="34"/>
        <v>304.34130127789427</v>
      </c>
    </row>
    <row r="1152" spans="1:24" x14ac:dyDescent="0.2">
      <c r="A1152">
        <v>1151</v>
      </c>
      <c r="B1152" t="s">
        <v>5358</v>
      </c>
      <c r="C1152">
        <v>1151</v>
      </c>
      <c r="D1152" t="s">
        <v>1495</v>
      </c>
      <c r="E1152" s="30">
        <v>41961.5</v>
      </c>
      <c r="F1152" t="s">
        <v>4254</v>
      </c>
      <c r="G1152">
        <v>89.932272932513598</v>
      </c>
      <c r="H1152">
        <v>88.167438885471398</v>
      </c>
      <c r="I1152">
        <v>178.099711817985</v>
      </c>
      <c r="J1152">
        <v>4.0285391110293798</v>
      </c>
      <c r="K1152">
        <v>15.3543487692514</v>
      </c>
      <c r="L1152">
        <v>9.7094632899372302E-3</v>
      </c>
      <c r="M1152">
        <v>18.625376392655902</v>
      </c>
      <c r="N1152">
        <v>0.50084155007253695</v>
      </c>
      <c r="O1152">
        <v>0</v>
      </c>
      <c r="P1152">
        <v>0</v>
      </c>
      <c r="Q1152">
        <v>0</v>
      </c>
      <c r="R1152">
        <v>60.412137805717002</v>
      </c>
      <c r="S1152">
        <v>1.40317611785963</v>
      </c>
      <c r="T1152">
        <v>198.30959196099801</v>
      </c>
      <c r="U1152">
        <f>VLOOKUP(B1152,Data!$A$1:$J$1657,9, FALSE) * 100</f>
        <v>31</v>
      </c>
      <c r="V1152" t="str">
        <f>VLOOKUP($B1152,Data!$A$1:$X$1657,13,  FALSE)</f>
        <v>Yes</v>
      </c>
      <c r="W1152">
        <f t="shared" si="35"/>
        <v>9.8347995538001101</v>
      </c>
      <c r="X1152">
        <f t="shared" si="34"/>
        <v>21.16520044619989</v>
      </c>
    </row>
    <row r="1153" spans="1:24" x14ac:dyDescent="0.2">
      <c r="A1153">
        <v>1153</v>
      </c>
      <c r="B1153" t="s">
        <v>5357</v>
      </c>
      <c r="C1153">
        <v>1153</v>
      </c>
      <c r="D1153" t="s">
        <v>1495</v>
      </c>
      <c r="E1153" s="30">
        <v>41940.5</v>
      </c>
      <c r="F1153" t="s">
        <v>4254</v>
      </c>
      <c r="G1153">
        <v>585.72265264080602</v>
      </c>
      <c r="H1153">
        <v>278.71337888930299</v>
      </c>
      <c r="I1153">
        <v>864.43603153010997</v>
      </c>
      <c r="J1153">
        <v>15.9835435848938</v>
      </c>
      <c r="K1153">
        <v>15.6995261497466</v>
      </c>
      <c r="L1153">
        <v>1.3392856607372799E-2</v>
      </c>
      <c r="M1153">
        <v>144.23071707544401</v>
      </c>
      <c r="N1153">
        <v>3.96559354522353</v>
      </c>
      <c r="O1153">
        <v>2.7833079199441599E-2</v>
      </c>
      <c r="P1153">
        <v>1.43769378173745</v>
      </c>
      <c r="Q1153">
        <v>4.2030335656813203E-2</v>
      </c>
      <c r="R1153">
        <v>265.26401292039998</v>
      </c>
      <c r="S1153">
        <v>4.8387005904892</v>
      </c>
      <c r="T1153">
        <v>979.42642124384201</v>
      </c>
      <c r="U1153">
        <f>VLOOKUP(B1153,Data!$A$1:$J$1657,9, FALSE) * 100</f>
        <v>380</v>
      </c>
      <c r="V1153" t="str">
        <f>VLOOKUP($B1153,Data!$A$1:$X$1657,13,  FALSE)</f>
        <v>Yes</v>
      </c>
      <c r="W1153">
        <f t="shared" si="35"/>
        <v>216.10145786881364</v>
      </c>
      <c r="X1153">
        <f t="shared" si="34"/>
        <v>163.89854213118636</v>
      </c>
    </row>
    <row r="1154" spans="1:24" x14ac:dyDescent="0.2">
      <c r="A1154">
        <v>1154</v>
      </c>
      <c r="B1154" t="s">
        <v>5359</v>
      </c>
      <c r="C1154">
        <v>1154</v>
      </c>
      <c r="D1154" t="s">
        <v>1495</v>
      </c>
      <c r="E1154" s="30">
        <v>41909.5</v>
      </c>
      <c r="F1154" t="s">
        <v>4254</v>
      </c>
      <c r="G1154">
        <v>498.88287001834698</v>
      </c>
      <c r="H1154">
        <v>167.98275943540901</v>
      </c>
      <c r="I1154">
        <v>666.86562945375601</v>
      </c>
      <c r="J1154">
        <v>9.9022248482793493</v>
      </c>
      <c r="K1154">
        <v>15.760846164884001</v>
      </c>
      <c r="L1154">
        <v>2.43839614100026E-2</v>
      </c>
      <c r="M1154">
        <v>183.69589089642</v>
      </c>
      <c r="N1154">
        <v>5.0704074913131096</v>
      </c>
      <c r="O1154">
        <v>0.206142434668872</v>
      </c>
      <c r="P1154">
        <v>10.377704143322401</v>
      </c>
      <c r="Q1154">
        <v>0.30828217085519599</v>
      </c>
      <c r="R1154">
        <v>187.00214609084301</v>
      </c>
      <c r="S1154">
        <v>1.71582507830104</v>
      </c>
      <c r="T1154">
        <v>766.27269076529603</v>
      </c>
      <c r="U1154">
        <f>VLOOKUP(B1154,Data!$A$1:$J$1657,9, FALSE) * 100</f>
        <v>231</v>
      </c>
      <c r="V1154" t="str">
        <f>VLOOKUP($B1154,Data!$A$1:$X$1657,13,  FALSE)</f>
        <v>Yes</v>
      </c>
      <c r="W1154">
        <f t="shared" si="35"/>
        <v>22.25466943588637</v>
      </c>
      <c r="X1154">
        <f t="shared" ref="X1154:X1217" si="36">M1154/(1-12/100)</f>
        <v>208.74533056411363</v>
      </c>
    </row>
    <row r="1155" spans="1:24" x14ac:dyDescent="0.2">
      <c r="A1155">
        <v>1152</v>
      </c>
      <c r="B1155" t="s">
        <v>5360</v>
      </c>
      <c r="C1155">
        <v>1152</v>
      </c>
      <c r="D1155" t="s">
        <v>1495</v>
      </c>
      <c r="E1155" s="30">
        <v>41940.5</v>
      </c>
      <c r="F1155" t="s">
        <v>4254</v>
      </c>
      <c r="G1155">
        <v>700.15397350015803</v>
      </c>
      <c r="H1155">
        <v>276.09966540436301</v>
      </c>
      <c r="I1155">
        <v>976.25363890452002</v>
      </c>
      <c r="J1155">
        <v>17.190111767752398</v>
      </c>
      <c r="K1155">
        <v>16.000617948762699</v>
      </c>
      <c r="L1155">
        <v>2.2480697894363601E-2</v>
      </c>
      <c r="M1155">
        <v>226.97646859196399</v>
      </c>
      <c r="N1155">
        <v>6.36035684290602</v>
      </c>
      <c r="O1155">
        <v>0.44102954918155601</v>
      </c>
      <c r="P1155">
        <v>19.275205822021299</v>
      </c>
      <c r="Q1155">
        <v>0.59516004154523705</v>
      </c>
      <c r="R1155">
        <v>246.939768832217</v>
      </c>
      <c r="S1155">
        <v>4.5315532759104897</v>
      </c>
      <c r="T1155">
        <v>1112.2026708318499</v>
      </c>
      <c r="U1155">
        <f>VLOOKUP(B1155,Data!$A$1:$J$1657,9, FALSE) * 100</f>
        <v>360</v>
      </c>
      <c r="V1155" t="str">
        <f>VLOOKUP($B1155,Data!$A$1:$X$1657,13,  FALSE)</f>
        <v>No</v>
      </c>
      <c r="W1155">
        <f t="shared" ref="W1155:W1218" si="37">U1155-X1155</f>
        <v>102.07219478185908</v>
      </c>
      <c r="X1155">
        <f t="shared" si="36"/>
        <v>257.92780521814092</v>
      </c>
    </row>
    <row r="1156" spans="1:24" x14ac:dyDescent="0.2">
      <c r="A1156">
        <v>1156</v>
      </c>
      <c r="B1156" t="s">
        <v>5361</v>
      </c>
      <c r="C1156">
        <v>1156</v>
      </c>
      <c r="D1156" t="s">
        <v>1495</v>
      </c>
      <c r="E1156" s="30">
        <v>41956.5</v>
      </c>
      <c r="F1156" t="s">
        <v>4254</v>
      </c>
      <c r="G1156">
        <v>526.52159922123303</v>
      </c>
      <c r="H1156">
        <v>189.061544729975</v>
      </c>
      <c r="I1156">
        <v>715.58314395120703</v>
      </c>
      <c r="J1156">
        <v>7.3061795834466503</v>
      </c>
      <c r="K1156">
        <v>15.4162562611249</v>
      </c>
      <c r="L1156">
        <v>1.76855736188869E-2</v>
      </c>
      <c r="M1156">
        <v>168.71650081132199</v>
      </c>
      <c r="N1156">
        <v>4.5551257653023098</v>
      </c>
      <c r="O1156">
        <v>2.8316287078472301E-2</v>
      </c>
      <c r="P1156">
        <v>2.3090914284676298</v>
      </c>
      <c r="Q1156">
        <v>4.3252260465387597E-2</v>
      </c>
      <c r="R1156">
        <v>234.45667172574599</v>
      </c>
      <c r="S1156">
        <v>1.14938971765544</v>
      </c>
      <c r="T1156">
        <v>810.71436748766303</v>
      </c>
      <c r="U1156">
        <f>VLOOKUP(B1156,Data!$A$1:$J$1657,9, FALSE) * 100</f>
        <v>171</v>
      </c>
      <c r="V1156" t="str">
        <f>VLOOKUP($B1156,Data!$A$1:$X$1657,13,  FALSE)</f>
        <v xml:space="preserve">No;;Frost effect in crop meant crop potential was less than yield prophet indications so therefore could not utilise information </v>
      </c>
      <c r="W1156">
        <f t="shared" si="37"/>
        <v>-20.723296376502276</v>
      </c>
      <c r="X1156">
        <f t="shared" si="36"/>
        <v>191.72329637650228</v>
      </c>
    </row>
    <row r="1157" spans="1:24" x14ac:dyDescent="0.2">
      <c r="A1157">
        <v>1155</v>
      </c>
      <c r="B1157" t="s">
        <v>5362</v>
      </c>
      <c r="C1157">
        <v>1155</v>
      </c>
      <c r="D1157" t="s">
        <v>1495</v>
      </c>
      <c r="E1157" s="30">
        <v>41950.5</v>
      </c>
      <c r="F1157" t="s">
        <v>4254</v>
      </c>
      <c r="G1157">
        <v>563.62127603036095</v>
      </c>
      <c r="H1157">
        <v>177.86900022951099</v>
      </c>
      <c r="I1157">
        <v>741.49027625987196</v>
      </c>
      <c r="J1157">
        <v>6.9333662554744002</v>
      </c>
      <c r="K1157">
        <v>15.509393797238401</v>
      </c>
      <c r="L1157">
        <v>1.8206328654772098E-2</v>
      </c>
      <c r="M1157">
        <v>179.794041872229</v>
      </c>
      <c r="N1157">
        <v>4.8835316949099203</v>
      </c>
      <c r="O1157">
        <v>6.42832901179584E-2</v>
      </c>
      <c r="P1157">
        <v>4.6491313700791297</v>
      </c>
      <c r="Q1157">
        <v>7.6239702476963003E-2</v>
      </c>
      <c r="R1157">
        <v>245.47626895347801</v>
      </c>
      <c r="S1157">
        <v>0.62756210260681899</v>
      </c>
      <c r="T1157">
        <v>846.40696060454604</v>
      </c>
      <c r="U1157">
        <f>VLOOKUP(B1157,Data!$A$1:$J$1657,9, FALSE) * 100</f>
        <v>202</v>
      </c>
      <c r="V1157" t="str">
        <f>VLOOKUP($B1157,Data!$A$1:$X$1657,13,  FALSE)</f>
        <v>Yes</v>
      </c>
      <c r="W1157">
        <f t="shared" si="37"/>
        <v>-2.3114112184420605</v>
      </c>
      <c r="X1157">
        <f t="shared" si="36"/>
        <v>204.31141121844206</v>
      </c>
    </row>
    <row r="1158" spans="1:24" x14ac:dyDescent="0.2">
      <c r="A1158">
        <v>1160</v>
      </c>
      <c r="B1158" t="s">
        <v>5778</v>
      </c>
      <c r="C1158">
        <v>1160</v>
      </c>
      <c r="D1158" t="s">
        <v>1495</v>
      </c>
      <c r="E1158" s="30">
        <v>41926.5</v>
      </c>
      <c r="F1158" t="s">
        <v>4254</v>
      </c>
      <c r="G1158">
        <v>816.99748211636904</v>
      </c>
      <c r="H1158">
        <v>93.547773188967199</v>
      </c>
      <c r="I1158">
        <v>910.54525530533601</v>
      </c>
      <c r="J1158">
        <v>13.2926540658199</v>
      </c>
      <c r="K1158">
        <v>14.235878712383601</v>
      </c>
      <c r="L1158">
        <v>4.2445867986910399E-2</v>
      </c>
      <c r="M1158">
        <v>441.77454483303597</v>
      </c>
      <c r="N1158">
        <v>11.0140960393373</v>
      </c>
      <c r="O1158">
        <v>0.50802391677894898</v>
      </c>
      <c r="P1158">
        <v>23.258246753653399</v>
      </c>
      <c r="Q1158">
        <v>0.71994742684826896</v>
      </c>
      <c r="R1158">
        <v>206.612247908477</v>
      </c>
      <c r="S1158">
        <v>0.50648727027547302</v>
      </c>
      <c r="T1158">
        <v>1070.4730880710699</v>
      </c>
      <c r="U1158">
        <f>VLOOKUP(B1158,Data!$A$1:$J$1657,9, FALSE) * 100</f>
        <v>350</v>
      </c>
      <c r="V1158" t="str">
        <f>VLOOKUP($B1158,Data!$A$1:$X$1657,13,  FALSE)</f>
        <v>Yes</v>
      </c>
      <c r="W1158">
        <f t="shared" si="37"/>
        <v>-152.01652821935909</v>
      </c>
      <c r="X1158">
        <f t="shared" si="36"/>
        <v>502.01652821935909</v>
      </c>
    </row>
    <row r="1159" spans="1:24" x14ac:dyDescent="0.2">
      <c r="A1159">
        <v>1157</v>
      </c>
      <c r="B1159" t="s">
        <v>5364</v>
      </c>
      <c r="C1159">
        <v>1157</v>
      </c>
      <c r="D1159" t="s">
        <v>1495</v>
      </c>
      <c r="E1159" s="30">
        <v>41956.5</v>
      </c>
      <c r="F1159" t="s">
        <v>4254</v>
      </c>
      <c r="G1159">
        <v>379.60111910981999</v>
      </c>
      <c r="H1159">
        <v>216.93417428046001</v>
      </c>
      <c r="I1159">
        <v>596.53529339028</v>
      </c>
      <c r="J1159">
        <v>10.4786878197422</v>
      </c>
      <c r="K1159">
        <v>15.5852807611231</v>
      </c>
      <c r="L1159">
        <v>1.31645024994782E-2</v>
      </c>
      <c r="M1159">
        <v>92.808059548526998</v>
      </c>
      <c r="N1159">
        <v>2.5331692906459198</v>
      </c>
      <c r="O1159">
        <v>2.2337188547270799E-2</v>
      </c>
      <c r="P1159">
        <v>1.0027240224135301</v>
      </c>
      <c r="Q1159">
        <v>3.07811596276907E-2</v>
      </c>
      <c r="R1159">
        <v>190.02389540792799</v>
      </c>
      <c r="S1159">
        <v>2.84242414421057</v>
      </c>
      <c r="T1159">
        <v>669.94713396153099</v>
      </c>
      <c r="U1159">
        <f>VLOOKUP(B1159,Data!$A$1:$J$1657,9, FALSE) * 100</f>
        <v>333</v>
      </c>
      <c r="V1159" t="str">
        <f>VLOOKUP($B1159,Data!$A$1:$X$1657,13,  FALSE)</f>
        <v>Yes</v>
      </c>
      <c r="W1159">
        <f t="shared" si="37"/>
        <v>227.53629596758296</v>
      </c>
      <c r="X1159">
        <f t="shared" si="36"/>
        <v>105.46370403241704</v>
      </c>
    </row>
    <row r="1160" spans="1:24" x14ac:dyDescent="0.2">
      <c r="A1160">
        <v>1158</v>
      </c>
      <c r="B1160" t="s">
        <v>5363</v>
      </c>
      <c r="C1160">
        <v>1158</v>
      </c>
      <c r="D1160" t="s">
        <v>1495</v>
      </c>
      <c r="E1160" s="30">
        <v>41936.5</v>
      </c>
      <c r="F1160" t="s">
        <v>4254</v>
      </c>
      <c r="G1160">
        <v>767.73945203967605</v>
      </c>
      <c r="H1160">
        <v>117.89026075107201</v>
      </c>
      <c r="I1160">
        <v>885.62971279074895</v>
      </c>
      <c r="J1160">
        <v>10.246384877195901</v>
      </c>
      <c r="K1160">
        <v>11.956131401260301</v>
      </c>
      <c r="L1160">
        <v>3.5703909836656403E-2</v>
      </c>
      <c r="M1160">
        <v>405.24255268149199</v>
      </c>
      <c r="N1160">
        <v>8.4853471265184996</v>
      </c>
      <c r="O1160">
        <v>0.38078689965771201</v>
      </c>
      <c r="P1160">
        <v>19.4711489321746</v>
      </c>
      <c r="Q1160">
        <v>0.44972306000669998</v>
      </c>
      <c r="R1160">
        <v>212.304326767248</v>
      </c>
      <c r="S1160">
        <v>0.46788313469947501</v>
      </c>
      <c r="T1160">
        <v>1029.5412497022601</v>
      </c>
      <c r="U1160">
        <f>VLOOKUP(B1160,Data!$A$1:$J$1657,9, FALSE) * 100</f>
        <v>172</v>
      </c>
      <c r="V1160" t="str">
        <f>VLOOKUP($B1160,Data!$A$1:$X$1657,13,  FALSE)</f>
        <v>No;;Frost affected crop</v>
      </c>
      <c r="W1160">
        <f t="shared" si="37"/>
        <v>-288.5029007744227</v>
      </c>
      <c r="X1160">
        <f t="shared" si="36"/>
        <v>460.5029007744227</v>
      </c>
    </row>
    <row r="1161" spans="1:24" x14ac:dyDescent="0.2">
      <c r="A1161">
        <v>1162</v>
      </c>
      <c r="B1161" t="s">
        <v>5365</v>
      </c>
      <c r="C1161">
        <v>1162</v>
      </c>
      <c r="D1161" t="s">
        <v>1495</v>
      </c>
      <c r="E1161" s="30">
        <v>41934.5</v>
      </c>
      <c r="F1161" t="s">
        <v>4254</v>
      </c>
      <c r="G1161">
        <v>238.68473781593201</v>
      </c>
      <c r="H1161">
        <v>151.54622892789999</v>
      </c>
      <c r="I1161">
        <v>390.23096674383203</v>
      </c>
      <c r="J1161">
        <v>4.3197417534401801</v>
      </c>
      <c r="K1161">
        <v>16.2263009941775</v>
      </c>
      <c r="L1161">
        <v>1.49029943808155E-2</v>
      </c>
      <c r="M1161">
        <v>57.903847433309899</v>
      </c>
      <c r="N1161">
        <v>1.64547330503296</v>
      </c>
      <c r="O1161">
        <v>2.39162573183931E-2</v>
      </c>
      <c r="P1161">
        <v>1.44102273139271</v>
      </c>
      <c r="Q1161">
        <v>3.8130940039573201E-2</v>
      </c>
      <c r="R1161">
        <v>109.999055593318</v>
      </c>
      <c r="S1161">
        <v>1.04871509599973</v>
      </c>
      <c r="T1161">
        <v>444.06457442802503</v>
      </c>
      <c r="U1161">
        <f>VLOOKUP(B1161,Data!$A$1:$J$1657,9, FALSE) * 100</f>
        <v>144</v>
      </c>
      <c r="V1161" t="str">
        <f>VLOOKUP($B1161,Data!$A$1:$X$1657,13,  FALSE)</f>
        <v>Yes</v>
      </c>
      <c r="W1161">
        <f t="shared" si="37"/>
        <v>78.200173371238748</v>
      </c>
      <c r="X1161">
        <f t="shared" si="36"/>
        <v>65.799826628761252</v>
      </c>
    </row>
    <row r="1162" spans="1:24" hidden="1" x14ac:dyDescent="0.2">
      <c r="A1162">
        <v>1164</v>
      </c>
      <c r="B1162" t="s">
        <v>5366</v>
      </c>
      <c r="C1162">
        <v>1164</v>
      </c>
      <c r="D1162" t="s">
        <v>1495</v>
      </c>
      <c r="E1162" s="30">
        <v>41947.5</v>
      </c>
      <c r="F1162" t="s">
        <v>4254</v>
      </c>
      <c r="G1162">
        <v>848.32339494393295</v>
      </c>
      <c r="H1162">
        <v>258.11379243399</v>
      </c>
      <c r="I1162">
        <v>1106.4371873779201</v>
      </c>
      <c r="J1162">
        <v>11.6216232578111</v>
      </c>
      <c r="K1162">
        <v>14.6918069757197</v>
      </c>
      <c r="L1162">
        <v>2.3108072809125701E-2</v>
      </c>
      <c r="M1162">
        <v>323.89356929999201</v>
      </c>
      <c r="N1162">
        <v>8.3337684778149992</v>
      </c>
      <c r="O1162">
        <v>0.38812034608574703</v>
      </c>
      <c r="P1162">
        <v>18.778554452453999</v>
      </c>
      <c r="Q1162">
        <v>0.365933145813783</v>
      </c>
      <c r="R1162">
        <v>290.60440712011399</v>
      </c>
      <c r="S1162">
        <v>0.68556588368045701</v>
      </c>
      <c r="T1162">
        <v>1270.5055294265901</v>
      </c>
      <c r="U1162">
        <f>VLOOKUP(B1162,Data!$A$1:$J$1657,9, FALSE) * 100</f>
        <v>0</v>
      </c>
      <c r="V1162" t="str">
        <f>VLOOKUP($B1162,Data!$A$1:$X$1657,13,  FALSE)</f>
        <v/>
      </c>
      <c r="W1162">
        <f t="shared" si="37"/>
        <v>-368.06087420453639</v>
      </c>
      <c r="X1162">
        <f t="shared" si="36"/>
        <v>368.06087420453639</v>
      </c>
    </row>
    <row r="1163" spans="1:24" x14ac:dyDescent="0.2">
      <c r="A1163">
        <v>1159</v>
      </c>
      <c r="B1163" t="s">
        <v>5779</v>
      </c>
      <c r="C1163">
        <v>1159</v>
      </c>
      <c r="D1163" t="s">
        <v>1495</v>
      </c>
      <c r="E1163" s="30">
        <v>41973.5</v>
      </c>
      <c r="F1163" t="s">
        <v>4254</v>
      </c>
      <c r="G1163">
        <v>606.32533235650101</v>
      </c>
      <c r="H1163">
        <v>336.16358863384602</v>
      </c>
      <c r="I1163">
        <v>942.48892099034697</v>
      </c>
      <c r="J1163">
        <v>15.197382040540001</v>
      </c>
      <c r="K1163">
        <v>16.069568426753701</v>
      </c>
      <c r="L1163">
        <v>1.2713215346939E-2</v>
      </c>
      <c r="M1163">
        <v>144.825986309852</v>
      </c>
      <c r="N1163">
        <v>4.0758162819234096</v>
      </c>
      <c r="O1163">
        <v>6.9530946268812593E-2</v>
      </c>
      <c r="P1163">
        <v>3.8099684518102799</v>
      </c>
      <c r="Q1163">
        <v>0.115189874845209</v>
      </c>
      <c r="R1163">
        <v>343.47308954532099</v>
      </c>
      <c r="S1163">
        <v>6.1463144692019904</v>
      </c>
      <c r="T1163">
        <v>1069.8860142431199</v>
      </c>
      <c r="U1163">
        <f>VLOOKUP(B1163,Data!$A$1:$J$1657,9, FALSE) * 100</f>
        <v>320</v>
      </c>
      <c r="V1163" t="str">
        <f>VLOOKUP($B1163,Data!$A$1:$X$1657,13,  FALSE)</f>
        <v>Yes;;YP fucken nailed it.</v>
      </c>
      <c r="W1163">
        <f t="shared" si="37"/>
        <v>155.42501555698635</v>
      </c>
      <c r="X1163">
        <f t="shared" si="36"/>
        <v>164.57498444301365</v>
      </c>
    </row>
    <row r="1164" spans="1:24" hidden="1" x14ac:dyDescent="0.2">
      <c r="A1164">
        <v>1163</v>
      </c>
      <c r="B1164" t="s">
        <v>5368</v>
      </c>
      <c r="C1164">
        <v>1163</v>
      </c>
      <c r="D1164" t="s">
        <v>1495</v>
      </c>
      <c r="E1164" s="30">
        <v>41947.5</v>
      </c>
      <c r="F1164" t="s">
        <v>4254</v>
      </c>
      <c r="G1164">
        <v>1010.11960202343</v>
      </c>
      <c r="H1164">
        <v>335.19129243064998</v>
      </c>
      <c r="I1164">
        <v>1345.31089445408</v>
      </c>
      <c r="J1164">
        <v>13.0574749082792</v>
      </c>
      <c r="K1164">
        <v>13.226339135193699</v>
      </c>
      <c r="L1164">
        <v>3.08390734189938E-2</v>
      </c>
      <c r="M1164">
        <v>402.88626431709201</v>
      </c>
      <c r="N1164">
        <v>9.3322423200861007</v>
      </c>
      <c r="O1164">
        <v>0.70510401920241506</v>
      </c>
      <c r="P1164">
        <v>37.613178693082702</v>
      </c>
      <c r="Q1164">
        <v>0.78932714401358295</v>
      </c>
      <c r="R1164">
        <v>304.28492037654502</v>
      </c>
      <c r="S1164">
        <v>0.66598866112069799</v>
      </c>
      <c r="T1164">
        <v>1550.70272372201</v>
      </c>
      <c r="U1164">
        <f>VLOOKUP(B1164,Data!$A$1:$J$1657,9, FALSE) * 100</f>
        <v>0</v>
      </c>
      <c r="V1164" t="str">
        <f>VLOOKUP($B1164,Data!$A$1:$X$1657,13,  FALSE)</f>
        <v/>
      </c>
      <c r="W1164">
        <f t="shared" si="37"/>
        <v>-457.82530036033182</v>
      </c>
      <c r="X1164">
        <f t="shared" si="36"/>
        <v>457.82530036033182</v>
      </c>
    </row>
    <row r="1165" spans="1:24" hidden="1" x14ac:dyDescent="0.2">
      <c r="A1165">
        <v>1161</v>
      </c>
      <c r="B1165" t="s">
        <v>5367</v>
      </c>
      <c r="C1165">
        <v>1161</v>
      </c>
      <c r="D1165" t="s">
        <v>1495</v>
      </c>
      <c r="E1165" s="30">
        <v>41959.5</v>
      </c>
      <c r="F1165" t="s">
        <v>4254</v>
      </c>
      <c r="G1165">
        <v>293.253246969212</v>
      </c>
      <c r="H1165">
        <v>198.162074896338</v>
      </c>
      <c r="I1165">
        <v>491.41532186555003</v>
      </c>
      <c r="J1165">
        <v>5.9802052634697898</v>
      </c>
      <c r="K1165">
        <v>15.8020181090679</v>
      </c>
      <c r="L1165">
        <v>1.1759685984111101E-2</v>
      </c>
      <c r="M1165">
        <v>65.149811520141299</v>
      </c>
      <c r="N1165">
        <v>1.8029746084827201</v>
      </c>
      <c r="O1165">
        <v>1.39046136457276E-2</v>
      </c>
      <c r="P1165">
        <v>1.0099754410350601</v>
      </c>
      <c r="Q1165">
        <v>2.6375125955817601E-2</v>
      </c>
      <c r="R1165">
        <v>179.143198720123</v>
      </c>
      <c r="S1165">
        <v>2.3556160487730899</v>
      </c>
      <c r="T1165">
        <v>559.99192963955704</v>
      </c>
      <c r="U1165">
        <f>VLOOKUP(B1165,Data!$A$1:$J$1657,9, FALSE) * 100</f>
        <v>0</v>
      </c>
      <c r="V1165" t="str">
        <f>VLOOKUP($B1165,Data!$A$1:$X$1657,13,  FALSE)</f>
        <v>Yes</v>
      </c>
      <c r="W1165">
        <f t="shared" si="37"/>
        <v>-74.033876727433295</v>
      </c>
      <c r="X1165">
        <f t="shared" si="36"/>
        <v>74.033876727433295</v>
      </c>
    </row>
    <row r="1166" spans="1:24" x14ac:dyDescent="0.2">
      <c r="A1166">
        <v>1166</v>
      </c>
      <c r="B1166" t="s">
        <v>5369</v>
      </c>
      <c r="C1166">
        <v>1166</v>
      </c>
      <c r="D1166" t="s">
        <v>1495</v>
      </c>
      <c r="E1166" s="30">
        <v>41950.5</v>
      </c>
      <c r="F1166" t="s">
        <v>4254</v>
      </c>
      <c r="G1166">
        <v>813.89577958357995</v>
      </c>
      <c r="H1166">
        <v>272.063014948248</v>
      </c>
      <c r="I1166">
        <v>1085.9587945318301</v>
      </c>
      <c r="J1166">
        <v>16.302733926185901</v>
      </c>
      <c r="K1166">
        <v>15.2964632720305</v>
      </c>
      <c r="L1166">
        <v>1.9661216332398E-2</v>
      </c>
      <c r="M1166">
        <v>281.209422192315</v>
      </c>
      <c r="N1166">
        <v>7.5332917658733303</v>
      </c>
      <c r="O1166">
        <v>0.219435111833885</v>
      </c>
      <c r="P1166">
        <v>10.295266171175401</v>
      </c>
      <c r="Q1166">
        <v>0.307826311997147</v>
      </c>
      <c r="R1166">
        <v>306.05880285593702</v>
      </c>
      <c r="S1166">
        <v>2.8848157865765902</v>
      </c>
      <c r="T1166">
        <v>1247.27616164238</v>
      </c>
      <c r="U1166">
        <f>VLOOKUP(B1166,Data!$A$1:$J$1657,9, FALSE) * 100</f>
        <v>480</v>
      </c>
      <c r="V1166" t="str">
        <f>VLOOKUP($B1166,Data!$A$1:$X$1657,13,  FALSE)</f>
        <v>Yes</v>
      </c>
      <c r="W1166">
        <f t="shared" si="37"/>
        <v>160.44383841782388</v>
      </c>
      <c r="X1166">
        <f t="shared" si="36"/>
        <v>319.55616158217612</v>
      </c>
    </row>
    <row r="1167" spans="1:24" x14ac:dyDescent="0.2">
      <c r="A1167">
        <v>1165</v>
      </c>
      <c r="B1167" t="s">
        <v>5371</v>
      </c>
      <c r="C1167">
        <v>1165</v>
      </c>
      <c r="D1167" t="s">
        <v>1495</v>
      </c>
      <c r="E1167" s="30">
        <v>41965.5</v>
      </c>
      <c r="F1167" t="s">
        <v>4254</v>
      </c>
      <c r="G1167">
        <v>152.82679117407699</v>
      </c>
      <c r="H1167">
        <v>185.702907250218</v>
      </c>
      <c r="I1167">
        <v>338.52969842429502</v>
      </c>
      <c r="J1167">
        <v>5.8316647437506504</v>
      </c>
      <c r="K1167">
        <v>16.2500160131424</v>
      </c>
      <c r="L1167">
        <v>6.4505807495390298E-3</v>
      </c>
      <c r="M1167">
        <v>19.832097960518801</v>
      </c>
      <c r="N1167">
        <v>0.56439914086276799</v>
      </c>
      <c r="O1167">
        <v>0</v>
      </c>
      <c r="P1167">
        <v>0</v>
      </c>
      <c r="Q1167">
        <v>0</v>
      </c>
      <c r="R1167">
        <v>103.546634708874</v>
      </c>
      <c r="S1167">
        <v>1.8501694224559899</v>
      </c>
      <c r="T1167">
        <v>372.92265700319399</v>
      </c>
      <c r="U1167">
        <f>VLOOKUP(B1167,Data!$A$1:$J$1657,9, FALSE) * 100</f>
        <v>250</v>
      </c>
      <c r="V1167" t="str">
        <f>VLOOKUP($B1167,Data!$A$1:$X$1657,13,  FALSE)</f>
        <v>Yes</v>
      </c>
      <c r="W1167">
        <f t="shared" si="37"/>
        <v>227.46352504486501</v>
      </c>
      <c r="X1167">
        <f t="shared" si="36"/>
        <v>22.536474955135002</v>
      </c>
    </row>
    <row r="1168" spans="1:24" x14ac:dyDescent="0.2">
      <c r="A1168">
        <v>1169</v>
      </c>
      <c r="B1168" t="s">
        <v>5780</v>
      </c>
      <c r="C1168">
        <v>1169</v>
      </c>
      <c r="D1168" t="s">
        <v>1495</v>
      </c>
      <c r="E1168" s="30">
        <v>41962.5</v>
      </c>
      <c r="F1168" t="s">
        <v>4254</v>
      </c>
      <c r="G1168">
        <v>355.04316685767702</v>
      </c>
      <c r="H1168">
        <v>255.730834460583</v>
      </c>
      <c r="I1168">
        <v>610.77400131826005</v>
      </c>
      <c r="J1168">
        <v>12.386921806298901</v>
      </c>
      <c r="K1168">
        <v>16.0519023532141</v>
      </c>
      <c r="L1168">
        <v>9.0674585165631295E-3</v>
      </c>
      <c r="M1168">
        <v>57.1131184893962</v>
      </c>
      <c r="N1168">
        <v>1.6055590211547</v>
      </c>
      <c r="O1168">
        <v>0</v>
      </c>
      <c r="P1168">
        <v>0</v>
      </c>
      <c r="Q1168">
        <v>0</v>
      </c>
      <c r="R1168">
        <v>191.545607626204</v>
      </c>
      <c r="S1168">
        <v>3.7971381695495601</v>
      </c>
      <c r="T1168">
        <v>684.40712968403705</v>
      </c>
      <c r="U1168">
        <f>VLOOKUP(B1168,Data!$A$1:$J$1657,9, FALSE) * 100</f>
        <v>340</v>
      </c>
      <c r="V1168" t="str">
        <f>VLOOKUP($B1168,Data!$A$1:$X$1657,13,  FALSE)</f>
        <v>Yes;;We use Yield Prophet as a demonstration and teaching aid.</v>
      </c>
      <c r="W1168">
        <f t="shared" si="37"/>
        <v>275.09872898932247</v>
      </c>
      <c r="X1168">
        <f t="shared" si="36"/>
        <v>64.901271010677505</v>
      </c>
    </row>
    <row r="1169" spans="1:24" hidden="1" x14ac:dyDescent="0.2">
      <c r="A1169">
        <v>1167</v>
      </c>
      <c r="B1169" t="s">
        <v>5370</v>
      </c>
      <c r="C1169">
        <v>1167</v>
      </c>
      <c r="D1169" t="s">
        <v>1495</v>
      </c>
      <c r="E1169" s="30">
        <v>41959.5</v>
      </c>
      <c r="F1169" t="s">
        <v>4254</v>
      </c>
      <c r="G1169">
        <v>224.15166265366599</v>
      </c>
      <c r="H1169">
        <v>147.782352851425</v>
      </c>
      <c r="I1169">
        <v>371.93401550508997</v>
      </c>
      <c r="J1169">
        <v>5.3798461078249797</v>
      </c>
      <c r="K1169">
        <v>16.065278348243801</v>
      </c>
      <c r="L1169">
        <v>1.28303849637952E-2</v>
      </c>
      <c r="M1169">
        <v>49.549446720347298</v>
      </c>
      <c r="N1169">
        <v>1.3940904615829299</v>
      </c>
      <c r="O1169">
        <v>8.5623981462005002E-3</v>
      </c>
      <c r="P1169">
        <v>0.46558158663778199</v>
      </c>
      <c r="Q1169">
        <v>1.21290063973845E-2</v>
      </c>
      <c r="R1169">
        <v>106.613304546813</v>
      </c>
      <c r="S1169">
        <v>1.5830836391740399</v>
      </c>
      <c r="T1169">
        <v>413.33799969412502</v>
      </c>
      <c r="U1169">
        <f>VLOOKUP(B1169,Data!$A$1:$J$1657,9, FALSE) * 100</f>
        <v>0</v>
      </c>
      <c r="V1169" t="str">
        <f>VLOOKUP($B1169,Data!$A$1:$X$1657,13,  FALSE)</f>
        <v>Yes</v>
      </c>
      <c r="W1169">
        <f t="shared" si="37"/>
        <v>-56.30618945494011</v>
      </c>
      <c r="X1169">
        <f t="shared" si="36"/>
        <v>56.30618945494011</v>
      </c>
    </row>
    <row r="1170" spans="1:24" x14ac:dyDescent="0.2">
      <c r="A1170">
        <v>1168</v>
      </c>
      <c r="B1170" t="s">
        <v>5372</v>
      </c>
      <c r="C1170">
        <v>1168</v>
      </c>
      <c r="D1170" t="s">
        <v>1495</v>
      </c>
      <c r="E1170" s="30">
        <v>41915.5</v>
      </c>
      <c r="F1170" t="s">
        <v>4254</v>
      </c>
      <c r="G1170">
        <v>395.06428899724102</v>
      </c>
      <c r="H1170">
        <v>195.413687723724</v>
      </c>
      <c r="I1170">
        <v>590.47797672096499</v>
      </c>
      <c r="J1170">
        <v>9.24496040906463</v>
      </c>
      <c r="K1170">
        <v>15.8268342669658</v>
      </c>
      <c r="L1170">
        <v>3.4344287187888102E-2</v>
      </c>
      <c r="M1170">
        <v>155.13821286345399</v>
      </c>
      <c r="N1170">
        <v>4.3000819325099</v>
      </c>
      <c r="O1170">
        <v>0.23285827190286801</v>
      </c>
      <c r="P1170">
        <v>8.9947798056313992</v>
      </c>
      <c r="Q1170">
        <v>0.28116334861990899</v>
      </c>
      <c r="R1170">
        <v>124.610428135386</v>
      </c>
      <c r="S1170">
        <v>1.66376564705193</v>
      </c>
      <c r="T1170">
        <v>675.15245885213403</v>
      </c>
      <c r="U1170">
        <f>VLOOKUP(B1170,Data!$A$1:$J$1657,9, FALSE) * 100</f>
        <v>450</v>
      </c>
      <c r="V1170" t="str">
        <f>VLOOKUP($B1170,Data!$A$1:$X$1657,13,  FALSE)</f>
        <v>Yes;;Confirmed decision to not apply N</v>
      </c>
      <c r="W1170">
        <f t="shared" si="37"/>
        <v>273.70657629152959</v>
      </c>
      <c r="X1170">
        <f t="shared" si="36"/>
        <v>176.29342370847044</v>
      </c>
    </row>
    <row r="1171" spans="1:24" x14ac:dyDescent="0.2">
      <c r="A1171">
        <v>1170</v>
      </c>
      <c r="B1171" t="s">
        <v>5781</v>
      </c>
      <c r="C1171">
        <v>1170</v>
      </c>
      <c r="D1171" t="s">
        <v>1495</v>
      </c>
      <c r="E1171" s="30">
        <v>41962.5</v>
      </c>
      <c r="F1171" t="s">
        <v>4254</v>
      </c>
      <c r="G1171">
        <v>257.92755102385399</v>
      </c>
      <c r="H1171">
        <v>130.49943857048299</v>
      </c>
      <c r="I1171">
        <v>388.42698959433699</v>
      </c>
      <c r="J1171">
        <v>2.7156859632078101</v>
      </c>
      <c r="K1171">
        <v>13.491946186907301</v>
      </c>
      <c r="L1171">
        <v>1.47002060488745E-2</v>
      </c>
      <c r="M1171">
        <v>65.644235856958602</v>
      </c>
      <c r="N1171">
        <v>1.55108318329726</v>
      </c>
      <c r="O1171">
        <v>4.0258658320975497E-3</v>
      </c>
      <c r="P1171">
        <v>0.35274552923464703</v>
      </c>
      <c r="Q1171">
        <v>5.1994477847830496E-3</v>
      </c>
      <c r="R1171">
        <v>108.636208190652</v>
      </c>
      <c r="S1171">
        <v>0.31250430823852299</v>
      </c>
      <c r="T1171">
        <v>436.97563367224899</v>
      </c>
      <c r="U1171">
        <f>VLOOKUP(B1171,Data!$A$1:$J$1657,9, FALSE) * 100</f>
        <v>340</v>
      </c>
      <c r="V1171" t="str">
        <f>VLOOKUP($B1171,Data!$A$1:$X$1657,13,  FALSE)</f>
        <v>Yes;;Demonstrated difference in behaviour of the +N and -N treatments.</v>
      </c>
      <c r="W1171">
        <f t="shared" si="37"/>
        <v>265.40427743527431</v>
      </c>
      <c r="X1171">
        <f t="shared" si="36"/>
        <v>74.595722564725691</v>
      </c>
    </row>
    <row r="1172" spans="1:24" x14ac:dyDescent="0.2">
      <c r="A1172">
        <v>1171</v>
      </c>
      <c r="B1172" t="s">
        <v>5373</v>
      </c>
      <c r="C1172">
        <v>1171</v>
      </c>
      <c r="D1172" t="s">
        <v>1495</v>
      </c>
      <c r="E1172" s="30">
        <v>41908.5</v>
      </c>
      <c r="F1172" t="s">
        <v>4254</v>
      </c>
      <c r="G1172">
        <v>348.42602920923599</v>
      </c>
      <c r="H1172">
        <v>196.414108896697</v>
      </c>
      <c r="I1172">
        <v>544.84013810593297</v>
      </c>
      <c r="J1172">
        <v>7.0191560285673997</v>
      </c>
      <c r="K1172">
        <v>16.1604020084213</v>
      </c>
      <c r="L1172">
        <v>2.3429828439185198E-2</v>
      </c>
      <c r="M1172">
        <v>111.6157133537</v>
      </c>
      <c r="N1172">
        <v>3.1589401020184198</v>
      </c>
      <c r="O1172">
        <v>9.6132145227699597E-2</v>
      </c>
      <c r="P1172">
        <v>5.8914571339156403</v>
      </c>
      <c r="Q1172">
        <v>0.16439606188337699</v>
      </c>
      <c r="R1172">
        <v>151.159795538324</v>
      </c>
      <c r="S1172">
        <v>1.3501008844917199</v>
      </c>
      <c r="T1172">
        <v>614.06708354490502</v>
      </c>
      <c r="U1172">
        <f>VLOOKUP(B1172,Data!$A$1:$J$1657,9, FALSE) * 100</f>
        <v>250</v>
      </c>
      <c r="V1172" t="str">
        <f>VLOOKUP($B1172,Data!$A$1:$X$1657,13,  FALSE)</f>
        <v>Yes;;helped with understanding of soil water usage and deed to have acurate soil charicterizations</v>
      </c>
      <c r="W1172">
        <f t="shared" si="37"/>
        <v>123.16396209806818</v>
      </c>
      <c r="X1172">
        <f t="shared" si="36"/>
        <v>126.83603790193182</v>
      </c>
    </row>
    <row r="1173" spans="1:24" x14ac:dyDescent="0.2">
      <c r="A1173">
        <v>1175</v>
      </c>
      <c r="B1173" t="s">
        <v>5376</v>
      </c>
      <c r="C1173">
        <v>1175</v>
      </c>
      <c r="D1173" t="s">
        <v>1495</v>
      </c>
      <c r="E1173" s="30">
        <v>41927.5</v>
      </c>
      <c r="F1173" t="s">
        <v>4254</v>
      </c>
      <c r="G1173">
        <v>572.51770262709204</v>
      </c>
      <c r="H1173">
        <v>163.457241777756</v>
      </c>
      <c r="I1173">
        <v>735.97494440484797</v>
      </c>
      <c r="J1173">
        <v>8.2160159463859994</v>
      </c>
      <c r="K1173">
        <v>14.8658712571187</v>
      </c>
      <c r="L1173">
        <v>2.4359476156591099E-2</v>
      </c>
      <c r="M1173">
        <v>208.55026687484599</v>
      </c>
      <c r="N1173">
        <v>5.4295646549898704</v>
      </c>
      <c r="O1173">
        <v>0.27644600233542899</v>
      </c>
      <c r="P1173">
        <v>12.978691468220401</v>
      </c>
      <c r="Q1173">
        <v>0.31003384093318598</v>
      </c>
      <c r="R1173">
        <v>130.33529099386601</v>
      </c>
      <c r="S1173">
        <v>0.27303051818871399</v>
      </c>
      <c r="T1173">
        <v>842.67271452589102</v>
      </c>
      <c r="U1173">
        <f>VLOOKUP(B1173,Data!$A$1:$J$1657,9, FALSE) * 100</f>
        <v>282</v>
      </c>
      <c r="V1173" t="str">
        <f>VLOOKUP($B1173,Data!$A$1:$X$1657,13,  FALSE)</f>
        <v>Yes</v>
      </c>
      <c r="W1173">
        <f t="shared" si="37"/>
        <v>45.011060369493208</v>
      </c>
      <c r="X1173">
        <f t="shared" si="36"/>
        <v>236.98893963050679</v>
      </c>
    </row>
    <row r="1174" spans="1:24" x14ac:dyDescent="0.2">
      <c r="A1174">
        <v>1172</v>
      </c>
      <c r="B1174" t="s">
        <v>5374</v>
      </c>
      <c r="C1174">
        <v>1172</v>
      </c>
      <c r="D1174" t="s">
        <v>1495</v>
      </c>
      <c r="E1174" s="30">
        <v>41947.5</v>
      </c>
      <c r="F1174" t="s">
        <v>4254</v>
      </c>
      <c r="G1174">
        <v>430.93643982667902</v>
      </c>
      <c r="H1174">
        <v>290.57479026023998</v>
      </c>
      <c r="I1174">
        <v>721.511230086919</v>
      </c>
      <c r="J1174">
        <v>9.9179383895702298</v>
      </c>
      <c r="K1174">
        <v>16.050139182759199</v>
      </c>
      <c r="L1174">
        <v>1.10647666817197E-2</v>
      </c>
      <c r="M1174">
        <v>88.344227244345007</v>
      </c>
      <c r="N1174">
        <v>2.48325244004387</v>
      </c>
      <c r="O1174">
        <v>1.27336669104088E-2</v>
      </c>
      <c r="P1174">
        <v>0.70917911151440105</v>
      </c>
      <c r="Q1174">
        <v>2.0045865902597701E-2</v>
      </c>
      <c r="R1174">
        <v>231.324868732651</v>
      </c>
      <c r="S1174">
        <v>3.4507940227874299</v>
      </c>
      <c r="T1174">
        <v>805.17886839128903</v>
      </c>
      <c r="U1174">
        <f>VLOOKUP(B1174,Data!$A$1:$J$1657,9, FALSE) * 100</f>
        <v>157</v>
      </c>
      <c r="V1174" t="str">
        <f>VLOOKUP($B1174,Data!$A$1:$X$1657,13,  FALSE)</f>
        <v>Yes</v>
      </c>
      <c r="W1174">
        <f t="shared" si="37"/>
        <v>56.608832676880681</v>
      </c>
      <c r="X1174">
        <f t="shared" si="36"/>
        <v>100.39116732311932</v>
      </c>
    </row>
    <row r="1175" spans="1:24" x14ac:dyDescent="0.2">
      <c r="A1175">
        <v>1177</v>
      </c>
      <c r="B1175" t="s">
        <v>5377</v>
      </c>
      <c r="C1175">
        <v>1177</v>
      </c>
      <c r="D1175" t="s">
        <v>1495</v>
      </c>
      <c r="E1175" s="30">
        <v>41926.5</v>
      </c>
      <c r="F1175" t="s">
        <v>4254</v>
      </c>
      <c r="G1175">
        <v>656.670655466173</v>
      </c>
      <c r="H1175">
        <v>160.220249161749</v>
      </c>
      <c r="I1175">
        <v>816.89090462792205</v>
      </c>
      <c r="J1175">
        <v>11.564773576068299</v>
      </c>
      <c r="K1175">
        <v>15.3897489762284</v>
      </c>
      <c r="L1175">
        <v>3.1085377296211799E-2</v>
      </c>
      <c r="M1175">
        <v>269.83740148389199</v>
      </c>
      <c r="N1175">
        <v>7.2727318270312704</v>
      </c>
      <c r="O1175">
        <v>0.48744525092914498</v>
      </c>
      <c r="P1175">
        <v>21.6637257993699</v>
      </c>
      <c r="Q1175">
        <v>0.66393610121660196</v>
      </c>
      <c r="R1175">
        <v>134.39886938386701</v>
      </c>
      <c r="S1175">
        <v>0.66436892234555101</v>
      </c>
      <c r="T1175">
        <v>940.12706119875998</v>
      </c>
      <c r="U1175">
        <f>VLOOKUP(B1175,Data!$A$1:$J$1657,9, FALSE) * 100</f>
        <v>343</v>
      </c>
      <c r="V1175" t="str">
        <f>VLOOKUP($B1175,Data!$A$1:$X$1657,13,  FALSE)</f>
        <v>Yes</v>
      </c>
      <c r="W1175">
        <f t="shared" si="37"/>
        <v>36.366589222849996</v>
      </c>
      <c r="X1175">
        <f t="shared" si="36"/>
        <v>306.63341077715</v>
      </c>
    </row>
    <row r="1176" spans="1:24" x14ac:dyDescent="0.2">
      <c r="A1176">
        <v>1173</v>
      </c>
      <c r="B1176" t="s">
        <v>5375</v>
      </c>
      <c r="C1176">
        <v>1173</v>
      </c>
      <c r="D1176" t="s">
        <v>1495</v>
      </c>
      <c r="E1176" s="30">
        <v>41947.5</v>
      </c>
      <c r="F1176" t="s">
        <v>4254</v>
      </c>
      <c r="G1176">
        <v>407.34615587722197</v>
      </c>
      <c r="H1176">
        <v>308.59329337966801</v>
      </c>
      <c r="I1176">
        <v>715.93944925689004</v>
      </c>
      <c r="J1176">
        <v>8.9112110358976597</v>
      </c>
      <c r="K1176">
        <v>16.037704471992701</v>
      </c>
      <c r="L1176">
        <v>8.7071843826038095E-3</v>
      </c>
      <c r="M1176">
        <v>66.864030434628205</v>
      </c>
      <c r="N1176">
        <v>1.8780132397844</v>
      </c>
      <c r="O1176">
        <v>1.06540181290935E-3</v>
      </c>
      <c r="P1176">
        <v>7.1249069321941194E-2</v>
      </c>
      <c r="Q1176">
        <v>1.9024394940688699E-3</v>
      </c>
      <c r="R1176">
        <v>228.52837802510999</v>
      </c>
      <c r="S1176">
        <v>3.0615069249506699</v>
      </c>
      <c r="T1176">
        <v>797.430184088121</v>
      </c>
      <c r="U1176">
        <f>VLOOKUP(B1176,Data!$A$1:$J$1657,9, FALSE) * 100</f>
        <v>272</v>
      </c>
      <c r="V1176" t="str">
        <f>VLOOKUP($B1176,Data!$A$1:$X$1657,13,  FALSE)</f>
        <v>Yes</v>
      </c>
      <c r="W1176">
        <f t="shared" si="37"/>
        <v>196.01814723337702</v>
      </c>
      <c r="X1176">
        <f t="shared" si="36"/>
        <v>75.981852766622964</v>
      </c>
    </row>
    <row r="1177" spans="1:24" x14ac:dyDescent="0.2">
      <c r="A1177">
        <v>1176</v>
      </c>
      <c r="B1177" t="s">
        <v>5378</v>
      </c>
      <c r="C1177">
        <v>1176</v>
      </c>
      <c r="D1177" t="s">
        <v>1495</v>
      </c>
      <c r="E1177" s="30">
        <v>41963.5</v>
      </c>
      <c r="F1177" t="s">
        <v>4254</v>
      </c>
      <c r="G1177">
        <v>790.18131381123703</v>
      </c>
      <c r="H1177">
        <v>283.409675000851</v>
      </c>
      <c r="I1177">
        <v>1073.59098881209</v>
      </c>
      <c r="J1177">
        <v>14.017983391940501</v>
      </c>
      <c r="K1177">
        <v>15.6318858056722</v>
      </c>
      <c r="L1177">
        <v>2.38575069837525E-2</v>
      </c>
      <c r="M1177">
        <v>277.94142450766299</v>
      </c>
      <c r="N1177">
        <v>7.60901682761759</v>
      </c>
      <c r="O1177">
        <v>0.31622322984837198</v>
      </c>
      <c r="P1177">
        <v>16.2459652874205</v>
      </c>
      <c r="Q1177">
        <v>0.439563592998235</v>
      </c>
      <c r="R1177">
        <v>319.08066439193902</v>
      </c>
      <c r="S1177">
        <v>2.40347744399019</v>
      </c>
      <c r="T1177">
        <v>1229.6946534948399</v>
      </c>
      <c r="U1177">
        <f>VLOOKUP(B1177,Data!$A$1:$J$1657,9, FALSE) * 100</f>
        <v>400</v>
      </c>
      <c r="W1177">
        <f t="shared" si="37"/>
        <v>84.157472150382944</v>
      </c>
      <c r="X1177">
        <f t="shared" si="36"/>
        <v>315.84252784961706</v>
      </c>
    </row>
    <row r="1178" spans="1:24" x14ac:dyDescent="0.2">
      <c r="A1178">
        <v>1174</v>
      </c>
      <c r="B1178" t="s">
        <v>5379</v>
      </c>
      <c r="C1178">
        <v>1174</v>
      </c>
      <c r="D1178" t="s">
        <v>1495</v>
      </c>
      <c r="E1178" s="30">
        <v>41956.5</v>
      </c>
      <c r="F1178" t="s">
        <v>4254</v>
      </c>
      <c r="G1178">
        <v>667.50764108952001</v>
      </c>
      <c r="H1178">
        <v>239.331584586753</v>
      </c>
      <c r="I1178">
        <v>906.83922567627303</v>
      </c>
      <c r="J1178">
        <v>17.267012654603299</v>
      </c>
      <c r="K1178">
        <v>15.5009515056145</v>
      </c>
      <c r="L1178">
        <v>2.3505334430390299E-2</v>
      </c>
      <c r="M1178">
        <v>241.99364845177601</v>
      </c>
      <c r="N1178">
        <v>6.5694077220975702</v>
      </c>
      <c r="O1178">
        <v>0.208519426356579</v>
      </c>
      <c r="P1178">
        <v>9.8588953671178601</v>
      </c>
      <c r="Q1178">
        <v>0.30595016962841098</v>
      </c>
      <c r="R1178">
        <v>273.01888802228899</v>
      </c>
      <c r="S1178">
        <v>5.6636614810940999</v>
      </c>
      <c r="T1178">
        <v>1038.6342010303599</v>
      </c>
      <c r="U1178">
        <f>VLOOKUP(B1178,Data!$A$1:$J$1657,9, FALSE) * 100</f>
        <v>350</v>
      </c>
      <c r="W1178">
        <f t="shared" si="37"/>
        <v>75.00721766843634</v>
      </c>
      <c r="X1178">
        <f t="shared" si="36"/>
        <v>274.99278233156366</v>
      </c>
    </row>
    <row r="1179" spans="1:24" x14ac:dyDescent="0.2">
      <c r="A1179">
        <v>1179</v>
      </c>
      <c r="B1179" t="s">
        <v>5380</v>
      </c>
      <c r="C1179">
        <v>1179</v>
      </c>
      <c r="D1179" t="s">
        <v>1495</v>
      </c>
      <c r="E1179" s="30">
        <v>41948.5</v>
      </c>
      <c r="F1179" t="s">
        <v>4254</v>
      </c>
      <c r="G1179">
        <v>1018.82381339198</v>
      </c>
      <c r="H1179">
        <v>268.96054905237298</v>
      </c>
      <c r="I1179">
        <v>1287.7843624443601</v>
      </c>
      <c r="J1179">
        <v>15.345869493977901</v>
      </c>
      <c r="K1179">
        <v>14.852749808727999</v>
      </c>
      <c r="L1179">
        <v>2.7064745998003101E-2</v>
      </c>
      <c r="M1179">
        <v>423.24326183705301</v>
      </c>
      <c r="N1179">
        <v>11.0093279795021</v>
      </c>
      <c r="O1179">
        <v>0.62743054860402403</v>
      </c>
      <c r="P1179">
        <v>29.961082224434001</v>
      </c>
      <c r="Q1179">
        <v>0.71738176289047395</v>
      </c>
      <c r="R1179">
        <v>318.68069337413499</v>
      </c>
      <c r="S1179">
        <v>0.70382868505323803</v>
      </c>
      <c r="T1179">
        <v>1484.5504382962499</v>
      </c>
      <c r="U1179">
        <f>VLOOKUP(B1179,Data!$A$1:$J$1657,9, FALSE) * 100</f>
        <v>501</v>
      </c>
      <c r="V1179" t="str">
        <f>VLOOKUP($B1179,Data!$A$1:$X$1657,13,  FALSE)</f>
        <v>Yes</v>
      </c>
      <c r="W1179">
        <f t="shared" si="37"/>
        <v>20.041747912439746</v>
      </c>
      <c r="X1179">
        <f t="shared" si="36"/>
        <v>480.95825208756025</v>
      </c>
    </row>
    <row r="1180" spans="1:24" x14ac:dyDescent="0.2">
      <c r="A1180">
        <v>1180</v>
      </c>
      <c r="B1180" t="s">
        <v>5383</v>
      </c>
      <c r="C1180">
        <v>1180</v>
      </c>
      <c r="D1180" t="s">
        <v>1495</v>
      </c>
      <c r="E1180" s="30">
        <v>41957.5</v>
      </c>
      <c r="F1180" t="s">
        <v>4254</v>
      </c>
      <c r="G1180">
        <v>294.755018364676</v>
      </c>
      <c r="H1180">
        <v>149.372124755671</v>
      </c>
      <c r="I1180">
        <v>444.12714312034802</v>
      </c>
      <c r="J1180">
        <v>5.8060007560582001</v>
      </c>
      <c r="K1180">
        <v>15.438454398867499</v>
      </c>
      <c r="L1180">
        <v>1.0915268265070501E-2</v>
      </c>
      <c r="M1180">
        <v>63.321067069243398</v>
      </c>
      <c r="N1180">
        <v>1.7120479972611999</v>
      </c>
      <c r="O1180">
        <v>1.4199328860429201E-2</v>
      </c>
      <c r="P1180">
        <v>0.86580521474636796</v>
      </c>
      <c r="Q1180">
        <v>2.1733448450324998E-2</v>
      </c>
      <c r="R1180">
        <v>142.02697159631799</v>
      </c>
      <c r="S1180">
        <v>1.7798040669935</v>
      </c>
      <c r="T1180">
        <v>499.594998959191</v>
      </c>
      <c r="U1180">
        <f>VLOOKUP(B1180,Data!$A$1:$J$1657,9, FALSE) * 100</f>
        <v>420</v>
      </c>
      <c r="V1180" t="str">
        <f>VLOOKUP($B1180,Data!$A$1:$X$1657,13,  FALSE)</f>
        <v>Yes</v>
      </c>
      <c r="W1180">
        <f t="shared" si="37"/>
        <v>348.04424196676888</v>
      </c>
      <c r="X1180">
        <f t="shared" si="36"/>
        <v>71.955758033231135</v>
      </c>
    </row>
    <row r="1181" spans="1:24" x14ac:dyDescent="0.2">
      <c r="A1181">
        <v>1178</v>
      </c>
      <c r="B1181" t="s">
        <v>5382</v>
      </c>
      <c r="C1181">
        <v>1178</v>
      </c>
      <c r="D1181" t="s">
        <v>1495</v>
      </c>
      <c r="E1181" s="30">
        <v>41968.5</v>
      </c>
      <c r="F1181" t="s">
        <v>4254</v>
      </c>
      <c r="G1181">
        <v>716.63652314219303</v>
      </c>
      <c r="H1181">
        <v>253.32773119936201</v>
      </c>
      <c r="I1181">
        <v>969.96425434155503</v>
      </c>
      <c r="J1181">
        <v>11.7691540987288</v>
      </c>
      <c r="K1181">
        <v>15.7395611195372</v>
      </c>
      <c r="L1181">
        <v>1.71859999752337E-2</v>
      </c>
      <c r="M1181">
        <v>213.857776390689</v>
      </c>
      <c r="N1181">
        <v>5.8949694262514596</v>
      </c>
      <c r="O1181">
        <v>0.13140562124889399</v>
      </c>
      <c r="P1181">
        <v>6.8554370063550696</v>
      </c>
      <c r="Q1181">
        <v>0.183556671270132</v>
      </c>
      <c r="R1181">
        <v>315.59094063328899</v>
      </c>
      <c r="S1181">
        <v>2.2756234815004999</v>
      </c>
      <c r="T1181">
        <v>1108.0111780715199</v>
      </c>
      <c r="U1181">
        <f>VLOOKUP(B1181,Data!$A$1:$J$1657,9, FALSE) * 100</f>
        <v>509.99999999999994</v>
      </c>
      <c r="V1181" t="str">
        <f>VLOOKUP($B1181,Data!$A$1:$X$1657,13,  FALSE)</f>
        <v>Yes</v>
      </c>
      <c r="W1181">
        <f t="shared" si="37"/>
        <v>266.97979955603518</v>
      </c>
      <c r="X1181">
        <f t="shared" si="36"/>
        <v>243.02020044396477</v>
      </c>
    </row>
    <row r="1182" spans="1:24" x14ac:dyDescent="0.2">
      <c r="A1182">
        <v>1181</v>
      </c>
      <c r="B1182" t="s">
        <v>5381</v>
      </c>
      <c r="C1182">
        <v>1181</v>
      </c>
      <c r="D1182" t="s">
        <v>1495</v>
      </c>
      <c r="E1182" s="30">
        <v>41970.5</v>
      </c>
      <c r="F1182" t="s">
        <v>4254</v>
      </c>
      <c r="G1182">
        <v>696.59486285585501</v>
      </c>
      <c r="H1182">
        <v>298.59562495085203</v>
      </c>
      <c r="I1182">
        <v>995.19048780670596</v>
      </c>
      <c r="J1182">
        <v>17.572861237169001</v>
      </c>
      <c r="K1182">
        <v>16.054219062462298</v>
      </c>
      <c r="L1182">
        <v>1.3749021140167701E-2</v>
      </c>
      <c r="M1182">
        <v>168.74429836206301</v>
      </c>
      <c r="N1182">
        <v>4.7444096872960699</v>
      </c>
      <c r="O1182">
        <v>0.14328028912888799</v>
      </c>
      <c r="P1182">
        <v>7.5012710943150003</v>
      </c>
      <c r="Q1182">
        <v>0.22848821898333899</v>
      </c>
      <c r="R1182">
        <v>318.59535505472002</v>
      </c>
      <c r="S1182">
        <v>4.8820550847219701</v>
      </c>
      <c r="T1182">
        <v>1128.8389682278</v>
      </c>
      <c r="U1182">
        <f>VLOOKUP(B1182,Data!$A$1:$J$1657,9, FALSE) * 100</f>
        <v>476</v>
      </c>
      <c r="V1182" t="str">
        <f>VLOOKUP($B1182,Data!$A$1:$X$1657,13,  FALSE)</f>
        <v>Yes</v>
      </c>
      <c r="W1182">
        <f t="shared" si="37"/>
        <v>284.24511549765566</v>
      </c>
      <c r="X1182">
        <f t="shared" si="36"/>
        <v>191.75488450234431</v>
      </c>
    </row>
    <row r="1183" spans="1:24" x14ac:dyDescent="0.2">
      <c r="A1183">
        <v>1183</v>
      </c>
      <c r="B1183" t="s">
        <v>5384</v>
      </c>
      <c r="C1183">
        <v>1183</v>
      </c>
      <c r="D1183" t="s">
        <v>1495</v>
      </c>
      <c r="E1183" s="30">
        <v>41971.5</v>
      </c>
      <c r="F1183" t="s">
        <v>4254</v>
      </c>
      <c r="G1183">
        <v>418.34149060204498</v>
      </c>
      <c r="H1183">
        <v>287.476015030947</v>
      </c>
      <c r="I1183">
        <v>705.81750563299295</v>
      </c>
      <c r="J1183">
        <v>10.127565817234199</v>
      </c>
      <c r="K1183">
        <v>16.220300631626699</v>
      </c>
      <c r="L1183">
        <v>9.5710514412301502E-3</v>
      </c>
      <c r="M1183">
        <v>74.922577921049694</v>
      </c>
      <c r="N1183">
        <v>2.1283130262275001</v>
      </c>
      <c r="O1183">
        <v>2.6166174872464198E-2</v>
      </c>
      <c r="P1183">
        <v>1.7222427461091101</v>
      </c>
      <c r="Q1183">
        <v>5.21015932401531E-2</v>
      </c>
      <c r="R1183">
        <v>225.20854264671399</v>
      </c>
      <c r="S1183">
        <v>3.6554247774770601</v>
      </c>
      <c r="T1183">
        <v>793.47162179829297</v>
      </c>
      <c r="U1183">
        <f>VLOOKUP(B1183,Data!$A$1:$J$1657,9, FALSE) * 100</f>
        <v>300</v>
      </c>
      <c r="V1183" t="str">
        <f>VLOOKUP($B1183,Data!$A$1:$X$1657,13,  FALSE)</f>
        <v>Yes</v>
      </c>
      <c r="W1183">
        <f t="shared" si="37"/>
        <v>214.86070690789808</v>
      </c>
      <c r="X1183">
        <f t="shared" si="36"/>
        <v>85.139293092101923</v>
      </c>
    </row>
    <row r="1184" spans="1:24" x14ac:dyDescent="0.2">
      <c r="A1184">
        <v>1186</v>
      </c>
      <c r="B1184" t="s">
        <v>5386</v>
      </c>
      <c r="C1184">
        <v>1186</v>
      </c>
      <c r="D1184" t="s">
        <v>1495</v>
      </c>
      <c r="E1184" s="30">
        <v>41969.5</v>
      </c>
      <c r="F1184" t="s">
        <v>4254</v>
      </c>
      <c r="G1184">
        <v>94.292792873802796</v>
      </c>
      <c r="H1184">
        <v>134.5841598703</v>
      </c>
      <c r="I1184">
        <v>228.87695274410299</v>
      </c>
      <c r="J1184">
        <v>5.3656291700066499</v>
      </c>
      <c r="K1184">
        <v>15.456914873894201</v>
      </c>
      <c r="L1184">
        <v>5.2942449024768702E-3</v>
      </c>
      <c r="M1184">
        <v>10.982601036266701</v>
      </c>
      <c r="N1184">
        <v>0.29729794975747298</v>
      </c>
      <c r="O1184">
        <v>0</v>
      </c>
      <c r="P1184">
        <v>0</v>
      </c>
      <c r="Q1184">
        <v>0</v>
      </c>
      <c r="R1184">
        <v>80.777226883595205</v>
      </c>
      <c r="S1184">
        <v>1.8374826008745799</v>
      </c>
      <c r="T1184">
        <v>253.51416602501601</v>
      </c>
      <c r="U1184">
        <f>VLOOKUP(B1184,Data!$A$1:$J$1657,9, FALSE) * 100</f>
        <v>70</v>
      </c>
      <c r="V1184" t="str">
        <f>VLOOKUP($B1184,Data!$A$1:$X$1657,13,  FALSE)</f>
        <v>Yes</v>
      </c>
      <c r="W1184">
        <f t="shared" si="37"/>
        <v>57.519771549696934</v>
      </c>
      <c r="X1184">
        <f t="shared" si="36"/>
        <v>12.480228450303068</v>
      </c>
    </row>
    <row r="1185" spans="1:24" hidden="1" x14ac:dyDescent="0.2">
      <c r="A1185">
        <v>1182</v>
      </c>
      <c r="B1185" t="s">
        <v>5782</v>
      </c>
      <c r="C1185">
        <v>1182</v>
      </c>
      <c r="D1185" t="s">
        <v>1495</v>
      </c>
      <c r="E1185" s="30">
        <v>41937.5</v>
      </c>
      <c r="F1185" t="s">
        <v>4254</v>
      </c>
      <c r="G1185">
        <v>1395.2741140387</v>
      </c>
      <c r="H1185">
        <v>174.73355620048801</v>
      </c>
      <c r="I1185">
        <v>1570.00767023919</v>
      </c>
      <c r="J1185">
        <v>31.331754041528001</v>
      </c>
      <c r="K1185">
        <v>14.8947292422198</v>
      </c>
      <c r="L1185">
        <v>4.2746185945430101E-2</v>
      </c>
      <c r="M1185">
        <v>726.36753438082599</v>
      </c>
      <c r="N1185">
        <v>18.947544229319099</v>
      </c>
      <c r="O1185">
        <v>1.05160877183773</v>
      </c>
      <c r="P1185">
        <v>52.339062668340397</v>
      </c>
      <c r="Q1185">
        <v>1.68011752528782</v>
      </c>
      <c r="R1185">
        <v>438.450358878624</v>
      </c>
      <c r="S1185">
        <v>8.2828253212279002</v>
      </c>
      <c r="T1185">
        <v>1865.4250654687501</v>
      </c>
      <c r="U1185">
        <f>VLOOKUP(B1185,Data!$A$1:$J$1657,9, FALSE) * 100</f>
        <v>0</v>
      </c>
      <c r="V1185" t="str">
        <f>VLOOKUP($B1185,Data!$A$1:$X$1657,13,  FALSE)</f>
        <v/>
      </c>
      <c r="W1185">
        <f t="shared" si="37"/>
        <v>-825.4176527054841</v>
      </c>
      <c r="X1185">
        <f t="shared" si="36"/>
        <v>825.4176527054841</v>
      </c>
    </row>
    <row r="1186" spans="1:24" hidden="1" x14ac:dyDescent="0.2">
      <c r="A1186">
        <v>1185</v>
      </c>
      <c r="B1186" t="s">
        <v>5385</v>
      </c>
      <c r="C1186">
        <v>1185</v>
      </c>
      <c r="D1186" t="s">
        <v>1495</v>
      </c>
      <c r="E1186" s="30">
        <v>41960.5</v>
      </c>
      <c r="F1186" t="s">
        <v>4254</v>
      </c>
      <c r="G1186">
        <v>762.138139092968</v>
      </c>
      <c r="H1186">
        <v>289.68860430895899</v>
      </c>
      <c r="I1186">
        <v>1051.8267434019299</v>
      </c>
      <c r="J1186">
        <v>18.135194469799899</v>
      </c>
      <c r="K1186">
        <v>15.623806479237301</v>
      </c>
      <c r="L1186">
        <v>1.7661513669761101E-2</v>
      </c>
      <c r="M1186">
        <v>238.88501318752799</v>
      </c>
      <c r="N1186">
        <v>6.5364154410367199</v>
      </c>
      <c r="O1186">
        <v>0.213560941017191</v>
      </c>
      <c r="P1186">
        <v>9.4498687383270603</v>
      </c>
      <c r="Q1186">
        <v>0.29084657810754699</v>
      </c>
      <c r="R1186">
        <v>323.87021561563398</v>
      </c>
      <c r="S1186">
        <v>4.74024587154942</v>
      </c>
      <c r="T1186">
        <v>1203.7501516100899</v>
      </c>
      <c r="U1186">
        <f>VLOOKUP(B1186,Data!$A$1:$J$1657,9, FALSE) * 100</f>
        <v>0</v>
      </c>
      <c r="V1186" t="str">
        <f>VLOOKUP($B1186,Data!$A$1:$X$1657,13,  FALSE)</f>
        <v/>
      </c>
      <c r="W1186">
        <f t="shared" si="37"/>
        <v>-271.46024225855456</v>
      </c>
      <c r="X1186">
        <f t="shared" si="36"/>
        <v>271.46024225855456</v>
      </c>
    </row>
    <row r="1187" spans="1:24" hidden="1" x14ac:dyDescent="0.2">
      <c r="A1187">
        <v>1184</v>
      </c>
      <c r="B1187" t="s">
        <v>5783</v>
      </c>
      <c r="C1187">
        <v>1184</v>
      </c>
      <c r="D1187" t="s">
        <v>1495</v>
      </c>
      <c r="E1187" s="30">
        <v>41921.5</v>
      </c>
      <c r="F1187" t="s">
        <v>4254</v>
      </c>
      <c r="G1187">
        <v>1409.39711199761</v>
      </c>
      <c r="H1187">
        <v>289.76132638799697</v>
      </c>
      <c r="I1187">
        <v>1699.1584383856</v>
      </c>
      <c r="J1187">
        <v>30.352675522955799</v>
      </c>
      <c r="K1187">
        <v>14.896689959524499</v>
      </c>
      <c r="L1187">
        <v>4.3090894280241897E-2</v>
      </c>
      <c r="M1187">
        <v>690.29100095367698</v>
      </c>
      <c r="N1187">
        <v>18.008845924793</v>
      </c>
      <c r="O1187">
        <v>1.0535759459948</v>
      </c>
      <c r="P1187">
        <v>51.633516609162697</v>
      </c>
      <c r="Q1187">
        <v>1.6420922806843901</v>
      </c>
      <c r="R1187">
        <v>433.86311540773499</v>
      </c>
      <c r="S1187">
        <v>6.3114936095976901</v>
      </c>
      <c r="T1187">
        <v>2009.1795523789101</v>
      </c>
      <c r="U1187">
        <f>VLOOKUP(B1187,Data!$A$1:$J$1657,9, FALSE) * 100</f>
        <v>0</v>
      </c>
      <c r="V1187" t="str">
        <f>VLOOKUP($B1187,Data!$A$1:$X$1657,13,  FALSE)</f>
        <v/>
      </c>
      <c r="W1187">
        <f t="shared" si="37"/>
        <v>-784.4215919928148</v>
      </c>
      <c r="X1187">
        <f t="shared" si="36"/>
        <v>784.4215919928148</v>
      </c>
    </row>
    <row r="1188" spans="1:24" x14ac:dyDescent="0.2">
      <c r="A1188">
        <v>1189</v>
      </c>
      <c r="B1188" t="s">
        <v>5389</v>
      </c>
      <c r="C1188">
        <v>1189</v>
      </c>
      <c r="D1188" t="s">
        <v>1495</v>
      </c>
      <c r="E1188" s="30">
        <v>41954.5</v>
      </c>
      <c r="F1188" t="s">
        <v>4254</v>
      </c>
      <c r="G1188">
        <v>122.591070329015</v>
      </c>
      <c r="H1188">
        <v>167.421718795591</v>
      </c>
      <c r="I1188">
        <v>290.012789124606</v>
      </c>
      <c r="J1188">
        <v>5.5504215691255601</v>
      </c>
      <c r="K1188">
        <v>16.316175945087199</v>
      </c>
      <c r="L1188">
        <v>3.6287867178764399E-3</v>
      </c>
      <c r="M1188">
        <v>9.3350191573518195</v>
      </c>
      <c r="N1188">
        <v>0.266745735590388</v>
      </c>
      <c r="O1188">
        <v>0</v>
      </c>
      <c r="P1188">
        <v>0</v>
      </c>
      <c r="Q1188">
        <v>0</v>
      </c>
      <c r="R1188">
        <v>85.530064206224694</v>
      </c>
      <c r="S1188">
        <v>1.4494184775674199</v>
      </c>
      <c r="T1188">
        <v>318.04138964612002</v>
      </c>
      <c r="U1188">
        <f>VLOOKUP(B1188,Data!$A$1:$J$1657,9, FALSE) * 100</f>
        <v>24</v>
      </c>
      <c r="V1188" t="str">
        <f>VLOOKUP($B1188,Data!$A$1:$X$1657,13,  FALSE)</f>
        <v/>
      </c>
      <c r="W1188">
        <f t="shared" si="37"/>
        <v>13.392023684827478</v>
      </c>
      <c r="X1188">
        <f t="shared" si="36"/>
        <v>10.607976315172522</v>
      </c>
    </row>
    <row r="1189" spans="1:24" hidden="1" x14ac:dyDescent="0.2">
      <c r="A1189">
        <v>1187</v>
      </c>
      <c r="B1189" t="s">
        <v>5387</v>
      </c>
      <c r="C1189">
        <v>1187</v>
      </c>
      <c r="D1189" t="s">
        <v>1495</v>
      </c>
      <c r="E1189" s="30">
        <v>41940.5</v>
      </c>
      <c r="F1189" t="s">
        <v>4254</v>
      </c>
      <c r="G1189">
        <v>534.39038151424904</v>
      </c>
      <c r="H1189">
        <v>292.16929468813299</v>
      </c>
      <c r="I1189">
        <v>826.55967620238198</v>
      </c>
      <c r="J1189">
        <v>14.6343875666486</v>
      </c>
      <c r="K1189">
        <v>16.061923525331299</v>
      </c>
      <c r="L1189">
        <v>1.23779566938448E-2</v>
      </c>
      <c r="M1189">
        <v>119.304809794999</v>
      </c>
      <c r="N1189">
        <v>3.3559802646786001</v>
      </c>
      <c r="O1189">
        <v>5.86286173235952E-2</v>
      </c>
      <c r="P1189">
        <v>2.6925076789882501</v>
      </c>
      <c r="Q1189">
        <v>8.0129535423055606E-2</v>
      </c>
      <c r="R1189">
        <v>263.69048236061798</v>
      </c>
      <c r="S1189">
        <v>4.3866479012733404</v>
      </c>
      <c r="T1189">
        <v>927.53718513978095</v>
      </c>
      <c r="U1189">
        <f>VLOOKUP(B1189,Data!$A$1:$J$1657,9, FALSE) * 100</f>
        <v>0</v>
      </c>
      <c r="V1189" t="str">
        <f>VLOOKUP($B1189,Data!$A$1:$X$1657,13,  FALSE)</f>
        <v/>
      </c>
      <c r="W1189">
        <f t="shared" si="37"/>
        <v>-135.57364749431704</v>
      </c>
      <c r="X1189">
        <f t="shared" si="36"/>
        <v>135.57364749431704</v>
      </c>
    </row>
    <row r="1190" spans="1:24" x14ac:dyDescent="0.2">
      <c r="A1190">
        <v>1191</v>
      </c>
      <c r="B1190" t="s">
        <v>5390</v>
      </c>
      <c r="C1190">
        <v>1191</v>
      </c>
      <c r="D1190" t="s">
        <v>1495</v>
      </c>
      <c r="E1190" s="30">
        <v>41947.5</v>
      </c>
      <c r="F1190" t="s">
        <v>4254</v>
      </c>
      <c r="G1190">
        <v>450.84591596170202</v>
      </c>
      <c r="H1190">
        <v>282.40429144915601</v>
      </c>
      <c r="I1190">
        <v>733.25020741085802</v>
      </c>
      <c r="J1190">
        <v>13.429085426545599</v>
      </c>
      <c r="K1190">
        <v>16.191725530107401</v>
      </c>
      <c r="L1190">
        <v>1.3366664237748601E-2</v>
      </c>
      <c r="M1190">
        <v>105.88787483754101</v>
      </c>
      <c r="N1190">
        <v>3.0026399410434998</v>
      </c>
      <c r="O1190">
        <v>5.67392828086958E-2</v>
      </c>
      <c r="P1190">
        <v>2.3505701022795802</v>
      </c>
      <c r="Q1190">
        <v>7.2137307132888004E-2</v>
      </c>
      <c r="R1190">
        <v>209.23034084947099</v>
      </c>
      <c r="S1190">
        <v>3.8105140460791902</v>
      </c>
      <c r="T1190">
        <v>818.27033845039398</v>
      </c>
      <c r="U1190">
        <f>VLOOKUP(B1190,Data!$A$1:$J$1657,9, FALSE) * 100</f>
        <v>350</v>
      </c>
      <c r="V1190" t="str">
        <f>VLOOKUP($B1190,Data!$A$1:$X$1657,13,  FALSE)</f>
        <v>Yes;;It was another tool but not as accurate as I would like</v>
      </c>
      <c r="W1190">
        <f t="shared" si="37"/>
        <v>229.6728695027943</v>
      </c>
      <c r="X1190">
        <f t="shared" si="36"/>
        <v>120.32713049720569</v>
      </c>
    </row>
    <row r="1191" spans="1:24" x14ac:dyDescent="0.2">
      <c r="A1191">
        <v>1188</v>
      </c>
      <c r="B1191" t="s">
        <v>5388</v>
      </c>
      <c r="C1191">
        <v>1188</v>
      </c>
      <c r="D1191" t="s">
        <v>1495</v>
      </c>
      <c r="E1191" s="30">
        <v>41919.5</v>
      </c>
      <c r="F1191" t="s">
        <v>4254</v>
      </c>
      <c r="G1191">
        <v>336.42245547115198</v>
      </c>
      <c r="H1191">
        <v>163.86856478477</v>
      </c>
      <c r="I1191">
        <v>500.291020255923</v>
      </c>
      <c r="J1191">
        <v>10.528102205752999</v>
      </c>
      <c r="K1191">
        <v>15.726823908587299</v>
      </c>
      <c r="L1191">
        <v>1.98542264918177E-2</v>
      </c>
      <c r="M1191">
        <v>107.83769358398099</v>
      </c>
      <c r="N1191">
        <v>2.9701303287276</v>
      </c>
      <c r="O1191">
        <v>7.4997565829190593E-2</v>
      </c>
      <c r="P1191">
        <v>3.59219725764736</v>
      </c>
      <c r="Q1191">
        <v>0.112395144030701</v>
      </c>
      <c r="R1191">
        <v>163.51287208082101</v>
      </c>
      <c r="S1191">
        <v>3.5919461263344101</v>
      </c>
      <c r="T1191">
        <v>572.20122867473299</v>
      </c>
      <c r="U1191">
        <f>VLOOKUP(B1191,Data!$A$1:$J$1657,9, FALSE) * 100</f>
        <v>190</v>
      </c>
      <c r="V1191" t="str">
        <f>VLOOKUP($B1191,Data!$A$1:$X$1657,13,  FALSE)</f>
        <v>No</v>
      </c>
      <c r="W1191">
        <f t="shared" si="37"/>
        <v>67.457166381839784</v>
      </c>
      <c r="X1191">
        <f t="shared" si="36"/>
        <v>122.54283361816022</v>
      </c>
    </row>
    <row r="1192" spans="1:24" x14ac:dyDescent="0.2">
      <c r="A1192">
        <v>1193</v>
      </c>
      <c r="B1192" t="s">
        <v>5392</v>
      </c>
      <c r="C1192">
        <v>1193</v>
      </c>
      <c r="D1192" t="s">
        <v>1495</v>
      </c>
      <c r="E1192" s="30">
        <v>41929.5</v>
      </c>
      <c r="F1192" t="s">
        <v>4254</v>
      </c>
      <c r="G1192">
        <v>337.18469764863897</v>
      </c>
      <c r="H1192">
        <v>127.708024018149</v>
      </c>
      <c r="I1192">
        <v>464.89272166678899</v>
      </c>
      <c r="J1192">
        <v>2.3530940966437202</v>
      </c>
      <c r="K1192">
        <v>8.31000359479102</v>
      </c>
      <c r="L1192">
        <v>1.4361818372481501E-2</v>
      </c>
      <c r="M1192">
        <v>86.8292711663875</v>
      </c>
      <c r="N1192">
        <v>1.26366296939714</v>
      </c>
      <c r="O1192">
        <v>5.789928251629E-2</v>
      </c>
      <c r="P1192">
        <v>4.5712165803188096</v>
      </c>
      <c r="Q1192">
        <v>4.3634053229850103E-2</v>
      </c>
      <c r="R1192">
        <v>126.521385290512</v>
      </c>
      <c r="S1192">
        <v>0.32562660591591502</v>
      </c>
      <c r="T1192">
        <v>520.08776227324995</v>
      </c>
      <c r="U1192">
        <f>VLOOKUP(B1192,Data!$A$1:$J$1657,9, FALSE) * 100</f>
        <v>355</v>
      </c>
      <c r="V1192" t="str">
        <f>VLOOKUP($B1192,Data!$A$1:$X$1657,13,  FALSE)</f>
        <v>Yes;;Used at start of season to work out how much extra N to apply to certain treatments</v>
      </c>
      <c r="W1192">
        <f t="shared" si="37"/>
        <v>256.33037367455967</v>
      </c>
      <c r="X1192">
        <f t="shared" si="36"/>
        <v>98.669626325440333</v>
      </c>
    </row>
    <row r="1193" spans="1:24" x14ac:dyDescent="0.2">
      <c r="A1193">
        <v>1196</v>
      </c>
      <c r="B1193" t="s">
        <v>5394</v>
      </c>
      <c r="C1193">
        <v>1196</v>
      </c>
      <c r="D1193" t="s">
        <v>1495</v>
      </c>
      <c r="E1193" s="30">
        <v>41914.5</v>
      </c>
      <c r="F1193" t="s">
        <v>4254</v>
      </c>
      <c r="G1193">
        <v>132.99628849862</v>
      </c>
      <c r="H1193">
        <v>71.740426553478002</v>
      </c>
      <c r="I1193">
        <v>204.73671505209799</v>
      </c>
      <c r="J1193">
        <v>1.93667257187334</v>
      </c>
      <c r="K1193">
        <v>16.155418312789099</v>
      </c>
      <c r="L1193">
        <v>2.2711616165073601E-2</v>
      </c>
      <c r="M1193">
        <v>45.805050582466102</v>
      </c>
      <c r="N1193">
        <v>1.2959715464066599</v>
      </c>
      <c r="O1193">
        <v>1.3609640995757901E-2</v>
      </c>
      <c r="P1193">
        <v>1.0388668429169601</v>
      </c>
      <c r="Q1193">
        <v>2.4540883497730901E-2</v>
      </c>
      <c r="R1193">
        <v>56.600972545122602</v>
      </c>
      <c r="S1193">
        <v>0.191288838370192</v>
      </c>
      <c r="T1193">
        <v>233.36537676543199</v>
      </c>
      <c r="U1193">
        <f>VLOOKUP(B1193,Data!$A$1:$J$1657,9, FALSE) * 100</f>
        <v>120</v>
      </c>
      <c r="V1193" t="str">
        <f>VLOOKUP($B1193,Data!$A$1:$X$1657,13,  FALSE)</f>
        <v>Yes</v>
      </c>
      <c r="W1193">
        <f t="shared" si="37"/>
        <v>67.948806156288526</v>
      </c>
      <c r="X1193">
        <f t="shared" si="36"/>
        <v>52.051193843711481</v>
      </c>
    </row>
    <row r="1194" spans="1:24" x14ac:dyDescent="0.2">
      <c r="A1194">
        <v>1190</v>
      </c>
      <c r="B1194" t="s">
        <v>5391</v>
      </c>
      <c r="C1194">
        <v>1190</v>
      </c>
      <c r="D1194" t="s">
        <v>1495</v>
      </c>
      <c r="E1194" s="30">
        <v>41937.5</v>
      </c>
      <c r="F1194" t="s">
        <v>4254</v>
      </c>
      <c r="G1194">
        <v>823.70239377083396</v>
      </c>
      <c r="H1194">
        <v>223.82363909848101</v>
      </c>
      <c r="I1194">
        <v>1047.52603286931</v>
      </c>
      <c r="J1194">
        <v>12.3806747242337</v>
      </c>
      <c r="K1194">
        <v>15.467338663648899</v>
      </c>
      <c r="L1194">
        <v>2.3808029452644298E-2</v>
      </c>
      <c r="M1194">
        <v>327.82596749876399</v>
      </c>
      <c r="N1194">
        <v>8.8802018599680306</v>
      </c>
      <c r="O1194">
        <v>0.34192658134748399</v>
      </c>
      <c r="P1194">
        <v>15.097632664617899</v>
      </c>
      <c r="Q1194">
        <v>0.384185293072274</v>
      </c>
      <c r="R1194">
        <v>316.09164561924001</v>
      </c>
      <c r="S1194">
        <v>0.93504664767519996</v>
      </c>
      <c r="T1194">
        <v>1214.32259705608</v>
      </c>
      <c r="U1194">
        <f>VLOOKUP(B1194,Data!$A$1:$J$1657,9, FALSE) * 100</f>
        <v>327</v>
      </c>
      <c r="V1194" t="str">
        <f>VLOOKUP($B1194,Data!$A$1:$X$1657,13,  FALSE)</f>
        <v>No;;Not applicable - ample nitrogen available according to soil tests.</v>
      </c>
      <c r="W1194">
        <f t="shared" si="37"/>
        <v>-45.529508521322725</v>
      </c>
      <c r="X1194">
        <f t="shared" si="36"/>
        <v>372.52950852132273</v>
      </c>
    </row>
    <row r="1195" spans="1:24" x14ac:dyDescent="0.2">
      <c r="A1195">
        <v>1195</v>
      </c>
      <c r="B1195" t="s">
        <v>5785</v>
      </c>
      <c r="C1195">
        <v>1195</v>
      </c>
      <c r="D1195" t="s">
        <v>1495</v>
      </c>
      <c r="E1195" s="30">
        <v>41959.5</v>
      </c>
      <c r="F1195" t="s">
        <v>4254</v>
      </c>
      <c r="G1195">
        <v>160.00142795643501</v>
      </c>
      <c r="H1195">
        <v>35.444320574860598</v>
      </c>
      <c r="I1195">
        <v>195.44574853129501</v>
      </c>
      <c r="J1195">
        <v>0.98859200636022104</v>
      </c>
      <c r="K1195">
        <v>8.5739505130839806</v>
      </c>
      <c r="L1195">
        <v>1.1279119759467E-2</v>
      </c>
      <c r="M1195">
        <v>34.352200534861197</v>
      </c>
      <c r="N1195">
        <v>0.51582148406556405</v>
      </c>
      <c r="O1195">
        <v>1.7672996633538399E-2</v>
      </c>
      <c r="P1195">
        <v>1.43226981271386</v>
      </c>
      <c r="Q1195">
        <v>1.3019816561505001E-2</v>
      </c>
      <c r="R1195">
        <v>66.241952202335497</v>
      </c>
      <c r="S1195">
        <v>0.179283572436639</v>
      </c>
      <c r="T1195">
        <v>230.49583174726899</v>
      </c>
      <c r="U1195">
        <f>VLOOKUP(B1195,Data!$A$1:$J$1657,9, FALSE) * 100</f>
        <v>110.00000000000001</v>
      </c>
      <c r="V1195" t="str">
        <f>VLOOKUP($B1195,Data!$A$1:$X$1657,13,  FALSE)</f>
        <v>Yes</v>
      </c>
      <c r="W1195">
        <f t="shared" si="37"/>
        <v>70.963408483112289</v>
      </c>
      <c r="X1195">
        <f t="shared" si="36"/>
        <v>39.036591516887725</v>
      </c>
    </row>
    <row r="1196" spans="1:24" hidden="1" x14ac:dyDescent="0.2">
      <c r="A1196">
        <v>1192</v>
      </c>
      <c r="B1196" t="s">
        <v>5393</v>
      </c>
      <c r="C1196">
        <v>1192</v>
      </c>
      <c r="D1196" t="s">
        <v>1495</v>
      </c>
      <c r="E1196" s="30">
        <v>41934.5</v>
      </c>
      <c r="F1196" t="s">
        <v>4254</v>
      </c>
      <c r="G1196">
        <v>558.68516681791903</v>
      </c>
      <c r="H1196">
        <v>289.81777627186</v>
      </c>
      <c r="I1196">
        <v>848.50294308978005</v>
      </c>
      <c r="J1196">
        <v>12.7134935733202</v>
      </c>
      <c r="K1196">
        <v>15.817877345188</v>
      </c>
      <c r="L1196">
        <v>1.28659394470561E-2</v>
      </c>
      <c r="M1196">
        <v>127.306107274971</v>
      </c>
      <c r="N1196">
        <v>3.5266416640434901</v>
      </c>
      <c r="O1196">
        <v>4.5780288370929803E-2</v>
      </c>
      <c r="P1196">
        <v>2.2745747846231401</v>
      </c>
      <c r="Q1196">
        <v>6.5912311570722096E-2</v>
      </c>
      <c r="R1196">
        <v>243.66894558272301</v>
      </c>
      <c r="S1196">
        <v>2.90238612903326</v>
      </c>
      <c r="T1196">
        <v>958.49246062592704</v>
      </c>
      <c r="U1196">
        <f>VLOOKUP(B1196,Data!$A$1:$J$1657,9, FALSE) * 100</f>
        <v>0</v>
      </c>
      <c r="V1196" t="str">
        <f>VLOOKUP($B1196,Data!$A$1:$X$1657,13,  FALSE)</f>
        <v/>
      </c>
      <c r="W1196">
        <f t="shared" si="37"/>
        <v>-144.66603099428522</v>
      </c>
      <c r="X1196">
        <f t="shared" si="36"/>
        <v>144.66603099428522</v>
      </c>
    </row>
    <row r="1197" spans="1:24" x14ac:dyDescent="0.2">
      <c r="A1197">
        <v>1198</v>
      </c>
      <c r="B1197" t="s">
        <v>5787</v>
      </c>
      <c r="C1197">
        <v>1198</v>
      </c>
      <c r="D1197" t="s">
        <v>1495</v>
      </c>
      <c r="E1197" s="30">
        <v>41909.5</v>
      </c>
      <c r="F1197" t="s">
        <v>4254</v>
      </c>
      <c r="G1197">
        <v>518.15224871461805</v>
      </c>
      <c r="H1197">
        <v>163.81640735719799</v>
      </c>
      <c r="I1197">
        <v>681.96865607181599</v>
      </c>
      <c r="J1197">
        <v>9.6452978597769992</v>
      </c>
      <c r="K1197">
        <v>15.8325358286992</v>
      </c>
      <c r="L1197">
        <v>3.06672279630281E-2</v>
      </c>
      <c r="M1197">
        <v>209.704496519591</v>
      </c>
      <c r="N1197">
        <v>5.8146303933200496</v>
      </c>
      <c r="O1197">
        <v>0.28238476134231499</v>
      </c>
      <c r="P1197">
        <v>14.128884816668499</v>
      </c>
      <c r="Q1197">
        <v>0.38263444814902797</v>
      </c>
      <c r="R1197">
        <v>210.89269102714999</v>
      </c>
      <c r="S1197">
        <v>1.39822963336131</v>
      </c>
      <c r="T1197">
        <v>788.74146849532599</v>
      </c>
      <c r="U1197">
        <f>VLOOKUP(B1197,Data!$A$1:$J$1657,9, FALSE) * 100</f>
        <v>160</v>
      </c>
      <c r="V1197" t="str">
        <f>VLOOKUP($B1197,Data!$A$1:$X$1657,13,  FALSE)</f>
        <v xml:space="preserve">No;;Massively underestimated the impact of heat and moisture stress in mid august and the effect on pollen formation during booting </v>
      </c>
      <c r="W1197">
        <f t="shared" si="37"/>
        <v>-78.30056422680795</v>
      </c>
      <c r="X1197">
        <f t="shared" si="36"/>
        <v>238.30056422680795</v>
      </c>
    </row>
    <row r="1198" spans="1:24" x14ac:dyDescent="0.2">
      <c r="A1198">
        <v>1197</v>
      </c>
      <c r="B1198" t="s">
        <v>5788</v>
      </c>
      <c r="C1198">
        <v>1197</v>
      </c>
      <c r="D1198" t="s">
        <v>1495</v>
      </c>
      <c r="E1198" s="30">
        <v>41944.5</v>
      </c>
      <c r="F1198" t="s">
        <v>4254</v>
      </c>
      <c r="G1198">
        <v>282.729291670892</v>
      </c>
      <c r="H1198">
        <v>78.1111538562768</v>
      </c>
      <c r="I1198">
        <v>360.84044552716898</v>
      </c>
      <c r="J1198">
        <v>1.85645453396566</v>
      </c>
      <c r="K1198">
        <v>8.4571908444173705</v>
      </c>
      <c r="L1198">
        <v>1.30659830159229E-2</v>
      </c>
      <c r="M1198">
        <v>68.543478813565102</v>
      </c>
      <c r="N1198">
        <v>1.01521065055446</v>
      </c>
      <c r="O1198">
        <v>5.9698081607063101E-2</v>
      </c>
      <c r="P1198">
        <v>4.2072741079902798</v>
      </c>
      <c r="Q1198">
        <v>3.5630451190784798E-2</v>
      </c>
      <c r="R1198">
        <v>115.722776057662</v>
      </c>
      <c r="S1198">
        <v>0.30627343035937399</v>
      </c>
      <c r="T1198">
        <v>417.593008934826</v>
      </c>
      <c r="U1198">
        <f>VLOOKUP(B1198,Data!$A$1:$J$1657,9, FALSE) * 100</f>
        <v>100</v>
      </c>
      <c r="V1198" t="str">
        <f>VLOOKUP($B1198,Data!$A$1:$X$1657,13,  FALSE)</f>
        <v>Yes</v>
      </c>
      <c r="W1198">
        <f t="shared" si="37"/>
        <v>22.1096831664033</v>
      </c>
      <c r="X1198">
        <f t="shared" si="36"/>
        <v>77.8903168335967</v>
      </c>
    </row>
    <row r="1199" spans="1:24" x14ac:dyDescent="0.2">
      <c r="A1199">
        <v>1194</v>
      </c>
      <c r="B1199" t="s">
        <v>5784</v>
      </c>
      <c r="C1199">
        <v>1194</v>
      </c>
      <c r="D1199" t="s">
        <v>1495</v>
      </c>
      <c r="E1199" s="30">
        <v>41959.5</v>
      </c>
      <c r="F1199" t="s">
        <v>4254</v>
      </c>
      <c r="G1199">
        <v>134.17660763503</v>
      </c>
      <c r="H1199">
        <v>107.099910745614</v>
      </c>
      <c r="I1199">
        <v>241.27651838064401</v>
      </c>
      <c r="J1199">
        <v>2.9750310278776499</v>
      </c>
      <c r="K1199">
        <v>15.966458926389</v>
      </c>
      <c r="L1199">
        <v>1.40628643239907E-2</v>
      </c>
      <c r="M1199">
        <v>33.724425325509401</v>
      </c>
      <c r="N1199">
        <v>0.94301164934468895</v>
      </c>
      <c r="O1199">
        <v>5.2493577618902103E-3</v>
      </c>
      <c r="P1199">
        <v>0.45495474710939898</v>
      </c>
      <c r="Q1199">
        <v>1.22434975210645E-2</v>
      </c>
      <c r="R1199">
        <v>74.028407459007397</v>
      </c>
      <c r="S1199">
        <v>1.1019640759292999</v>
      </c>
      <c r="T1199">
        <v>268.32791841244199</v>
      </c>
      <c r="U1199">
        <f>VLOOKUP(B1199,Data!$A$1:$J$1657,9, FALSE) * 100</f>
        <v>284</v>
      </c>
      <c r="V1199" t="str">
        <f>VLOOKUP($B1199,Data!$A$1:$X$1657,13,  FALSE)</f>
        <v>No</v>
      </c>
      <c r="W1199">
        <f t="shared" si="37"/>
        <v>245.67678940283022</v>
      </c>
      <c r="X1199">
        <f t="shared" si="36"/>
        <v>38.323210597169776</v>
      </c>
    </row>
    <row r="1200" spans="1:24" x14ac:dyDescent="0.2">
      <c r="A1200">
        <v>1199</v>
      </c>
      <c r="B1200" t="s">
        <v>5786</v>
      </c>
      <c r="C1200">
        <v>1199</v>
      </c>
      <c r="D1200" t="s">
        <v>1495</v>
      </c>
      <c r="E1200" s="30">
        <v>41959.5</v>
      </c>
      <c r="F1200" t="s">
        <v>4254</v>
      </c>
      <c r="G1200">
        <v>329.88736273553098</v>
      </c>
      <c r="H1200">
        <v>88.991954026729104</v>
      </c>
      <c r="I1200">
        <v>418.87931676225998</v>
      </c>
      <c r="J1200">
        <v>2.4082814243525101</v>
      </c>
      <c r="K1200">
        <v>8.9473880586202998</v>
      </c>
      <c r="L1200">
        <v>1.5410392881600199E-2</v>
      </c>
      <c r="M1200">
        <v>91.255049989063394</v>
      </c>
      <c r="N1200">
        <v>1.4299375561487599</v>
      </c>
      <c r="O1200">
        <v>5.7551417414445999E-2</v>
      </c>
      <c r="P1200">
        <v>4.2827396761113903</v>
      </c>
      <c r="Q1200">
        <v>4.1948903971407499E-2</v>
      </c>
      <c r="R1200">
        <v>124.658155356164</v>
      </c>
      <c r="S1200">
        <v>0.34824730625912498</v>
      </c>
      <c r="T1200">
        <v>483.096988332813</v>
      </c>
      <c r="U1200">
        <f>VLOOKUP(B1200,Data!$A$1:$J$1657,9, FALSE) * 100</f>
        <v>250</v>
      </c>
      <c r="V1200" t="str">
        <f>VLOOKUP($B1200,Data!$A$1:$X$1657,13,  FALSE)</f>
        <v>No</v>
      </c>
      <c r="W1200">
        <f t="shared" si="37"/>
        <v>146.3010795578825</v>
      </c>
      <c r="X1200">
        <f t="shared" si="36"/>
        <v>103.6989204421175</v>
      </c>
    </row>
    <row r="1201" spans="1:24" x14ac:dyDescent="0.2">
      <c r="A1201">
        <v>1200</v>
      </c>
      <c r="B1201" t="s">
        <v>5395</v>
      </c>
      <c r="C1201">
        <v>1200</v>
      </c>
      <c r="D1201" t="s">
        <v>1495</v>
      </c>
      <c r="E1201" s="30">
        <v>41933.5</v>
      </c>
      <c r="F1201" t="s">
        <v>4254</v>
      </c>
      <c r="G1201">
        <v>521.73632162733804</v>
      </c>
      <c r="H1201">
        <v>175.49585653118899</v>
      </c>
      <c r="I1201">
        <v>697.23217815852604</v>
      </c>
      <c r="J1201">
        <v>13.0344612761926</v>
      </c>
      <c r="K1201">
        <v>15.470457791221801</v>
      </c>
      <c r="L1201">
        <v>1.91528878909837E-2</v>
      </c>
      <c r="M1201">
        <v>180.23229140756001</v>
      </c>
      <c r="N1201">
        <v>4.88314545855666</v>
      </c>
      <c r="O1201">
        <v>5.1805619014775699E-2</v>
      </c>
      <c r="P1201">
        <v>2.83395242833181</v>
      </c>
      <c r="Q1201">
        <v>8.7614519857185394E-2</v>
      </c>
      <c r="R1201">
        <v>237.170165085024</v>
      </c>
      <c r="S1201">
        <v>3.9165208760683701</v>
      </c>
      <c r="T1201">
        <v>805.669967446903</v>
      </c>
      <c r="U1201">
        <f>VLOOKUP(B1201,Data!$A$1:$J$1657,9, FALSE) * 100</f>
        <v>320</v>
      </c>
      <c r="V1201" t="str">
        <f>VLOOKUP($B1201,Data!$A$1:$X$1657,13,  FALSE)</f>
        <v>No;;It was a waste of time, yield prediction was more of a hinderance than a help</v>
      </c>
      <c r="W1201">
        <f t="shared" si="37"/>
        <v>115.19057794595454</v>
      </c>
      <c r="X1201">
        <f t="shared" si="36"/>
        <v>204.80942205404546</v>
      </c>
    </row>
    <row r="1202" spans="1:24" x14ac:dyDescent="0.2">
      <c r="A1202">
        <v>1202</v>
      </c>
      <c r="B1202" t="s">
        <v>5398</v>
      </c>
      <c r="C1202">
        <v>1202</v>
      </c>
      <c r="D1202" t="s">
        <v>1495</v>
      </c>
      <c r="E1202" s="30">
        <v>41955.5</v>
      </c>
      <c r="F1202" t="s">
        <v>4254</v>
      </c>
      <c r="G1202">
        <v>52.988408766836102</v>
      </c>
      <c r="H1202">
        <v>76.353696010732307</v>
      </c>
      <c r="I1202">
        <v>129.34210477756801</v>
      </c>
      <c r="J1202">
        <v>4.0840410008402497</v>
      </c>
      <c r="K1202">
        <v>15.330464887431299</v>
      </c>
      <c r="L1202">
        <v>7.6247242416111298E-3</v>
      </c>
      <c r="M1202">
        <v>8.8454357965301202</v>
      </c>
      <c r="N1202">
        <v>0.23748623974208899</v>
      </c>
      <c r="O1202">
        <v>0</v>
      </c>
      <c r="P1202">
        <v>0</v>
      </c>
      <c r="Q1202">
        <v>0</v>
      </c>
      <c r="R1202">
        <v>41.744273833737097</v>
      </c>
      <c r="S1202">
        <v>1.0971170629654301</v>
      </c>
      <c r="T1202">
        <v>142.55143404031401</v>
      </c>
      <c r="U1202">
        <f>VLOOKUP(B1202,Data!$A$1:$J$1657,9, FALSE) * 100</f>
        <v>60</v>
      </c>
      <c r="V1202" t="str">
        <f>VLOOKUP($B1202,Data!$A$1:$X$1657,13,  FALSE)</f>
        <v>Yes</v>
      </c>
      <c r="W1202">
        <f t="shared" si="37"/>
        <v>49.948368413033954</v>
      </c>
      <c r="X1202">
        <f t="shared" si="36"/>
        <v>10.051631586966046</v>
      </c>
    </row>
    <row r="1203" spans="1:24" hidden="1" x14ac:dyDescent="0.2">
      <c r="A1203">
        <v>1204</v>
      </c>
      <c r="B1203" t="s">
        <v>5396</v>
      </c>
      <c r="C1203">
        <v>1204</v>
      </c>
      <c r="D1203" t="s">
        <v>1495</v>
      </c>
      <c r="E1203" s="30">
        <v>41954.5</v>
      </c>
      <c r="F1203" t="s">
        <v>4254</v>
      </c>
      <c r="G1203">
        <v>133.221041215209</v>
      </c>
      <c r="H1203">
        <v>127.09234635941699</v>
      </c>
      <c r="I1203">
        <v>260.31338757462498</v>
      </c>
      <c r="J1203">
        <v>2.9875275700046702</v>
      </c>
      <c r="K1203">
        <v>15.8462640873827</v>
      </c>
      <c r="L1203">
        <v>1.0606604836844001E-2</v>
      </c>
      <c r="M1203">
        <v>27.036473189223099</v>
      </c>
      <c r="N1203">
        <v>0.75031014736930401</v>
      </c>
      <c r="O1203">
        <v>1.0702015432230601E-3</v>
      </c>
      <c r="P1203">
        <v>8.9055105968827999E-2</v>
      </c>
      <c r="Q1203">
        <v>2.42505869010069E-3</v>
      </c>
      <c r="R1203">
        <v>77.992126104712995</v>
      </c>
      <c r="S1203">
        <v>1.12178029320041</v>
      </c>
      <c r="T1203">
        <v>285.55684683060599</v>
      </c>
      <c r="U1203">
        <f>VLOOKUP(B1203,Data!$A$1:$J$1657,9, FALSE) * 100</f>
        <v>0</v>
      </c>
      <c r="V1203" t="str">
        <f>VLOOKUP($B1203,Data!$A$1:$X$1657,13,  FALSE)</f>
        <v/>
      </c>
      <c r="W1203">
        <f t="shared" si="37"/>
        <v>-30.72326498775352</v>
      </c>
      <c r="X1203">
        <f t="shared" si="36"/>
        <v>30.72326498775352</v>
      </c>
    </row>
    <row r="1204" spans="1:24" x14ac:dyDescent="0.2">
      <c r="A1204">
        <v>1203</v>
      </c>
      <c r="B1204" t="s">
        <v>5399</v>
      </c>
      <c r="C1204">
        <v>1203</v>
      </c>
      <c r="D1204" t="s">
        <v>1495</v>
      </c>
      <c r="E1204" s="30">
        <v>41959.5</v>
      </c>
      <c r="F1204" t="s">
        <v>4254</v>
      </c>
      <c r="G1204">
        <v>26.284976765971901</v>
      </c>
      <c r="H1204">
        <v>53.091858977048197</v>
      </c>
      <c r="I1204">
        <v>79.376835743020195</v>
      </c>
      <c r="J1204">
        <v>2.8515442905689201</v>
      </c>
      <c r="K1204">
        <v>15.164580081909801</v>
      </c>
      <c r="L1204">
        <v>7.1753348389699302E-3</v>
      </c>
      <c r="M1204">
        <v>4.1492772096625403</v>
      </c>
      <c r="N1204">
        <v>0.110196228595396</v>
      </c>
      <c r="O1204">
        <v>0</v>
      </c>
      <c r="P1204">
        <v>0</v>
      </c>
      <c r="Q1204">
        <v>0</v>
      </c>
      <c r="R1204">
        <v>20.6519486374293</v>
      </c>
      <c r="S1204">
        <v>0.5992400851895</v>
      </c>
      <c r="T1204">
        <v>86.911916444717207</v>
      </c>
      <c r="U1204">
        <f>VLOOKUP(B1204,Data!$A$1:$J$1657,9, FALSE) * 100</f>
        <v>30</v>
      </c>
      <c r="W1204">
        <f t="shared" si="37"/>
        <v>25.284912261747113</v>
      </c>
      <c r="X1204">
        <f t="shared" si="36"/>
        <v>4.7150877382528869</v>
      </c>
    </row>
    <row r="1205" spans="1:24" hidden="1" x14ac:dyDescent="0.2">
      <c r="A1205">
        <v>1201</v>
      </c>
      <c r="B1205" t="s">
        <v>5397</v>
      </c>
      <c r="C1205">
        <v>1201</v>
      </c>
      <c r="D1205" t="s">
        <v>1495</v>
      </c>
      <c r="E1205" s="30">
        <v>41955.5</v>
      </c>
      <c r="F1205" t="s">
        <v>4254</v>
      </c>
      <c r="G1205">
        <v>45.109490198509597</v>
      </c>
      <c r="H1205">
        <v>97.573224429153996</v>
      </c>
      <c r="I1205">
        <v>142.68271462766401</v>
      </c>
      <c r="J1205">
        <v>3.4322160143458502</v>
      </c>
      <c r="K1205">
        <v>17.13</v>
      </c>
      <c r="L1205">
        <v>2.2055198337315499E-3</v>
      </c>
      <c r="M1205">
        <v>2.17803424796953</v>
      </c>
      <c r="N1205">
        <v>6.5341027439085902E-2</v>
      </c>
      <c r="O1205">
        <v>0</v>
      </c>
      <c r="P1205">
        <v>0</v>
      </c>
      <c r="Q1205">
        <v>0</v>
      </c>
      <c r="R1205">
        <v>40.914933678711101</v>
      </c>
      <c r="S1205">
        <v>0.94161823728873595</v>
      </c>
      <c r="T1205">
        <v>155.16576549593299</v>
      </c>
      <c r="U1205">
        <f>VLOOKUP(B1205,Data!$A$1:$J$1657,9, FALSE) * 100</f>
        <v>0</v>
      </c>
      <c r="W1205">
        <f t="shared" si="37"/>
        <v>-2.475038918147193</v>
      </c>
      <c r="X1205">
        <f t="shared" si="36"/>
        <v>2.475038918147193</v>
      </c>
    </row>
    <row r="1206" spans="1:24" x14ac:dyDescent="0.2">
      <c r="A1206">
        <v>1206</v>
      </c>
      <c r="B1206" t="s">
        <v>5404</v>
      </c>
      <c r="C1206">
        <v>1206</v>
      </c>
      <c r="D1206" t="s">
        <v>1495</v>
      </c>
      <c r="E1206" s="30">
        <v>41964.5</v>
      </c>
      <c r="F1206" t="s">
        <v>4254</v>
      </c>
      <c r="G1206">
        <v>251.57864727945</v>
      </c>
      <c r="H1206">
        <v>130.55348611954699</v>
      </c>
      <c r="I1206">
        <v>382.13213339899698</v>
      </c>
      <c r="J1206">
        <v>9.0390750654633596</v>
      </c>
      <c r="K1206">
        <v>15.3237882414215</v>
      </c>
      <c r="L1206">
        <v>1.0030623267109099E-2</v>
      </c>
      <c r="M1206">
        <v>52.997660320493999</v>
      </c>
      <c r="N1206">
        <v>1.4222853310718699</v>
      </c>
      <c r="O1206">
        <v>0</v>
      </c>
      <c r="P1206">
        <v>0</v>
      </c>
      <c r="Q1206">
        <v>0</v>
      </c>
      <c r="R1206">
        <v>141.88626163524501</v>
      </c>
      <c r="S1206">
        <v>3.3726603862786901</v>
      </c>
      <c r="T1206">
        <v>429.50271491477702</v>
      </c>
      <c r="U1206">
        <f>VLOOKUP(B1206,Data!$A$1:$J$1657,9, FALSE) * 100</f>
        <v>291</v>
      </c>
      <c r="V1206" t="str">
        <f>VLOOKUP($B1206,Data!$A$1:$X$1657,13,  FALSE)</f>
        <v>Yes</v>
      </c>
      <c r="W1206">
        <f t="shared" si="37"/>
        <v>230.77538599943864</v>
      </c>
      <c r="X1206">
        <f t="shared" si="36"/>
        <v>60.22461400056136</v>
      </c>
    </row>
    <row r="1207" spans="1:24" x14ac:dyDescent="0.2">
      <c r="A1207">
        <v>1207</v>
      </c>
      <c r="B1207" t="s">
        <v>5401</v>
      </c>
      <c r="C1207">
        <v>1207</v>
      </c>
      <c r="D1207" t="s">
        <v>1495</v>
      </c>
      <c r="E1207" s="30">
        <v>41962.5</v>
      </c>
      <c r="F1207" t="s">
        <v>4254</v>
      </c>
      <c r="G1207">
        <v>495.65852245762102</v>
      </c>
      <c r="H1207">
        <v>232.07523776728399</v>
      </c>
      <c r="I1207">
        <v>727.73376022490504</v>
      </c>
      <c r="J1207">
        <v>11.0171698552896</v>
      </c>
      <c r="K1207">
        <v>15.7421131641711</v>
      </c>
      <c r="L1207">
        <v>1.3591714175815801E-2</v>
      </c>
      <c r="M1207">
        <v>125.821713267953</v>
      </c>
      <c r="N1207">
        <v>3.4688260048581601</v>
      </c>
      <c r="O1207">
        <v>0.125090408532468</v>
      </c>
      <c r="P1207">
        <v>6.1284852650330999</v>
      </c>
      <c r="Q1207">
        <v>0.18882745956873101</v>
      </c>
      <c r="R1207">
        <v>224.34208204800501</v>
      </c>
      <c r="S1207">
        <v>2.7038758864863199</v>
      </c>
      <c r="T1207">
        <v>822.69015878809398</v>
      </c>
      <c r="U1207">
        <f>VLOOKUP(B1207,Data!$A$1:$J$1657,9, FALSE) * 100</f>
        <v>291</v>
      </c>
      <c r="V1207" t="str">
        <f>VLOOKUP($B1207,Data!$A$1:$X$1657,13,  FALSE)</f>
        <v>Yes</v>
      </c>
      <c r="W1207">
        <f t="shared" si="37"/>
        <v>148.02078037732613</v>
      </c>
      <c r="X1207">
        <f t="shared" si="36"/>
        <v>142.97921962267387</v>
      </c>
    </row>
    <row r="1208" spans="1:24" x14ac:dyDescent="0.2">
      <c r="A1208">
        <v>1205</v>
      </c>
      <c r="B1208" t="s">
        <v>5402</v>
      </c>
      <c r="C1208">
        <v>1205</v>
      </c>
      <c r="D1208" t="s">
        <v>1495</v>
      </c>
      <c r="E1208" s="30">
        <v>41954.5</v>
      </c>
      <c r="F1208" t="s">
        <v>4254</v>
      </c>
      <c r="G1208">
        <v>92.603125739346396</v>
      </c>
      <c r="H1208">
        <v>145.30151988129199</v>
      </c>
      <c r="I1208">
        <v>237.90464562063801</v>
      </c>
      <c r="J1208">
        <v>6.7803602831055398</v>
      </c>
      <c r="K1208">
        <v>15.440587157785</v>
      </c>
      <c r="L1208">
        <v>6.7264261339383697E-3</v>
      </c>
      <c r="M1208">
        <v>13.3897576198216</v>
      </c>
      <c r="N1208">
        <v>0.36207656663830501</v>
      </c>
      <c r="O1208">
        <v>0</v>
      </c>
      <c r="P1208">
        <v>0</v>
      </c>
      <c r="Q1208">
        <v>0</v>
      </c>
      <c r="R1208">
        <v>69.981256585645596</v>
      </c>
      <c r="S1208">
        <v>1.63590874910404</v>
      </c>
      <c r="T1208">
        <v>259.43475933718202</v>
      </c>
      <c r="U1208">
        <f>VLOOKUP(B1208,Data!$A$1:$J$1657,9, FALSE) * 100</f>
        <v>229.99999999999997</v>
      </c>
      <c r="V1208" t="str">
        <f>VLOOKUP($B1208,Data!$A$1:$X$1657,13,  FALSE)</f>
        <v>No;;Didnt pick up stored soil moisture as paddock was chemical fallow previous year.  Crop always looked better then what YP was telling us.</v>
      </c>
      <c r="W1208">
        <f t="shared" si="37"/>
        <v>214.78436634111179</v>
      </c>
      <c r="X1208">
        <f t="shared" si="36"/>
        <v>15.215633658888182</v>
      </c>
    </row>
    <row r="1209" spans="1:24" x14ac:dyDescent="0.2">
      <c r="A1209">
        <v>1208</v>
      </c>
      <c r="B1209" t="s">
        <v>5400</v>
      </c>
      <c r="C1209">
        <v>1208</v>
      </c>
      <c r="D1209" t="s">
        <v>1495</v>
      </c>
      <c r="E1209" s="30">
        <v>41958.5</v>
      </c>
      <c r="F1209" t="s">
        <v>4254</v>
      </c>
      <c r="G1209">
        <v>740.54064731416997</v>
      </c>
      <c r="H1209">
        <v>232.203033312553</v>
      </c>
      <c r="I1209">
        <v>972.74368062672295</v>
      </c>
      <c r="J1209">
        <v>13.205435964124399</v>
      </c>
      <c r="K1209">
        <v>15.484092426616799</v>
      </c>
      <c r="L1209">
        <v>2.6966397397519701E-2</v>
      </c>
      <c r="M1209">
        <v>283.96321868894103</v>
      </c>
      <c r="N1209">
        <v>7.7003725463032398</v>
      </c>
      <c r="O1209">
        <v>0.36481105591740398</v>
      </c>
      <c r="P1209">
        <v>14.7988237030061</v>
      </c>
      <c r="Q1209">
        <v>0.44898312491494902</v>
      </c>
      <c r="R1209">
        <v>262.666484810496</v>
      </c>
      <c r="S1209">
        <v>1.5369748303962001</v>
      </c>
      <c r="T1209">
        <v>1128.83338381469</v>
      </c>
      <c r="U1209">
        <f>VLOOKUP(B1209,Data!$A$1:$J$1657,9, FALSE) * 100</f>
        <v>390</v>
      </c>
      <c r="V1209" t="str">
        <f>VLOOKUP($B1209,Data!$A$1:$X$1657,13,  FALSE)</f>
        <v/>
      </c>
      <c r="W1209">
        <f t="shared" si="37"/>
        <v>67.314524217112478</v>
      </c>
      <c r="X1209">
        <f t="shared" si="36"/>
        <v>322.68547578288752</v>
      </c>
    </row>
    <row r="1210" spans="1:24" x14ac:dyDescent="0.2">
      <c r="A1210">
        <v>1210</v>
      </c>
      <c r="B1210" t="s">
        <v>5406</v>
      </c>
      <c r="C1210">
        <v>1210</v>
      </c>
      <c r="D1210" t="s">
        <v>1495</v>
      </c>
      <c r="E1210" s="30">
        <v>41956.5</v>
      </c>
      <c r="F1210" t="s">
        <v>4254</v>
      </c>
      <c r="G1210">
        <v>305.235929966659</v>
      </c>
      <c r="H1210">
        <v>171.829209172476</v>
      </c>
      <c r="I1210">
        <v>477.065139139135</v>
      </c>
      <c r="J1210">
        <v>6.1622509765024303</v>
      </c>
      <c r="K1210">
        <v>15.323266029931199</v>
      </c>
      <c r="L1210">
        <v>1.2327996310751399E-2</v>
      </c>
      <c r="M1210">
        <v>73.660609446318901</v>
      </c>
      <c r="N1210">
        <v>1.9767445087089499</v>
      </c>
      <c r="O1210">
        <v>1.09230285941215E-3</v>
      </c>
      <c r="P1210">
        <v>9.2305717788892794E-2</v>
      </c>
      <c r="Q1210">
        <v>2.6411426219344002E-3</v>
      </c>
      <c r="R1210">
        <v>160.043727318149</v>
      </c>
      <c r="S1210">
        <v>1.97295977224541</v>
      </c>
      <c r="T1210">
        <v>534.526365955095</v>
      </c>
      <c r="U1210">
        <f>VLOOKUP(B1210,Data!$A$1:$J$1657,9, FALSE) * 100</f>
        <v>176</v>
      </c>
      <c r="V1210" t="str">
        <f>VLOOKUP($B1210,Data!$A$1:$X$1657,13,  FALSE)</f>
        <v>Yes</v>
      </c>
      <c r="W1210">
        <f t="shared" si="37"/>
        <v>92.294761992819431</v>
      </c>
      <c r="X1210">
        <f t="shared" si="36"/>
        <v>83.705238007180569</v>
      </c>
    </row>
    <row r="1211" spans="1:24" x14ac:dyDescent="0.2">
      <c r="A1211">
        <v>1212</v>
      </c>
      <c r="B1211" t="s">
        <v>5403</v>
      </c>
      <c r="C1211">
        <v>1212</v>
      </c>
      <c r="D1211" t="s">
        <v>1495</v>
      </c>
      <c r="E1211" s="30">
        <v>41945.5</v>
      </c>
      <c r="F1211" t="s">
        <v>4254</v>
      </c>
      <c r="G1211">
        <v>760.869333459112</v>
      </c>
      <c r="H1211">
        <v>283.41545193591298</v>
      </c>
      <c r="I1211">
        <v>1044.28478539502</v>
      </c>
      <c r="J1211">
        <v>11.0555967335369</v>
      </c>
      <c r="K1211">
        <v>15.7591399182761</v>
      </c>
      <c r="L1211">
        <v>1.93645362690201E-2</v>
      </c>
      <c r="M1211">
        <v>235.12490075795901</v>
      </c>
      <c r="N1211">
        <v>6.4892578096592803</v>
      </c>
      <c r="O1211">
        <v>0.41930090024200001</v>
      </c>
      <c r="P1211">
        <v>18.724724415345101</v>
      </c>
      <c r="Q1211">
        <v>0.44125323375572201</v>
      </c>
      <c r="R1211">
        <v>255.467613148536</v>
      </c>
      <c r="S1211">
        <v>0.70813665248629698</v>
      </c>
      <c r="T1211">
        <v>1191.1191676921901</v>
      </c>
      <c r="U1211">
        <f>VLOOKUP(B1211,Data!$A$1:$J$1657,9, FALSE) * 100</f>
        <v>500</v>
      </c>
      <c r="V1211" t="str">
        <f>VLOOKUP($B1211,Data!$A$1:$X$1657,13,  FALSE)</f>
        <v>Yes</v>
      </c>
      <c r="W1211">
        <f t="shared" si="37"/>
        <v>232.8126127750466</v>
      </c>
      <c r="X1211">
        <f t="shared" si="36"/>
        <v>267.1873872249534</v>
      </c>
    </row>
    <row r="1212" spans="1:24" x14ac:dyDescent="0.2">
      <c r="A1212">
        <v>1209</v>
      </c>
      <c r="B1212" t="s">
        <v>5408</v>
      </c>
      <c r="C1212">
        <v>1209</v>
      </c>
      <c r="D1212" t="s">
        <v>1495</v>
      </c>
      <c r="E1212" s="30">
        <v>41956.5</v>
      </c>
      <c r="F1212" t="s">
        <v>4254</v>
      </c>
      <c r="G1212">
        <v>205.177464414681</v>
      </c>
      <c r="H1212">
        <v>132.747672596928</v>
      </c>
      <c r="I1212">
        <v>337.92513701160902</v>
      </c>
      <c r="J1212">
        <v>7.7430116162421898</v>
      </c>
      <c r="K1212">
        <v>15.274276454904401</v>
      </c>
      <c r="L1212">
        <v>1.24172298585818E-2</v>
      </c>
      <c r="M1212">
        <v>49.357718317865</v>
      </c>
      <c r="N1212">
        <v>1.32032125178698</v>
      </c>
      <c r="O1212">
        <v>0</v>
      </c>
      <c r="P1212">
        <v>0</v>
      </c>
      <c r="Q1212">
        <v>0</v>
      </c>
      <c r="R1212">
        <v>109.70691439324401</v>
      </c>
      <c r="S1212">
        <v>2.3538969098112101</v>
      </c>
      <c r="T1212">
        <v>377.490617236231</v>
      </c>
      <c r="U1212">
        <f>VLOOKUP(B1212,Data!$A$1:$J$1657,9, FALSE) * 100</f>
        <v>176</v>
      </c>
      <c r="V1212" t="str">
        <f>VLOOKUP($B1212,Data!$A$1:$X$1657,13,  FALSE)</f>
        <v>Yes</v>
      </c>
      <c r="W1212">
        <f t="shared" si="37"/>
        <v>119.91168372969886</v>
      </c>
      <c r="X1212">
        <f t="shared" si="36"/>
        <v>56.088316270301135</v>
      </c>
    </row>
    <row r="1213" spans="1:24" x14ac:dyDescent="0.2">
      <c r="A1213">
        <v>1211</v>
      </c>
      <c r="B1213" t="s">
        <v>5405</v>
      </c>
      <c r="C1213">
        <v>1211</v>
      </c>
      <c r="D1213" t="s">
        <v>1495</v>
      </c>
      <c r="E1213" s="30">
        <v>41950.5</v>
      </c>
      <c r="F1213" t="s">
        <v>4254</v>
      </c>
      <c r="G1213">
        <v>694.34521918421297</v>
      </c>
      <c r="H1213">
        <v>278.931332871287</v>
      </c>
      <c r="I1213">
        <v>973.27655205550002</v>
      </c>
      <c r="J1213">
        <v>10.113522952588999</v>
      </c>
      <c r="K1213">
        <v>15.7467164663608</v>
      </c>
      <c r="L1213">
        <v>1.78820377674179E-2</v>
      </c>
      <c r="M1213">
        <v>207.20571431865099</v>
      </c>
      <c r="N1213">
        <v>5.7142025106577101</v>
      </c>
      <c r="O1213">
        <v>0.26246679505252102</v>
      </c>
      <c r="P1213">
        <v>12.4983540025971</v>
      </c>
      <c r="Q1213">
        <v>0.27988915046045199</v>
      </c>
      <c r="R1213">
        <v>245.85949526824601</v>
      </c>
      <c r="S1213">
        <v>0.848963201218214</v>
      </c>
      <c r="T1213">
        <v>1109.70390002266</v>
      </c>
      <c r="U1213">
        <f>VLOOKUP(B1213,Data!$A$1:$J$1657,9, FALSE) * 100</f>
        <v>400</v>
      </c>
      <c r="V1213" t="str">
        <f>VLOOKUP($B1213,Data!$A$1:$X$1657,13,  FALSE)</f>
        <v>Yes</v>
      </c>
      <c r="W1213">
        <f t="shared" si="37"/>
        <v>164.53896100153295</v>
      </c>
      <c r="X1213">
        <f t="shared" si="36"/>
        <v>235.46103899846705</v>
      </c>
    </row>
    <row r="1214" spans="1:24" x14ac:dyDescent="0.2">
      <c r="A1214">
        <v>1216</v>
      </c>
      <c r="B1214" t="s">
        <v>5407</v>
      </c>
      <c r="C1214">
        <v>1216</v>
      </c>
      <c r="D1214" t="s">
        <v>1495</v>
      </c>
      <c r="E1214" s="30">
        <v>41953.5</v>
      </c>
      <c r="F1214" t="s">
        <v>4254</v>
      </c>
      <c r="G1214">
        <v>101.04453196691099</v>
      </c>
      <c r="H1214">
        <v>122.07915286769</v>
      </c>
      <c r="I1214">
        <v>223.12368483460099</v>
      </c>
      <c r="J1214">
        <v>4.8171794173578002</v>
      </c>
      <c r="K1214">
        <v>15.3628655720106</v>
      </c>
      <c r="L1214">
        <v>6.6878807075910198E-3</v>
      </c>
      <c r="M1214">
        <v>14.452330211654701</v>
      </c>
      <c r="N1214">
        <v>0.38884274298416699</v>
      </c>
      <c r="O1214">
        <v>0</v>
      </c>
      <c r="P1214">
        <v>0</v>
      </c>
      <c r="Q1214">
        <v>0</v>
      </c>
      <c r="R1214">
        <v>78.502116333778005</v>
      </c>
      <c r="S1214">
        <v>1.92201714625445</v>
      </c>
      <c r="T1214">
        <v>246.63229054217501</v>
      </c>
      <c r="U1214">
        <f>VLOOKUP(B1214,Data!$A$1:$J$1657,9, FALSE) * 100</f>
        <v>56.000000000000007</v>
      </c>
      <c r="V1214" t="str">
        <f>VLOOKUP($B1214,Data!$A$1:$X$1657,13,  FALSE)</f>
        <v>Yes;;In the end was right</v>
      </c>
      <c r="W1214">
        <f t="shared" si="37"/>
        <v>39.576897486756025</v>
      </c>
      <c r="X1214">
        <f t="shared" si="36"/>
        <v>16.423102513243979</v>
      </c>
    </row>
    <row r="1215" spans="1:24" x14ac:dyDescent="0.2">
      <c r="A1215">
        <v>1214</v>
      </c>
      <c r="B1215" t="s">
        <v>5409</v>
      </c>
      <c r="C1215">
        <v>1214</v>
      </c>
      <c r="D1215" t="s">
        <v>1495</v>
      </c>
      <c r="E1215" s="30">
        <v>41943.5</v>
      </c>
      <c r="F1215" t="s">
        <v>4254</v>
      </c>
      <c r="G1215">
        <v>487.81861982248898</v>
      </c>
      <c r="H1215">
        <v>285.51216634387498</v>
      </c>
      <c r="I1215">
        <v>773.33078616636396</v>
      </c>
      <c r="J1215">
        <v>15.5237725624307</v>
      </c>
      <c r="K1215">
        <v>16.4209808464819</v>
      </c>
      <c r="L1215">
        <v>1.09759087026601E-2</v>
      </c>
      <c r="M1215">
        <v>97.174101651243504</v>
      </c>
      <c r="N1215">
        <v>2.79456052887768</v>
      </c>
      <c r="O1215">
        <v>2.8326204488673099E-2</v>
      </c>
      <c r="P1215">
        <v>1.29403093626698</v>
      </c>
      <c r="Q1215">
        <v>3.7963669623178299E-2</v>
      </c>
      <c r="R1215">
        <v>244.255226164265</v>
      </c>
      <c r="S1215">
        <v>4.8703638813995598</v>
      </c>
      <c r="T1215">
        <v>871.41917521645405</v>
      </c>
      <c r="U1215">
        <f>VLOOKUP(B1215,Data!$A$1:$J$1657,9, FALSE) * 100</f>
        <v>409.99999999999994</v>
      </c>
      <c r="V1215" t="str">
        <f>VLOOKUP($B1215,Data!$A$1:$X$1657,13,  FALSE)</f>
        <v>Yes;;The predicted yield was about 1t/Ha light</v>
      </c>
      <c r="W1215">
        <f t="shared" si="37"/>
        <v>299.57488448722324</v>
      </c>
      <c r="X1215">
        <f t="shared" si="36"/>
        <v>110.42511551277671</v>
      </c>
    </row>
    <row r="1216" spans="1:24" x14ac:dyDescent="0.2">
      <c r="A1216">
        <v>1215</v>
      </c>
      <c r="B1216" t="s">
        <v>5410</v>
      </c>
      <c r="C1216">
        <v>1215</v>
      </c>
      <c r="D1216" t="s">
        <v>1495</v>
      </c>
      <c r="E1216" s="30">
        <v>41947.5</v>
      </c>
      <c r="F1216" t="s">
        <v>4254</v>
      </c>
      <c r="G1216">
        <v>151.787786619701</v>
      </c>
      <c r="H1216">
        <v>159.533441708552</v>
      </c>
      <c r="I1216">
        <v>311.32122832825303</v>
      </c>
      <c r="J1216">
        <v>7.6846826874225496</v>
      </c>
      <c r="K1216">
        <v>15.462580282506799</v>
      </c>
      <c r="L1216">
        <v>7.4428934744225099E-3</v>
      </c>
      <c r="M1216">
        <v>23.066624056486798</v>
      </c>
      <c r="N1216">
        <v>0.62464015117308203</v>
      </c>
      <c r="O1216">
        <v>0</v>
      </c>
      <c r="P1216">
        <v>0</v>
      </c>
      <c r="Q1216">
        <v>0</v>
      </c>
      <c r="R1216">
        <v>108.67526852733801</v>
      </c>
      <c r="S1216">
        <v>2.3427167728054799</v>
      </c>
      <c r="T1216">
        <v>344.23446230655099</v>
      </c>
      <c r="U1216">
        <f>VLOOKUP(B1216,Data!$A$1:$J$1657,9, FALSE) * 100</f>
        <v>155</v>
      </c>
      <c r="V1216" t="str">
        <f>VLOOKUP($B1216,Data!$A$1:$X$1657,13,  FALSE)</f>
        <v>Yes</v>
      </c>
      <c r="W1216">
        <f t="shared" si="37"/>
        <v>128.78792720853772</v>
      </c>
      <c r="X1216">
        <f t="shared" si="36"/>
        <v>26.212072791462269</v>
      </c>
    </row>
    <row r="1217" spans="1:24" x14ac:dyDescent="0.2">
      <c r="A1217">
        <v>1213</v>
      </c>
      <c r="B1217" t="s">
        <v>5411</v>
      </c>
      <c r="C1217">
        <v>1213</v>
      </c>
      <c r="D1217" t="s">
        <v>1495</v>
      </c>
      <c r="E1217" s="30">
        <v>41956.5</v>
      </c>
      <c r="F1217" t="s">
        <v>4254</v>
      </c>
      <c r="G1217">
        <v>30.159479685284001</v>
      </c>
      <c r="H1217">
        <v>54.145490113675798</v>
      </c>
      <c r="I1217">
        <v>84.304969798959803</v>
      </c>
      <c r="J1217">
        <v>2.9264141464560902</v>
      </c>
      <c r="K1217">
        <v>15.4352127438904</v>
      </c>
      <c r="L1217">
        <v>4.3611317042159901E-3</v>
      </c>
      <c r="M1217">
        <v>2.8927794252399002</v>
      </c>
      <c r="N1217">
        <v>7.8197313221938194E-2</v>
      </c>
      <c r="O1217">
        <v>0</v>
      </c>
      <c r="P1217">
        <v>0</v>
      </c>
      <c r="Q1217">
        <v>0</v>
      </c>
      <c r="R1217">
        <v>26.026049936085801</v>
      </c>
      <c r="S1217">
        <v>0.719128216450446</v>
      </c>
      <c r="T1217">
        <v>92.717818714519495</v>
      </c>
      <c r="U1217">
        <f>VLOOKUP(B1217,Data!$A$1:$J$1657,9, FALSE) * 100</f>
        <v>15</v>
      </c>
      <c r="V1217" t="str">
        <f>VLOOKUP($B1217,Data!$A$1:$X$1657,13,  FALSE)</f>
        <v>Yes;;Reality check</v>
      </c>
      <c r="W1217">
        <f t="shared" si="37"/>
        <v>11.712750653136478</v>
      </c>
      <c r="X1217">
        <f t="shared" si="36"/>
        <v>3.2872493468635229</v>
      </c>
    </row>
    <row r="1218" spans="1:24" x14ac:dyDescent="0.2">
      <c r="A1218">
        <v>1219</v>
      </c>
      <c r="B1218" t="s">
        <v>5413</v>
      </c>
      <c r="C1218">
        <v>1219</v>
      </c>
      <c r="D1218" t="s">
        <v>1495</v>
      </c>
      <c r="E1218" s="30">
        <v>41925.5</v>
      </c>
      <c r="F1218" t="s">
        <v>4254</v>
      </c>
      <c r="G1218">
        <v>530.71570220677199</v>
      </c>
      <c r="H1218">
        <v>206.118023001757</v>
      </c>
      <c r="I1218">
        <v>736.83372520852902</v>
      </c>
      <c r="J1218">
        <v>9.7279014352499704</v>
      </c>
      <c r="K1218">
        <v>15.7515174531794</v>
      </c>
      <c r="L1218">
        <v>3.2555045105235901E-2</v>
      </c>
      <c r="M1218">
        <v>208.87051471942701</v>
      </c>
      <c r="N1218">
        <v>5.76186962882245</v>
      </c>
      <c r="O1218">
        <v>0.31975986131008599</v>
      </c>
      <c r="P1218">
        <v>13.038281098729099</v>
      </c>
      <c r="Q1218">
        <v>0.37105556375666399</v>
      </c>
      <c r="R1218">
        <v>173.584769712379</v>
      </c>
      <c r="S1218">
        <v>1.4135258958043699</v>
      </c>
      <c r="T1218">
        <v>849.95742181096205</v>
      </c>
      <c r="U1218">
        <f>VLOOKUP(B1218,Data!$A$1:$J$1657,9, FALSE) * 100</f>
        <v>284</v>
      </c>
      <c r="V1218" t="str">
        <f>VLOOKUP($B1218,Data!$A$1:$X$1657,13,  FALSE)</f>
        <v>Yes;;Aided nitrogen trial rates</v>
      </c>
      <c r="W1218">
        <f t="shared" si="37"/>
        <v>46.647142364287504</v>
      </c>
      <c r="X1218">
        <f t="shared" ref="X1218:X1281" si="38">M1218/(1-12/100)</f>
        <v>237.3528576357125</v>
      </c>
    </row>
    <row r="1219" spans="1:24" hidden="1" x14ac:dyDescent="0.2">
      <c r="A1219">
        <v>1217</v>
      </c>
      <c r="B1219" t="s">
        <v>5412</v>
      </c>
      <c r="C1219">
        <v>1217</v>
      </c>
      <c r="D1219" t="s">
        <v>1495</v>
      </c>
      <c r="E1219" s="30">
        <v>41929.5</v>
      </c>
      <c r="F1219" t="s">
        <v>4254</v>
      </c>
      <c r="G1219">
        <v>198.075537886148</v>
      </c>
      <c r="H1219">
        <v>172.89136437023299</v>
      </c>
      <c r="I1219">
        <v>370.96690225638099</v>
      </c>
      <c r="J1219">
        <v>7.9576770893045996</v>
      </c>
      <c r="K1219">
        <v>16.239766102424898</v>
      </c>
      <c r="L1219">
        <v>1.10907535404137E-2</v>
      </c>
      <c r="M1219">
        <v>35.379235123404399</v>
      </c>
      <c r="N1219">
        <v>1.0062180442850801</v>
      </c>
      <c r="O1219">
        <v>4.2591401325983297E-3</v>
      </c>
      <c r="P1219">
        <v>0.222550201992086</v>
      </c>
      <c r="Q1219">
        <v>6.9910296400759499E-3</v>
      </c>
      <c r="R1219">
        <v>121.274611514485</v>
      </c>
      <c r="S1219">
        <v>2.58550951180246</v>
      </c>
      <c r="T1219">
        <v>419.53869082875701</v>
      </c>
      <c r="U1219">
        <f>VLOOKUP(B1219,Data!$A$1:$J$1657,9, FALSE) * 100</f>
        <v>0</v>
      </c>
      <c r="V1219" t="str">
        <f>VLOOKUP($B1219,Data!$A$1:$X$1657,13,  FALSE)</f>
        <v/>
      </c>
      <c r="W1219">
        <f t="shared" ref="W1219:W1282" si="39">U1219-X1219</f>
        <v>-40.203676276595907</v>
      </c>
      <c r="X1219">
        <f t="shared" si="38"/>
        <v>40.203676276595907</v>
      </c>
    </row>
    <row r="1220" spans="1:24" x14ac:dyDescent="0.2">
      <c r="A1220">
        <v>1218</v>
      </c>
      <c r="B1220" t="s">
        <v>5415</v>
      </c>
      <c r="C1220">
        <v>1218</v>
      </c>
      <c r="D1220" t="s">
        <v>1495</v>
      </c>
      <c r="E1220" s="30">
        <v>41934.5</v>
      </c>
      <c r="F1220" t="s">
        <v>4254</v>
      </c>
      <c r="G1220">
        <v>115.4374556035</v>
      </c>
      <c r="H1220">
        <v>124.31896967252401</v>
      </c>
      <c r="I1220">
        <v>239.756425276024</v>
      </c>
      <c r="J1220">
        <v>4.4478995084624797</v>
      </c>
      <c r="K1220">
        <v>16.456695991996899</v>
      </c>
      <c r="L1220">
        <v>1.02779290601524E-2</v>
      </c>
      <c r="M1220">
        <v>19.714574286096699</v>
      </c>
      <c r="N1220">
        <v>0.56819046521529504</v>
      </c>
      <c r="O1220">
        <v>4.38826640251418E-3</v>
      </c>
      <c r="P1220">
        <v>0.21293553982032401</v>
      </c>
      <c r="Q1220">
        <v>6.7059908963004299E-3</v>
      </c>
      <c r="R1220">
        <v>58.409993582571197</v>
      </c>
      <c r="S1220">
        <v>1.28528253908024</v>
      </c>
      <c r="T1220">
        <v>265.14889257126703</v>
      </c>
      <c r="U1220">
        <f>VLOOKUP(B1220,Data!$A$1:$J$1657,9, FALSE) * 100</f>
        <v>95</v>
      </c>
      <c r="W1220">
        <f t="shared" si="39"/>
        <v>72.597074674890109</v>
      </c>
      <c r="X1220">
        <f t="shared" si="38"/>
        <v>22.402925325109884</v>
      </c>
    </row>
    <row r="1221" spans="1:24" hidden="1" x14ac:dyDescent="0.2">
      <c r="A1221">
        <v>1220</v>
      </c>
      <c r="B1221" t="s">
        <v>5414</v>
      </c>
      <c r="C1221">
        <v>1220</v>
      </c>
      <c r="D1221" t="s">
        <v>1495</v>
      </c>
      <c r="E1221" s="30">
        <v>41975.5</v>
      </c>
      <c r="F1221" t="s">
        <v>4254</v>
      </c>
      <c r="G1221">
        <v>151.61777954029401</v>
      </c>
      <c r="H1221">
        <v>231.30210104123799</v>
      </c>
      <c r="I1221">
        <v>382.91988058153299</v>
      </c>
      <c r="J1221">
        <v>7.4404788871895002</v>
      </c>
      <c r="K1221">
        <v>17.13</v>
      </c>
      <c r="L1221">
        <v>4.1730986694884396E-3</v>
      </c>
      <c r="M1221">
        <v>12.5996893078767</v>
      </c>
      <c r="N1221">
        <v>0.37799067923630097</v>
      </c>
      <c r="O1221">
        <v>0</v>
      </c>
      <c r="P1221">
        <v>0</v>
      </c>
      <c r="Q1221">
        <v>0</v>
      </c>
      <c r="R1221">
        <v>111.37174125024301</v>
      </c>
      <c r="S1221">
        <v>2.15440797829317</v>
      </c>
      <c r="T1221">
        <v>420.734419913453</v>
      </c>
      <c r="U1221">
        <f>VLOOKUP(B1221,Data!$A$1:$J$1657,9, FALSE) * 100</f>
        <v>0</v>
      </c>
      <c r="V1221" t="str">
        <f>VLOOKUP($B1221,Data!$A$1:$X$1657,13,  FALSE)</f>
        <v/>
      </c>
      <c r="W1221">
        <f t="shared" si="39"/>
        <v>-14.317828758950796</v>
      </c>
      <c r="X1221">
        <f t="shared" si="38"/>
        <v>14.317828758950796</v>
      </c>
    </row>
    <row r="1222" spans="1:24" x14ac:dyDescent="0.2">
      <c r="A1222">
        <v>1222</v>
      </c>
      <c r="B1222" t="s">
        <v>5416</v>
      </c>
      <c r="C1222">
        <v>1222</v>
      </c>
      <c r="D1222" t="s">
        <v>1495</v>
      </c>
      <c r="E1222" s="30">
        <v>41959.5</v>
      </c>
      <c r="F1222" t="s">
        <v>4254</v>
      </c>
      <c r="G1222">
        <v>112.424861214269</v>
      </c>
      <c r="H1222">
        <v>33.959084600035297</v>
      </c>
      <c r="I1222">
        <v>146.38394581430401</v>
      </c>
      <c r="J1222">
        <v>1.3129812786300099</v>
      </c>
      <c r="K1222">
        <v>14.8643641736987</v>
      </c>
      <c r="L1222">
        <v>1.5261692170763499E-2</v>
      </c>
      <c r="M1222">
        <v>32.687180895418699</v>
      </c>
      <c r="N1222">
        <v>0.85091796959907096</v>
      </c>
      <c r="O1222">
        <v>2.24130973709535E-3</v>
      </c>
      <c r="P1222">
        <v>0.115201185931674</v>
      </c>
      <c r="Q1222">
        <v>1.59853069523702E-3</v>
      </c>
      <c r="R1222">
        <v>45.830237581499901</v>
      </c>
      <c r="S1222">
        <v>0.134223827129341</v>
      </c>
      <c r="T1222">
        <v>169.02440078864299</v>
      </c>
      <c r="U1222">
        <f>VLOOKUP(B1222,Data!$A$1:$J$1657,9, FALSE) * 100</f>
        <v>220.00000000000003</v>
      </c>
      <c r="W1222">
        <f t="shared" si="39"/>
        <v>182.85547625520604</v>
      </c>
      <c r="X1222">
        <f t="shared" si="38"/>
        <v>37.144523744793979</v>
      </c>
    </row>
    <row r="1223" spans="1:24" x14ac:dyDescent="0.2">
      <c r="A1223">
        <v>1221</v>
      </c>
      <c r="B1223" t="s">
        <v>5419</v>
      </c>
      <c r="C1223">
        <v>1221</v>
      </c>
      <c r="D1223" t="s">
        <v>1495</v>
      </c>
      <c r="E1223" s="30">
        <v>41947.5</v>
      </c>
      <c r="F1223" t="s">
        <v>4254</v>
      </c>
      <c r="G1223">
        <v>754.91831031120796</v>
      </c>
      <c r="H1223">
        <v>297.13431566575701</v>
      </c>
      <c r="I1223">
        <v>1052.0526259769699</v>
      </c>
      <c r="J1223">
        <v>15.3174982842999</v>
      </c>
      <c r="K1223">
        <v>15.6702985656141</v>
      </c>
      <c r="L1223">
        <v>1.9116797248171499E-2</v>
      </c>
      <c r="M1223">
        <v>242.85288589253199</v>
      </c>
      <c r="N1223">
        <v>6.6647587205901599</v>
      </c>
      <c r="O1223">
        <v>0.341256365371639</v>
      </c>
      <c r="P1223">
        <v>14.2235363935546</v>
      </c>
      <c r="Q1223">
        <v>0.40964249840498002</v>
      </c>
      <c r="R1223">
        <v>271.65836151090599</v>
      </c>
      <c r="S1223">
        <v>2.7057505155511099</v>
      </c>
      <c r="T1223">
        <v>1198.28945856056</v>
      </c>
      <c r="U1223">
        <f>VLOOKUP(B1223,Data!$A$1:$J$1657,9, FALSE) * 100</f>
        <v>280</v>
      </c>
      <c r="W1223">
        <f t="shared" si="39"/>
        <v>4.0308114857591022</v>
      </c>
      <c r="X1223">
        <f t="shared" si="38"/>
        <v>275.9691885142409</v>
      </c>
    </row>
    <row r="1224" spans="1:24" x14ac:dyDescent="0.2">
      <c r="A1224">
        <v>1223</v>
      </c>
      <c r="B1224" t="s">
        <v>5417</v>
      </c>
      <c r="C1224">
        <v>1223</v>
      </c>
      <c r="D1224" t="s">
        <v>1495</v>
      </c>
      <c r="E1224" s="30">
        <v>41971.5</v>
      </c>
      <c r="F1224" t="s">
        <v>4254</v>
      </c>
      <c r="G1224">
        <v>599.97175634453004</v>
      </c>
      <c r="H1224">
        <v>355.88167407280298</v>
      </c>
      <c r="I1224">
        <v>955.85343041733302</v>
      </c>
      <c r="J1224">
        <v>16.231931551513199</v>
      </c>
      <c r="K1224">
        <v>15.8823257623065</v>
      </c>
      <c r="L1224">
        <v>1.0885124904336E-2</v>
      </c>
      <c r="M1224">
        <v>129.925745647859</v>
      </c>
      <c r="N1224">
        <v>3.6138756870225301</v>
      </c>
      <c r="O1224">
        <v>0</v>
      </c>
      <c r="P1224">
        <v>0</v>
      </c>
      <c r="Q1224">
        <v>0</v>
      </c>
      <c r="R1224">
        <v>371.210500919884</v>
      </c>
      <c r="S1224">
        <v>6.1686079730713397</v>
      </c>
      <c r="T1224">
        <v>1088.7888864397</v>
      </c>
      <c r="U1224">
        <f>VLOOKUP(B1224,Data!$A$1:$J$1657,9, FALSE) * 100</f>
        <v>500</v>
      </c>
      <c r="V1224" t="str">
        <f>VLOOKUP($B1224,Data!$A$1:$X$1657,13,  FALSE)</f>
        <v>Yes;;this was a wheat crop that was 100% frosted so was cut for hay</v>
      </c>
      <c r="W1224">
        <f t="shared" si="39"/>
        <v>352.35710721834204</v>
      </c>
      <c r="X1224">
        <f t="shared" si="38"/>
        <v>147.64289278165796</v>
      </c>
    </row>
    <row r="1225" spans="1:24" x14ac:dyDescent="0.2">
      <c r="A1225">
        <v>1224</v>
      </c>
      <c r="B1225" t="s">
        <v>5418</v>
      </c>
      <c r="C1225">
        <v>1224</v>
      </c>
      <c r="D1225" t="s">
        <v>1495</v>
      </c>
      <c r="E1225" s="30">
        <v>41971.5</v>
      </c>
      <c r="F1225" t="s">
        <v>4254</v>
      </c>
      <c r="G1225">
        <v>489.85550538902902</v>
      </c>
      <c r="H1225">
        <v>360.58544427808698</v>
      </c>
      <c r="I1225">
        <v>850.440949667116</v>
      </c>
      <c r="J1225">
        <v>16.347726062300399</v>
      </c>
      <c r="K1225">
        <v>16.261028305606299</v>
      </c>
      <c r="L1225">
        <v>1.1361140221354499E-2</v>
      </c>
      <c r="M1225">
        <v>102.85697161496699</v>
      </c>
      <c r="N1225">
        <v>2.92917710483349</v>
      </c>
      <c r="O1225">
        <v>3.6101590852642201E-3</v>
      </c>
      <c r="P1225">
        <v>0.15055752545097401</v>
      </c>
      <c r="Q1225">
        <v>4.5868975532110702E-3</v>
      </c>
      <c r="R1225">
        <v>301.20176057008001</v>
      </c>
      <c r="S1225">
        <v>5.7696797713492103</v>
      </c>
      <c r="T1225">
        <v>956.12946754585698</v>
      </c>
      <c r="U1225">
        <f>VLOOKUP(B1225,Data!$A$1:$J$1657,9, FALSE) * 100</f>
        <v>270</v>
      </c>
      <c r="V1225" t="str">
        <f>VLOOKUP($B1225,Data!$A$1:$X$1657,13,  FALSE)</f>
        <v>Yes</v>
      </c>
      <c r="W1225">
        <f t="shared" si="39"/>
        <v>153.11707771026477</v>
      </c>
      <c r="X1225">
        <f t="shared" si="38"/>
        <v>116.88292228973522</v>
      </c>
    </row>
    <row r="1226" spans="1:24" x14ac:dyDescent="0.2">
      <c r="A1226">
        <v>1226</v>
      </c>
      <c r="B1226" t="s">
        <v>5420</v>
      </c>
      <c r="C1226">
        <v>1226</v>
      </c>
      <c r="D1226" t="s">
        <v>1495</v>
      </c>
      <c r="E1226" s="30">
        <v>41957.5</v>
      </c>
      <c r="F1226" t="s">
        <v>4254</v>
      </c>
      <c r="G1226">
        <v>700.10744237947699</v>
      </c>
      <c r="H1226">
        <v>332.35807775367402</v>
      </c>
      <c r="I1226">
        <v>1032.46552013315</v>
      </c>
      <c r="J1226">
        <v>16.845954935985802</v>
      </c>
      <c r="K1226">
        <v>15.7606428725841</v>
      </c>
      <c r="L1226">
        <v>1.34107646073542E-2</v>
      </c>
      <c r="M1226">
        <v>172.96620453831599</v>
      </c>
      <c r="N1226">
        <v>4.7741831501834202</v>
      </c>
      <c r="O1226">
        <v>0.117061535174522</v>
      </c>
      <c r="P1226">
        <v>5.0485325040359204</v>
      </c>
      <c r="Q1226">
        <v>0.14754853171486501</v>
      </c>
      <c r="R1226">
        <v>314.33571777443501</v>
      </c>
      <c r="S1226">
        <v>4.0409973051958197</v>
      </c>
      <c r="T1226">
        <v>1176.2901324950999</v>
      </c>
      <c r="U1226">
        <f>VLOOKUP(B1226,Data!$A$1:$J$1657,9, FALSE) * 100</f>
        <v>420</v>
      </c>
      <c r="V1226" t="str">
        <f>VLOOKUP($B1226,Data!$A$1:$X$1657,13,  FALSE)</f>
        <v>Yes</v>
      </c>
      <c r="W1226">
        <f t="shared" si="39"/>
        <v>223.44749484282275</v>
      </c>
      <c r="X1226">
        <f t="shared" si="38"/>
        <v>196.55250515717725</v>
      </c>
    </row>
    <row r="1227" spans="1:24" x14ac:dyDescent="0.2">
      <c r="A1227">
        <v>1225</v>
      </c>
      <c r="B1227" t="s">
        <v>5421</v>
      </c>
      <c r="C1227">
        <v>1225</v>
      </c>
      <c r="D1227" t="s">
        <v>1495</v>
      </c>
      <c r="E1227" s="30">
        <v>41968.5</v>
      </c>
      <c r="F1227" t="s">
        <v>4254</v>
      </c>
      <c r="G1227">
        <v>701.89810481536199</v>
      </c>
      <c r="H1227">
        <v>321.38460088635901</v>
      </c>
      <c r="I1227">
        <v>1023.28270570172</v>
      </c>
      <c r="J1227">
        <v>12.882780956334299</v>
      </c>
      <c r="K1227">
        <v>15.675077538521199</v>
      </c>
      <c r="L1227">
        <v>1.32578647005489E-2</v>
      </c>
      <c r="M1227">
        <v>176.250593002767</v>
      </c>
      <c r="N1227">
        <v>4.8384268152866996</v>
      </c>
      <c r="O1227">
        <v>5.9988579321875103E-2</v>
      </c>
      <c r="P1227">
        <v>3.86246455717419</v>
      </c>
      <c r="Q1227">
        <v>9.4460549508513403E-2</v>
      </c>
      <c r="R1227">
        <v>394.09159698884298</v>
      </c>
      <c r="S1227">
        <v>4.3423035471518796</v>
      </c>
      <c r="T1227">
        <v>1169.4663740865401</v>
      </c>
      <c r="U1227">
        <f>VLOOKUP(B1227,Data!$A$1:$J$1657,9, FALSE) * 100</f>
        <v>300</v>
      </c>
      <c r="V1227" t="str">
        <f>VLOOKUP($B1227,Data!$A$1:$X$1657,13,  FALSE)</f>
        <v>Yes</v>
      </c>
      <c r="W1227">
        <f t="shared" si="39"/>
        <v>99.715235224128406</v>
      </c>
      <c r="X1227">
        <f t="shared" si="38"/>
        <v>200.28476477587159</v>
      </c>
    </row>
    <row r="1228" spans="1:24" x14ac:dyDescent="0.2">
      <c r="A1228">
        <v>1227</v>
      </c>
      <c r="B1228" t="s">
        <v>5424</v>
      </c>
      <c r="C1228">
        <v>1227</v>
      </c>
      <c r="D1228" t="s">
        <v>1495</v>
      </c>
      <c r="E1228" s="30">
        <v>41968.5</v>
      </c>
      <c r="F1228" t="s">
        <v>4254</v>
      </c>
      <c r="G1228">
        <v>502.511954700552</v>
      </c>
      <c r="H1228">
        <v>287.94277918358898</v>
      </c>
      <c r="I1228">
        <v>790.45473388414098</v>
      </c>
      <c r="J1228">
        <v>12.717632504169201</v>
      </c>
      <c r="K1228">
        <v>15.52075479725</v>
      </c>
      <c r="L1228">
        <v>1.03150292218912E-2</v>
      </c>
      <c r="M1228">
        <v>105.850208190614</v>
      </c>
      <c r="N1228">
        <v>2.8771893635102899</v>
      </c>
      <c r="O1228">
        <v>0</v>
      </c>
      <c r="P1228">
        <v>0</v>
      </c>
      <c r="Q1228">
        <v>0</v>
      </c>
      <c r="R1228">
        <v>324.341442228152</v>
      </c>
      <c r="S1228">
        <v>5.3916497103270897</v>
      </c>
      <c r="T1228">
        <v>899.942828940494</v>
      </c>
      <c r="U1228">
        <f>VLOOKUP(B1228,Data!$A$1:$J$1657,9, FALSE) * 100</f>
        <v>300</v>
      </c>
      <c r="V1228" t="str">
        <f>VLOOKUP($B1228,Data!$A$1:$X$1657,13,  FALSE)</f>
        <v>Yes;;Compared to AA extrapolation, this characterisation seemed to be more accurate. However I always use 0.85 factor to take off disease, population variability, weeds etc. Once this factor was applied, this characterisation was predicting slightly low.</v>
      </c>
      <c r="W1228">
        <f t="shared" si="39"/>
        <v>179.71567251066591</v>
      </c>
      <c r="X1228">
        <f t="shared" si="38"/>
        <v>120.28432748933409</v>
      </c>
    </row>
    <row r="1229" spans="1:24" x14ac:dyDescent="0.2">
      <c r="A1229">
        <v>1229</v>
      </c>
      <c r="B1229" t="s">
        <v>5423</v>
      </c>
      <c r="C1229">
        <v>1229</v>
      </c>
      <c r="D1229" t="s">
        <v>1495</v>
      </c>
      <c r="E1229" s="30">
        <v>41950.5</v>
      </c>
      <c r="F1229" t="s">
        <v>4254</v>
      </c>
      <c r="G1229">
        <v>580.58480418891304</v>
      </c>
      <c r="H1229">
        <v>297.90621790488001</v>
      </c>
      <c r="I1229">
        <v>878.49102209379305</v>
      </c>
      <c r="J1229">
        <v>13.9950569544279</v>
      </c>
      <c r="K1229">
        <v>16.114036722721099</v>
      </c>
      <c r="L1229">
        <v>1.2814804995673799E-2</v>
      </c>
      <c r="M1229">
        <v>133.891637773806</v>
      </c>
      <c r="N1229">
        <v>3.7785197337169598</v>
      </c>
      <c r="O1229">
        <v>9.1967245549523402E-2</v>
      </c>
      <c r="P1229">
        <v>3.7997866563684402</v>
      </c>
      <c r="Q1229">
        <v>0.113653716214366</v>
      </c>
      <c r="R1229">
        <v>244.960080199619</v>
      </c>
      <c r="S1229">
        <v>3.69656313179817</v>
      </c>
      <c r="T1229">
        <v>989.10524900341795</v>
      </c>
      <c r="U1229">
        <f>VLOOKUP(B1229,Data!$A$1:$J$1657,9, FALSE) * 100</f>
        <v>426.99999999999994</v>
      </c>
      <c r="V1229" t="str">
        <f>VLOOKUP($B1229,Data!$A$1:$X$1657,13,  FALSE)</f>
        <v>Yes</v>
      </c>
      <c r="W1229">
        <f t="shared" si="39"/>
        <v>274.85041162067495</v>
      </c>
      <c r="X1229">
        <f t="shared" si="38"/>
        <v>152.149588379325</v>
      </c>
    </row>
    <row r="1230" spans="1:24" x14ac:dyDescent="0.2">
      <c r="A1230">
        <v>1231</v>
      </c>
      <c r="B1230" t="s">
        <v>5422</v>
      </c>
      <c r="C1230">
        <v>1231</v>
      </c>
      <c r="D1230" t="s">
        <v>1495</v>
      </c>
      <c r="E1230" s="30">
        <v>41950.5</v>
      </c>
      <c r="F1230" t="s">
        <v>4254</v>
      </c>
      <c r="G1230">
        <v>413.89812699409401</v>
      </c>
      <c r="H1230">
        <v>291.03857028663299</v>
      </c>
      <c r="I1230">
        <v>704.936697280727</v>
      </c>
      <c r="J1230">
        <v>14.705846152069901</v>
      </c>
      <c r="K1230">
        <v>16.417995903992001</v>
      </c>
      <c r="L1230">
        <v>9.9050039646489205E-3</v>
      </c>
      <c r="M1230">
        <v>77.308534221167804</v>
      </c>
      <c r="N1230">
        <v>2.2228567393813599</v>
      </c>
      <c r="O1230">
        <v>4.8866945877160499E-3</v>
      </c>
      <c r="P1230">
        <v>0.20834516681034099</v>
      </c>
      <c r="Q1230">
        <v>6.0804454270805804E-3</v>
      </c>
      <c r="R1230">
        <v>207.894618382468</v>
      </c>
      <c r="S1230">
        <v>4.01825680122165</v>
      </c>
      <c r="T1230">
        <v>785.38115025076604</v>
      </c>
      <c r="U1230">
        <f>VLOOKUP(B1230,Data!$A$1:$J$1657,9, FALSE) * 100</f>
        <v>403</v>
      </c>
      <c r="W1230">
        <f t="shared" si="39"/>
        <v>315.1493929304911</v>
      </c>
      <c r="X1230">
        <f t="shared" si="38"/>
        <v>87.850607069508868</v>
      </c>
    </row>
    <row r="1231" spans="1:24" x14ac:dyDescent="0.2">
      <c r="A1231">
        <v>1228</v>
      </c>
      <c r="B1231" t="s">
        <v>5789</v>
      </c>
      <c r="C1231">
        <v>1228</v>
      </c>
      <c r="D1231" t="s">
        <v>1495</v>
      </c>
      <c r="E1231" s="30">
        <v>41952.5</v>
      </c>
      <c r="F1231" t="s">
        <v>4254</v>
      </c>
      <c r="G1231">
        <v>8.8363523113223305E-2</v>
      </c>
      <c r="H1231">
        <v>2.1133905530676298</v>
      </c>
      <c r="I1231">
        <v>2.2017540761808498</v>
      </c>
      <c r="J1231">
        <v>0.145874677429468</v>
      </c>
      <c r="K1231">
        <v>15.0160262595746</v>
      </c>
      <c r="L1231">
        <v>1.3636363471703199E-2</v>
      </c>
      <c r="M1231">
        <v>2.6509056613867502E-2</v>
      </c>
      <c r="N1231">
        <v>6.9712905469419297E-4</v>
      </c>
      <c r="O1231">
        <v>0</v>
      </c>
      <c r="P1231">
        <v>0</v>
      </c>
      <c r="Q1231">
        <v>0</v>
      </c>
      <c r="R1231">
        <v>6.1854466499355797E-2</v>
      </c>
      <c r="S1231">
        <v>5.31020673167165E-3</v>
      </c>
      <c r="T1231">
        <v>2.5106033292654302</v>
      </c>
      <c r="U1231">
        <f>VLOOKUP(B1231,Data!$A$1:$J$1657,9, FALSE) * 100</f>
        <v>350</v>
      </c>
      <c r="V1231" t="str">
        <f>VLOOKUP($B1231,Data!$A$1:$X$1657,13,  FALSE)</f>
        <v>Yes</v>
      </c>
      <c r="W1231">
        <f t="shared" si="39"/>
        <v>349.96987607202971</v>
      </c>
      <c r="X1231">
        <f t="shared" si="38"/>
        <v>3.0123927970303978E-2</v>
      </c>
    </row>
    <row r="1232" spans="1:24" x14ac:dyDescent="0.2">
      <c r="A1232">
        <v>1230</v>
      </c>
      <c r="B1232" t="s">
        <v>5427</v>
      </c>
      <c r="C1232">
        <v>1230</v>
      </c>
      <c r="D1232" t="s">
        <v>1495</v>
      </c>
      <c r="E1232" s="30">
        <v>41946.5</v>
      </c>
      <c r="F1232" t="s">
        <v>4254</v>
      </c>
      <c r="G1232">
        <v>227.60813191971599</v>
      </c>
      <c r="H1232">
        <v>151.94689023642999</v>
      </c>
      <c r="I1232">
        <v>379.55502215614598</v>
      </c>
      <c r="J1232">
        <v>5.7790103774709998</v>
      </c>
      <c r="K1232">
        <v>15.8760951654412</v>
      </c>
      <c r="L1232">
        <v>1.28935398565896E-2</v>
      </c>
      <c r="M1232">
        <v>52.858549657492802</v>
      </c>
      <c r="N1232">
        <v>1.46968014828294</v>
      </c>
      <c r="O1232">
        <v>1.58926196346631E-2</v>
      </c>
      <c r="P1232">
        <v>1.13656401376854</v>
      </c>
      <c r="Q1232">
        <v>3.5267271541423902E-2</v>
      </c>
      <c r="R1232">
        <v>124.05748805266001</v>
      </c>
      <c r="S1232">
        <v>2.49678906074092</v>
      </c>
      <c r="T1232">
        <v>423.34380337331697</v>
      </c>
      <c r="U1232">
        <f>VLOOKUP(B1232,Data!$A$1:$J$1657,9, FALSE) * 100</f>
        <v>160</v>
      </c>
      <c r="V1232" t="str">
        <f>VLOOKUP($B1232,Data!$A$1:$X$1657,13,  FALSE)</f>
        <v>Yes;;Simon Craig went beyond the call of duty and deserves a trip to an island - not pental island swan hill though</v>
      </c>
      <c r="W1232">
        <f t="shared" si="39"/>
        <v>99.933466298303642</v>
      </c>
      <c r="X1232">
        <f t="shared" si="38"/>
        <v>60.066533701696365</v>
      </c>
    </row>
    <row r="1233" spans="1:24" hidden="1" x14ac:dyDescent="0.2">
      <c r="A1233">
        <v>1232</v>
      </c>
      <c r="B1233" t="s">
        <v>5790</v>
      </c>
      <c r="C1233">
        <v>1232</v>
      </c>
      <c r="D1233" t="s">
        <v>1495</v>
      </c>
      <c r="E1233" s="30">
        <v>41983.5</v>
      </c>
      <c r="F1233" t="s">
        <v>4254</v>
      </c>
      <c r="G1233">
        <v>656.09846881147496</v>
      </c>
      <c r="H1233">
        <v>231.904185421059</v>
      </c>
      <c r="I1233">
        <v>888.00265423253404</v>
      </c>
      <c r="J1233">
        <v>5.1398057965506698</v>
      </c>
      <c r="K1233">
        <v>10.072255191243</v>
      </c>
      <c r="L1233">
        <v>1.6437631481200799E-2</v>
      </c>
      <c r="M1233">
        <v>172.18567310792599</v>
      </c>
      <c r="N1233">
        <v>3.0372995443414701</v>
      </c>
      <c r="O1233">
        <v>0.16313816968632799</v>
      </c>
      <c r="P1233">
        <v>10.8753603764975</v>
      </c>
      <c r="Q1233">
        <v>9.5481745321814304E-2</v>
      </c>
      <c r="R1233">
        <v>180.894939070936</v>
      </c>
      <c r="S1233">
        <v>0.47672309906323901</v>
      </c>
      <c r="T1233">
        <v>987.53519896744501</v>
      </c>
      <c r="U1233">
        <f>VLOOKUP(B1233,Data!$A$1:$J$1657,9, FALSE) * 100</f>
        <v>0</v>
      </c>
      <c r="V1233" t="str">
        <f>VLOOKUP($B1233,Data!$A$1:$X$1657,13,  FALSE)</f>
        <v/>
      </c>
      <c r="W1233">
        <f t="shared" si="39"/>
        <v>-195.66553762264317</v>
      </c>
      <c r="X1233">
        <f t="shared" si="38"/>
        <v>195.66553762264317</v>
      </c>
    </row>
    <row r="1234" spans="1:24" x14ac:dyDescent="0.2">
      <c r="A1234">
        <v>1233</v>
      </c>
      <c r="B1234" t="s">
        <v>5425</v>
      </c>
      <c r="C1234">
        <v>1233</v>
      </c>
      <c r="D1234" t="s">
        <v>1495</v>
      </c>
      <c r="E1234" s="30">
        <v>41916.5</v>
      </c>
      <c r="F1234" t="s">
        <v>4254</v>
      </c>
      <c r="G1234">
        <v>329.38270701493599</v>
      </c>
      <c r="H1234">
        <v>168.066846953571</v>
      </c>
      <c r="I1234">
        <v>497.44955396850702</v>
      </c>
      <c r="J1234">
        <v>5.1024066880745496</v>
      </c>
      <c r="K1234">
        <v>15.8341528943314</v>
      </c>
      <c r="L1234">
        <v>3.04571880325069E-2</v>
      </c>
      <c r="M1234">
        <v>124.500770226943</v>
      </c>
      <c r="N1234">
        <v>3.4524767622337</v>
      </c>
      <c r="O1234">
        <v>8.1438875361020305E-2</v>
      </c>
      <c r="P1234">
        <v>5.0286080283713899</v>
      </c>
      <c r="Q1234">
        <v>0.126865923822051</v>
      </c>
      <c r="R1234">
        <v>125.16502531178401</v>
      </c>
      <c r="S1234">
        <v>0.31234657377713498</v>
      </c>
      <c r="T1234">
        <v>567.02959649701404</v>
      </c>
      <c r="U1234">
        <f>VLOOKUP(B1234,Data!$A$1:$J$1657,9, FALSE) * 100</f>
        <v>198</v>
      </c>
      <c r="V1234" t="str">
        <f>VLOOKUP($B1234,Data!$A$1:$X$1657,13,  FALSE)</f>
        <v>Yes;;Yield prophet was pretty spot on with this paddock we have the right soil type</v>
      </c>
      <c r="W1234">
        <f t="shared" si="39"/>
        <v>56.521852014837492</v>
      </c>
      <c r="X1234">
        <f t="shared" si="38"/>
        <v>141.47814798516251</v>
      </c>
    </row>
    <row r="1235" spans="1:24" x14ac:dyDescent="0.2">
      <c r="A1235">
        <v>1235</v>
      </c>
      <c r="B1235" t="s">
        <v>5426</v>
      </c>
      <c r="C1235">
        <v>1235</v>
      </c>
      <c r="D1235" t="s">
        <v>1495</v>
      </c>
      <c r="E1235" s="30">
        <v>41946.5</v>
      </c>
      <c r="F1235" t="s">
        <v>4254</v>
      </c>
      <c r="G1235">
        <v>654.10477115000901</v>
      </c>
      <c r="H1235">
        <v>306.17635813156801</v>
      </c>
      <c r="I1235">
        <v>960.28112928157702</v>
      </c>
      <c r="J1235">
        <v>17.305676560694799</v>
      </c>
      <c r="K1235">
        <v>15.807618395643001</v>
      </c>
      <c r="L1235">
        <v>1.43328736199248E-2</v>
      </c>
      <c r="M1235">
        <v>167.540701408757</v>
      </c>
      <c r="N1235">
        <v>4.6382127383677503</v>
      </c>
      <c r="O1235">
        <v>0.166218730318418</v>
      </c>
      <c r="P1235">
        <v>7.5177963873638101</v>
      </c>
      <c r="Q1235">
        <v>0.23047574569124199</v>
      </c>
      <c r="R1235">
        <v>272.81832858544601</v>
      </c>
      <c r="S1235">
        <v>4.8430152750764197</v>
      </c>
      <c r="T1235">
        <v>1090.8770937839599</v>
      </c>
      <c r="U1235">
        <f>VLOOKUP(B1235,Data!$A$1:$J$1657,9, FALSE) * 100</f>
        <v>310</v>
      </c>
      <c r="V1235" t="str">
        <f>VLOOKUP($B1235,Data!$A$1:$X$1657,13,  FALSE)</f>
        <v>Yes</v>
      </c>
      <c r="W1235">
        <f t="shared" si="39"/>
        <v>119.61283930823069</v>
      </c>
      <c r="X1235">
        <f t="shared" si="38"/>
        <v>190.38716069176931</v>
      </c>
    </row>
    <row r="1236" spans="1:24" x14ac:dyDescent="0.2">
      <c r="A1236">
        <v>1234</v>
      </c>
      <c r="B1236" t="s">
        <v>5791</v>
      </c>
      <c r="C1236">
        <v>1234</v>
      </c>
      <c r="D1236" t="s">
        <v>1495</v>
      </c>
      <c r="E1236" s="30">
        <v>41950.5</v>
      </c>
      <c r="F1236" t="s">
        <v>4254</v>
      </c>
      <c r="G1236">
        <v>155.585321771346</v>
      </c>
      <c r="H1236">
        <v>167.2933854465</v>
      </c>
      <c r="I1236">
        <v>322.878707217846</v>
      </c>
      <c r="J1236">
        <v>5.0230469634512698</v>
      </c>
      <c r="K1236">
        <v>16.184454856953</v>
      </c>
      <c r="L1236">
        <v>6.3863903805660496E-3</v>
      </c>
      <c r="M1236">
        <v>19.683451545063701</v>
      </c>
      <c r="N1236">
        <v>0.557908814290902</v>
      </c>
      <c r="O1236">
        <v>0</v>
      </c>
      <c r="P1236">
        <v>0</v>
      </c>
      <c r="Q1236">
        <v>0</v>
      </c>
      <c r="R1236">
        <v>96.451172360513596</v>
      </c>
      <c r="S1236">
        <v>1.77997943800588</v>
      </c>
      <c r="T1236">
        <v>354.377883284559</v>
      </c>
      <c r="U1236">
        <f>VLOOKUP(B1236,Data!$A$1:$J$1657,9, FALSE) * 100</f>
        <v>150</v>
      </c>
      <c r="V1236" t="str">
        <f>VLOOKUP($B1236,Data!$A$1:$X$1657,13,  FALSE)</f>
        <v>Yes</v>
      </c>
      <c r="W1236">
        <f t="shared" si="39"/>
        <v>127.63244142606398</v>
      </c>
      <c r="X1236">
        <f t="shared" si="38"/>
        <v>22.367558573936023</v>
      </c>
    </row>
    <row r="1237" spans="1:24" hidden="1" x14ac:dyDescent="0.2">
      <c r="A1237">
        <v>1236</v>
      </c>
      <c r="B1237" t="s">
        <v>5428</v>
      </c>
      <c r="C1237">
        <v>1236</v>
      </c>
      <c r="D1237" t="s">
        <v>1495</v>
      </c>
      <c r="E1237" s="30">
        <v>41981.5</v>
      </c>
      <c r="F1237" t="s">
        <v>4254</v>
      </c>
      <c r="G1237">
        <v>421.28795205648402</v>
      </c>
      <c r="H1237">
        <v>497.42200172287801</v>
      </c>
      <c r="I1237">
        <v>918.70995377936094</v>
      </c>
      <c r="J1237">
        <v>19.7340537479684</v>
      </c>
      <c r="K1237">
        <v>16.614410879836299</v>
      </c>
      <c r="L1237">
        <v>1.1802390116240499E-2</v>
      </c>
      <c r="M1237">
        <v>85.149437302920902</v>
      </c>
      <c r="N1237">
        <v>2.4775967382444599</v>
      </c>
      <c r="O1237">
        <v>1.38735142762262E-2</v>
      </c>
      <c r="P1237">
        <v>0.48428244140417398</v>
      </c>
      <c r="Q1237">
        <v>1.4036354430501399E-2</v>
      </c>
      <c r="R1237">
        <v>234.46948975446301</v>
      </c>
      <c r="S1237">
        <v>4.4772093386143101</v>
      </c>
      <c r="T1237">
        <v>1002.05217187165</v>
      </c>
      <c r="U1237">
        <f>VLOOKUP(B1237,Data!$A$1:$J$1657,9, FALSE) * 100</f>
        <v>0</v>
      </c>
      <c r="V1237" t="str">
        <f>VLOOKUP($B1237,Data!$A$1:$X$1657,13,  FALSE)</f>
        <v/>
      </c>
      <c r="W1237">
        <f t="shared" si="39"/>
        <v>-96.760724207864655</v>
      </c>
      <c r="X1237">
        <f t="shared" si="38"/>
        <v>96.760724207864655</v>
      </c>
    </row>
    <row r="1238" spans="1:24" x14ac:dyDescent="0.2">
      <c r="A1238">
        <v>1237</v>
      </c>
      <c r="B1238" t="s">
        <v>5429</v>
      </c>
      <c r="C1238">
        <v>1237</v>
      </c>
      <c r="D1238" t="s">
        <v>1495</v>
      </c>
      <c r="E1238" s="30">
        <v>41936.5</v>
      </c>
      <c r="F1238" t="s">
        <v>4254</v>
      </c>
      <c r="G1238">
        <v>760.34937340773695</v>
      </c>
      <c r="H1238">
        <v>239.64603606142799</v>
      </c>
      <c r="I1238">
        <v>999.995409469165</v>
      </c>
      <c r="J1238">
        <v>13.927934532699901</v>
      </c>
      <c r="K1238">
        <v>15.6210679884318</v>
      </c>
      <c r="L1238">
        <v>2.5022776473207199E-2</v>
      </c>
      <c r="M1238">
        <v>286.51221596450398</v>
      </c>
      <c r="N1238">
        <v>7.8382255781046801</v>
      </c>
      <c r="O1238">
        <v>0.46123229987306602</v>
      </c>
      <c r="P1238">
        <v>18.936805486161798</v>
      </c>
      <c r="Q1238">
        <v>0.55621686125445302</v>
      </c>
      <c r="R1238">
        <v>287.95245718055202</v>
      </c>
      <c r="S1238">
        <v>1.78024669108573</v>
      </c>
      <c r="T1238">
        <v>1154.04169469524</v>
      </c>
      <c r="U1238">
        <f>VLOOKUP(B1238,Data!$A$1:$J$1657,9, FALSE) * 100</f>
        <v>310</v>
      </c>
      <c r="V1238" t="str">
        <f>VLOOKUP($B1238,Data!$A$1:$X$1657,13,  FALSE)</f>
        <v>Yes;;I would think there was fairly significant root pruning due to waterlogging, and then again in Aug with a prolonged dry spell, which was unseasonally warm as well. YP aided where it could, perhaps more work needed on protein issues</v>
      </c>
      <c r="W1238">
        <f t="shared" si="39"/>
        <v>-15.58206359602724</v>
      </c>
      <c r="X1238">
        <f t="shared" si="38"/>
        <v>325.58206359602724</v>
      </c>
    </row>
    <row r="1239" spans="1:24" x14ac:dyDescent="0.2">
      <c r="A1239">
        <v>1238</v>
      </c>
      <c r="B1239" t="s">
        <v>5430</v>
      </c>
      <c r="C1239">
        <v>1238</v>
      </c>
      <c r="D1239" t="s">
        <v>1495</v>
      </c>
      <c r="E1239" s="30">
        <v>41943.5</v>
      </c>
      <c r="F1239" t="s">
        <v>4254</v>
      </c>
      <c r="G1239">
        <v>461.89718715691498</v>
      </c>
      <c r="H1239">
        <v>93.681661215418799</v>
      </c>
      <c r="I1239">
        <v>555.57884837233405</v>
      </c>
      <c r="J1239">
        <v>5.7653575434593796</v>
      </c>
      <c r="K1239">
        <v>12.5786841772342</v>
      </c>
      <c r="L1239">
        <v>2.24471115750529E-2</v>
      </c>
      <c r="M1239">
        <v>211.2026727857</v>
      </c>
      <c r="N1239">
        <v>4.6526299796130504</v>
      </c>
      <c r="O1239">
        <v>0.104730281283341</v>
      </c>
      <c r="P1239">
        <v>6.8402238487174101</v>
      </c>
      <c r="Q1239">
        <v>7.9024504291091702E-2</v>
      </c>
      <c r="R1239">
        <v>176.59938596823599</v>
      </c>
      <c r="S1239">
        <v>0.45812107408083202</v>
      </c>
      <c r="T1239">
        <v>649.84917251168497</v>
      </c>
      <c r="U1239">
        <f>VLOOKUP(B1239,Data!$A$1:$J$1657,9, FALSE) * 100</f>
        <v>320</v>
      </c>
      <c r="V1239" t="str">
        <f>VLOOKUP($B1239,Data!$A$1:$X$1657,13,  FALSE)</f>
        <v>Yes</v>
      </c>
      <c r="W1239">
        <f t="shared" si="39"/>
        <v>79.996962743522715</v>
      </c>
      <c r="X1239">
        <f t="shared" si="38"/>
        <v>240.00303725647728</v>
      </c>
    </row>
    <row r="1240" spans="1:24" x14ac:dyDescent="0.2">
      <c r="A1240">
        <v>1239</v>
      </c>
      <c r="B1240" t="s">
        <v>5431</v>
      </c>
      <c r="C1240">
        <v>1239</v>
      </c>
      <c r="D1240" t="s">
        <v>1495</v>
      </c>
      <c r="E1240" s="30">
        <v>41921.5</v>
      </c>
      <c r="F1240" t="s">
        <v>4254</v>
      </c>
      <c r="G1240">
        <v>198.59581636675699</v>
      </c>
      <c r="H1240">
        <v>83.866183056128307</v>
      </c>
      <c r="I1240">
        <v>282.46199942288501</v>
      </c>
      <c r="J1240">
        <v>2.5760681133166998</v>
      </c>
      <c r="K1240">
        <v>15.443802175975</v>
      </c>
      <c r="L1240">
        <v>1.1694817102061701E-2</v>
      </c>
      <c r="M1240">
        <v>47.695859531011898</v>
      </c>
      <c r="N1240">
        <v>1.29002700387047</v>
      </c>
      <c r="O1240">
        <v>1.91275632636499E-3</v>
      </c>
      <c r="P1240">
        <v>0.16486039201306901</v>
      </c>
      <c r="Q1240">
        <v>3.2881379398643899E-3</v>
      </c>
      <c r="R1240">
        <v>100.779167565965</v>
      </c>
      <c r="S1240">
        <v>0.62750428531467595</v>
      </c>
      <c r="T1240">
        <v>321.597765996286</v>
      </c>
      <c r="U1240">
        <f>VLOOKUP(B1240,Data!$A$1:$J$1657,9, FALSE) * 100</f>
        <v>292</v>
      </c>
      <c r="V1240" t="str">
        <f>VLOOKUP($B1240,Data!$A$1:$X$1657,13,  FALSE)</f>
        <v>Yes</v>
      </c>
      <c r="W1240">
        <f t="shared" si="39"/>
        <v>237.80015962385011</v>
      </c>
      <c r="X1240">
        <f t="shared" si="38"/>
        <v>54.199840376149886</v>
      </c>
    </row>
    <row r="1241" spans="1:24" x14ac:dyDescent="0.2">
      <c r="A1241">
        <v>1240</v>
      </c>
      <c r="B1241" t="s">
        <v>5432</v>
      </c>
      <c r="C1241">
        <v>1240</v>
      </c>
      <c r="D1241" t="s">
        <v>1495</v>
      </c>
      <c r="E1241" s="30">
        <v>41941.5</v>
      </c>
      <c r="F1241" t="s">
        <v>4254</v>
      </c>
      <c r="G1241">
        <v>333.12155887266402</v>
      </c>
      <c r="H1241">
        <v>93.531318248274502</v>
      </c>
      <c r="I1241">
        <v>426.652877120938</v>
      </c>
      <c r="J1241">
        <v>4.99174214137975</v>
      </c>
      <c r="K1241">
        <v>15.536044937404199</v>
      </c>
      <c r="L1241">
        <v>1.81426073464751E-2</v>
      </c>
      <c r="M1241">
        <v>111.792676813931</v>
      </c>
      <c r="N1241">
        <v>3.0417093706723701</v>
      </c>
      <c r="O1241">
        <v>3.39493417121811E-2</v>
      </c>
      <c r="P1241">
        <v>2.07678888360042</v>
      </c>
      <c r="Q1241">
        <v>4.5767707031684798E-2</v>
      </c>
      <c r="R1241">
        <v>158.51992530979601</v>
      </c>
      <c r="S1241">
        <v>1.0391342204010301</v>
      </c>
      <c r="T1241">
        <v>497.89940899227099</v>
      </c>
      <c r="U1241">
        <f>VLOOKUP(B1241,Data!$A$1:$J$1657,9, FALSE) * 100</f>
        <v>276</v>
      </c>
      <c r="V1241" t="str">
        <f>VLOOKUP($B1241,Data!$A$1:$X$1657,13,  FALSE)</f>
        <v>Yes</v>
      </c>
      <c r="W1241">
        <f t="shared" si="39"/>
        <v>148.9628672568966</v>
      </c>
      <c r="X1241">
        <f t="shared" si="38"/>
        <v>127.0371327431034</v>
      </c>
    </row>
    <row r="1242" spans="1:24" x14ac:dyDescent="0.2">
      <c r="A1242">
        <v>1241</v>
      </c>
      <c r="B1242" t="s">
        <v>5434</v>
      </c>
      <c r="C1242">
        <v>1241</v>
      </c>
      <c r="D1242" t="s">
        <v>1495</v>
      </c>
      <c r="E1242" s="30">
        <v>42324.5</v>
      </c>
      <c r="F1242" t="s">
        <v>4254</v>
      </c>
      <c r="G1242">
        <v>361.22817854564403</v>
      </c>
      <c r="H1242">
        <v>285.723176253904</v>
      </c>
      <c r="I1242">
        <v>646.95135479954797</v>
      </c>
      <c r="J1242">
        <v>9.2748267874061998</v>
      </c>
      <c r="K1242">
        <v>16.933796138039899</v>
      </c>
      <c r="L1242">
        <v>1.35601466426837E-2</v>
      </c>
      <c r="M1242">
        <v>81.273441692829707</v>
      </c>
      <c r="N1242">
        <v>2.4102765202508798</v>
      </c>
      <c r="O1242">
        <v>4.4623211525430598E-2</v>
      </c>
      <c r="P1242">
        <v>1.73037287145663</v>
      </c>
      <c r="Q1242">
        <v>4.7920919546057497E-2</v>
      </c>
      <c r="R1242">
        <v>164.93702475657801</v>
      </c>
      <c r="S1242">
        <v>2.3629875924138899</v>
      </c>
      <c r="T1242">
        <v>714.32492062415395</v>
      </c>
      <c r="U1242">
        <f>VLOOKUP(B1242,Data!$A$1:$J$1657,9, FALSE) * 100</f>
        <v>600</v>
      </c>
      <c r="V1242" t="str">
        <f>VLOOKUP($B1242,Data!$A$1:$X$1657,13,  FALSE)</f>
        <v>Yes</v>
      </c>
      <c r="W1242">
        <f t="shared" si="39"/>
        <v>507.64381625814804</v>
      </c>
      <c r="X1242">
        <f t="shared" si="38"/>
        <v>92.356183741851936</v>
      </c>
    </row>
    <row r="1243" spans="1:24" x14ac:dyDescent="0.2">
      <c r="A1243">
        <v>1242</v>
      </c>
      <c r="B1243" t="s">
        <v>5433</v>
      </c>
      <c r="C1243">
        <v>1242</v>
      </c>
      <c r="D1243" t="s">
        <v>1495</v>
      </c>
      <c r="E1243" s="30">
        <v>42319.5</v>
      </c>
      <c r="F1243" t="s">
        <v>4254</v>
      </c>
      <c r="G1243">
        <v>665.87736942473396</v>
      </c>
      <c r="H1243">
        <v>274.64461294200902</v>
      </c>
      <c r="I1243">
        <v>940.52198236674303</v>
      </c>
      <c r="J1243">
        <v>14.464945072374499</v>
      </c>
      <c r="K1243">
        <v>15.780255843871901</v>
      </c>
      <c r="L1243">
        <v>1.80759173586648E-2</v>
      </c>
      <c r="M1243">
        <v>211.76244964123799</v>
      </c>
      <c r="N1243">
        <v>5.8523040866266003</v>
      </c>
      <c r="O1243">
        <v>0.29108353661985098</v>
      </c>
      <c r="P1243">
        <v>13.203532697541201</v>
      </c>
      <c r="Q1243">
        <v>0.382767789632389</v>
      </c>
      <c r="R1243">
        <v>277.03800414366401</v>
      </c>
      <c r="S1243">
        <v>3.0019362972763202</v>
      </c>
      <c r="T1243">
        <v>1076.19273459745</v>
      </c>
      <c r="U1243">
        <f>VLOOKUP(B1243,Data!$A$1:$J$1657,9, FALSE) * 100</f>
        <v>428</v>
      </c>
      <c r="V1243" t="str">
        <f>VLOOKUP($B1243,Data!$A$1:$X$1657,13,  FALSE)</f>
        <v>Yes;;In crop nitrogen applications cut back or not applied</v>
      </c>
      <c r="W1243">
        <f t="shared" si="39"/>
        <v>187.36085268041137</v>
      </c>
      <c r="X1243">
        <f t="shared" si="38"/>
        <v>240.63914731958863</v>
      </c>
    </row>
    <row r="1244" spans="1:24" x14ac:dyDescent="0.2">
      <c r="A1244">
        <v>1243</v>
      </c>
      <c r="B1244" t="s">
        <v>5435</v>
      </c>
      <c r="C1244">
        <v>1243</v>
      </c>
      <c r="D1244" t="s">
        <v>1495</v>
      </c>
      <c r="E1244" s="30">
        <v>42314.5</v>
      </c>
      <c r="F1244" t="s">
        <v>4254</v>
      </c>
      <c r="G1244">
        <v>801.56353002626895</v>
      </c>
      <c r="H1244">
        <v>266.64865612139999</v>
      </c>
      <c r="I1244">
        <v>1068.2121861476701</v>
      </c>
      <c r="J1244">
        <v>16.316465115044799</v>
      </c>
      <c r="K1244">
        <v>15.4540402118275</v>
      </c>
      <c r="L1244">
        <v>2.1973997216665399E-2</v>
      </c>
      <c r="M1244">
        <v>303.08160181586402</v>
      </c>
      <c r="N1244">
        <v>8.2028638562652603</v>
      </c>
      <c r="O1244">
        <v>0.43579131815316502</v>
      </c>
      <c r="P1244">
        <v>18.641948497534401</v>
      </c>
      <c r="Q1244">
        <v>0.57496185737903105</v>
      </c>
      <c r="R1244">
        <v>268.83163969003999</v>
      </c>
      <c r="S1244">
        <v>2.5656639212235</v>
      </c>
      <c r="T1244">
        <v>1228.59308724727</v>
      </c>
      <c r="U1244">
        <f>VLOOKUP(B1244,Data!$A$1:$J$1657,9, FALSE) * 100</f>
        <v>250</v>
      </c>
      <c r="V1244" t="str">
        <f>VLOOKUP($B1244,Data!$A$1:$X$1657,13,  FALSE)</f>
        <v>Yes;;Provided predicted N levels , to make post N application un-necessary due to seasonal conditions</v>
      </c>
      <c r="W1244">
        <f t="shared" si="39"/>
        <v>-94.410911154390931</v>
      </c>
      <c r="X1244">
        <f t="shared" si="38"/>
        <v>344.41091115439093</v>
      </c>
    </row>
    <row r="1245" spans="1:24" hidden="1" x14ac:dyDescent="0.2">
      <c r="A1245">
        <v>1244</v>
      </c>
      <c r="B1245" t="s">
        <v>5436</v>
      </c>
      <c r="C1245">
        <v>1244</v>
      </c>
      <c r="D1245" t="s">
        <v>1495</v>
      </c>
      <c r="E1245" s="30">
        <v>42309.5</v>
      </c>
      <c r="F1245" t="s">
        <v>4254</v>
      </c>
      <c r="G1245">
        <v>384.43692326143997</v>
      </c>
      <c r="H1245">
        <v>275.18406546931999</v>
      </c>
      <c r="I1245">
        <v>659.62098873076002</v>
      </c>
      <c r="J1245">
        <v>8.8225856026401406</v>
      </c>
      <c r="K1245">
        <v>16.252977783136998</v>
      </c>
      <c r="L1245">
        <v>6.8662640941625401E-3</v>
      </c>
      <c r="M1245">
        <v>50.099654022362401</v>
      </c>
      <c r="N1245">
        <v>1.4260395162317101</v>
      </c>
      <c r="O1245">
        <v>1.81548796210964E-3</v>
      </c>
      <c r="P1245">
        <v>0.106672971673581</v>
      </c>
      <c r="Q1245">
        <v>3.0204234784557602E-3</v>
      </c>
      <c r="R1245">
        <v>191.38509331956001</v>
      </c>
      <c r="S1245">
        <v>2.7764460089221701</v>
      </c>
      <c r="T1245">
        <v>739.357618739023</v>
      </c>
      <c r="U1245">
        <f>VLOOKUP(B1245,Data!$A$1:$J$1657,9, FALSE) * 100</f>
        <v>0</v>
      </c>
      <c r="V1245" t="str">
        <f>VLOOKUP($B1245,Data!$A$1:$X$1657,13,  FALSE)</f>
        <v/>
      </c>
      <c r="W1245">
        <f t="shared" si="39"/>
        <v>-56.931425025411819</v>
      </c>
      <c r="X1245">
        <f t="shared" si="38"/>
        <v>56.931425025411819</v>
      </c>
    </row>
    <row r="1246" spans="1:24" x14ac:dyDescent="0.2">
      <c r="A1246">
        <v>1245</v>
      </c>
      <c r="B1246" t="s">
        <v>5438</v>
      </c>
      <c r="C1246">
        <v>1245</v>
      </c>
      <c r="D1246" t="s">
        <v>1495</v>
      </c>
      <c r="E1246" s="30">
        <v>42313.5</v>
      </c>
      <c r="F1246" t="s">
        <v>4254</v>
      </c>
      <c r="G1246">
        <v>613.09149140443799</v>
      </c>
      <c r="H1246">
        <v>234.58847953931499</v>
      </c>
      <c r="I1246">
        <v>847.67997094375301</v>
      </c>
      <c r="J1246">
        <v>10.260739854461301</v>
      </c>
      <c r="K1246">
        <v>15.5838670617274</v>
      </c>
      <c r="L1246">
        <v>1.81901717838602E-2</v>
      </c>
      <c r="M1246">
        <v>198.53917557007301</v>
      </c>
      <c r="N1246">
        <v>5.4185781412066003</v>
      </c>
      <c r="O1246">
        <v>0.169136834798467</v>
      </c>
      <c r="P1246">
        <v>8.9800764321177002</v>
      </c>
      <c r="Q1246">
        <v>0.22001345778929701</v>
      </c>
      <c r="R1246">
        <v>261.02757209347601</v>
      </c>
      <c r="S1246">
        <v>1.7121496869791799</v>
      </c>
      <c r="T1246">
        <v>973.87813589186203</v>
      </c>
      <c r="U1246">
        <f>VLOOKUP(B1246,Data!$A$1:$J$1657,9, FALSE) * 100</f>
        <v>180</v>
      </c>
      <c r="V1246" t="str">
        <f>VLOOKUP($B1246,Data!$A$1:$X$1657,13,  FALSE)</f>
        <v>No;;Yield Prophet was used for N application decision but, given the final yield result, appears to have lead to over application, possibly due to heat shock and lack of spring rain.</v>
      </c>
      <c r="W1246">
        <f t="shared" si="39"/>
        <v>-45.612699511446607</v>
      </c>
      <c r="X1246">
        <f t="shared" si="38"/>
        <v>225.61269951144661</v>
      </c>
    </row>
    <row r="1247" spans="1:24" x14ac:dyDescent="0.2">
      <c r="A1247">
        <v>1246</v>
      </c>
      <c r="B1247" t="s">
        <v>5437</v>
      </c>
      <c r="C1247">
        <v>1246</v>
      </c>
      <c r="D1247" t="s">
        <v>1495</v>
      </c>
      <c r="E1247" s="30">
        <v>42314.5</v>
      </c>
      <c r="F1247" t="s">
        <v>4254</v>
      </c>
      <c r="G1247">
        <v>440.61071259298399</v>
      </c>
      <c r="H1247">
        <v>223.06397519362901</v>
      </c>
      <c r="I1247">
        <v>663.67468778661305</v>
      </c>
      <c r="J1247">
        <v>13.587322486988199</v>
      </c>
      <c r="K1247">
        <v>15.7937084305371</v>
      </c>
      <c r="L1247">
        <v>1.25524402116071E-2</v>
      </c>
      <c r="M1247">
        <v>107.26104926269301</v>
      </c>
      <c r="N1247">
        <v>2.96681215062776</v>
      </c>
      <c r="O1247">
        <v>0</v>
      </c>
      <c r="P1247">
        <v>0</v>
      </c>
      <c r="Q1247">
        <v>0</v>
      </c>
      <c r="R1247">
        <v>237.917094649462</v>
      </c>
      <c r="S1247">
        <v>4.4415503402759704</v>
      </c>
      <c r="T1247">
        <v>761.31742465053401</v>
      </c>
      <c r="U1247">
        <f>VLOOKUP(B1247,Data!$A$1:$J$1657,9, FALSE) * 100</f>
        <v>229.99999999999997</v>
      </c>
      <c r="V1247" t="str">
        <f>VLOOKUP($B1247,Data!$A$1:$X$1657,13,  FALSE)</f>
        <v>Yes</v>
      </c>
      <c r="W1247">
        <f t="shared" si="39"/>
        <v>108.11244401966701</v>
      </c>
      <c r="X1247">
        <f t="shared" si="38"/>
        <v>121.88755598033296</v>
      </c>
    </row>
    <row r="1248" spans="1:24" x14ac:dyDescent="0.2">
      <c r="A1248">
        <v>1247</v>
      </c>
      <c r="B1248" t="s">
        <v>5439</v>
      </c>
      <c r="C1248">
        <v>1247</v>
      </c>
      <c r="D1248" t="s">
        <v>1495</v>
      </c>
      <c r="E1248" s="30">
        <v>42294.5</v>
      </c>
      <c r="F1248" t="s">
        <v>4254</v>
      </c>
      <c r="G1248">
        <v>465.25248436249097</v>
      </c>
      <c r="H1248">
        <v>101.530217863977</v>
      </c>
      <c r="I1248">
        <v>566.78270222646904</v>
      </c>
      <c r="J1248">
        <v>4.3812270813669301</v>
      </c>
      <c r="K1248">
        <v>11.501287944583</v>
      </c>
      <c r="L1248">
        <v>2.1966679325517598E-2</v>
      </c>
      <c r="M1248">
        <v>151.40526792631599</v>
      </c>
      <c r="N1248">
        <v>3.0496595144435901</v>
      </c>
      <c r="O1248">
        <v>0.107657421820127</v>
      </c>
      <c r="P1248">
        <v>7.1889049010648503</v>
      </c>
      <c r="Q1248">
        <v>8.5872944763746795E-2</v>
      </c>
      <c r="R1248">
        <v>101.886323907193</v>
      </c>
      <c r="S1248">
        <v>0.23700663726573701</v>
      </c>
      <c r="T1248">
        <v>652.07626548272299</v>
      </c>
      <c r="U1248">
        <f>VLOOKUP(B1248,Data!$A$1:$J$1657,9, FALSE) * 100</f>
        <v>260</v>
      </c>
      <c r="V1248" t="str">
        <f>VLOOKUP($B1248,Data!$A$1:$X$1657,13,  FALSE)</f>
        <v>Yes</v>
      </c>
      <c r="W1248">
        <f t="shared" si="39"/>
        <v>87.948559174640934</v>
      </c>
      <c r="X1248">
        <f t="shared" si="38"/>
        <v>172.05144082535907</v>
      </c>
    </row>
    <row r="1249" spans="1:24" hidden="1" x14ac:dyDescent="0.2">
      <c r="A1249">
        <v>1248</v>
      </c>
      <c r="B1249" t="s">
        <v>5440</v>
      </c>
      <c r="C1249">
        <v>1248</v>
      </c>
      <c r="D1249" t="s">
        <v>1495</v>
      </c>
      <c r="E1249" s="30">
        <v>42318.5</v>
      </c>
      <c r="F1249" t="s">
        <v>4254</v>
      </c>
      <c r="G1249">
        <v>342.61123156887197</v>
      </c>
      <c r="H1249">
        <v>221.37709079291901</v>
      </c>
      <c r="I1249">
        <v>563.98832236179101</v>
      </c>
      <c r="J1249">
        <v>7.7182765117703998</v>
      </c>
      <c r="K1249">
        <v>15.667880872586</v>
      </c>
      <c r="L1249">
        <v>8.3925949731858598E-3</v>
      </c>
      <c r="M1249">
        <v>59.159721949206798</v>
      </c>
      <c r="N1249">
        <v>1.6233055620936601</v>
      </c>
      <c r="O1249">
        <v>0</v>
      </c>
      <c r="P1249">
        <v>0</v>
      </c>
      <c r="Q1249">
        <v>0</v>
      </c>
      <c r="R1249">
        <v>197.55255199388</v>
      </c>
      <c r="S1249">
        <v>2.7559790425001101</v>
      </c>
      <c r="T1249">
        <v>637.95844362550895</v>
      </c>
      <c r="U1249">
        <f>VLOOKUP(B1249,Data!$A$1:$J$1657,9, FALSE) * 100</f>
        <v>0</v>
      </c>
      <c r="W1249">
        <f t="shared" si="39"/>
        <v>-67.226956760462272</v>
      </c>
      <c r="X1249">
        <f t="shared" si="38"/>
        <v>67.226956760462272</v>
      </c>
    </row>
    <row r="1250" spans="1:24" x14ac:dyDescent="0.2">
      <c r="A1250">
        <v>1249</v>
      </c>
      <c r="B1250" t="s">
        <v>5442</v>
      </c>
      <c r="C1250">
        <v>1249</v>
      </c>
      <c r="D1250" t="s">
        <v>1495</v>
      </c>
      <c r="E1250" s="30">
        <v>42285.5</v>
      </c>
      <c r="F1250" t="s">
        <v>4254</v>
      </c>
      <c r="G1250">
        <v>502.871435207812</v>
      </c>
      <c r="H1250">
        <v>193.741510107229</v>
      </c>
      <c r="I1250">
        <v>696.61294531504097</v>
      </c>
      <c r="J1250">
        <v>11.879062019044101</v>
      </c>
      <c r="K1250">
        <v>15.705407845939799</v>
      </c>
      <c r="L1250">
        <v>1.6374925123368699E-2</v>
      </c>
      <c r="M1250">
        <v>138.430255113692</v>
      </c>
      <c r="N1250">
        <v>3.80753697859548</v>
      </c>
      <c r="O1250">
        <v>0.16129425346641801</v>
      </c>
      <c r="P1250">
        <v>7.54530717831706</v>
      </c>
      <c r="Q1250">
        <v>0.23271744118548901</v>
      </c>
      <c r="R1250">
        <v>176.433072659088</v>
      </c>
      <c r="S1250">
        <v>2.9407891992451898</v>
      </c>
      <c r="T1250">
        <v>796.79589936243099</v>
      </c>
      <c r="U1250">
        <f>VLOOKUP(B1250,Data!$A$1:$J$1657,9, FALSE) * 100</f>
        <v>220.00000000000003</v>
      </c>
      <c r="V1250" t="str">
        <f>VLOOKUP($B1250,Data!$A$1:$X$1657,13,  FALSE)</f>
        <v>Yes;;YP accurate until a frost event in September</v>
      </c>
      <c r="W1250">
        <f t="shared" si="39"/>
        <v>62.692891916259128</v>
      </c>
      <c r="X1250">
        <f t="shared" si="38"/>
        <v>157.3071080837409</v>
      </c>
    </row>
    <row r="1251" spans="1:24" hidden="1" x14ac:dyDescent="0.2">
      <c r="A1251">
        <v>1250</v>
      </c>
      <c r="B1251" t="s">
        <v>5441</v>
      </c>
      <c r="C1251">
        <v>1250</v>
      </c>
      <c r="D1251" t="s">
        <v>1495</v>
      </c>
      <c r="E1251" s="30">
        <v>42308.5</v>
      </c>
      <c r="F1251" t="s">
        <v>4254</v>
      </c>
      <c r="G1251">
        <v>675.90638603620198</v>
      </c>
      <c r="H1251">
        <v>256.50884079685602</v>
      </c>
      <c r="I1251">
        <v>932.415226833058</v>
      </c>
      <c r="J1251">
        <v>17.5668508735919</v>
      </c>
      <c r="K1251">
        <v>15.448929943792701</v>
      </c>
      <c r="L1251">
        <v>1.6172398104686101E-2</v>
      </c>
      <c r="M1251">
        <v>218.291550329469</v>
      </c>
      <c r="N1251">
        <v>5.9060785785671897</v>
      </c>
      <c r="O1251">
        <v>0.120976304317023</v>
      </c>
      <c r="P1251">
        <v>5.90506555824952</v>
      </c>
      <c r="Q1251">
        <v>0.184560089436685</v>
      </c>
      <c r="R1251">
        <v>318.01991565443802</v>
      </c>
      <c r="S1251">
        <v>4.6154811587251103</v>
      </c>
      <c r="T1251">
        <v>1068.7440980338899</v>
      </c>
      <c r="U1251">
        <f>VLOOKUP(B1251,Data!$A$1:$J$1657,9, FALSE) * 100</f>
        <v>0</v>
      </c>
      <c r="V1251" t="str">
        <f>VLOOKUP($B1251,Data!$A$1:$X$1657,13,  FALSE)</f>
        <v>Yes;;any tool that helps decision making is always helpfull</v>
      </c>
      <c r="W1251">
        <f t="shared" si="39"/>
        <v>-248.05857991985113</v>
      </c>
      <c r="X1251">
        <f t="shared" si="38"/>
        <v>248.05857991985113</v>
      </c>
    </row>
    <row r="1252" spans="1:24" hidden="1" x14ac:dyDescent="0.2">
      <c r="A1252">
        <v>1251</v>
      </c>
      <c r="B1252" t="s">
        <v>5443</v>
      </c>
      <c r="C1252">
        <v>1251</v>
      </c>
      <c r="D1252" t="s">
        <v>1495</v>
      </c>
      <c r="E1252" s="30">
        <v>42307.5</v>
      </c>
      <c r="F1252" t="s">
        <v>4254</v>
      </c>
      <c r="G1252">
        <v>344.33255145466501</v>
      </c>
      <c r="H1252">
        <v>221.70217146693599</v>
      </c>
      <c r="I1252">
        <v>566.03472292160097</v>
      </c>
      <c r="J1252">
        <v>8.7616106348415794</v>
      </c>
      <c r="K1252">
        <v>15.2820811634582</v>
      </c>
      <c r="L1252">
        <v>1.07176890384382E-2</v>
      </c>
      <c r="M1252">
        <v>76.797302782793594</v>
      </c>
      <c r="N1252">
        <v>2.0553811107904201</v>
      </c>
      <c r="O1252">
        <v>0</v>
      </c>
      <c r="P1252">
        <v>0</v>
      </c>
      <c r="Q1252">
        <v>0</v>
      </c>
      <c r="R1252">
        <v>228.71375190873701</v>
      </c>
      <c r="S1252">
        <v>3.5788231402630402</v>
      </c>
      <c r="T1252">
        <v>647.39320129143698</v>
      </c>
      <c r="U1252">
        <f>VLOOKUP(B1252,Data!$A$1:$J$1657,9, FALSE) * 100</f>
        <v>0</v>
      </c>
      <c r="V1252" t="str">
        <f>VLOOKUP($B1252,Data!$A$1:$X$1657,13,  FALSE)</f>
        <v>Yes</v>
      </c>
      <c r="W1252">
        <f t="shared" si="39"/>
        <v>-87.269662253174545</v>
      </c>
      <c r="X1252">
        <f t="shared" si="38"/>
        <v>87.269662253174545</v>
      </c>
    </row>
    <row r="1253" spans="1:24" hidden="1" x14ac:dyDescent="0.2">
      <c r="A1253">
        <v>1252</v>
      </c>
      <c r="B1253" t="s">
        <v>5444</v>
      </c>
      <c r="C1253">
        <v>1252</v>
      </c>
      <c r="D1253" t="s">
        <v>1495</v>
      </c>
      <c r="E1253" s="30">
        <v>42305.5</v>
      </c>
      <c r="F1253" t="s">
        <v>4254</v>
      </c>
      <c r="G1253">
        <v>410.405235839878</v>
      </c>
      <c r="H1253">
        <v>287.43659861138701</v>
      </c>
      <c r="I1253">
        <v>697.84183445126496</v>
      </c>
      <c r="J1253">
        <v>12.172275274494799</v>
      </c>
      <c r="K1253">
        <v>15.6768331261922</v>
      </c>
      <c r="L1253">
        <v>9.8445249486530193E-3</v>
      </c>
      <c r="M1253">
        <v>80.033925875181296</v>
      </c>
      <c r="N1253">
        <v>2.1973353771965898</v>
      </c>
      <c r="O1253">
        <v>0</v>
      </c>
      <c r="P1253">
        <v>0</v>
      </c>
      <c r="Q1253">
        <v>0</v>
      </c>
      <c r="R1253">
        <v>262.83693126301898</v>
      </c>
      <c r="S1253">
        <v>5.22076363857862</v>
      </c>
      <c r="T1253">
        <v>792.50019638745903</v>
      </c>
      <c r="U1253">
        <f>VLOOKUP(B1253,Data!$A$1:$J$1657,9, FALSE) * 100</f>
        <v>0</v>
      </c>
      <c r="V1253" t="str">
        <f>VLOOKUP($B1253,Data!$A$1:$X$1657,13,  FALSE)</f>
        <v>Yes</v>
      </c>
      <c r="W1253">
        <f t="shared" si="39"/>
        <v>-90.947643039978743</v>
      </c>
      <c r="X1253">
        <f t="shared" si="38"/>
        <v>90.947643039978743</v>
      </c>
    </row>
    <row r="1254" spans="1:24" x14ac:dyDescent="0.2">
      <c r="A1254">
        <v>1253</v>
      </c>
      <c r="B1254" t="s">
        <v>5445</v>
      </c>
      <c r="C1254">
        <v>1253</v>
      </c>
      <c r="D1254" t="s">
        <v>1495</v>
      </c>
      <c r="E1254" s="30">
        <v>42326.5</v>
      </c>
      <c r="F1254" t="s">
        <v>4254</v>
      </c>
      <c r="G1254">
        <v>688.35774882787905</v>
      </c>
      <c r="H1254">
        <v>274.67186123484998</v>
      </c>
      <c r="I1254">
        <v>963.02961006272903</v>
      </c>
      <c r="J1254">
        <v>11.439027296928399</v>
      </c>
      <c r="K1254">
        <v>15.9016355819602</v>
      </c>
      <c r="L1254">
        <v>3.1035813670475101E-2</v>
      </c>
      <c r="M1254">
        <v>264.28849203458299</v>
      </c>
      <c r="N1254">
        <v>7.3601038333445397</v>
      </c>
      <c r="O1254">
        <v>0.63671059374722805</v>
      </c>
      <c r="P1254">
        <v>27.131872349095499</v>
      </c>
      <c r="Q1254">
        <v>0.65057840928255195</v>
      </c>
      <c r="R1254">
        <v>248.96331490666901</v>
      </c>
      <c r="S1254">
        <v>0.63114523696247604</v>
      </c>
      <c r="T1254">
        <v>1098.75442614952</v>
      </c>
      <c r="U1254">
        <f>VLOOKUP(B1254,Data!$A$1:$J$1657,9, FALSE) * 100</f>
        <v>357</v>
      </c>
      <c r="V1254" t="str">
        <f>VLOOKUP($B1254,Data!$A$1:$X$1657,13,  FALSE)</f>
        <v>No;;For this paddock, we did not have adequate starter N levels or soil charecterisation.</v>
      </c>
      <c r="W1254">
        <f t="shared" si="39"/>
        <v>56.672168142519354</v>
      </c>
      <c r="X1254">
        <f t="shared" si="38"/>
        <v>300.32783185748065</v>
      </c>
    </row>
    <row r="1255" spans="1:24" x14ac:dyDescent="0.2">
      <c r="A1255">
        <v>1254</v>
      </c>
      <c r="B1255" t="s">
        <v>5446</v>
      </c>
      <c r="C1255">
        <v>1254</v>
      </c>
      <c r="D1255" t="s">
        <v>1495</v>
      </c>
      <c r="E1255" s="30">
        <v>42333.5</v>
      </c>
      <c r="F1255" t="s">
        <v>4254</v>
      </c>
      <c r="G1255">
        <v>847.13035995667701</v>
      </c>
      <c r="H1255">
        <v>244.59277688957999</v>
      </c>
      <c r="I1255">
        <v>1091.7231368462601</v>
      </c>
      <c r="J1255">
        <v>15.899376391344701</v>
      </c>
      <c r="K1255">
        <v>16.011907102630499</v>
      </c>
      <c r="L1255">
        <v>2.8334361383456901E-2</v>
      </c>
      <c r="M1255">
        <v>328.98991261933497</v>
      </c>
      <c r="N1255">
        <v>9.2254919764681702</v>
      </c>
      <c r="O1255">
        <v>1.44409646338357</v>
      </c>
      <c r="P1255">
        <v>61.548327212440697</v>
      </c>
      <c r="Q1255">
        <v>1.6070391235083801</v>
      </c>
      <c r="R1255">
        <v>285.39942946462202</v>
      </c>
      <c r="S1255">
        <v>0.645076307727801</v>
      </c>
      <c r="T1255">
        <v>1242.73687489803</v>
      </c>
      <c r="U1255">
        <f>VLOOKUP(B1255,Data!$A$1:$J$1657,9, FALSE) * 100</f>
        <v>313</v>
      </c>
      <c r="V1255" t="str">
        <f>VLOOKUP($B1255,Data!$A$1:$X$1657,13,  FALSE)</f>
        <v>No;;Soil charecterisation and starter N levels were inaccurate.</v>
      </c>
      <c r="W1255">
        <f t="shared" si="39"/>
        <v>-60.852173431062454</v>
      </c>
      <c r="X1255">
        <f t="shared" si="38"/>
        <v>373.85217343106245</v>
      </c>
    </row>
    <row r="1256" spans="1:24" hidden="1" x14ac:dyDescent="0.2">
      <c r="A1256">
        <v>1255</v>
      </c>
      <c r="B1256" t="s">
        <v>5447</v>
      </c>
      <c r="C1256">
        <v>1255</v>
      </c>
      <c r="D1256" t="s">
        <v>1495</v>
      </c>
      <c r="E1256" s="30">
        <v>42321.5</v>
      </c>
      <c r="F1256" t="s">
        <v>4254</v>
      </c>
      <c r="G1256">
        <v>55.082132891834497</v>
      </c>
      <c r="H1256">
        <v>64.980078458306494</v>
      </c>
      <c r="I1256">
        <v>120.062211350141</v>
      </c>
      <c r="J1256">
        <v>2.8682590311599498</v>
      </c>
      <c r="K1256">
        <v>15.4302510002679</v>
      </c>
      <c r="L1256">
        <v>1.0341554546914201E-2</v>
      </c>
      <c r="M1256">
        <v>11.8152407849875</v>
      </c>
      <c r="N1256">
        <v>0.31928569341674301</v>
      </c>
      <c r="O1256">
        <v>2.3143839522452299E-4</v>
      </c>
      <c r="P1256">
        <v>1.26669981490633E-2</v>
      </c>
      <c r="Q1256">
        <v>3.9305621086137E-4</v>
      </c>
      <c r="R1256">
        <v>36.791684660542401</v>
      </c>
      <c r="S1256">
        <v>0.82181731802432001</v>
      </c>
      <c r="T1256">
        <v>132.02897935896999</v>
      </c>
      <c r="U1256">
        <f>VLOOKUP(B1256,Data!$A$1:$J$1657,9, FALSE) * 100</f>
        <v>0</v>
      </c>
      <c r="V1256" t="str">
        <f>VLOOKUP($B1256,Data!$A$1:$X$1657,13,  FALSE)</f>
        <v/>
      </c>
      <c r="W1256">
        <f t="shared" si="39"/>
        <v>-13.42640998294034</v>
      </c>
      <c r="X1256">
        <f t="shared" si="38"/>
        <v>13.42640998294034</v>
      </c>
    </row>
    <row r="1257" spans="1:24" hidden="1" x14ac:dyDescent="0.2">
      <c r="A1257">
        <v>1256</v>
      </c>
      <c r="B1257" t="s">
        <v>5448</v>
      </c>
      <c r="C1257">
        <v>1256</v>
      </c>
      <c r="D1257" t="s">
        <v>1495</v>
      </c>
      <c r="E1257" s="30">
        <v>42319.5</v>
      </c>
      <c r="F1257" t="s">
        <v>4254</v>
      </c>
      <c r="G1257">
        <v>75.693475161214906</v>
      </c>
      <c r="H1257">
        <v>47.390101335571401</v>
      </c>
      <c r="I1257">
        <v>123.08357649678599</v>
      </c>
      <c r="J1257">
        <v>2.8122128388760399</v>
      </c>
      <c r="K1257">
        <v>15.3297527161</v>
      </c>
      <c r="L1257">
        <v>9.4235671165965491E-3</v>
      </c>
      <c r="M1257">
        <v>15.6501972714694</v>
      </c>
      <c r="N1257">
        <v>0.42016401774047102</v>
      </c>
      <c r="O1257">
        <v>0</v>
      </c>
      <c r="P1257">
        <v>0</v>
      </c>
      <c r="Q1257">
        <v>0</v>
      </c>
      <c r="R1257">
        <v>51.167208231471399</v>
      </c>
      <c r="S1257">
        <v>0.96404098127624505</v>
      </c>
      <c r="T1257">
        <v>140.81597879658301</v>
      </c>
      <c r="U1257">
        <f>VLOOKUP(B1257,Data!$A$1:$J$1657,9, FALSE) * 100</f>
        <v>0</v>
      </c>
      <c r="V1257" t="str">
        <f>VLOOKUP($B1257,Data!$A$1:$X$1657,13,  FALSE)</f>
        <v/>
      </c>
      <c r="W1257">
        <f t="shared" si="39"/>
        <v>-17.784315081215226</v>
      </c>
      <c r="X1257">
        <f t="shared" si="38"/>
        <v>17.784315081215226</v>
      </c>
    </row>
    <row r="1258" spans="1:24" x14ac:dyDescent="0.2">
      <c r="A1258">
        <v>1257</v>
      </c>
      <c r="B1258" t="s">
        <v>5449</v>
      </c>
      <c r="C1258">
        <v>1257</v>
      </c>
      <c r="D1258" t="s">
        <v>1495</v>
      </c>
      <c r="E1258" s="30">
        <v>42330.5</v>
      </c>
      <c r="F1258" t="s">
        <v>4254</v>
      </c>
      <c r="G1258">
        <v>167.197714237811</v>
      </c>
      <c r="H1258">
        <v>247.58122739388301</v>
      </c>
      <c r="I1258">
        <v>414.77894163169498</v>
      </c>
      <c r="J1258">
        <v>9.8799051797894499</v>
      </c>
      <c r="K1258">
        <v>17.13</v>
      </c>
      <c r="L1258">
        <v>5.8449517723573102E-3</v>
      </c>
      <c r="M1258">
        <v>19.326055790171601</v>
      </c>
      <c r="N1258">
        <v>0.57978167370514899</v>
      </c>
      <c r="O1258">
        <v>0</v>
      </c>
      <c r="P1258">
        <v>0</v>
      </c>
      <c r="Q1258">
        <v>0</v>
      </c>
      <c r="R1258">
        <v>133.280396206256</v>
      </c>
      <c r="S1258">
        <v>2.5668015058711098</v>
      </c>
      <c r="T1258">
        <v>459.98911790594298</v>
      </c>
      <c r="U1258">
        <f>VLOOKUP(B1258,Data!$A$1:$J$1657,9, FALSE) * 100</f>
        <v>110.00000000000001</v>
      </c>
      <c r="V1258" t="str">
        <f>VLOOKUP($B1258,Data!$A$1:$X$1657,13,  FALSE)</f>
        <v>Yes</v>
      </c>
      <c r="W1258">
        <f t="shared" si="39"/>
        <v>88.03857296571411</v>
      </c>
      <c r="X1258">
        <f t="shared" si="38"/>
        <v>21.961427034285911</v>
      </c>
    </row>
    <row r="1259" spans="1:24" x14ac:dyDescent="0.2">
      <c r="A1259">
        <v>1258</v>
      </c>
      <c r="B1259" t="s">
        <v>5450</v>
      </c>
      <c r="C1259">
        <v>1258</v>
      </c>
      <c r="D1259" t="s">
        <v>1495</v>
      </c>
      <c r="E1259" s="30">
        <v>42312.5</v>
      </c>
      <c r="F1259" t="s">
        <v>4254</v>
      </c>
      <c r="G1259">
        <v>341.73789743621597</v>
      </c>
      <c r="H1259">
        <v>247.18438992959699</v>
      </c>
      <c r="I1259">
        <v>588.92228736581399</v>
      </c>
      <c r="J1259">
        <v>11.5161038880203</v>
      </c>
      <c r="K1259">
        <v>16.648788030962798</v>
      </c>
      <c r="L1259">
        <v>5.39830576965629E-3</v>
      </c>
      <c r="M1259">
        <v>36.560473171371903</v>
      </c>
      <c r="N1259">
        <v>1.06600274630801</v>
      </c>
      <c r="O1259">
        <v>0</v>
      </c>
      <c r="P1259">
        <v>0</v>
      </c>
      <c r="Q1259">
        <v>0</v>
      </c>
      <c r="R1259">
        <v>187.67514373389</v>
      </c>
      <c r="S1259">
        <v>3.2760754384290598</v>
      </c>
      <c r="T1259">
        <v>661.56507060870501</v>
      </c>
      <c r="U1259">
        <f>VLOOKUP(B1259,Data!$A$1:$J$1657,9, FALSE) * 100</f>
        <v>409.99999999999994</v>
      </c>
      <c r="V1259" t="str">
        <f>VLOOKUP($B1259,Data!$A$1:$X$1657,13,  FALSE)</f>
        <v>Yes;;Even though the end yield prediction was wrong, it was a help through the year as the yield prediction was higher then, and it was inline with our thoughts, it was only really the last fortnight, three weeks when the yield prediction fell away due to the hot finish.</v>
      </c>
      <c r="W1259">
        <f t="shared" si="39"/>
        <v>368.4540077598046</v>
      </c>
      <c r="X1259">
        <f t="shared" si="38"/>
        <v>41.545992240195346</v>
      </c>
    </row>
    <row r="1260" spans="1:24" x14ac:dyDescent="0.2">
      <c r="A1260">
        <v>1260</v>
      </c>
      <c r="B1260" t="s">
        <v>5451</v>
      </c>
      <c r="C1260">
        <v>1260</v>
      </c>
      <c r="D1260" t="s">
        <v>1495</v>
      </c>
      <c r="E1260" s="30">
        <v>42314.5</v>
      </c>
      <c r="F1260" t="s">
        <v>4254</v>
      </c>
      <c r="G1260">
        <v>417.19811370473201</v>
      </c>
      <c r="H1260">
        <v>229.02631614817901</v>
      </c>
      <c r="I1260">
        <v>646.22442985291104</v>
      </c>
      <c r="J1260">
        <v>7.1307606173157998</v>
      </c>
      <c r="K1260">
        <v>15.950600817425499</v>
      </c>
      <c r="L1260">
        <v>1.3752466868539001E-2</v>
      </c>
      <c r="M1260">
        <v>105.87426801151101</v>
      </c>
      <c r="N1260">
        <v>2.9575449840433201</v>
      </c>
      <c r="O1260">
        <v>3.3138944847558797E-2</v>
      </c>
      <c r="P1260">
        <v>2.3151897602120601</v>
      </c>
      <c r="Q1260">
        <v>5.4072894374723797E-2</v>
      </c>
      <c r="R1260">
        <v>218.83919923976401</v>
      </c>
      <c r="S1260">
        <v>2.2561626344227199</v>
      </c>
      <c r="T1260">
        <v>734.43371163869097</v>
      </c>
      <c r="U1260">
        <f>VLOOKUP(B1260,Data!$A$1:$J$1657,9, FALSE) * 100</f>
        <v>209</v>
      </c>
      <c r="W1260">
        <f t="shared" si="39"/>
        <v>88.688331805101129</v>
      </c>
      <c r="X1260">
        <f t="shared" si="38"/>
        <v>120.31166819489887</v>
      </c>
    </row>
    <row r="1261" spans="1:24" x14ac:dyDescent="0.2">
      <c r="A1261">
        <v>1259</v>
      </c>
      <c r="B1261" t="s">
        <v>5452</v>
      </c>
      <c r="C1261">
        <v>1259</v>
      </c>
      <c r="D1261" t="s">
        <v>1495</v>
      </c>
      <c r="E1261" s="30">
        <v>42328.5</v>
      </c>
      <c r="F1261" t="s">
        <v>4254</v>
      </c>
      <c r="G1261">
        <v>747.35009068830402</v>
      </c>
      <c r="H1261">
        <v>238.84197782237899</v>
      </c>
      <c r="I1261">
        <v>986.19206851068304</v>
      </c>
      <c r="J1261">
        <v>18.364473713591298</v>
      </c>
      <c r="K1261">
        <v>16.136096536033499</v>
      </c>
      <c r="L1261">
        <v>2.8879586221107301E-2</v>
      </c>
      <c r="M1261">
        <v>312.87763147942502</v>
      </c>
      <c r="N1261">
        <v>8.8417227066856903</v>
      </c>
      <c r="O1261">
        <v>0.64404736223909398</v>
      </c>
      <c r="P1261">
        <v>26.0793578996329</v>
      </c>
      <c r="Q1261">
        <v>0.83477778366239597</v>
      </c>
      <c r="R1261">
        <v>289.70135441290603</v>
      </c>
      <c r="S1261">
        <v>3.2379107795134598</v>
      </c>
      <c r="T1261">
        <v>1128.7647856772301</v>
      </c>
      <c r="U1261">
        <f>VLOOKUP(B1261,Data!$A$1:$J$1657,9, FALSE) * 100</f>
        <v>476</v>
      </c>
      <c r="V1261" t="str">
        <f>VLOOKUP($B1261,Data!$A$1:$X$1657,13,  FALSE)</f>
        <v>Yes;;Predicted growth stages very accurately.</v>
      </c>
      <c r="W1261">
        <f t="shared" si="39"/>
        <v>120.45723695519882</v>
      </c>
      <c r="X1261">
        <f t="shared" si="38"/>
        <v>355.54276304480118</v>
      </c>
    </row>
    <row r="1262" spans="1:24" x14ac:dyDescent="0.2">
      <c r="A1262">
        <v>1261</v>
      </c>
      <c r="B1262" t="s">
        <v>5453</v>
      </c>
      <c r="C1262">
        <v>1261</v>
      </c>
      <c r="D1262" t="s">
        <v>1495</v>
      </c>
      <c r="E1262" s="30">
        <v>42323.5</v>
      </c>
      <c r="F1262" t="s">
        <v>4254</v>
      </c>
      <c r="G1262">
        <v>725.59536934311097</v>
      </c>
      <c r="H1262">
        <v>231.84919579192899</v>
      </c>
      <c r="I1262">
        <v>957.44456513503997</v>
      </c>
      <c r="J1262">
        <v>13.547634649421299</v>
      </c>
      <c r="K1262">
        <v>15.966140542256699</v>
      </c>
      <c r="L1262">
        <v>2.7272248223188699E-2</v>
      </c>
      <c r="M1262">
        <v>294.347094026197</v>
      </c>
      <c r="N1262">
        <v>8.2304502126569101</v>
      </c>
      <c r="O1262">
        <v>0.45620569882082102</v>
      </c>
      <c r="P1262">
        <v>20.448860540015001</v>
      </c>
      <c r="Q1262">
        <v>0.60806273871706196</v>
      </c>
      <c r="R1262">
        <v>294.51532275189101</v>
      </c>
      <c r="S1262">
        <v>1.90105480027199</v>
      </c>
      <c r="T1262">
        <v>1101.68578139181</v>
      </c>
      <c r="U1262">
        <f>VLOOKUP(B1262,Data!$A$1:$J$1657,9, FALSE) * 100</f>
        <v>300</v>
      </c>
      <c r="V1262" t="str">
        <f>VLOOKUP($B1262,Data!$A$1:$X$1657,13,  FALSE)</f>
        <v>Yes;;Nitrogen report appeared accurate. Yield Prophet prediction of nitrogen stress was confirmed by trial strips in paddock.</v>
      </c>
      <c r="W1262">
        <f t="shared" si="39"/>
        <v>-34.485334120678431</v>
      </c>
      <c r="X1262">
        <f t="shared" si="38"/>
        <v>334.48533412067843</v>
      </c>
    </row>
    <row r="1263" spans="1:24" hidden="1" x14ac:dyDescent="0.2">
      <c r="A1263">
        <v>1262</v>
      </c>
      <c r="B1263" t="s">
        <v>5454</v>
      </c>
      <c r="C1263">
        <v>1262</v>
      </c>
      <c r="D1263" t="s">
        <v>1495</v>
      </c>
      <c r="E1263" s="30">
        <v>42313.5</v>
      </c>
      <c r="F1263" t="s">
        <v>4254</v>
      </c>
      <c r="G1263">
        <v>310.32390631936101</v>
      </c>
      <c r="H1263">
        <v>224.926516517804</v>
      </c>
      <c r="I1263">
        <v>535.25042283716505</v>
      </c>
      <c r="J1263">
        <v>7.7843804140226096</v>
      </c>
      <c r="K1263">
        <v>16.568896833387999</v>
      </c>
      <c r="L1263">
        <v>5.10375230426241E-3</v>
      </c>
      <c r="M1263">
        <v>32.543291037100502</v>
      </c>
      <c r="N1263">
        <v>0.94431949529358805</v>
      </c>
      <c r="O1263">
        <v>0</v>
      </c>
      <c r="P1263">
        <v>0</v>
      </c>
      <c r="Q1263">
        <v>0</v>
      </c>
      <c r="R1263">
        <v>177.434778406687</v>
      </c>
      <c r="S1263">
        <v>2.7182393447968498</v>
      </c>
      <c r="T1263">
        <v>603.45187031165801</v>
      </c>
      <c r="U1263">
        <f>VLOOKUP(B1263,Data!$A$1:$J$1657,9, FALSE) * 100</f>
        <v>0</v>
      </c>
      <c r="W1263">
        <f t="shared" si="39"/>
        <v>-36.981012542159661</v>
      </c>
      <c r="X1263">
        <f t="shared" si="38"/>
        <v>36.981012542159661</v>
      </c>
    </row>
    <row r="1264" spans="1:24" x14ac:dyDescent="0.2">
      <c r="A1264">
        <v>1263</v>
      </c>
      <c r="B1264" t="s">
        <v>5455</v>
      </c>
      <c r="C1264">
        <v>1263</v>
      </c>
      <c r="D1264" t="s">
        <v>1495</v>
      </c>
      <c r="E1264" s="30">
        <v>42327.5</v>
      </c>
      <c r="F1264" t="s">
        <v>4254</v>
      </c>
      <c r="G1264">
        <v>780.16354680974905</v>
      </c>
      <c r="H1264">
        <v>205.80943173372199</v>
      </c>
      <c r="I1264">
        <v>985.97297854347096</v>
      </c>
      <c r="J1264">
        <v>10.9743667519626</v>
      </c>
      <c r="K1264">
        <v>13.3802539941021</v>
      </c>
      <c r="L1264">
        <v>2.8795668912145699E-2</v>
      </c>
      <c r="M1264">
        <v>349.91833050384298</v>
      </c>
      <c r="N1264">
        <v>8.1996429760657907</v>
      </c>
      <c r="O1264">
        <v>0.66448479181754505</v>
      </c>
      <c r="P1264">
        <v>32.6273829030049</v>
      </c>
      <c r="Q1264">
        <v>0.58689771705143301</v>
      </c>
      <c r="R1264">
        <v>256.77991188126401</v>
      </c>
      <c r="S1264">
        <v>0.589903209294945</v>
      </c>
      <c r="T1264">
        <v>1122.03397256886</v>
      </c>
      <c r="U1264">
        <f>VLOOKUP(B1264,Data!$A$1:$J$1657,9, FALSE) * 100</f>
        <v>393</v>
      </c>
      <c r="W1264">
        <f t="shared" si="39"/>
        <v>-4.6344664816397767</v>
      </c>
      <c r="X1264">
        <f t="shared" si="38"/>
        <v>397.63446648163978</v>
      </c>
    </row>
    <row r="1265" spans="1:24" x14ac:dyDescent="0.2">
      <c r="A1265">
        <v>1264</v>
      </c>
      <c r="B1265" t="s">
        <v>5456</v>
      </c>
      <c r="C1265">
        <v>1264</v>
      </c>
      <c r="D1265" t="s">
        <v>1495</v>
      </c>
      <c r="E1265" s="30">
        <v>42314.5</v>
      </c>
      <c r="F1265" t="s">
        <v>4254</v>
      </c>
      <c r="G1265">
        <v>640.57139191117699</v>
      </c>
      <c r="H1265">
        <v>147.09118978497401</v>
      </c>
      <c r="I1265">
        <v>787.66258169615105</v>
      </c>
      <c r="J1265">
        <v>9.2249918861211402</v>
      </c>
      <c r="K1265">
        <v>14.8946420314047</v>
      </c>
      <c r="L1265">
        <v>2.3234068073740299E-2</v>
      </c>
      <c r="M1265">
        <v>270.461244555066</v>
      </c>
      <c r="N1265">
        <v>7.0550322609735696</v>
      </c>
      <c r="O1265">
        <v>0.121186161886841</v>
      </c>
      <c r="P1265">
        <v>8.3901311961258305</v>
      </c>
      <c r="Q1265">
        <v>0.207781647239241</v>
      </c>
      <c r="R1265">
        <v>215.423118062892</v>
      </c>
      <c r="S1265">
        <v>0.50127841121046302</v>
      </c>
      <c r="T1265">
        <v>913.20385947782097</v>
      </c>
      <c r="U1265">
        <f>VLOOKUP(B1265,Data!$A$1:$J$1657,9, FALSE) * 100</f>
        <v>357</v>
      </c>
      <c r="V1265" t="str">
        <f>VLOOKUP($B1265,Data!$A$1:$X$1657,13,  FALSE)</f>
        <v>Yes</v>
      </c>
      <c r="W1265">
        <f t="shared" si="39"/>
        <v>49.657676641970454</v>
      </c>
      <c r="X1265">
        <f t="shared" si="38"/>
        <v>307.34232335802955</v>
      </c>
    </row>
    <row r="1266" spans="1:24" x14ac:dyDescent="0.2">
      <c r="A1266">
        <v>1265</v>
      </c>
      <c r="B1266" t="s">
        <v>5457</v>
      </c>
      <c r="C1266">
        <v>1265</v>
      </c>
      <c r="D1266" t="s">
        <v>1495</v>
      </c>
      <c r="E1266" s="30">
        <v>42324.5</v>
      </c>
      <c r="F1266" t="s">
        <v>4254</v>
      </c>
      <c r="G1266">
        <v>658.19927935030398</v>
      </c>
      <c r="H1266">
        <v>203.08970800766801</v>
      </c>
      <c r="I1266">
        <v>861.28898735797202</v>
      </c>
      <c r="J1266">
        <v>10.013317356886301</v>
      </c>
      <c r="K1266">
        <v>15.781586305355299</v>
      </c>
      <c r="L1266">
        <v>2.3690765611710098E-2</v>
      </c>
      <c r="M1266">
        <v>261.29078509005399</v>
      </c>
      <c r="N1266">
        <v>7.2216866474478598</v>
      </c>
      <c r="O1266">
        <v>0.28719874067346102</v>
      </c>
      <c r="P1266">
        <v>18.494950101000999</v>
      </c>
      <c r="Q1266">
        <v>0.48485837707581098</v>
      </c>
      <c r="R1266">
        <v>240.21779563786399</v>
      </c>
      <c r="S1266">
        <v>0.49590256492636198</v>
      </c>
      <c r="T1266">
        <v>980.86239083360795</v>
      </c>
      <c r="U1266">
        <f>VLOOKUP(B1266,Data!$A$1:$J$1657,9, FALSE) * 100</f>
        <v>420</v>
      </c>
      <c r="V1266" t="str">
        <f>VLOOKUP($B1266,Data!$A$1:$X$1657,13,  FALSE)</f>
        <v>Yes</v>
      </c>
      <c r="W1266">
        <f t="shared" si="39"/>
        <v>123.07865330675685</v>
      </c>
      <c r="X1266">
        <f t="shared" si="38"/>
        <v>296.92134669324315</v>
      </c>
    </row>
    <row r="1267" spans="1:24" x14ac:dyDescent="0.2">
      <c r="A1267">
        <v>1266</v>
      </c>
      <c r="B1267" t="s">
        <v>5793</v>
      </c>
      <c r="C1267">
        <v>1266</v>
      </c>
      <c r="D1267" t="s">
        <v>1495</v>
      </c>
      <c r="E1267" s="30">
        <v>42328.5</v>
      </c>
      <c r="F1267" t="s">
        <v>4254</v>
      </c>
      <c r="G1267">
        <v>883.61452795985599</v>
      </c>
      <c r="H1267">
        <v>239.32163412120701</v>
      </c>
      <c r="I1267">
        <v>1122.93616208106</v>
      </c>
      <c r="J1267">
        <v>20.233367113928502</v>
      </c>
      <c r="K1267">
        <v>15.9935260406138</v>
      </c>
      <c r="L1267">
        <v>2.74859500898657E-2</v>
      </c>
      <c r="M1267">
        <v>381.460372950107</v>
      </c>
      <c r="N1267">
        <v>10.684582151032901</v>
      </c>
      <c r="O1267">
        <v>0.36565363655446398</v>
      </c>
      <c r="P1267">
        <v>17.742452741661602</v>
      </c>
      <c r="Q1267">
        <v>0.54387672266758902</v>
      </c>
      <c r="R1267">
        <v>387.79038616334498</v>
      </c>
      <c r="S1267">
        <v>5.0624514689364304</v>
      </c>
      <c r="T1267">
        <v>1290.8443117475799</v>
      </c>
      <c r="U1267">
        <f>VLOOKUP(B1267,Data!$A$1:$J$1657,9, FALSE) * 100</f>
        <v>370</v>
      </c>
      <c r="V1267" t="str">
        <f>VLOOKUP($B1267,Data!$A$1:$X$1657,13,  FALSE)</f>
        <v>Yes</v>
      </c>
      <c r="W1267">
        <f t="shared" si="39"/>
        <v>-63.477696534212498</v>
      </c>
      <c r="X1267">
        <f t="shared" si="38"/>
        <v>433.4776965342125</v>
      </c>
    </row>
    <row r="1268" spans="1:24" x14ac:dyDescent="0.2">
      <c r="A1268">
        <v>1269</v>
      </c>
      <c r="B1268" t="s">
        <v>5795</v>
      </c>
      <c r="C1268">
        <v>1269</v>
      </c>
      <c r="D1268" t="s">
        <v>1495</v>
      </c>
      <c r="E1268" s="30">
        <v>42332.5</v>
      </c>
      <c r="F1268" t="s">
        <v>4254</v>
      </c>
      <c r="G1268">
        <v>792.88851067456005</v>
      </c>
      <c r="H1268">
        <v>234.430677571074</v>
      </c>
      <c r="I1268">
        <v>1027.3191882456299</v>
      </c>
      <c r="J1268">
        <v>19.268756166234098</v>
      </c>
      <c r="K1268">
        <v>15.9847798920947</v>
      </c>
      <c r="L1268">
        <v>3.03472727111413E-2</v>
      </c>
      <c r="M1268">
        <v>337.84156974689103</v>
      </c>
      <c r="N1268">
        <v>9.4576587229488798</v>
      </c>
      <c r="O1268">
        <v>0.37932944471545799</v>
      </c>
      <c r="P1268">
        <v>19.348388870084801</v>
      </c>
      <c r="Q1268">
        <v>0.60131566382857005</v>
      </c>
      <c r="R1268">
        <v>333.48160204412602</v>
      </c>
      <c r="S1268">
        <v>5.06986371565407</v>
      </c>
      <c r="T1268">
        <v>1185.0900559929501</v>
      </c>
      <c r="U1268">
        <f>VLOOKUP(B1268,Data!$A$1:$J$1657,9, FALSE) * 100</f>
        <v>320</v>
      </c>
      <c r="V1268" t="str">
        <f>VLOOKUP($B1268,Data!$A$1:$X$1657,13,  FALSE)</f>
        <v>Yes</v>
      </c>
      <c r="W1268">
        <f t="shared" si="39"/>
        <v>-63.910874712376142</v>
      </c>
      <c r="X1268">
        <f t="shared" si="38"/>
        <v>383.91087471237614</v>
      </c>
    </row>
    <row r="1269" spans="1:24" x14ac:dyDescent="0.2">
      <c r="A1269">
        <v>1268</v>
      </c>
      <c r="B1269" t="s">
        <v>5794</v>
      </c>
      <c r="C1269">
        <v>1268</v>
      </c>
      <c r="D1269" t="s">
        <v>1495</v>
      </c>
      <c r="E1269" s="30">
        <v>42312.5</v>
      </c>
      <c r="F1269" t="s">
        <v>4254</v>
      </c>
      <c r="G1269">
        <v>1025.15218507449</v>
      </c>
      <c r="H1269">
        <v>280.81257972336999</v>
      </c>
      <c r="I1269">
        <v>1305.96476479786</v>
      </c>
      <c r="J1269">
        <v>17.9115811489749</v>
      </c>
      <c r="K1269">
        <v>15.3598283133683</v>
      </c>
      <c r="L1269">
        <v>2.3914331991599501E-2</v>
      </c>
      <c r="M1269">
        <v>432.25250440640798</v>
      </c>
      <c r="N1269">
        <v>11.6275381010611</v>
      </c>
      <c r="O1269">
        <v>0.52161353022141299</v>
      </c>
      <c r="P1269">
        <v>24.085552299712798</v>
      </c>
      <c r="Q1269">
        <v>0.69916264801103201</v>
      </c>
      <c r="R1269">
        <v>385.42861336624901</v>
      </c>
      <c r="S1269">
        <v>1.97646465318728</v>
      </c>
      <c r="T1269">
        <v>1506.02415074022</v>
      </c>
      <c r="U1269">
        <f>VLOOKUP(B1269,Data!$A$1:$J$1657,9, FALSE) * 100</f>
        <v>459.99999999999994</v>
      </c>
      <c r="V1269" t="str">
        <f>VLOOKUP($B1269,Data!$A$1:$X$1657,13,  FALSE)</f>
        <v>Yes</v>
      </c>
      <c r="W1269">
        <f t="shared" si="39"/>
        <v>-31.196027734554605</v>
      </c>
      <c r="X1269">
        <f t="shared" si="38"/>
        <v>491.19602773455455</v>
      </c>
    </row>
    <row r="1270" spans="1:24" hidden="1" x14ac:dyDescent="0.2">
      <c r="A1270">
        <v>1270</v>
      </c>
      <c r="B1270" t="s">
        <v>5796</v>
      </c>
      <c r="C1270">
        <v>1270</v>
      </c>
      <c r="D1270" t="s">
        <v>1495</v>
      </c>
      <c r="E1270" s="30">
        <v>42313.5</v>
      </c>
      <c r="F1270" t="s">
        <v>4254</v>
      </c>
      <c r="G1270">
        <v>884.26075090523295</v>
      </c>
      <c r="H1270">
        <v>221.55532272744099</v>
      </c>
      <c r="I1270">
        <v>1105.8160736326699</v>
      </c>
      <c r="J1270">
        <v>9.6808562560008404</v>
      </c>
      <c r="K1270">
        <v>11.598607469186399</v>
      </c>
      <c r="L1270">
        <v>2.3881434816503001E-2</v>
      </c>
      <c r="M1270">
        <v>361.52279408736501</v>
      </c>
      <c r="N1270">
        <v>7.3435393691468196</v>
      </c>
      <c r="O1270">
        <v>0.66607118199885795</v>
      </c>
      <c r="P1270">
        <v>31.7616493631308</v>
      </c>
      <c r="Q1270">
        <v>0.33551113668326199</v>
      </c>
      <c r="R1270">
        <v>270.72406741064799</v>
      </c>
      <c r="S1270">
        <v>0.57328259654852198</v>
      </c>
      <c r="T1270">
        <v>1284.9256084280601</v>
      </c>
      <c r="U1270">
        <f>VLOOKUP(B1270,Data!$A$1:$J$1657,9, FALSE) * 100</f>
        <v>0</v>
      </c>
      <c r="V1270" t="str">
        <f>VLOOKUP($B1270,Data!$A$1:$X$1657,13,  FALSE)</f>
        <v/>
      </c>
      <c r="W1270">
        <f t="shared" si="39"/>
        <v>-410.82135691746026</v>
      </c>
      <c r="X1270">
        <f t="shared" si="38"/>
        <v>410.82135691746026</v>
      </c>
    </row>
    <row r="1271" spans="1:24" x14ac:dyDescent="0.2">
      <c r="A1271">
        <v>1267</v>
      </c>
      <c r="B1271" t="s">
        <v>5792</v>
      </c>
      <c r="C1271">
        <v>1267</v>
      </c>
      <c r="D1271" t="s">
        <v>1495</v>
      </c>
      <c r="E1271" s="30">
        <v>42336.5</v>
      </c>
      <c r="F1271" t="s">
        <v>4254</v>
      </c>
      <c r="G1271">
        <v>936.11949858884498</v>
      </c>
      <c r="H1271">
        <v>266.369469318482</v>
      </c>
      <c r="I1271">
        <v>1202.4889679073301</v>
      </c>
      <c r="J1271">
        <v>15.8536496421499</v>
      </c>
      <c r="K1271">
        <v>14.761083768070201</v>
      </c>
      <c r="L1271">
        <v>3.2667428147024301E-2</v>
      </c>
      <c r="M1271">
        <v>389.010310000792</v>
      </c>
      <c r="N1271">
        <v>10.0564164142989</v>
      </c>
      <c r="O1271">
        <v>1.2762171694025499</v>
      </c>
      <c r="P1271">
        <v>58.603675311609599</v>
      </c>
      <c r="Q1271">
        <v>1.3004809084681199</v>
      </c>
      <c r="R1271">
        <v>325.35035195191301</v>
      </c>
      <c r="S1271">
        <v>0.716576545086413</v>
      </c>
      <c r="T1271">
        <v>1375.9571453482499</v>
      </c>
      <c r="U1271">
        <f>VLOOKUP(B1271,Data!$A$1:$J$1657,9, FALSE) * 100</f>
        <v>380</v>
      </c>
      <c r="V1271" t="str">
        <f>VLOOKUP($B1271,Data!$A$1:$X$1657,13,  FALSE)</f>
        <v>Yes</v>
      </c>
      <c r="W1271">
        <f t="shared" si="39"/>
        <v>-62.05717045544543</v>
      </c>
      <c r="X1271">
        <f t="shared" si="38"/>
        <v>442.05717045544543</v>
      </c>
    </row>
    <row r="1272" spans="1:24" x14ac:dyDescent="0.2">
      <c r="A1272">
        <v>1272</v>
      </c>
      <c r="B1272" t="s">
        <v>5459</v>
      </c>
      <c r="C1272">
        <v>1272</v>
      </c>
      <c r="D1272" t="s">
        <v>1495</v>
      </c>
      <c r="E1272" s="30">
        <v>42326.5</v>
      </c>
      <c r="F1272" t="s">
        <v>4254</v>
      </c>
      <c r="G1272">
        <v>295.03805826426498</v>
      </c>
      <c r="H1272">
        <v>211.813352556675</v>
      </c>
      <c r="I1272">
        <v>506.85141082093998</v>
      </c>
      <c r="J1272">
        <v>8.1301927509714407</v>
      </c>
      <c r="K1272">
        <v>16.0247855412013</v>
      </c>
      <c r="L1272">
        <v>2.2012489707308701E-2</v>
      </c>
      <c r="M1272">
        <v>98.182384009059007</v>
      </c>
      <c r="N1272">
        <v>2.7554319573888599</v>
      </c>
      <c r="O1272">
        <v>4.84304153204759E-2</v>
      </c>
      <c r="P1272">
        <v>2.5929304729583098</v>
      </c>
      <c r="Q1272">
        <v>7.5269746068601803E-2</v>
      </c>
      <c r="R1272">
        <v>154.566709895061</v>
      </c>
      <c r="S1272">
        <v>2.47644749128514</v>
      </c>
      <c r="T1272">
        <v>574.09944862449197</v>
      </c>
      <c r="U1272">
        <f>VLOOKUP(B1272,Data!$A$1:$J$1657,9, FALSE) * 100</f>
        <v>93</v>
      </c>
      <c r="V1272" t="str">
        <f>VLOOKUP($B1272,Data!$A$1:$X$1657,13,  FALSE)</f>
        <v>Yes;;Used to decide that soil nitrogen was sufficient and no top-up was necessary</v>
      </c>
      <c r="W1272">
        <f t="shared" si="39"/>
        <v>-18.570890919385235</v>
      </c>
      <c r="X1272">
        <f t="shared" si="38"/>
        <v>111.57089091938523</v>
      </c>
    </row>
    <row r="1273" spans="1:24" x14ac:dyDescent="0.2">
      <c r="A1273">
        <v>1271</v>
      </c>
      <c r="B1273" t="s">
        <v>5460</v>
      </c>
      <c r="C1273">
        <v>1271</v>
      </c>
      <c r="D1273" t="s">
        <v>1495</v>
      </c>
      <c r="E1273" s="30">
        <v>42293.5</v>
      </c>
      <c r="F1273" t="s">
        <v>4254</v>
      </c>
      <c r="G1273">
        <v>528.75888861953501</v>
      </c>
      <c r="H1273">
        <v>160.417487697876</v>
      </c>
      <c r="I1273">
        <v>689.17637631741195</v>
      </c>
      <c r="J1273">
        <v>6.1781572284479598</v>
      </c>
      <c r="K1273">
        <v>13.5982886422145</v>
      </c>
      <c r="L1273">
        <v>2.24639198617505E-2</v>
      </c>
      <c r="M1273">
        <v>190.899041948529</v>
      </c>
      <c r="N1273">
        <v>4.5462351557588798</v>
      </c>
      <c r="O1273">
        <v>0.11946141783617099</v>
      </c>
      <c r="P1273">
        <v>7.3367407810683796</v>
      </c>
      <c r="Q1273">
        <v>0.109906865161063</v>
      </c>
      <c r="R1273">
        <v>180.22224009374099</v>
      </c>
      <c r="S1273">
        <v>0.44262628451246899</v>
      </c>
      <c r="T1273">
        <v>794.69511345164096</v>
      </c>
      <c r="U1273">
        <f>VLOOKUP(B1273,Data!$A$1:$J$1657,9, FALSE) * 100</f>
        <v>250</v>
      </c>
      <c r="V1273" t="str">
        <f>VLOOKUP($B1273,Data!$A$1:$X$1657,13,  FALSE)</f>
        <v>Yes;;Soil characterisation an issue? Rooting Depth?</v>
      </c>
      <c r="W1273">
        <f t="shared" si="39"/>
        <v>33.069270513035235</v>
      </c>
      <c r="X1273">
        <f t="shared" si="38"/>
        <v>216.93072948696476</v>
      </c>
    </row>
    <row r="1274" spans="1:24" hidden="1" x14ac:dyDescent="0.2">
      <c r="A1274">
        <v>1274</v>
      </c>
      <c r="B1274" t="s">
        <v>5461</v>
      </c>
      <c r="C1274">
        <v>1274</v>
      </c>
      <c r="D1274" t="s">
        <v>1495</v>
      </c>
      <c r="E1274" s="30">
        <v>42329.5</v>
      </c>
      <c r="F1274" t="s">
        <v>4254</v>
      </c>
      <c r="G1274">
        <v>74.610402338826304</v>
      </c>
      <c r="H1274">
        <v>113.550753068712</v>
      </c>
      <c r="I1274">
        <v>188.16115540753799</v>
      </c>
      <c r="J1274">
        <v>5.8341071462122001</v>
      </c>
      <c r="K1274">
        <v>15.5303252332402</v>
      </c>
      <c r="L1274">
        <v>7.7977966284111001E-3</v>
      </c>
      <c r="M1274">
        <v>12.4620952438953</v>
      </c>
      <c r="N1274">
        <v>0.33894989881840698</v>
      </c>
      <c r="O1274">
        <v>0</v>
      </c>
      <c r="P1274">
        <v>0</v>
      </c>
      <c r="Q1274">
        <v>0</v>
      </c>
      <c r="R1274">
        <v>61.936679514845402</v>
      </c>
      <c r="S1274">
        <v>1.4494805013160801</v>
      </c>
      <c r="T1274">
        <v>209.546075875513</v>
      </c>
      <c r="U1274">
        <f>VLOOKUP(B1274,Data!$A$1:$J$1657,9, FALSE) * 100</f>
        <v>0</v>
      </c>
      <c r="V1274" t="str">
        <f>VLOOKUP($B1274,Data!$A$1:$X$1657,13,  FALSE)</f>
        <v/>
      </c>
      <c r="W1274">
        <f t="shared" si="39"/>
        <v>-14.161471868062842</v>
      </c>
      <c r="X1274">
        <f t="shared" si="38"/>
        <v>14.161471868062842</v>
      </c>
    </row>
    <row r="1275" spans="1:24" x14ac:dyDescent="0.2">
      <c r="A1275">
        <v>1273</v>
      </c>
      <c r="B1275" t="s">
        <v>5458</v>
      </c>
      <c r="C1275">
        <v>1273</v>
      </c>
      <c r="D1275" t="s">
        <v>1495</v>
      </c>
      <c r="E1275" s="30">
        <v>42321.5</v>
      </c>
      <c r="F1275" t="s">
        <v>4254</v>
      </c>
      <c r="G1275">
        <v>569.31928266817897</v>
      </c>
      <c r="H1275">
        <v>270.11531097899802</v>
      </c>
      <c r="I1275">
        <v>839.43459364717705</v>
      </c>
      <c r="J1275">
        <v>15.410508926656</v>
      </c>
      <c r="K1275">
        <v>16.1934157939972</v>
      </c>
      <c r="L1275">
        <v>1.7452310725866099E-2</v>
      </c>
      <c r="M1275">
        <v>167.34161243271001</v>
      </c>
      <c r="N1275">
        <v>4.7457658664812801</v>
      </c>
      <c r="O1275">
        <v>0.24531245863732701</v>
      </c>
      <c r="P1275">
        <v>10.8232122933216</v>
      </c>
      <c r="Q1275">
        <v>0.336686352303954</v>
      </c>
      <c r="R1275">
        <v>244.32656592526001</v>
      </c>
      <c r="S1275">
        <v>3.9455390836023101</v>
      </c>
      <c r="T1275">
        <v>951.86107766402699</v>
      </c>
      <c r="U1275">
        <f>VLOOKUP(B1275,Data!$A$1:$J$1657,9, FALSE) * 100</f>
        <v>371</v>
      </c>
      <c r="V1275" t="str">
        <f>VLOOKUP($B1275,Data!$A$1:$X$1657,13,  FALSE)</f>
        <v>Yes;;Very helpful for deciding how much urea to spread</v>
      </c>
      <c r="W1275">
        <f t="shared" si="39"/>
        <v>180.83907678101136</v>
      </c>
      <c r="X1275">
        <f t="shared" si="38"/>
        <v>190.16092321898864</v>
      </c>
    </row>
    <row r="1276" spans="1:24" x14ac:dyDescent="0.2">
      <c r="A1276">
        <v>1277</v>
      </c>
      <c r="B1276" t="s">
        <v>5463</v>
      </c>
      <c r="C1276">
        <v>1277</v>
      </c>
      <c r="D1276" t="s">
        <v>1495</v>
      </c>
      <c r="E1276" s="30">
        <v>42315.5</v>
      </c>
      <c r="F1276" t="s">
        <v>4254</v>
      </c>
      <c r="G1276">
        <v>893.62904345972004</v>
      </c>
      <c r="H1276">
        <v>314.92885845895302</v>
      </c>
      <c r="I1276">
        <v>1208.55790191867</v>
      </c>
      <c r="J1276">
        <v>16.334906970960699</v>
      </c>
      <c r="K1276">
        <v>15.45832568642</v>
      </c>
      <c r="L1276">
        <v>2.1832135543947501E-2</v>
      </c>
      <c r="M1276">
        <v>324.529826936809</v>
      </c>
      <c r="N1276">
        <v>8.7857929242499502</v>
      </c>
      <c r="O1276">
        <v>0.45491134754351398</v>
      </c>
      <c r="P1276">
        <v>19.430390762795099</v>
      </c>
      <c r="Q1276">
        <v>0.57372767447512096</v>
      </c>
      <c r="R1276">
        <v>348.300836713889</v>
      </c>
      <c r="S1276">
        <v>2.6375742327891198</v>
      </c>
      <c r="T1276">
        <v>1389.1707845383</v>
      </c>
      <c r="U1276">
        <f>VLOOKUP(B1276,Data!$A$1:$J$1657,9, FALSE) * 100</f>
        <v>300</v>
      </c>
      <c r="V1276" t="str">
        <f>VLOOKUP($B1276,Data!$A$1:$X$1657,13,  FALSE)</f>
        <v>Yes</v>
      </c>
      <c r="W1276">
        <f t="shared" si="39"/>
        <v>-68.783894246373848</v>
      </c>
      <c r="X1276">
        <f t="shared" si="38"/>
        <v>368.78389424637385</v>
      </c>
    </row>
    <row r="1277" spans="1:24" x14ac:dyDescent="0.2">
      <c r="A1277">
        <v>1275</v>
      </c>
      <c r="B1277" t="s">
        <v>5462</v>
      </c>
      <c r="C1277">
        <v>1275</v>
      </c>
      <c r="D1277" t="s">
        <v>1495</v>
      </c>
      <c r="E1277" s="30">
        <v>42291.5</v>
      </c>
      <c r="F1277" t="s">
        <v>4254</v>
      </c>
      <c r="G1277">
        <v>753.00731664245905</v>
      </c>
      <c r="H1277">
        <v>103.182429099218</v>
      </c>
      <c r="I1277">
        <v>856.18974574167703</v>
      </c>
      <c r="J1277">
        <v>9.8383210208340408</v>
      </c>
      <c r="K1277">
        <v>13.0204415523798</v>
      </c>
      <c r="L1277">
        <v>4.2732036180351603E-2</v>
      </c>
      <c r="M1277">
        <v>331.373444936449</v>
      </c>
      <c r="N1277">
        <v>7.5562672010609004</v>
      </c>
      <c r="O1277">
        <v>0.475985904879065</v>
      </c>
      <c r="P1277">
        <v>22.803487102758201</v>
      </c>
      <c r="Q1277">
        <v>0.60280869433642803</v>
      </c>
      <c r="R1277">
        <v>192.966328061078</v>
      </c>
      <c r="S1277">
        <v>0.43920320373191502</v>
      </c>
      <c r="T1277">
        <v>1008.14750674078</v>
      </c>
      <c r="U1277">
        <f>VLOOKUP(B1277,Data!$A$1:$J$1657,9, FALSE) * 100</f>
        <v>310</v>
      </c>
      <c r="V1277" t="str">
        <f>VLOOKUP($B1277,Data!$A$1:$X$1657,13,  FALSE)</f>
        <v>Yes</v>
      </c>
      <c r="W1277">
        <f t="shared" si="39"/>
        <v>-66.560732882328409</v>
      </c>
      <c r="X1277">
        <f t="shared" si="38"/>
        <v>376.56073288232841</v>
      </c>
    </row>
    <row r="1278" spans="1:24" hidden="1" x14ac:dyDescent="0.2">
      <c r="A1278">
        <v>1276</v>
      </c>
      <c r="B1278" t="s">
        <v>5464</v>
      </c>
      <c r="C1278">
        <v>1276</v>
      </c>
      <c r="D1278" t="s">
        <v>1495</v>
      </c>
      <c r="E1278" s="30">
        <v>42314.5</v>
      </c>
      <c r="F1278" t="s">
        <v>4254</v>
      </c>
      <c r="G1278">
        <v>417.82071673270701</v>
      </c>
      <c r="H1278">
        <v>290.59653235848202</v>
      </c>
      <c r="I1278">
        <v>708.41724909118898</v>
      </c>
      <c r="J1278">
        <v>10.4219180472265</v>
      </c>
      <c r="K1278">
        <v>16.158180958314802</v>
      </c>
      <c r="L1278">
        <v>7.2035535950248E-3</v>
      </c>
      <c r="M1278">
        <v>59.5118055450939</v>
      </c>
      <c r="N1278">
        <v>1.68406746611851</v>
      </c>
      <c r="O1278">
        <v>5.6889795263197198E-3</v>
      </c>
      <c r="P1278">
        <v>0.240803298995098</v>
      </c>
      <c r="Q1278">
        <v>6.9591084368493903E-3</v>
      </c>
      <c r="R1278">
        <v>210.690841845324</v>
      </c>
      <c r="S1278">
        <v>3.0343489121027001</v>
      </c>
      <c r="T1278">
        <v>800.54436369102905</v>
      </c>
      <c r="U1278">
        <f>VLOOKUP(B1278,Data!$A$1:$J$1657,9, FALSE) * 100</f>
        <v>0</v>
      </c>
      <c r="V1278" t="str">
        <f>VLOOKUP($B1278,Data!$A$1:$X$1657,13,  FALSE)</f>
        <v/>
      </c>
      <c r="W1278">
        <f t="shared" si="39"/>
        <v>-67.627051755788528</v>
      </c>
      <c r="X1278">
        <f t="shared" si="38"/>
        <v>67.627051755788528</v>
      </c>
    </row>
    <row r="1279" spans="1:24" x14ac:dyDescent="0.2">
      <c r="A1279">
        <v>1279</v>
      </c>
      <c r="B1279" t="s">
        <v>5466</v>
      </c>
      <c r="C1279">
        <v>1279</v>
      </c>
      <c r="D1279" t="s">
        <v>1495</v>
      </c>
      <c r="E1279" s="30">
        <v>42308.5</v>
      </c>
      <c r="F1279" t="s">
        <v>4254</v>
      </c>
      <c r="G1279">
        <v>710.74263644346001</v>
      </c>
      <c r="H1279">
        <v>159.90900329203299</v>
      </c>
      <c r="I1279">
        <v>870.65163973549397</v>
      </c>
      <c r="J1279">
        <v>13.3423294935633</v>
      </c>
      <c r="K1279">
        <v>15.2948880120403</v>
      </c>
      <c r="L1279">
        <v>3.2321909967181497E-2</v>
      </c>
      <c r="M1279">
        <v>333.65972282779097</v>
      </c>
      <c r="N1279">
        <v>8.9374572588081609</v>
      </c>
      <c r="O1279">
        <v>0.32092542544980002</v>
      </c>
      <c r="P1279">
        <v>15.4741548792092</v>
      </c>
      <c r="Q1279">
        <v>0.47541963227292799</v>
      </c>
      <c r="R1279">
        <v>180.54650736916599</v>
      </c>
      <c r="S1279">
        <v>1.4641356913809001</v>
      </c>
      <c r="T1279">
        <v>1014.09655439655</v>
      </c>
      <c r="U1279">
        <f>VLOOKUP(B1279,Data!$A$1:$J$1657,9, FALSE) * 100</f>
        <v>420</v>
      </c>
      <c r="V1279" t="str">
        <f>VLOOKUP($B1279,Data!$A$1:$X$1657,13,  FALSE)</f>
        <v>No</v>
      </c>
      <c r="W1279">
        <f t="shared" si="39"/>
        <v>40.841224059328454</v>
      </c>
      <c r="X1279">
        <f t="shared" si="38"/>
        <v>379.15877594067155</v>
      </c>
    </row>
    <row r="1280" spans="1:24" hidden="1" x14ac:dyDescent="0.2">
      <c r="A1280">
        <v>1278</v>
      </c>
      <c r="B1280" t="s">
        <v>5465</v>
      </c>
      <c r="C1280">
        <v>1278</v>
      </c>
      <c r="D1280" t="s">
        <v>1495</v>
      </c>
      <c r="E1280" s="30">
        <v>42315.5</v>
      </c>
      <c r="F1280" t="s">
        <v>4254</v>
      </c>
      <c r="G1280">
        <v>248.52987209648001</v>
      </c>
      <c r="H1280">
        <v>215.87710166154301</v>
      </c>
      <c r="I1280">
        <v>464.40697375802301</v>
      </c>
      <c r="J1280">
        <v>9.0697636797352708</v>
      </c>
      <c r="K1280">
        <v>16.098322037275501</v>
      </c>
      <c r="L1280">
        <v>6.4833901640249901E-3</v>
      </c>
      <c r="M1280">
        <v>33.017981735345501</v>
      </c>
      <c r="N1280">
        <v>0.93088284237560803</v>
      </c>
      <c r="O1280">
        <v>0</v>
      </c>
      <c r="P1280">
        <v>0</v>
      </c>
      <c r="Q1280">
        <v>0</v>
      </c>
      <c r="R1280">
        <v>168.40932074329001</v>
      </c>
      <c r="S1280">
        <v>2.8052685387541301</v>
      </c>
      <c r="T1280">
        <v>523.96888450006998</v>
      </c>
      <c r="U1280">
        <f>VLOOKUP(B1280,Data!$A$1:$J$1657,9, FALSE) * 100</f>
        <v>0</v>
      </c>
      <c r="V1280" t="str">
        <f>VLOOKUP($B1280,Data!$A$1:$X$1657,13,  FALSE)</f>
        <v/>
      </c>
      <c r="W1280">
        <f t="shared" si="39"/>
        <v>-37.520433790165342</v>
      </c>
      <c r="X1280">
        <f t="shared" si="38"/>
        <v>37.520433790165342</v>
      </c>
    </row>
    <row r="1281" spans="1:24" x14ac:dyDescent="0.2">
      <c r="A1281">
        <v>1280</v>
      </c>
      <c r="B1281" t="s">
        <v>5467</v>
      </c>
      <c r="C1281">
        <v>1280</v>
      </c>
      <c r="D1281" t="s">
        <v>1495</v>
      </c>
      <c r="E1281" s="30">
        <v>42329.5</v>
      </c>
      <c r="F1281" t="s">
        <v>4254</v>
      </c>
      <c r="G1281">
        <v>274.20725929809402</v>
      </c>
      <c r="H1281">
        <v>239.75462477036601</v>
      </c>
      <c r="I1281">
        <v>513.96188406845999</v>
      </c>
      <c r="J1281">
        <v>6.8722547374096798</v>
      </c>
      <c r="K1281">
        <v>16.7524736960833</v>
      </c>
      <c r="L1281">
        <v>1.6825806840240098E-2</v>
      </c>
      <c r="M1281">
        <v>72.161431960549706</v>
      </c>
      <c r="N1281">
        <v>2.1171322080399602</v>
      </c>
      <c r="O1281">
        <v>6.4931969268544901E-2</v>
      </c>
      <c r="P1281">
        <v>2.9879538660865999</v>
      </c>
      <c r="Q1281">
        <v>7.2795397963768202E-2</v>
      </c>
      <c r="R1281">
        <v>137.22573491793699</v>
      </c>
      <c r="S1281">
        <v>1.76305613939133</v>
      </c>
      <c r="T1281">
        <v>567.37301525590499</v>
      </c>
      <c r="U1281">
        <f>VLOOKUP(B1281,Data!$A$1:$J$1657,9, FALSE) * 100</f>
        <v>90</v>
      </c>
      <c r="V1281" t="str">
        <f>VLOOKUP($B1281,Data!$A$1:$X$1657,13,  FALSE)</f>
        <v>Yes</v>
      </c>
      <c r="W1281">
        <f t="shared" si="39"/>
        <v>7.9983727721026128</v>
      </c>
      <c r="X1281">
        <f t="shared" si="38"/>
        <v>82.001627227897387</v>
      </c>
    </row>
    <row r="1282" spans="1:24" x14ac:dyDescent="0.2">
      <c r="A1282">
        <v>1283</v>
      </c>
      <c r="B1282" t="s">
        <v>5469</v>
      </c>
      <c r="C1282">
        <v>1283</v>
      </c>
      <c r="D1282" t="s">
        <v>1495</v>
      </c>
      <c r="E1282" s="30">
        <v>42324.5</v>
      </c>
      <c r="F1282" t="s">
        <v>4254</v>
      </c>
      <c r="G1282">
        <v>354.43612818887499</v>
      </c>
      <c r="H1282">
        <v>212.768283354668</v>
      </c>
      <c r="I1282">
        <v>567.20441154354296</v>
      </c>
      <c r="J1282">
        <v>7.9226378060161897</v>
      </c>
      <c r="K1282">
        <v>16.494432201702701</v>
      </c>
      <c r="L1282">
        <v>2.0293955235926898E-2</v>
      </c>
      <c r="M1282">
        <v>103.755193875763</v>
      </c>
      <c r="N1282">
        <v>2.9971681452859702</v>
      </c>
      <c r="O1282">
        <v>0.18026290754743901</v>
      </c>
      <c r="P1282">
        <v>7.2390775937304799</v>
      </c>
      <c r="Q1282">
        <v>0.196777085978532</v>
      </c>
      <c r="R1282">
        <v>113.19060902874899</v>
      </c>
      <c r="S1282">
        <v>1.1064532999157699</v>
      </c>
      <c r="T1282">
        <v>628.87198172809894</v>
      </c>
      <c r="U1282">
        <f>VLOOKUP(B1282,Data!$A$1:$J$1657,9, FALSE) * 100</f>
        <v>100</v>
      </c>
      <c r="V1282" t="str">
        <f>VLOOKUP($B1282,Data!$A$1:$X$1657,13,  FALSE)</f>
        <v>Yes</v>
      </c>
      <c r="W1282">
        <f t="shared" si="39"/>
        <v>-17.903629404276131</v>
      </c>
      <c r="X1282">
        <f t="shared" ref="X1282:X1345" si="40">M1282/(1-12/100)</f>
        <v>117.90362940427613</v>
      </c>
    </row>
    <row r="1283" spans="1:24" x14ac:dyDescent="0.2">
      <c r="A1283">
        <v>1281</v>
      </c>
      <c r="B1283" t="s">
        <v>5470</v>
      </c>
      <c r="C1283">
        <v>1281</v>
      </c>
      <c r="D1283" t="s">
        <v>1495</v>
      </c>
      <c r="E1283" s="30">
        <v>42331.5</v>
      </c>
      <c r="F1283" t="s">
        <v>4254</v>
      </c>
      <c r="G1283">
        <v>329.14213358630099</v>
      </c>
      <c r="H1283">
        <v>272.18295388824401</v>
      </c>
      <c r="I1283">
        <v>601.32508747454494</v>
      </c>
      <c r="J1283">
        <v>10.7935581594498</v>
      </c>
      <c r="K1283">
        <v>16.381828714114601</v>
      </c>
      <c r="L1283">
        <v>1.9219521021244999E-2</v>
      </c>
      <c r="M1283">
        <v>92.452692431161907</v>
      </c>
      <c r="N1283">
        <v>2.6524416314641099</v>
      </c>
      <c r="O1283">
        <v>0.14446612940842399</v>
      </c>
      <c r="P1283">
        <v>6.6242500072540702</v>
      </c>
      <c r="Q1283">
        <v>0.204150769427661</v>
      </c>
      <c r="R1283">
        <v>160.01541841549999</v>
      </c>
      <c r="S1283">
        <v>2.5745843751070998</v>
      </c>
      <c r="T1283">
        <v>669.16869595528101</v>
      </c>
      <c r="U1283">
        <f>VLOOKUP(B1283,Data!$A$1:$J$1657,9, FALSE) * 100</f>
        <v>160</v>
      </c>
      <c r="V1283" t="str">
        <f>VLOOKUP($B1283,Data!$A$1:$X$1657,13,  FALSE)</f>
        <v>Yes</v>
      </c>
      <c r="W1283">
        <f t="shared" ref="W1283:W1346" si="41">U1283-X1283</f>
        <v>54.940122237316018</v>
      </c>
      <c r="X1283">
        <f t="shared" si="40"/>
        <v>105.05987776268398</v>
      </c>
    </row>
    <row r="1284" spans="1:24" x14ac:dyDescent="0.2">
      <c r="A1284">
        <v>1282</v>
      </c>
      <c r="B1284" t="s">
        <v>5468</v>
      </c>
      <c r="C1284">
        <v>1282</v>
      </c>
      <c r="D1284" t="s">
        <v>1495</v>
      </c>
      <c r="E1284" s="30">
        <v>42326.5</v>
      </c>
      <c r="F1284" t="s">
        <v>4254</v>
      </c>
      <c r="G1284">
        <v>305.673521212499</v>
      </c>
      <c r="H1284">
        <v>203.46816590876099</v>
      </c>
      <c r="I1284">
        <v>509.14168712126002</v>
      </c>
      <c r="J1284">
        <v>7.97836778128588</v>
      </c>
      <c r="K1284">
        <v>16.9577516710543</v>
      </c>
      <c r="L1284">
        <v>1.39200599764721E-2</v>
      </c>
      <c r="M1284">
        <v>68.875120683099695</v>
      </c>
      <c r="N1284">
        <v>2.04547669502259</v>
      </c>
      <c r="O1284">
        <v>9.9060203681379605E-2</v>
      </c>
      <c r="P1284">
        <v>4.5319159557848403</v>
      </c>
      <c r="Q1284">
        <v>0.130137100226942</v>
      </c>
      <c r="R1284">
        <v>125.72474016889799</v>
      </c>
      <c r="S1284">
        <v>1.69279687969941</v>
      </c>
      <c r="T1284">
        <v>565.01618944654695</v>
      </c>
      <c r="U1284">
        <f>VLOOKUP(B1284,Data!$A$1:$J$1657,9, FALSE) * 100</f>
        <v>30</v>
      </c>
      <c r="V1284" t="str">
        <f>VLOOKUP($B1284,Data!$A$1:$X$1657,13,  FALSE)</f>
        <v>Yes</v>
      </c>
      <c r="W1284">
        <f t="shared" si="41"/>
        <v>-48.267182594431475</v>
      </c>
      <c r="X1284">
        <f t="shared" si="40"/>
        <v>78.267182594431475</v>
      </c>
    </row>
    <row r="1285" spans="1:24" x14ac:dyDescent="0.2">
      <c r="A1285">
        <v>1285</v>
      </c>
      <c r="B1285" t="s">
        <v>5473</v>
      </c>
      <c r="C1285">
        <v>1285</v>
      </c>
      <c r="D1285" t="s">
        <v>1495</v>
      </c>
      <c r="E1285" s="30">
        <v>42326.5</v>
      </c>
      <c r="F1285" t="s">
        <v>4254</v>
      </c>
      <c r="G1285">
        <v>679.744130016025</v>
      </c>
      <c r="H1285">
        <v>260.73400242851898</v>
      </c>
      <c r="I1285">
        <v>940.47813244454505</v>
      </c>
      <c r="J1285">
        <v>9.4683614616974108</v>
      </c>
      <c r="K1285">
        <v>13.943393711349</v>
      </c>
      <c r="L1285">
        <v>3.1140524554202201E-2</v>
      </c>
      <c r="M1285">
        <v>265.52705714840801</v>
      </c>
      <c r="N1285">
        <v>6.4839725023399497</v>
      </c>
      <c r="O1285">
        <v>0.50517204442780905</v>
      </c>
      <c r="P1285">
        <v>24.0876875719308</v>
      </c>
      <c r="Q1285">
        <v>0.50693751946824595</v>
      </c>
      <c r="R1285">
        <v>238.61944334918601</v>
      </c>
      <c r="S1285">
        <v>0.59658393544802102</v>
      </c>
      <c r="T1285">
        <v>1073.5501424877</v>
      </c>
      <c r="U1285">
        <f>VLOOKUP(B1285,Data!$A$1:$J$1657,9, FALSE) * 100</f>
        <v>509.99999999999994</v>
      </c>
      <c r="V1285" t="str">
        <f>VLOOKUP($B1285,Data!$A$1:$X$1657,13,  FALSE)</f>
        <v>Yes;;Soil moisture estimates useful for decisions on N applications.</v>
      </c>
      <c r="W1285">
        <f t="shared" si="41"/>
        <v>208.26470778589993</v>
      </c>
      <c r="X1285">
        <f t="shared" si="40"/>
        <v>301.73529221410001</v>
      </c>
    </row>
    <row r="1286" spans="1:24" hidden="1" x14ac:dyDescent="0.2">
      <c r="A1286">
        <v>1286</v>
      </c>
      <c r="B1286" t="s">
        <v>5472</v>
      </c>
      <c r="C1286">
        <v>1286</v>
      </c>
      <c r="D1286" t="s">
        <v>1495</v>
      </c>
      <c r="E1286" s="30">
        <v>42335.5</v>
      </c>
      <c r="F1286" t="s">
        <v>4254</v>
      </c>
      <c r="G1286">
        <v>891.10370982588904</v>
      </c>
      <c r="H1286">
        <v>200.13391164948399</v>
      </c>
      <c r="I1286">
        <v>1091.2376214753699</v>
      </c>
      <c r="J1286">
        <v>10.587268831281699</v>
      </c>
      <c r="K1286">
        <v>11.221770902253301</v>
      </c>
      <c r="L1286">
        <v>3.8078000963815098E-2</v>
      </c>
      <c r="M1286">
        <v>395.79470137766799</v>
      </c>
      <c r="N1286">
        <v>7.7784894276461198</v>
      </c>
      <c r="O1286">
        <v>0.76942437547769904</v>
      </c>
      <c r="P1286">
        <v>36.132276019054999</v>
      </c>
      <c r="Q1286">
        <v>0.68668473431141297</v>
      </c>
      <c r="R1286">
        <v>289.59816610919398</v>
      </c>
      <c r="S1286">
        <v>0.69712683707915102</v>
      </c>
      <c r="T1286">
        <v>1261.3896718762801</v>
      </c>
      <c r="U1286">
        <f>VLOOKUP(B1286,Data!$A$1:$J$1657,9, FALSE) * 100</f>
        <v>0</v>
      </c>
      <c r="V1286" t="str">
        <f>VLOOKUP($B1286,Data!$A$1:$X$1657,13,  FALSE)</f>
        <v/>
      </c>
      <c r="W1286">
        <f t="shared" si="41"/>
        <v>-449.76670611098638</v>
      </c>
      <c r="X1286">
        <f t="shared" si="40"/>
        <v>449.76670611098638</v>
      </c>
    </row>
    <row r="1287" spans="1:24" hidden="1" x14ac:dyDescent="0.2">
      <c r="A1287">
        <v>1284</v>
      </c>
      <c r="B1287" t="s">
        <v>5471</v>
      </c>
      <c r="C1287">
        <v>1284</v>
      </c>
      <c r="D1287" t="s">
        <v>1495</v>
      </c>
      <c r="E1287" s="30">
        <v>42340.5</v>
      </c>
      <c r="F1287" t="s">
        <v>4254</v>
      </c>
      <c r="G1287">
        <v>985.64713794862598</v>
      </c>
      <c r="H1287">
        <v>192.48997264995501</v>
      </c>
      <c r="I1287">
        <v>1178.13711059858</v>
      </c>
      <c r="J1287">
        <v>11.7881291635065</v>
      </c>
      <c r="K1287">
        <v>11.7091385956004</v>
      </c>
      <c r="L1287">
        <v>3.4177194514035301E-2</v>
      </c>
      <c r="M1287">
        <v>431.43392320596899</v>
      </c>
      <c r="N1287">
        <v>8.8471446614050695</v>
      </c>
      <c r="O1287">
        <v>1.2318837130642599</v>
      </c>
      <c r="P1287">
        <v>60.556217928240997</v>
      </c>
      <c r="Q1287">
        <v>0.828125351023689</v>
      </c>
      <c r="R1287">
        <v>309.54908892488902</v>
      </c>
      <c r="S1287">
        <v>0.75570608152067797</v>
      </c>
      <c r="T1287">
        <v>1357.7174552132999</v>
      </c>
      <c r="U1287">
        <f>VLOOKUP(B1287,Data!$A$1:$J$1657,9, FALSE) * 100</f>
        <v>0</v>
      </c>
      <c r="V1287" t="str">
        <f>VLOOKUP($B1287,Data!$A$1:$X$1657,13,  FALSE)</f>
        <v/>
      </c>
      <c r="W1287">
        <f t="shared" si="41"/>
        <v>-490.26582182496475</v>
      </c>
      <c r="X1287">
        <f t="shared" si="40"/>
        <v>490.26582182496475</v>
      </c>
    </row>
    <row r="1288" spans="1:24" x14ac:dyDescent="0.2">
      <c r="A1288">
        <v>1291</v>
      </c>
      <c r="B1288" t="s">
        <v>5476</v>
      </c>
      <c r="C1288">
        <v>1291</v>
      </c>
      <c r="D1288" t="s">
        <v>1495</v>
      </c>
      <c r="E1288" s="30">
        <v>42289.5</v>
      </c>
      <c r="F1288" t="s">
        <v>4254</v>
      </c>
      <c r="G1288">
        <v>471.41123850760403</v>
      </c>
      <c r="H1288">
        <v>158.09483907545601</v>
      </c>
      <c r="I1288">
        <v>629.50607758306001</v>
      </c>
      <c r="J1288">
        <v>5.7672534932473702</v>
      </c>
      <c r="K1288">
        <v>15.4379529882093</v>
      </c>
      <c r="L1288">
        <v>1.9428718121256499E-2</v>
      </c>
      <c r="M1288">
        <v>144.25634031753199</v>
      </c>
      <c r="N1288">
        <v>3.9002147111614498</v>
      </c>
      <c r="O1288">
        <v>0.10010057036287701</v>
      </c>
      <c r="P1288">
        <v>6.9886618948251904</v>
      </c>
      <c r="Q1288">
        <v>0.13409253961871501</v>
      </c>
      <c r="R1288">
        <v>150.367309439705</v>
      </c>
      <c r="S1288">
        <v>0.32130474103133899</v>
      </c>
      <c r="T1288">
        <v>721.34607221851502</v>
      </c>
      <c r="U1288">
        <f>VLOOKUP(B1288,Data!$A$1:$J$1657,9, FALSE) * 100</f>
        <v>260</v>
      </c>
      <c r="V1288" t="str">
        <f>VLOOKUP($B1288,Data!$A$1:$X$1657,13,  FALSE)</f>
        <v>Yes</v>
      </c>
      <c r="W1288">
        <f t="shared" si="41"/>
        <v>96.072340548259092</v>
      </c>
      <c r="X1288">
        <f t="shared" si="40"/>
        <v>163.92765945174091</v>
      </c>
    </row>
    <row r="1289" spans="1:24" hidden="1" x14ac:dyDescent="0.2">
      <c r="A1289">
        <v>1287</v>
      </c>
      <c r="B1289" t="s">
        <v>5477</v>
      </c>
      <c r="C1289">
        <v>1287</v>
      </c>
      <c r="D1289" t="s">
        <v>1495</v>
      </c>
      <c r="E1289" s="30">
        <v>42320.5</v>
      </c>
      <c r="F1289" t="s">
        <v>4254</v>
      </c>
      <c r="G1289">
        <v>966.39962332747996</v>
      </c>
      <c r="H1289">
        <v>180.02631151927901</v>
      </c>
      <c r="I1289">
        <v>1146.4259348467599</v>
      </c>
      <c r="J1289">
        <v>12.9710911343146</v>
      </c>
      <c r="K1289">
        <v>12.3333610881723</v>
      </c>
      <c r="L1289">
        <v>3.51241560881125E-2</v>
      </c>
      <c r="M1289">
        <v>467.45648619968102</v>
      </c>
      <c r="N1289">
        <v>10.096864513675801</v>
      </c>
      <c r="O1289">
        <v>1.02274036292757</v>
      </c>
      <c r="P1289">
        <v>45.467636563127499</v>
      </c>
      <c r="Q1289">
        <v>0.88446763659142802</v>
      </c>
      <c r="R1289">
        <v>241.565446167082</v>
      </c>
      <c r="S1289">
        <v>0.50597850371991104</v>
      </c>
      <c r="T1289">
        <v>1321.5877229789701</v>
      </c>
      <c r="U1289">
        <f>VLOOKUP(B1289,Data!$A$1:$J$1657,9, FALSE) * 100</f>
        <v>0</v>
      </c>
      <c r="V1289" t="str">
        <f>VLOOKUP($B1289,Data!$A$1:$X$1657,13,  FALSE)</f>
        <v/>
      </c>
      <c r="W1289">
        <f t="shared" si="41"/>
        <v>-531.20055249963752</v>
      </c>
      <c r="X1289">
        <f t="shared" si="40"/>
        <v>531.20055249963752</v>
      </c>
    </row>
    <row r="1290" spans="1:24" hidden="1" x14ac:dyDescent="0.2">
      <c r="A1290">
        <v>1290</v>
      </c>
      <c r="B1290" t="s">
        <v>5474</v>
      </c>
      <c r="C1290">
        <v>1290</v>
      </c>
      <c r="D1290" t="s">
        <v>1495</v>
      </c>
      <c r="E1290" s="30">
        <v>42293.5</v>
      </c>
      <c r="F1290" t="s">
        <v>4254</v>
      </c>
      <c r="G1290">
        <v>418.77533472666602</v>
      </c>
      <c r="H1290">
        <v>115.559482729217</v>
      </c>
      <c r="I1290">
        <v>534.33481745588404</v>
      </c>
      <c r="J1290">
        <v>3.1746101543077598</v>
      </c>
      <c r="K1290">
        <v>9.2327259057367606</v>
      </c>
      <c r="L1290">
        <v>2.0235015347948901E-2</v>
      </c>
      <c r="M1290">
        <v>118.28858610621801</v>
      </c>
      <c r="N1290">
        <v>1.91265515463372</v>
      </c>
      <c r="O1290">
        <v>0.170595972282093</v>
      </c>
      <c r="P1290">
        <v>10.642287369844899</v>
      </c>
      <c r="Q1290">
        <v>8.7380849723591406E-2</v>
      </c>
      <c r="R1290">
        <v>109.783532643322</v>
      </c>
      <c r="S1290">
        <v>0.29372959625704598</v>
      </c>
      <c r="T1290">
        <v>613.96665645216103</v>
      </c>
      <c r="U1290">
        <f>VLOOKUP(B1290,Data!$A$1:$J$1657,9, FALSE) * 100</f>
        <v>0</v>
      </c>
      <c r="V1290" t="str">
        <f>VLOOKUP($B1290,Data!$A$1:$X$1657,13,  FALSE)</f>
        <v/>
      </c>
      <c r="W1290">
        <f t="shared" si="41"/>
        <v>-134.418847847975</v>
      </c>
      <c r="X1290">
        <f t="shared" si="40"/>
        <v>134.418847847975</v>
      </c>
    </row>
    <row r="1291" spans="1:24" x14ac:dyDescent="0.2">
      <c r="A1291">
        <v>1289</v>
      </c>
      <c r="B1291" t="s">
        <v>5475</v>
      </c>
      <c r="C1291">
        <v>1289</v>
      </c>
      <c r="D1291" t="s">
        <v>1495</v>
      </c>
      <c r="E1291" s="30">
        <v>42308.5</v>
      </c>
      <c r="F1291" t="s">
        <v>4254</v>
      </c>
      <c r="G1291">
        <v>501.522479776615</v>
      </c>
      <c r="H1291">
        <v>257.008876539185</v>
      </c>
      <c r="I1291">
        <v>758.53135631580096</v>
      </c>
      <c r="J1291">
        <v>14.346345367201099</v>
      </c>
      <c r="K1291">
        <v>15.9155678589761</v>
      </c>
      <c r="L1291">
        <v>1.17936120464273E-2</v>
      </c>
      <c r="M1291">
        <v>110.213489875428</v>
      </c>
      <c r="N1291">
        <v>3.0719969826391398</v>
      </c>
      <c r="O1291">
        <v>4.39003867808389E-2</v>
      </c>
      <c r="P1291">
        <v>1.81775367713747</v>
      </c>
      <c r="Q1291">
        <v>5.4813139672687798E-2</v>
      </c>
      <c r="R1291">
        <v>235.37098739907501</v>
      </c>
      <c r="S1291">
        <v>4.41933806534254</v>
      </c>
      <c r="T1291">
        <v>862.31631259258802</v>
      </c>
      <c r="U1291">
        <f>VLOOKUP(B1291,Data!$A$1:$J$1657,9, FALSE) * 100</f>
        <v>385</v>
      </c>
      <c r="V1291" t="str">
        <f>VLOOKUP($B1291,Data!$A$1:$X$1657,13,  FALSE)</f>
        <v>Yes</v>
      </c>
      <c r="W1291">
        <f t="shared" si="41"/>
        <v>259.75739786883184</v>
      </c>
      <c r="X1291">
        <f t="shared" si="40"/>
        <v>125.24260213116818</v>
      </c>
    </row>
    <row r="1292" spans="1:24" x14ac:dyDescent="0.2">
      <c r="A1292">
        <v>1288</v>
      </c>
      <c r="B1292" t="s">
        <v>5478</v>
      </c>
      <c r="C1292">
        <v>1288</v>
      </c>
      <c r="D1292" t="s">
        <v>1495</v>
      </c>
      <c r="E1292" s="30">
        <v>42317.5</v>
      </c>
      <c r="F1292" t="s">
        <v>4254</v>
      </c>
      <c r="G1292">
        <v>110.578914157794</v>
      </c>
      <c r="H1292">
        <v>71.884853669332003</v>
      </c>
      <c r="I1292">
        <v>182.46376782712599</v>
      </c>
      <c r="J1292">
        <v>2.42398418346612</v>
      </c>
      <c r="K1292">
        <v>15.9872274477879</v>
      </c>
      <c r="L1292">
        <v>1.32288496648675E-2</v>
      </c>
      <c r="M1292">
        <v>26.2874480682745</v>
      </c>
      <c r="N1292">
        <v>0.73601297949109901</v>
      </c>
      <c r="O1292">
        <v>4.4885419223094098E-3</v>
      </c>
      <c r="P1292">
        <v>0.26674281156929502</v>
      </c>
      <c r="Q1292">
        <v>7.1206671835818596E-3</v>
      </c>
      <c r="R1292">
        <v>54.067596551343797</v>
      </c>
      <c r="S1292">
        <v>0.68271231708684299</v>
      </c>
      <c r="T1292">
        <v>203.05909848571901</v>
      </c>
      <c r="U1292">
        <f>VLOOKUP(B1292,Data!$A$1:$J$1657,9, FALSE) * 100</f>
        <v>49</v>
      </c>
      <c r="V1292" t="str">
        <f>VLOOKUP($B1292,Data!$A$1:$X$1657,13,  FALSE)</f>
        <v/>
      </c>
      <c r="W1292">
        <f t="shared" si="41"/>
        <v>19.127899922415342</v>
      </c>
      <c r="X1292">
        <f t="shared" si="40"/>
        <v>29.872100077584658</v>
      </c>
    </row>
    <row r="1293" spans="1:24" hidden="1" x14ac:dyDescent="0.2">
      <c r="A1293">
        <v>1292</v>
      </c>
      <c r="B1293" t="s">
        <v>5479</v>
      </c>
      <c r="C1293">
        <v>1292</v>
      </c>
      <c r="D1293" t="s">
        <v>1495</v>
      </c>
      <c r="E1293" s="30">
        <v>42309.5</v>
      </c>
      <c r="F1293" t="s">
        <v>4254</v>
      </c>
      <c r="G1293">
        <v>375.60351980932398</v>
      </c>
      <c r="H1293">
        <v>210.25510588639401</v>
      </c>
      <c r="I1293">
        <v>585.85862569571805</v>
      </c>
      <c r="J1293">
        <v>6.6072736090573603</v>
      </c>
      <c r="K1293">
        <v>16.546721021792301</v>
      </c>
      <c r="L1293">
        <v>9.5216318093398807E-3</v>
      </c>
      <c r="M1293">
        <v>62.296740583539702</v>
      </c>
      <c r="N1293">
        <v>1.80526582662486</v>
      </c>
      <c r="O1293">
        <v>3.4689456845383E-2</v>
      </c>
      <c r="P1293">
        <v>1.7474891584796399</v>
      </c>
      <c r="Q1293">
        <v>4.54202939401087E-2</v>
      </c>
      <c r="R1293">
        <v>152.856187434259</v>
      </c>
      <c r="S1293">
        <v>1.4692564997949999</v>
      </c>
      <c r="T1293">
        <v>659.76695713980905</v>
      </c>
      <c r="U1293">
        <f>VLOOKUP(B1293,Data!$A$1:$J$1657,9, FALSE) * 100</f>
        <v>0</v>
      </c>
      <c r="V1293" t="str">
        <f>VLOOKUP($B1293,Data!$A$1:$X$1657,13,  FALSE)</f>
        <v/>
      </c>
      <c r="W1293">
        <f t="shared" si="41"/>
        <v>-70.791750663113291</v>
      </c>
      <c r="X1293">
        <f t="shared" si="40"/>
        <v>70.791750663113291</v>
      </c>
    </row>
    <row r="1294" spans="1:24" hidden="1" x14ac:dyDescent="0.2">
      <c r="A1294">
        <v>1294</v>
      </c>
      <c r="B1294" t="s">
        <v>5480</v>
      </c>
      <c r="C1294">
        <v>1294</v>
      </c>
      <c r="D1294" t="s">
        <v>1495</v>
      </c>
      <c r="E1294" s="30">
        <v>42319.5</v>
      </c>
      <c r="F1294" t="s">
        <v>4254</v>
      </c>
      <c r="G1294">
        <v>148.53218627237499</v>
      </c>
      <c r="H1294">
        <v>159.945114456298</v>
      </c>
      <c r="I1294">
        <v>308.47730072867301</v>
      </c>
      <c r="J1294">
        <v>5.0641435423196697</v>
      </c>
      <c r="K1294">
        <v>16.6012511069613</v>
      </c>
      <c r="L1294">
        <v>5.7810698396030501E-3</v>
      </c>
      <c r="M1294">
        <v>17.209473706251501</v>
      </c>
      <c r="N1294">
        <v>0.50034815134172905</v>
      </c>
      <c r="O1294">
        <v>2.52887287734614E-4</v>
      </c>
      <c r="P1294">
        <v>1.93263272511001E-2</v>
      </c>
      <c r="Q1294">
        <v>6.0065205987739397E-4</v>
      </c>
      <c r="R1294">
        <v>105.161931886361</v>
      </c>
      <c r="S1294">
        <v>1.9890625553026899</v>
      </c>
      <c r="T1294">
        <v>342.79342837926498</v>
      </c>
      <c r="U1294">
        <f>VLOOKUP(B1294,Data!$A$1:$J$1657,9, FALSE) * 100</f>
        <v>0</v>
      </c>
      <c r="V1294" t="str">
        <f>VLOOKUP($B1294,Data!$A$1:$X$1657,13,  FALSE)</f>
        <v/>
      </c>
      <c r="W1294">
        <f t="shared" si="41"/>
        <v>-19.556220120740342</v>
      </c>
      <c r="X1294">
        <f t="shared" si="40"/>
        <v>19.556220120740342</v>
      </c>
    </row>
    <row r="1295" spans="1:24" x14ac:dyDescent="0.2">
      <c r="A1295">
        <v>1293</v>
      </c>
      <c r="B1295" t="s">
        <v>5481</v>
      </c>
      <c r="C1295">
        <v>1293</v>
      </c>
      <c r="D1295" t="s">
        <v>1495</v>
      </c>
      <c r="E1295" s="30">
        <v>42325.5</v>
      </c>
      <c r="F1295" t="s">
        <v>4254</v>
      </c>
      <c r="G1295">
        <v>123.343212170177</v>
      </c>
      <c r="H1295">
        <v>189.554316079459</v>
      </c>
      <c r="I1295">
        <v>312.89752824963603</v>
      </c>
      <c r="J1295">
        <v>5.2812943378045398</v>
      </c>
      <c r="K1295">
        <v>17.13</v>
      </c>
      <c r="L1295">
        <v>9.5991752958180694E-3</v>
      </c>
      <c r="M1295">
        <v>21.1610452314786</v>
      </c>
      <c r="N1295">
        <v>0.63483135694435899</v>
      </c>
      <c r="O1295">
        <v>0</v>
      </c>
      <c r="P1295">
        <v>0</v>
      </c>
      <c r="Q1295">
        <v>0</v>
      </c>
      <c r="R1295">
        <v>76.1564886643948</v>
      </c>
      <c r="S1295">
        <v>1.34974320688766</v>
      </c>
      <c r="T1295">
        <v>340.453434694431</v>
      </c>
      <c r="U1295">
        <f>VLOOKUP(B1295,Data!$A$1:$J$1657,9, FALSE) * 100</f>
        <v>80</v>
      </c>
      <c r="V1295" t="str">
        <f>VLOOKUP($B1295,Data!$A$1:$X$1657,13,  FALSE)</f>
        <v>Yes;;Paddock has grasses in it but Yield Prophet over predicted as expected.</v>
      </c>
      <c r="W1295">
        <f t="shared" si="41"/>
        <v>55.953357691501594</v>
      </c>
      <c r="X1295">
        <f t="shared" si="40"/>
        <v>24.046642308498409</v>
      </c>
    </row>
    <row r="1296" spans="1:24" hidden="1" x14ac:dyDescent="0.2">
      <c r="A1296">
        <v>1296</v>
      </c>
      <c r="B1296" t="s">
        <v>5485</v>
      </c>
      <c r="C1296">
        <v>1296</v>
      </c>
      <c r="D1296" t="s">
        <v>1495</v>
      </c>
      <c r="E1296" s="30">
        <v>42321.5</v>
      </c>
      <c r="F1296" t="s">
        <v>4254</v>
      </c>
      <c r="G1296">
        <v>152.52750678084499</v>
      </c>
      <c r="H1296">
        <v>184.59366685633299</v>
      </c>
      <c r="I1296">
        <v>337.121173637178</v>
      </c>
      <c r="J1296">
        <v>4.95693276114915</v>
      </c>
      <c r="K1296">
        <v>16.8723953943758</v>
      </c>
      <c r="L1296">
        <v>1.0437425167044601E-2</v>
      </c>
      <c r="M1296">
        <v>27.8094654518233</v>
      </c>
      <c r="N1296">
        <v>0.82173782278353302</v>
      </c>
      <c r="O1296">
        <v>3.28395201663462E-3</v>
      </c>
      <c r="P1296">
        <v>0.16524102962089601</v>
      </c>
      <c r="Q1296">
        <v>4.7412841649444402E-3</v>
      </c>
      <c r="R1296">
        <v>86.493273430562994</v>
      </c>
      <c r="S1296">
        <v>1.54172477301817</v>
      </c>
      <c r="T1296">
        <v>368.09098706581</v>
      </c>
      <c r="U1296">
        <f>VLOOKUP(B1296,Data!$A$1:$J$1657,9, FALSE) * 100</f>
        <v>0</v>
      </c>
      <c r="V1296" t="str">
        <f>VLOOKUP($B1296,Data!$A$1:$X$1657,13,  FALSE)</f>
        <v>Yes</v>
      </c>
      <c r="W1296">
        <f t="shared" si="41"/>
        <v>-31.601665286162842</v>
      </c>
      <c r="X1296">
        <f t="shared" si="40"/>
        <v>31.601665286162842</v>
      </c>
    </row>
    <row r="1297" spans="1:24" hidden="1" x14ac:dyDescent="0.2">
      <c r="A1297">
        <v>1295</v>
      </c>
      <c r="B1297" t="s">
        <v>5483</v>
      </c>
      <c r="C1297">
        <v>1295</v>
      </c>
      <c r="D1297" t="s">
        <v>1495</v>
      </c>
      <c r="E1297" s="30">
        <v>42330.5</v>
      </c>
      <c r="F1297" t="s">
        <v>4254</v>
      </c>
      <c r="G1297">
        <v>101.651109443827</v>
      </c>
      <c r="H1297">
        <v>162.643078722208</v>
      </c>
      <c r="I1297">
        <v>264.29418816603498</v>
      </c>
      <c r="J1297">
        <v>4.1484351008100404</v>
      </c>
      <c r="K1297">
        <v>16.8318592246655</v>
      </c>
      <c r="L1297">
        <v>1.15591271260236E-2</v>
      </c>
      <c r="M1297">
        <v>20.010863282066001</v>
      </c>
      <c r="N1297">
        <v>0.58987746712392797</v>
      </c>
      <c r="O1297">
        <v>5.46070754731317E-3</v>
      </c>
      <c r="P1297">
        <v>0.40261573053773297</v>
      </c>
      <c r="Q1297">
        <v>1.2296017348804001E-2</v>
      </c>
      <c r="R1297">
        <v>62.311832591997202</v>
      </c>
      <c r="S1297">
        <v>1.18955381493752</v>
      </c>
      <c r="T1297">
        <v>287.46526484346703</v>
      </c>
      <c r="U1297">
        <f>VLOOKUP(B1297,Data!$A$1:$J$1657,9, FALSE) * 100</f>
        <v>0</v>
      </c>
      <c r="V1297" t="str">
        <f>VLOOKUP($B1297,Data!$A$1:$X$1657,13,  FALSE)</f>
        <v>No;;paddock sprayed out</v>
      </c>
      <c r="W1297">
        <f t="shared" si="41"/>
        <v>-22.739617365984092</v>
      </c>
      <c r="X1297">
        <f t="shared" si="40"/>
        <v>22.739617365984092</v>
      </c>
    </row>
    <row r="1298" spans="1:24" x14ac:dyDescent="0.2">
      <c r="A1298">
        <v>1299</v>
      </c>
      <c r="B1298" t="s">
        <v>5482</v>
      </c>
      <c r="C1298">
        <v>1299</v>
      </c>
      <c r="D1298" t="s">
        <v>1495</v>
      </c>
      <c r="E1298" s="30">
        <v>42321.5</v>
      </c>
      <c r="F1298" t="s">
        <v>4254</v>
      </c>
      <c r="G1298">
        <v>189.762331733179</v>
      </c>
      <c r="H1298">
        <v>235.31509592614799</v>
      </c>
      <c r="I1298">
        <v>425.07742765932801</v>
      </c>
      <c r="J1298">
        <v>8.7854256507488504</v>
      </c>
      <c r="K1298">
        <v>16.782884770344801</v>
      </c>
      <c r="L1298">
        <v>7.7459257450601697E-3</v>
      </c>
      <c r="M1298">
        <v>28.009410144174801</v>
      </c>
      <c r="N1298">
        <v>0.82325517151491101</v>
      </c>
      <c r="O1298">
        <v>0</v>
      </c>
      <c r="P1298">
        <v>0</v>
      </c>
      <c r="Q1298">
        <v>0</v>
      </c>
      <c r="R1298">
        <v>122.094532335303</v>
      </c>
      <c r="S1298">
        <v>2.2725514204277202</v>
      </c>
      <c r="T1298">
        <v>467.97611218627299</v>
      </c>
      <c r="U1298">
        <f>VLOOKUP(B1298,Data!$A$1:$J$1657,9, FALSE) * 100</f>
        <v>90</v>
      </c>
      <c r="V1298" t="str">
        <f>VLOOKUP($B1298,Data!$A$1:$X$1657,13,  FALSE)</f>
        <v xml:space="preserve">Yes;;Yield Prophet over predicted but this is expected given the ryegrass and barley grass in the paddock. </v>
      </c>
      <c r="W1298">
        <f t="shared" si="41"/>
        <v>58.171124836164999</v>
      </c>
      <c r="X1298">
        <f t="shared" si="40"/>
        <v>31.828875163835001</v>
      </c>
    </row>
    <row r="1299" spans="1:24" x14ac:dyDescent="0.2">
      <c r="A1299">
        <v>1297</v>
      </c>
      <c r="B1299" t="s">
        <v>5484</v>
      </c>
      <c r="C1299">
        <v>1297</v>
      </c>
      <c r="D1299" t="s">
        <v>1495</v>
      </c>
      <c r="E1299" s="30">
        <v>42322.5</v>
      </c>
      <c r="F1299" t="s">
        <v>4254</v>
      </c>
      <c r="G1299">
        <v>143.28985817226001</v>
      </c>
      <c r="H1299">
        <v>204.89911865328699</v>
      </c>
      <c r="I1299">
        <v>348.18897682554598</v>
      </c>
      <c r="J1299">
        <v>7.3900441372650203</v>
      </c>
      <c r="K1299">
        <v>17.13</v>
      </c>
      <c r="L1299">
        <v>7.19913356214524E-3</v>
      </c>
      <c r="M1299">
        <v>19.293120367196899</v>
      </c>
      <c r="N1299">
        <v>0.57879361101590698</v>
      </c>
      <c r="O1299">
        <v>0</v>
      </c>
      <c r="P1299">
        <v>0</v>
      </c>
      <c r="Q1299">
        <v>0</v>
      </c>
      <c r="R1299">
        <v>95.599963993508098</v>
      </c>
      <c r="S1299">
        <v>1.7533163573528401</v>
      </c>
      <c r="T1299">
        <v>381.26391579463598</v>
      </c>
      <c r="U1299">
        <f>VLOOKUP(B1299,Data!$A$1:$J$1657,9, FALSE) * 100</f>
        <v>90</v>
      </c>
      <c r="V1299" t="str">
        <f>VLOOKUP($B1299,Data!$A$1:$X$1657,13,  FALSE)</f>
        <v>Yes</v>
      </c>
      <c r="W1299">
        <f t="shared" si="41"/>
        <v>68.075999582730802</v>
      </c>
      <c r="X1299">
        <f t="shared" si="40"/>
        <v>21.924000417269202</v>
      </c>
    </row>
    <row r="1300" spans="1:24" x14ac:dyDescent="0.2">
      <c r="A1300">
        <v>1300</v>
      </c>
      <c r="B1300" t="s">
        <v>5487</v>
      </c>
      <c r="C1300">
        <v>1300</v>
      </c>
      <c r="D1300" t="s">
        <v>1495</v>
      </c>
      <c r="E1300" s="30">
        <v>42322.5</v>
      </c>
      <c r="F1300" t="s">
        <v>4254</v>
      </c>
      <c r="G1300">
        <v>250.59218280811501</v>
      </c>
      <c r="H1300">
        <v>245.29623158512501</v>
      </c>
      <c r="I1300">
        <v>495.88841439324</v>
      </c>
      <c r="J1300">
        <v>9.5999216351388998</v>
      </c>
      <c r="K1300">
        <v>16.736787715773499</v>
      </c>
      <c r="L1300">
        <v>6.8378555343897402E-3</v>
      </c>
      <c r="M1300">
        <v>33.416814862468797</v>
      </c>
      <c r="N1300">
        <v>0.97949235812687196</v>
      </c>
      <c r="O1300">
        <v>0</v>
      </c>
      <c r="P1300">
        <v>0</v>
      </c>
      <c r="Q1300">
        <v>0</v>
      </c>
      <c r="R1300">
        <v>161.23169102771399</v>
      </c>
      <c r="S1300">
        <v>2.8740144302000199</v>
      </c>
      <c r="T1300">
        <v>553.54753638454395</v>
      </c>
      <c r="U1300">
        <f>VLOOKUP(B1300,Data!$A$1:$J$1657,9, FALSE) * 100</f>
        <v>70</v>
      </c>
      <c r="V1300" t="str">
        <f>VLOOKUP($B1300,Data!$A$1:$X$1657,13,  FALSE)</f>
        <v xml:space="preserve">Yes;;Over prediction in yield expected due to high brome grass pressure. </v>
      </c>
      <c r="W1300">
        <f t="shared" si="41"/>
        <v>32.026346747194552</v>
      </c>
      <c r="X1300">
        <f t="shared" si="40"/>
        <v>37.973653252805448</v>
      </c>
    </row>
    <row r="1301" spans="1:24" x14ac:dyDescent="0.2">
      <c r="A1301">
        <v>1298</v>
      </c>
      <c r="B1301" t="s">
        <v>5486</v>
      </c>
      <c r="C1301">
        <v>1298</v>
      </c>
      <c r="D1301" t="s">
        <v>1495</v>
      </c>
      <c r="E1301" s="30">
        <v>42322.5</v>
      </c>
      <c r="F1301" t="s">
        <v>4254</v>
      </c>
      <c r="G1301">
        <v>229.78782642299399</v>
      </c>
      <c r="H1301">
        <v>252.08527677919301</v>
      </c>
      <c r="I1301">
        <v>481.87310320218597</v>
      </c>
      <c r="J1301">
        <v>9.3314989242944293</v>
      </c>
      <c r="K1301">
        <v>17.116657198720201</v>
      </c>
      <c r="L1301">
        <v>6.5293312234394997E-3</v>
      </c>
      <c r="M1301">
        <v>28.987807733995599</v>
      </c>
      <c r="N1301">
        <v>0.86895686151525797</v>
      </c>
      <c r="O1301">
        <v>0</v>
      </c>
      <c r="P1301">
        <v>0</v>
      </c>
      <c r="Q1301">
        <v>0</v>
      </c>
      <c r="R1301">
        <v>150.13911825624101</v>
      </c>
      <c r="S1301">
        <v>2.6780564681155101</v>
      </c>
      <c r="T1301">
        <v>535.01026854111694</v>
      </c>
      <c r="U1301">
        <f>VLOOKUP(B1301,Data!$A$1:$J$1657,9, FALSE) * 100</f>
        <v>70</v>
      </c>
      <c r="V1301" t="str">
        <f>VLOOKUP($B1301,Data!$A$1:$X$1657,13,  FALSE)</f>
        <v xml:space="preserve">Yes;;Over prediction in yield expected due to high brome grass pressure. </v>
      </c>
      <c r="W1301">
        <f t="shared" si="41"/>
        <v>37.059309393186822</v>
      </c>
      <c r="X1301">
        <f t="shared" si="40"/>
        <v>32.940690606813178</v>
      </c>
    </row>
    <row r="1302" spans="1:24" x14ac:dyDescent="0.2">
      <c r="A1302">
        <v>1303</v>
      </c>
      <c r="B1302" t="s">
        <v>5490</v>
      </c>
      <c r="C1302">
        <v>1303</v>
      </c>
      <c r="D1302" t="s">
        <v>1495</v>
      </c>
      <c r="E1302" s="30">
        <v>42320.5</v>
      </c>
      <c r="F1302" t="s">
        <v>4254</v>
      </c>
      <c r="G1302">
        <v>132.258058210276</v>
      </c>
      <c r="H1302">
        <v>209.27146036396101</v>
      </c>
      <c r="I1302">
        <v>341.52951857423699</v>
      </c>
      <c r="J1302">
        <v>7.5814455723802503</v>
      </c>
      <c r="K1302">
        <v>17.13</v>
      </c>
      <c r="L1302">
        <v>6.4964666000542799E-3</v>
      </c>
      <c r="M1302">
        <v>16.429893753354101</v>
      </c>
      <c r="N1302">
        <v>0.49289681260062401</v>
      </c>
      <c r="O1302">
        <v>0</v>
      </c>
      <c r="P1302">
        <v>0</v>
      </c>
      <c r="Q1302">
        <v>0</v>
      </c>
      <c r="R1302">
        <v>85.216961184228097</v>
      </c>
      <c r="S1302">
        <v>1.6838229023057401</v>
      </c>
      <c r="T1302">
        <v>370.78884141691998</v>
      </c>
      <c r="U1302">
        <f>VLOOKUP(B1302,Data!$A$1:$J$1657,9, FALSE) * 100</f>
        <v>30</v>
      </c>
      <c r="V1302" t="str">
        <f>VLOOKUP($B1302,Data!$A$1:$X$1657,13,  FALSE)</f>
        <v>No;;Over prediction in yield expected due to high barley grass pressure and poor germination due to treflan damage</v>
      </c>
      <c r="W1302">
        <f t="shared" si="41"/>
        <v>11.329666189370339</v>
      </c>
      <c r="X1302">
        <f t="shared" si="40"/>
        <v>18.670333810629661</v>
      </c>
    </row>
    <row r="1303" spans="1:24" x14ac:dyDescent="0.2">
      <c r="A1303">
        <v>1302</v>
      </c>
      <c r="B1303" t="s">
        <v>5488</v>
      </c>
      <c r="C1303">
        <v>1302</v>
      </c>
      <c r="D1303" t="s">
        <v>1495</v>
      </c>
      <c r="E1303" s="30">
        <v>42319.5</v>
      </c>
      <c r="F1303" t="s">
        <v>4254</v>
      </c>
      <c r="G1303">
        <v>199.71503022018601</v>
      </c>
      <c r="H1303">
        <v>253.15689082395201</v>
      </c>
      <c r="I1303">
        <v>452.87192104413901</v>
      </c>
      <c r="J1303">
        <v>8.5346806607113006</v>
      </c>
      <c r="K1303">
        <v>16.346522604575</v>
      </c>
      <c r="L1303">
        <v>3.8634730134111798E-3</v>
      </c>
      <c r="M1303">
        <v>16.543596493200099</v>
      </c>
      <c r="N1303">
        <v>0.47360818570413898</v>
      </c>
      <c r="O1303">
        <v>0</v>
      </c>
      <c r="P1303">
        <v>0</v>
      </c>
      <c r="Q1303">
        <v>0</v>
      </c>
      <c r="R1303">
        <v>157.62687343035199</v>
      </c>
      <c r="S1303">
        <v>3.2502092190960199</v>
      </c>
      <c r="T1303">
        <v>502.99344390728203</v>
      </c>
      <c r="U1303">
        <f>VLOOKUP(B1303,Data!$A$1:$J$1657,9, FALSE) * 100</f>
        <v>170</v>
      </c>
      <c r="V1303" t="str">
        <f>VLOOKUP($B1303,Data!$A$1:$X$1657,13,  FALSE)</f>
        <v>Yes</v>
      </c>
      <c r="W1303">
        <f t="shared" si="41"/>
        <v>151.20045853045443</v>
      </c>
      <c r="X1303">
        <f t="shared" si="40"/>
        <v>18.799541469545566</v>
      </c>
    </row>
    <row r="1304" spans="1:24" x14ac:dyDescent="0.2">
      <c r="A1304">
        <v>1305</v>
      </c>
      <c r="B1304" t="s">
        <v>5489</v>
      </c>
      <c r="C1304">
        <v>1305</v>
      </c>
      <c r="D1304" t="s">
        <v>1495</v>
      </c>
      <c r="E1304" s="30">
        <v>42313.5</v>
      </c>
      <c r="F1304" t="s">
        <v>4254</v>
      </c>
      <c r="G1304">
        <v>377.74463678842397</v>
      </c>
      <c r="H1304">
        <v>223.38815439257601</v>
      </c>
      <c r="I1304">
        <v>601.13279118100104</v>
      </c>
      <c r="J1304">
        <v>12.140720905457099</v>
      </c>
      <c r="K1304">
        <v>15.766212594575601</v>
      </c>
      <c r="L1304">
        <v>8.1694271222450994E-3</v>
      </c>
      <c r="M1304">
        <v>63.700465879081797</v>
      </c>
      <c r="N1304">
        <v>1.7588705559073701</v>
      </c>
      <c r="O1304">
        <v>0</v>
      </c>
      <c r="P1304">
        <v>0</v>
      </c>
      <c r="Q1304">
        <v>0</v>
      </c>
      <c r="R1304">
        <v>218.501871311488</v>
      </c>
      <c r="S1304">
        <v>4.0075545115435904</v>
      </c>
      <c r="T1304">
        <v>680.88721214060297</v>
      </c>
      <c r="U1304">
        <f>VLOOKUP(B1304,Data!$A$1:$J$1657,9, FALSE) * 100</f>
        <v>440.00000000000006</v>
      </c>
      <c r="V1304" t="str">
        <f>VLOOKUP($B1304,Data!$A$1:$X$1657,13,  FALSE)</f>
        <v>Yes</v>
      </c>
      <c r="W1304">
        <f t="shared" si="41"/>
        <v>367.61310695558893</v>
      </c>
      <c r="X1304">
        <f t="shared" si="40"/>
        <v>72.386893044411138</v>
      </c>
    </row>
    <row r="1305" spans="1:24" hidden="1" x14ac:dyDescent="0.2">
      <c r="A1305">
        <v>1301</v>
      </c>
      <c r="B1305" t="s">
        <v>5491</v>
      </c>
      <c r="C1305">
        <v>1301</v>
      </c>
      <c r="D1305" t="s">
        <v>1495</v>
      </c>
      <c r="E1305" s="30">
        <v>42332.5</v>
      </c>
      <c r="F1305" t="s">
        <v>4254</v>
      </c>
      <c r="G1305">
        <v>91.467874623301796</v>
      </c>
      <c r="H1305">
        <v>189.02747119289899</v>
      </c>
      <c r="I1305">
        <v>280.495345816201</v>
      </c>
      <c r="J1305">
        <v>7.6638836922647204</v>
      </c>
      <c r="K1305">
        <v>16.992855015435399</v>
      </c>
      <c r="L1305">
        <v>1.0764538469578901E-2</v>
      </c>
      <c r="M1305">
        <v>17.011726393994099</v>
      </c>
      <c r="N1305">
        <v>0.50626584969421695</v>
      </c>
      <c r="O1305">
        <v>5.5263349861009805E-4</v>
      </c>
      <c r="P1305">
        <v>2.43102997445231E-2</v>
      </c>
      <c r="Q1305">
        <v>7.3884415455944196E-4</v>
      </c>
      <c r="R1305">
        <v>63.391377051569997</v>
      </c>
      <c r="S1305">
        <v>1.20321133788143</v>
      </c>
      <c r="T1305">
        <v>303.762625574396</v>
      </c>
      <c r="U1305">
        <f>VLOOKUP(B1305,Data!$A$1:$J$1657,9, FALSE) * 100</f>
        <v>0</v>
      </c>
      <c r="V1305" t="str">
        <f>VLOOKUP($B1305,Data!$A$1:$X$1657,13,  FALSE)</f>
        <v>No;;Paddock sprayed out</v>
      </c>
      <c r="W1305">
        <f t="shared" si="41"/>
        <v>-19.331507265902385</v>
      </c>
      <c r="X1305">
        <f t="shared" si="40"/>
        <v>19.331507265902385</v>
      </c>
    </row>
    <row r="1306" spans="1:24" x14ac:dyDescent="0.2">
      <c r="A1306">
        <v>1304</v>
      </c>
      <c r="B1306" t="s">
        <v>5492</v>
      </c>
      <c r="C1306">
        <v>1304</v>
      </c>
      <c r="D1306" t="s">
        <v>1495</v>
      </c>
      <c r="E1306" s="30">
        <v>42321.5</v>
      </c>
      <c r="F1306" t="s">
        <v>4254</v>
      </c>
      <c r="G1306">
        <v>609.46667073035303</v>
      </c>
      <c r="H1306">
        <v>217.13793260647799</v>
      </c>
      <c r="I1306">
        <v>826.60460333683102</v>
      </c>
      <c r="J1306">
        <v>10.0063717536583</v>
      </c>
      <c r="K1306">
        <v>15.6040560222979</v>
      </c>
      <c r="L1306">
        <v>2.2645274948634199E-2</v>
      </c>
      <c r="M1306">
        <v>228.28109013471101</v>
      </c>
      <c r="N1306">
        <v>6.2383728884295202</v>
      </c>
      <c r="O1306">
        <v>0.28268679138184299</v>
      </c>
      <c r="P1306">
        <v>11.335428574170701</v>
      </c>
      <c r="Q1306">
        <v>0.26394514397336899</v>
      </c>
      <c r="R1306">
        <v>220.22136947002201</v>
      </c>
      <c r="S1306">
        <v>0.89205547623692805</v>
      </c>
      <c r="T1306">
        <v>947.71395919674899</v>
      </c>
      <c r="U1306">
        <f>VLOOKUP(B1306,Data!$A$1:$J$1657,9, FALSE) * 100</f>
        <v>250</v>
      </c>
      <c r="V1306" t="str">
        <f>VLOOKUP($B1306,Data!$A$1:$X$1657,13,  FALSE)</f>
        <v>No</v>
      </c>
      <c r="W1306">
        <f t="shared" si="41"/>
        <v>-9.4103296985352358</v>
      </c>
      <c r="X1306">
        <f t="shared" si="40"/>
        <v>259.41032969853524</v>
      </c>
    </row>
    <row r="1307" spans="1:24" hidden="1" x14ac:dyDescent="0.2">
      <c r="A1307">
        <v>1307</v>
      </c>
      <c r="B1307" t="s">
        <v>5493</v>
      </c>
      <c r="C1307">
        <v>1307</v>
      </c>
      <c r="D1307" t="s">
        <v>1495</v>
      </c>
      <c r="E1307" s="30">
        <v>42317.5</v>
      </c>
      <c r="F1307" t="s">
        <v>4254</v>
      </c>
      <c r="G1307">
        <v>65.541027301049894</v>
      </c>
      <c r="H1307">
        <v>44.562341781779601</v>
      </c>
      <c r="I1307">
        <v>110.10336908283</v>
      </c>
      <c r="J1307">
        <v>2.4164927653868902</v>
      </c>
      <c r="K1307">
        <v>15.212990200991699</v>
      </c>
      <c r="L1307">
        <v>9.3441397657368797E-3</v>
      </c>
      <c r="M1307">
        <v>13.473339428801699</v>
      </c>
      <c r="N1307">
        <v>0.35896634098948299</v>
      </c>
      <c r="O1307">
        <v>0</v>
      </c>
      <c r="P1307">
        <v>0</v>
      </c>
      <c r="Q1307">
        <v>0</v>
      </c>
      <c r="R1307">
        <v>45.544031007513503</v>
      </c>
      <c r="S1307">
        <v>0.73933507159047995</v>
      </c>
      <c r="T1307">
        <v>126.12908099854801</v>
      </c>
      <c r="U1307">
        <f>VLOOKUP(B1307,Data!$A$1:$J$1657,9, FALSE) * 100</f>
        <v>0</v>
      </c>
      <c r="V1307" t="str">
        <f>VLOOKUP($B1307,Data!$A$1:$X$1657,13,  FALSE)</f>
        <v/>
      </c>
      <c r="W1307">
        <f t="shared" si="41"/>
        <v>-15.310612987274657</v>
      </c>
      <c r="X1307">
        <f t="shared" si="40"/>
        <v>15.310612987274657</v>
      </c>
    </row>
    <row r="1308" spans="1:24" x14ac:dyDescent="0.2">
      <c r="A1308">
        <v>1306</v>
      </c>
      <c r="B1308" t="s">
        <v>5495</v>
      </c>
      <c r="C1308">
        <v>1306</v>
      </c>
      <c r="D1308" t="s">
        <v>1495</v>
      </c>
      <c r="E1308" s="30">
        <v>42310.5</v>
      </c>
      <c r="F1308" t="s">
        <v>4254</v>
      </c>
      <c r="G1308">
        <v>357.468304873043</v>
      </c>
      <c r="H1308">
        <v>211.20178145237699</v>
      </c>
      <c r="I1308">
        <v>568.67008632542104</v>
      </c>
      <c r="J1308">
        <v>7.64890098627402</v>
      </c>
      <c r="K1308">
        <v>16.3039089918746</v>
      </c>
      <c r="L1308">
        <v>7.1031756690891103E-3</v>
      </c>
      <c r="M1308">
        <v>48.765915366724897</v>
      </c>
      <c r="N1308">
        <v>1.39242564981531</v>
      </c>
      <c r="O1308">
        <v>0</v>
      </c>
      <c r="P1308">
        <v>0</v>
      </c>
      <c r="Q1308">
        <v>0</v>
      </c>
      <c r="R1308">
        <v>160.64891806974899</v>
      </c>
      <c r="S1308">
        <v>2.0434081469599898</v>
      </c>
      <c r="T1308">
        <v>644.28283721064997</v>
      </c>
      <c r="U1308">
        <f>VLOOKUP(B1308,Data!$A$1:$J$1657,9, FALSE) * 100</f>
        <v>220.00000000000003</v>
      </c>
      <c r="V1308" t="str">
        <f>VLOOKUP($B1308,Data!$A$1:$X$1657,13,  FALSE)</f>
        <v>Yes;;The yield prediction was inaccurate mostly because the soil characterisation was not accurate enough.  Heat shock affects this soil type quite dramatically</v>
      </c>
      <c r="W1308">
        <f t="shared" si="41"/>
        <v>164.58418708326718</v>
      </c>
      <c r="X1308">
        <f t="shared" si="40"/>
        <v>55.41581291673284</v>
      </c>
    </row>
    <row r="1309" spans="1:24" hidden="1" x14ac:dyDescent="0.2">
      <c r="A1309">
        <v>1309</v>
      </c>
      <c r="B1309" t="s">
        <v>5494</v>
      </c>
      <c r="C1309">
        <v>1309</v>
      </c>
      <c r="D1309" t="s">
        <v>1495</v>
      </c>
      <c r="E1309" s="30">
        <v>42302.5</v>
      </c>
      <c r="F1309" t="s">
        <v>4254</v>
      </c>
      <c r="G1309">
        <v>425.19013979363598</v>
      </c>
      <c r="H1309">
        <v>103.60994092434299</v>
      </c>
      <c r="I1309">
        <v>528.80008071797795</v>
      </c>
      <c r="J1309">
        <v>7.3826861956845402</v>
      </c>
      <c r="K1309">
        <v>15.534061348146</v>
      </c>
      <c r="L1309">
        <v>1.6705776263826601E-2</v>
      </c>
      <c r="M1309">
        <v>123.658874416861</v>
      </c>
      <c r="N1309">
        <v>3.3641410532998202</v>
      </c>
      <c r="O1309">
        <v>0.123657652396078</v>
      </c>
      <c r="P1309">
        <v>5.1621541529492498</v>
      </c>
      <c r="Q1309">
        <v>0.15721846752667701</v>
      </c>
      <c r="R1309">
        <v>121.97656581642801</v>
      </c>
      <c r="S1309">
        <v>1.32234086046414</v>
      </c>
      <c r="T1309">
        <v>607.55420610819704</v>
      </c>
      <c r="U1309">
        <f>VLOOKUP(B1309,Data!$A$1:$J$1657,9, FALSE) * 100</f>
        <v>0</v>
      </c>
      <c r="V1309" t="str">
        <f>VLOOKUP($B1309,Data!$A$1:$X$1657,13,  FALSE)</f>
        <v/>
      </c>
      <c r="W1309">
        <f t="shared" si="41"/>
        <v>-140.5214482009784</v>
      </c>
      <c r="X1309">
        <f t="shared" si="40"/>
        <v>140.5214482009784</v>
      </c>
    </row>
    <row r="1310" spans="1:24" x14ac:dyDescent="0.2">
      <c r="A1310">
        <v>1308</v>
      </c>
      <c r="B1310" t="s">
        <v>5496</v>
      </c>
      <c r="C1310">
        <v>1308</v>
      </c>
      <c r="D1310" t="s">
        <v>1495</v>
      </c>
      <c r="E1310" s="30">
        <v>42304.5</v>
      </c>
      <c r="F1310" t="s">
        <v>4254</v>
      </c>
      <c r="G1310">
        <v>668.93295429326702</v>
      </c>
      <c r="H1310">
        <v>217.14089712063301</v>
      </c>
      <c r="I1310">
        <v>886.0738514139</v>
      </c>
      <c r="J1310">
        <v>7.7836167427793796</v>
      </c>
      <c r="K1310">
        <v>12.6847494964149</v>
      </c>
      <c r="L1310">
        <v>2.4534523793233402E-2</v>
      </c>
      <c r="M1310">
        <v>246.31039690615901</v>
      </c>
      <c r="N1310">
        <v>5.47177877953966</v>
      </c>
      <c r="O1310">
        <v>0.15794479507172199</v>
      </c>
      <c r="P1310">
        <v>10.0625981542511</v>
      </c>
      <c r="Q1310">
        <v>0.172943753220097</v>
      </c>
      <c r="R1310">
        <v>200.318094388562</v>
      </c>
      <c r="S1310">
        <v>0.45400538888862302</v>
      </c>
      <c r="T1310">
        <v>1021.8187788502501</v>
      </c>
      <c r="U1310">
        <f>VLOOKUP(B1310,Data!$A$1:$J$1657,9, FALSE) * 100</f>
        <v>409.99999999999994</v>
      </c>
      <c r="V1310" t="str">
        <f>VLOOKUP($B1310,Data!$A$1:$X$1657,13,  FALSE)</f>
        <v>Yes</v>
      </c>
      <c r="W1310">
        <f t="shared" si="41"/>
        <v>130.10182169754654</v>
      </c>
      <c r="X1310">
        <f t="shared" si="40"/>
        <v>279.8981783024534</v>
      </c>
    </row>
    <row r="1311" spans="1:24" x14ac:dyDescent="0.2">
      <c r="A1311">
        <v>1310</v>
      </c>
      <c r="B1311" t="s">
        <v>5797</v>
      </c>
      <c r="C1311">
        <v>1310</v>
      </c>
      <c r="D1311" t="s">
        <v>1495</v>
      </c>
      <c r="E1311" s="30">
        <v>42307.5</v>
      </c>
      <c r="F1311" t="s">
        <v>4254</v>
      </c>
      <c r="G1311">
        <v>558.61516717717802</v>
      </c>
      <c r="H1311">
        <v>163.27926909847301</v>
      </c>
      <c r="I1311">
        <v>721.89443627565095</v>
      </c>
      <c r="J1311">
        <v>6.00960965706102</v>
      </c>
      <c r="K1311">
        <v>13.631920653387301</v>
      </c>
      <c r="L1311">
        <v>2.18099537285E-2</v>
      </c>
      <c r="M1311">
        <v>177.022143315753</v>
      </c>
      <c r="N1311">
        <v>4.2261853092345003</v>
      </c>
      <c r="O1311">
        <v>8.1195871247806695E-2</v>
      </c>
      <c r="P1311">
        <v>5.99012530296456</v>
      </c>
      <c r="Q1311">
        <v>9.8096885735232398E-2</v>
      </c>
      <c r="R1311">
        <v>151.00779096948801</v>
      </c>
      <c r="S1311">
        <v>0.332478306165084</v>
      </c>
      <c r="T1311">
        <v>829.97330032178297</v>
      </c>
      <c r="U1311">
        <f>VLOOKUP(B1311,Data!$A$1:$J$1657,9, FALSE) * 100</f>
        <v>270</v>
      </c>
      <c r="V1311" t="str">
        <f>VLOOKUP($B1311,Data!$A$1:$X$1657,13,  FALSE)</f>
        <v>Yes</v>
      </c>
      <c r="W1311">
        <f t="shared" si="41"/>
        <v>68.83847350482614</v>
      </c>
      <c r="X1311">
        <f t="shared" si="40"/>
        <v>201.16152649517386</v>
      </c>
    </row>
    <row r="1312" spans="1:24" hidden="1" x14ac:dyDescent="0.2">
      <c r="A1312">
        <v>1312</v>
      </c>
      <c r="B1312" t="s">
        <v>5498</v>
      </c>
      <c r="C1312">
        <v>1312</v>
      </c>
      <c r="D1312" t="s">
        <v>1495</v>
      </c>
      <c r="E1312" s="30">
        <v>42306.5</v>
      </c>
      <c r="F1312" t="s">
        <v>4254</v>
      </c>
      <c r="G1312">
        <v>536.52602376986795</v>
      </c>
      <c r="H1312">
        <v>265.28441624497401</v>
      </c>
      <c r="I1312">
        <v>801.81044001484202</v>
      </c>
      <c r="J1312">
        <v>12.9017624367459</v>
      </c>
      <c r="K1312">
        <v>16.0067131326064</v>
      </c>
      <c r="L1312">
        <v>1.2037421945295401E-2</v>
      </c>
      <c r="M1312">
        <v>107.429197674813</v>
      </c>
      <c r="N1312">
        <v>3.01153826488056</v>
      </c>
      <c r="O1312">
        <v>0.180931411034673</v>
      </c>
      <c r="P1312">
        <v>6.9298840754444102</v>
      </c>
      <c r="Q1312">
        <v>0.21177809665491501</v>
      </c>
      <c r="R1312">
        <v>207.37696588232799</v>
      </c>
      <c r="S1312">
        <v>2.7064715351521098</v>
      </c>
      <c r="T1312">
        <v>907.12828834588402</v>
      </c>
      <c r="U1312">
        <f>VLOOKUP(B1312,Data!$A$1:$J$1657,9, FALSE) * 100</f>
        <v>0</v>
      </c>
      <c r="V1312" t="str">
        <f>VLOOKUP($B1312,Data!$A$1:$X$1657,13,  FALSE)</f>
        <v/>
      </c>
      <c r="W1312">
        <f t="shared" si="41"/>
        <v>-122.07863372137841</v>
      </c>
      <c r="X1312">
        <f t="shared" si="40"/>
        <v>122.07863372137841</v>
      </c>
    </row>
    <row r="1313" spans="1:24" x14ac:dyDescent="0.2">
      <c r="A1313">
        <v>1311</v>
      </c>
      <c r="B1313" t="s">
        <v>5798</v>
      </c>
      <c r="C1313">
        <v>1311</v>
      </c>
      <c r="D1313" t="s">
        <v>1495</v>
      </c>
      <c r="E1313" s="30">
        <v>42305.5</v>
      </c>
      <c r="F1313" t="s">
        <v>4254</v>
      </c>
      <c r="G1313">
        <v>496.189639160159</v>
      </c>
      <c r="H1313">
        <v>214.09797292853801</v>
      </c>
      <c r="I1313">
        <v>710.28761208869696</v>
      </c>
      <c r="J1313">
        <v>7.7377759129214301</v>
      </c>
      <c r="K1313">
        <v>15.6186944193354</v>
      </c>
      <c r="L1313">
        <v>1.45534320562479E-2</v>
      </c>
      <c r="M1313">
        <v>122.006541664765</v>
      </c>
      <c r="N1313">
        <v>3.3372730147493499</v>
      </c>
      <c r="O1313">
        <v>9.1673436076020604E-2</v>
      </c>
      <c r="P1313">
        <v>4.25785246620684</v>
      </c>
      <c r="Q1313">
        <v>0.113297536572823</v>
      </c>
      <c r="R1313">
        <v>169.94498860730599</v>
      </c>
      <c r="S1313">
        <v>0.92551660207050601</v>
      </c>
      <c r="T1313">
        <v>806.84618090784295</v>
      </c>
      <c r="U1313">
        <f>VLOOKUP(B1313,Data!$A$1:$J$1657,9, FALSE) * 100</f>
        <v>400</v>
      </c>
      <c r="V1313" t="str">
        <f>VLOOKUP($B1313,Data!$A$1:$X$1657,13,  FALSE)</f>
        <v>Yes</v>
      </c>
      <c r="W1313">
        <f t="shared" si="41"/>
        <v>261.35620265367618</v>
      </c>
      <c r="X1313">
        <f t="shared" si="40"/>
        <v>138.64379734632385</v>
      </c>
    </row>
    <row r="1314" spans="1:24" x14ac:dyDescent="0.2">
      <c r="A1314">
        <v>1314</v>
      </c>
      <c r="B1314" t="s">
        <v>5497</v>
      </c>
      <c r="C1314">
        <v>1314</v>
      </c>
      <c r="D1314" t="s">
        <v>1495</v>
      </c>
      <c r="E1314" s="30">
        <v>42300.5</v>
      </c>
      <c r="F1314" t="s">
        <v>4254</v>
      </c>
      <c r="G1314">
        <v>791.43754245876096</v>
      </c>
      <c r="H1314">
        <v>215.80756580065599</v>
      </c>
      <c r="I1314">
        <v>1007.24510825942</v>
      </c>
      <c r="J1314">
        <v>19.023697504036299</v>
      </c>
      <c r="K1314">
        <v>15.337054813931299</v>
      </c>
      <c r="L1314">
        <v>2.6196335173834299E-2</v>
      </c>
      <c r="M1314">
        <v>326.115943860436</v>
      </c>
      <c r="N1314">
        <v>8.7594712901654397</v>
      </c>
      <c r="O1314">
        <v>0.47139963553909697</v>
      </c>
      <c r="P1314">
        <v>19.1468430204133</v>
      </c>
      <c r="Q1314">
        <v>0.59839411995051806</v>
      </c>
      <c r="R1314">
        <v>263.59075677386801</v>
      </c>
      <c r="S1314">
        <v>5.3961447519348296</v>
      </c>
      <c r="T1314">
        <v>1171.0128597122</v>
      </c>
      <c r="U1314">
        <f>VLOOKUP(B1314,Data!$A$1:$J$1657,9, FALSE) * 100</f>
        <v>210</v>
      </c>
      <c r="V1314" t="str">
        <f>VLOOKUP($B1314,Data!$A$1:$X$1657,13,  FALSE)</f>
        <v>No;;Site has been accurate in past but always overpredicting this year.</v>
      </c>
      <c r="W1314">
        <f t="shared" si="41"/>
        <v>-160.58629984140453</v>
      </c>
      <c r="X1314">
        <f t="shared" si="40"/>
        <v>370.58629984140453</v>
      </c>
    </row>
    <row r="1315" spans="1:24" x14ac:dyDescent="0.2">
      <c r="A1315">
        <v>1313</v>
      </c>
      <c r="B1315" t="s">
        <v>5501</v>
      </c>
      <c r="C1315">
        <v>1313</v>
      </c>
      <c r="D1315" t="s">
        <v>1495</v>
      </c>
      <c r="E1315" s="30">
        <v>42303.5</v>
      </c>
      <c r="F1315" t="s">
        <v>4254</v>
      </c>
      <c r="G1315">
        <v>370.317028222332</v>
      </c>
      <c r="H1315">
        <v>274.93030931371601</v>
      </c>
      <c r="I1315">
        <v>645.24733753604801</v>
      </c>
      <c r="J1315">
        <v>13.443235628662899</v>
      </c>
      <c r="K1315">
        <v>16.481029261084402</v>
      </c>
      <c r="L1315">
        <v>9.1591852144133293E-3</v>
      </c>
      <c r="M1315">
        <v>64.682686752855901</v>
      </c>
      <c r="N1315">
        <v>1.8669654169165899</v>
      </c>
      <c r="O1315">
        <v>0</v>
      </c>
      <c r="P1315">
        <v>0</v>
      </c>
      <c r="Q1315">
        <v>0</v>
      </c>
      <c r="R1315">
        <v>214.16571700125701</v>
      </c>
      <c r="S1315">
        <v>3.90184463942404</v>
      </c>
      <c r="T1315">
        <v>727.871948533156</v>
      </c>
      <c r="U1315">
        <f>VLOOKUP(B1315,Data!$A$1:$J$1657,9, FALSE) * 100</f>
        <v>220.00000000000003</v>
      </c>
      <c r="V1315" t="str">
        <f>VLOOKUP($B1315,Data!$A$1:$X$1657,13,  FALSE)</f>
        <v>Yes</v>
      </c>
      <c r="W1315">
        <f t="shared" si="41"/>
        <v>146.49694687175469</v>
      </c>
      <c r="X1315">
        <f t="shared" si="40"/>
        <v>73.503053128245341</v>
      </c>
    </row>
    <row r="1316" spans="1:24" x14ac:dyDescent="0.2">
      <c r="A1316">
        <v>1315</v>
      </c>
      <c r="B1316" t="s">
        <v>5499</v>
      </c>
      <c r="C1316">
        <v>1315</v>
      </c>
      <c r="D1316" t="s">
        <v>1495</v>
      </c>
      <c r="E1316" s="30">
        <v>42309.5</v>
      </c>
      <c r="F1316" t="s">
        <v>4254</v>
      </c>
      <c r="G1316">
        <v>337.56385160227001</v>
      </c>
      <c r="H1316">
        <v>216.610461823365</v>
      </c>
      <c r="I1316">
        <v>554.17431342563498</v>
      </c>
      <c r="J1316">
        <v>6.9833007191235401</v>
      </c>
      <c r="K1316">
        <v>16.559562285189301</v>
      </c>
      <c r="L1316">
        <v>9.4070038247671892E-3</v>
      </c>
      <c r="M1316">
        <v>59.088814305343703</v>
      </c>
      <c r="N1316">
        <v>1.7136338018341899</v>
      </c>
      <c r="O1316">
        <v>2.4206199671737198E-2</v>
      </c>
      <c r="P1316">
        <v>1.2831806890183</v>
      </c>
      <c r="Q1316">
        <v>3.1929021330596802E-2</v>
      </c>
      <c r="R1316">
        <v>163.11093430105399</v>
      </c>
      <c r="S1316">
        <v>2.1144768332695998</v>
      </c>
      <c r="T1316">
        <v>625.79681498213995</v>
      </c>
      <c r="U1316">
        <f>VLOOKUP(B1316,Data!$A$1:$J$1657,9, FALSE) * 100</f>
        <v>210</v>
      </c>
      <c r="V1316" t="str">
        <f>VLOOKUP($B1316,Data!$A$1:$X$1657,13,  FALSE)</f>
        <v>Yes;;Aided with N decisions through a challenging year.</v>
      </c>
      <c r="W1316">
        <f t="shared" si="41"/>
        <v>142.85362010756398</v>
      </c>
      <c r="X1316">
        <f t="shared" si="40"/>
        <v>67.14637989243603</v>
      </c>
    </row>
    <row r="1317" spans="1:24" hidden="1" x14ac:dyDescent="0.2">
      <c r="A1317">
        <v>1316</v>
      </c>
      <c r="B1317" t="s">
        <v>5500</v>
      </c>
      <c r="C1317">
        <v>1316</v>
      </c>
      <c r="D1317" t="s">
        <v>1495</v>
      </c>
      <c r="E1317" s="30">
        <v>42309.5</v>
      </c>
      <c r="F1317" t="s">
        <v>4254</v>
      </c>
      <c r="G1317">
        <v>557.27780491206397</v>
      </c>
      <c r="H1317">
        <v>246.53515261711999</v>
      </c>
      <c r="I1317">
        <v>803.81295752918402</v>
      </c>
      <c r="J1317">
        <v>10.238459828464199</v>
      </c>
      <c r="K1317">
        <v>15.7255241736695</v>
      </c>
      <c r="L1317">
        <v>1.4684292812733601E-2</v>
      </c>
      <c r="M1317">
        <v>143.73937803113699</v>
      </c>
      <c r="N1317">
        <v>3.9586288335146702</v>
      </c>
      <c r="O1317">
        <v>0.11058628652753701</v>
      </c>
      <c r="P1317">
        <v>5.8485617120564504</v>
      </c>
      <c r="Q1317">
        <v>0.16114468492907999</v>
      </c>
      <c r="R1317">
        <v>212.89288884357299</v>
      </c>
      <c r="S1317">
        <v>1.9719511150990201</v>
      </c>
      <c r="T1317">
        <v>915.913216417218</v>
      </c>
      <c r="U1317">
        <f>VLOOKUP(B1317,Data!$A$1:$J$1657,9, FALSE) * 100</f>
        <v>0</v>
      </c>
      <c r="V1317" t="str">
        <f>VLOOKUP($B1317,Data!$A$1:$X$1657,13,  FALSE)</f>
        <v/>
      </c>
      <c r="W1317">
        <f t="shared" si="41"/>
        <v>-163.34020230811021</v>
      </c>
      <c r="X1317">
        <f t="shared" si="40"/>
        <v>163.34020230811021</v>
      </c>
    </row>
    <row r="1318" spans="1:24" x14ac:dyDescent="0.2">
      <c r="A1318">
        <v>1319</v>
      </c>
      <c r="B1318" t="s">
        <v>5504</v>
      </c>
      <c r="C1318">
        <v>1319</v>
      </c>
      <c r="D1318" t="s">
        <v>1495</v>
      </c>
      <c r="E1318" s="30">
        <v>42315.5</v>
      </c>
      <c r="F1318" t="s">
        <v>4254</v>
      </c>
      <c r="G1318">
        <v>314.16247897752402</v>
      </c>
      <c r="H1318">
        <v>104.792044977983</v>
      </c>
      <c r="I1318">
        <v>418.954523955507</v>
      </c>
      <c r="J1318">
        <v>2.73941463321942</v>
      </c>
      <c r="K1318">
        <v>10.894834380769201</v>
      </c>
      <c r="L1318">
        <v>1.7231168035249701E-2</v>
      </c>
      <c r="M1318">
        <v>93.283131994390999</v>
      </c>
      <c r="N1318">
        <v>1.77986737933156</v>
      </c>
      <c r="O1318">
        <v>2.0697894017746198E-2</v>
      </c>
      <c r="P1318">
        <v>2.0055658592590602</v>
      </c>
      <c r="Q1318">
        <v>2.00616895707601E-2</v>
      </c>
      <c r="R1318">
        <v>121.274893257446</v>
      </c>
      <c r="S1318">
        <v>0.30811435822963501</v>
      </c>
      <c r="T1318">
        <v>472.70338142473202</v>
      </c>
      <c r="U1318">
        <f>VLOOKUP(B1318,Data!$A$1:$J$1657,9, FALSE) * 100</f>
        <v>121</v>
      </c>
      <c r="V1318" t="str">
        <f>VLOOKUP($B1318,Data!$A$1:$X$1657,13,  FALSE)</f>
        <v>No</v>
      </c>
      <c r="W1318">
        <f t="shared" si="41"/>
        <v>14.996440915464774</v>
      </c>
      <c r="X1318">
        <f t="shared" si="40"/>
        <v>106.00355908453523</v>
      </c>
    </row>
    <row r="1319" spans="1:24" x14ac:dyDescent="0.2">
      <c r="A1319">
        <v>1317</v>
      </c>
      <c r="B1319" t="s">
        <v>5502</v>
      </c>
      <c r="C1319">
        <v>1317</v>
      </c>
      <c r="D1319" t="s">
        <v>1495</v>
      </c>
      <c r="E1319" s="30">
        <v>42311.5</v>
      </c>
      <c r="F1319" t="s">
        <v>4254</v>
      </c>
      <c r="G1319">
        <v>243.09474275228001</v>
      </c>
      <c r="H1319">
        <v>171.42409566232601</v>
      </c>
      <c r="I1319">
        <v>414.51883841460602</v>
      </c>
      <c r="J1319">
        <v>5.51818944542089</v>
      </c>
      <c r="K1319">
        <v>16.033655286545301</v>
      </c>
      <c r="L1319">
        <v>9.6478584279048995E-3</v>
      </c>
      <c r="M1319">
        <v>44.512346901999301</v>
      </c>
      <c r="N1319">
        <v>1.24990477446897</v>
      </c>
      <c r="O1319">
        <v>5.2085301813345596E-3</v>
      </c>
      <c r="P1319">
        <v>0.42521886084905303</v>
      </c>
      <c r="Q1319">
        <v>1.16181737904103E-2</v>
      </c>
      <c r="R1319">
        <v>140.19147765600701</v>
      </c>
      <c r="S1319">
        <v>2.3688426447479398</v>
      </c>
      <c r="T1319">
        <v>462.55046898006299</v>
      </c>
      <c r="U1319">
        <f>VLOOKUP(B1319,Data!$A$1:$J$1657,9, FALSE) * 100</f>
        <v>140</v>
      </c>
      <c r="V1319" t="str">
        <f>VLOOKUP($B1319,Data!$A$1:$X$1657,13,  FALSE)</f>
        <v>No</v>
      </c>
      <c r="W1319">
        <f t="shared" si="41"/>
        <v>89.417787611364432</v>
      </c>
      <c r="X1319">
        <f t="shared" si="40"/>
        <v>50.582212388635568</v>
      </c>
    </row>
    <row r="1320" spans="1:24" x14ac:dyDescent="0.2">
      <c r="A1320">
        <v>1321</v>
      </c>
      <c r="B1320" t="s">
        <v>5507</v>
      </c>
      <c r="C1320">
        <v>1321</v>
      </c>
      <c r="D1320" t="s">
        <v>1495</v>
      </c>
      <c r="E1320" s="30">
        <v>42308.5</v>
      </c>
      <c r="F1320" t="s">
        <v>4254</v>
      </c>
      <c r="G1320">
        <v>494.134631257725</v>
      </c>
      <c r="H1320">
        <v>234.306280027349</v>
      </c>
      <c r="I1320">
        <v>728.440911285075</v>
      </c>
      <c r="J1320">
        <v>7.7698616627097001</v>
      </c>
      <c r="K1320">
        <v>15.8467309534853</v>
      </c>
      <c r="L1320">
        <v>1.36312387201984E-2</v>
      </c>
      <c r="M1320">
        <v>122.26375055025299</v>
      </c>
      <c r="N1320">
        <v>3.3931361827213702</v>
      </c>
      <c r="O1320">
        <v>9.0088579288314499E-2</v>
      </c>
      <c r="P1320">
        <v>4.6886316715348402</v>
      </c>
      <c r="Q1320">
        <v>9.6275756997580397E-2</v>
      </c>
      <c r="R1320">
        <v>200.94456389372999</v>
      </c>
      <c r="S1320">
        <v>1.4778215068415099</v>
      </c>
      <c r="T1320">
        <v>833.37989239373996</v>
      </c>
      <c r="U1320">
        <f>VLOOKUP(B1320,Data!$A$1:$J$1657,9, FALSE) * 100</f>
        <v>210</v>
      </c>
      <c r="V1320" t="str">
        <f>VLOOKUP($B1320,Data!$A$1:$X$1657,13,  FALSE)</f>
        <v>No</v>
      </c>
      <c r="W1320">
        <f t="shared" si="41"/>
        <v>71.063919829257969</v>
      </c>
      <c r="X1320">
        <f t="shared" si="40"/>
        <v>138.93608017074203</v>
      </c>
    </row>
    <row r="1321" spans="1:24" x14ac:dyDescent="0.2">
      <c r="A1321">
        <v>1318</v>
      </c>
      <c r="B1321" t="s">
        <v>5503</v>
      </c>
      <c r="C1321">
        <v>1318</v>
      </c>
      <c r="D1321" t="s">
        <v>1495</v>
      </c>
      <c r="E1321" s="30">
        <v>42267.5</v>
      </c>
      <c r="F1321" t="s">
        <v>4254</v>
      </c>
      <c r="G1321">
        <v>553.63006362817703</v>
      </c>
      <c r="H1321">
        <v>105.07901662456899</v>
      </c>
      <c r="I1321">
        <v>658.70908025274605</v>
      </c>
      <c r="J1321">
        <v>5.70797908278705</v>
      </c>
      <c r="K1321">
        <v>11.318590851201501</v>
      </c>
      <c r="L1321">
        <v>3.2917983772774301E-2</v>
      </c>
      <c r="M1321">
        <v>217.82590184338</v>
      </c>
      <c r="N1321">
        <v>4.3178323288252098</v>
      </c>
      <c r="O1321">
        <v>0.369745499136647</v>
      </c>
      <c r="P1321">
        <v>19.949232298733602</v>
      </c>
      <c r="Q1321">
        <v>0.19936987429078101</v>
      </c>
      <c r="R1321">
        <v>198.87837992190001</v>
      </c>
      <c r="S1321">
        <v>0.51353501886054198</v>
      </c>
      <c r="T1321">
        <v>765.97946432788797</v>
      </c>
      <c r="U1321">
        <f>VLOOKUP(B1321,Data!$A$1:$J$1657,9, FALSE) * 100</f>
        <v>250</v>
      </c>
      <c r="V1321" t="str">
        <f>VLOOKUP($B1321,Data!$A$1:$X$1657,13,  FALSE)</f>
        <v>Yes</v>
      </c>
      <c r="W1321">
        <f t="shared" si="41"/>
        <v>2.4705660870681925</v>
      </c>
      <c r="X1321">
        <f t="shared" si="40"/>
        <v>247.52943391293181</v>
      </c>
    </row>
    <row r="1322" spans="1:24" hidden="1" x14ac:dyDescent="0.2">
      <c r="A1322">
        <v>1322</v>
      </c>
      <c r="B1322" t="s">
        <v>5506</v>
      </c>
      <c r="C1322">
        <v>1322</v>
      </c>
      <c r="D1322" t="s">
        <v>1495</v>
      </c>
      <c r="E1322" s="30">
        <v>42335.5</v>
      </c>
      <c r="F1322" t="s">
        <v>4254</v>
      </c>
      <c r="G1322">
        <v>80.690474267626698</v>
      </c>
      <c r="H1322">
        <v>70.3911320054588</v>
      </c>
      <c r="I1322">
        <v>151.08160627308499</v>
      </c>
      <c r="J1322">
        <v>2.1218246926797599</v>
      </c>
      <c r="K1322">
        <v>15.6549940257446</v>
      </c>
      <c r="L1322">
        <v>1.6722468551251101E-2</v>
      </c>
      <c r="M1322">
        <v>23.797064588009299</v>
      </c>
      <c r="N1322">
        <v>0.65243941148080997</v>
      </c>
      <c r="O1322">
        <v>0</v>
      </c>
      <c r="P1322">
        <v>0</v>
      </c>
      <c r="Q1322">
        <v>0</v>
      </c>
      <c r="R1322">
        <v>44.335394260210698</v>
      </c>
      <c r="S1322">
        <v>0.73428728015021305</v>
      </c>
      <c r="T1322">
        <v>168.65188085402499</v>
      </c>
      <c r="U1322">
        <f>VLOOKUP(B1322,Data!$A$1:$J$1657,9, FALSE) * 100</f>
        <v>0</v>
      </c>
      <c r="V1322" t="str">
        <f>VLOOKUP($B1322,Data!$A$1:$X$1657,13,  FALSE)</f>
        <v/>
      </c>
      <c r="W1322">
        <f t="shared" si="41"/>
        <v>-27.042118850010567</v>
      </c>
      <c r="X1322">
        <f t="shared" si="40"/>
        <v>27.042118850010567</v>
      </c>
    </row>
    <row r="1323" spans="1:24" x14ac:dyDescent="0.2">
      <c r="A1323">
        <v>1320</v>
      </c>
      <c r="B1323" t="s">
        <v>5505</v>
      </c>
      <c r="C1323">
        <v>1320</v>
      </c>
      <c r="D1323" t="s">
        <v>1495</v>
      </c>
      <c r="E1323" s="30">
        <v>42312.5</v>
      </c>
      <c r="F1323" t="s">
        <v>4254</v>
      </c>
      <c r="G1323">
        <v>509.005195920858</v>
      </c>
      <c r="H1323">
        <v>146.082630447426</v>
      </c>
      <c r="I1323">
        <v>655.08782636828403</v>
      </c>
      <c r="J1323">
        <v>5.4737723321669201</v>
      </c>
      <c r="K1323">
        <v>12.9724889592911</v>
      </c>
      <c r="L1323">
        <v>2.0730428095580102E-2</v>
      </c>
      <c r="M1323">
        <v>175.26161368972799</v>
      </c>
      <c r="N1323">
        <v>3.9817501726401501</v>
      </c>
      <c r="O1323">
        <v>0.100991969301699</v>
      </c>
      <c r="P1323">
        <v>7.2208780112757198</v>
      </c>
      <c r="Q1323">
        <v>8.8716659116118493E-2</v>
      </c>
      <c r="R1323">
        <v>172.04485185185101</v>
      </c>
      <c r="S1323">
        <v>0.43729510439776798</v>
      </c>
      <c r="T1323">
        <v>756.98909828990304</v>
      </c>
      <c r="U1323">
        <f>VLOOKUP(B1323,Data!$A$1:$J$1657,9, FALSE) * 100</f>
        <v>276</v>
      </c>
      <c r="V1323" t="str">
        <f>VLOOKUP($B1323,Data!$A$1:$X$1657,13,  FALSE)</f>
        <v>Yes</v>
      </c>
      <c r="W1323">
        <f t="shared" si="41"/>
        <v>76.83907535258183</v>
      </c>
      <c r="X1323">
        <f t="shared" si="40"/>
        <v>199.16092464741817</v>
      </c>
    </row>
    <row r="1324" spans="1:24" x14ac:dyDescent="0.2">
      <c r="A1324">
        <v>1323</v>
      </c>
      <c r="B1324" t="s">
        <v>5508</v>
      </c>
      <c r="C1324">
        <v>1323</v>
      </c>
      <c r="D1324" t="s">
        <v>1495</v>
      </c>
      <c r="E1324" s="30">
        <v>42305.5</v>
      </c>
      <c r="F1324" t="s">
        <v>4254</v>
      </c>
      <c r="G1324">
        <v>306.95700852095501</v>
      </c>
      <c r="H1324">
        <v>85.371566799551999</v>
      </c>
      <c r="I1324">
        <v>392.32857532050701</v>
      </c>
      <c r="J1324">
        <v>1.9797097854766901</v>
      </c>
      <c r="K1324">
        <v>8.6921874888308199</v>
      </c>
      <c r="L1324">
        <v>1.4237068627251E-2</v>
      </c>
      <c r="M1324">
        <v>65.772038600353795</v>
      </c>
      <c r="N1324">
        <v>1.00123098255148</v>
      </c>
      <c r="O1324">
        <v>9.23896966647796E-2</v>
      </c>
      <c r="P1324">
        <v>6.4161470564189704</v>
      </c>
      <c r="Q1324">
        <v>5.4683913557013297E-2</v>
      </c>
      <c r="R1324">
        <v>85.679064295965702</v>
      </c>
      <c r="S1324">
        <v>0.225411733432092</v>
      </c>
      <c r="T1324">
        <v>451.81928582750498</v>
      </c>
      <c r="U1324">
        <f>VLOOKUP(B1324,Data!$A$1:$J$1657,9, FALSE) * 100</f>
        <v>280</v>
      </c>
      <c r="V1324" t="str">
        <f>VLOOKUP($B1324,Data!$A$1:$X$1657,13,  FALSE)</f>
        <v>Yes;;Gave confidence to apply additional N</v>
      </c>
      <c r="W1324">
        <f t="shared" si="41"/>
        <v>205.25904704505251</v>
      </c>
      <c r="X1324">
        <f t="shared" si="40"/>
        <v>74.740952954947488</v>
      </c>
    </row>
    <row r="1325" spans="1:24" hidden="1" x14ac:dyDescent="0.2">
      <c r="A1325">
        <v>1325</v>
      </c>
      <c r="B1325" t="s">
        <v>5511</v>
      </c>
      <c r="C1325">
        <v>1325</v>
      </c>
      <c r="D1325" t="s">
        <v>1495</v>
      </c>
      <c r="E1325" s="30">
        <v>42303.5</v>
      </c>
      <c r="F1325" t="s">
        <v>4254</v>
      </c>
      <c r="G1325">
        <v>431.42154110141701</v>
      </c>
      <c r="H1325">
        <v>169.97323194644699</v>
      </c>
      <c r="I1325">
        <v>601.39477304786305</v>
      </c>
      <c r="J1325">
        <v>9.1497096986819901</v>
      </c>
      <c r="K1325">
        <v>16.197146541898402</v>
      </c>
      <c r="L1325">
        <v>1.2360654790465501E-2</v>
      </c>
      <c r="M1325">
        <v>87.730702415172601</v>
      </c>
      <c r="N1325">
        <v>2.48859377100215</v>
      </c>
      <c r="O1325">
        <v>0.15634889450382899</v>
      </c>
      <c r="P1325">
        <v>6.9762212849442902</v>
      </c>
      <c r="Q1325">
        <v>0.21364205184259499</v>
      </c>
      <c r="R1325">
        <v>143.85991358568401</v>
      </c>
      <c r="S1325">
        <v>1.85541162112005</v>
      </c>
      <c r="T1325">
        <v>681.87601088511701</v>
      </c>
      <c r="U1325">
        <f>VLOOKUP(B1325,Data!$A$1:$J$1657,9, FALSE) * 100</f>
        <v>0</v>
      </c>
      <c r="V1325" t="str">
        <f>VLOOKUP($B1325,Data!$A$1:$X$1657,13,  FALSE)</f>
        <v/>
      </c>
      <c r="W1325">
        <f t="shared" si="41"/>
        <v>-99.693980017241586</v>
      </c>
      <c r="X1325">
        <f t="shared" si="40"/>
        <v>99.693980017241586</v>
      </c>
    </row>
    <row r="1326" spans="1:24" x14ac:dyDescent="0.2">
      <c r="A1326">
        <v>1326</v>
      </c>
      <c r="B1326" t="s">
        <v>5510</v>
      </c>
      <c r="C1326">
        <v>1326</v>
      </c>
      <c r="D1326" t="s">
        <v>1495</v>
      </c>
      <c r="E1326" s="30">
        <v>42282.5</v>
      </c>
      <c r="F1326" t="s">
        <v>4254</v>
      </c>
      <c r="G1326">
        <v>614.54525184691295</v>
      </c>
      <c r="H1326">
        <v>211.917027416157</v>
      </c>
      <c r="I1326">
        <v>826.46227926306995</v>
      </c>
      <c r="J1326">
        <v>9.4833767670194202</v>
      </c>
      <c r="K1326">
        <v>15.536798225112999</v>
      </c>
      <c r="L1326">
        <v>2.0983819935139598E-2</v>
      </c>
      <c r="M1326">
        <v>195.910399648896</v>
      </c>
      <c r="N1326">
        <v>5.3306836244240703</v>
      </c>
      <c r="O1326">
        <v>0.20579309223381301</v>
      </c>
      <c r="P1326">
        <v>10.4248753504741</v>
      </c>
      <c r="Q1326">
        <v>0.305094881705195</v>
      </c>
      <c r="R1326">
        <v>193.743980748155</v>
      </c>
      <c r="S1326">
        <v>1.115331884083</v>
      </c>
      <c r="T1326">
        <v>947.15845319384596</v>
      </c>
      <c r="U1326">
        <f>VLOOKUP(B1326,Data!$A$1:$J$1657,9, FALSE) * 100</f>
        <v>130</v>
      </c>
      <c r="V1326" t="str">
        <f>VLOOKUP($B1326,Data!$A$1:$X$1657,13,  FALSE)</f>
        <v>No</v>
      </c>
      <c r="W1326">
        <f t="shared" si="41"/>
        <v>-92.62545414647272</v>
      </c>
      <c r="X1326">
        <f t="shared" si="40"/>
        <v>222.62545414647272</v>
      </c>
    </row>
    <row r="1327" spans="1:24" x14ac:dyDescent="0.2">
      <c r="A1327">
        <v>1324</v>
      </c>
      <c r="B1327" t="s">
        <v>5799</v>
      </c>
      <c r="C1327">
        <v>1324</v>
      </c>
      <c r="D1327" t="s">
        <v>1495</v>
      </c>
      <c r="E1327" s="30">
        <v>42299.5</v>
      </c>
      <c r="F1327" t="s">
        <v>4254</v>
      </c>
      <c r="G1327">
        <v>694.26909950796698</v>
      </c>
      <c r="H1327">
        <v>263.34657432352202</v>
      </c>
      <c r="I1327">
        <v>957.61567383148895</v>
      </c>
      <c r="J1327">
        <v>18.657966080782401</v>
      </c>
      <c r="K1327">
        <v>15.6492501047905</v>
      </c>
      <c r="L1327">
        <v>1.7842979407954301E-2</v>
      </c>
      <c r="M1327">
        <v>214.80801841432299</v>
      </c>
      <c r="N1327">
        <v>5.8871880992647503</v>
      </c>
      <c r="O1327">
        <v>0.20767088940696499</v>
      </c>
      <c r="P1327">
        <v>10.0045457098957</v>
      </c>
      <c r="Q1327">
        <v>0.31273329669739203</v>
      </c>
      <c r="R1327">
        <v>278.94759215315901</v>
      </c>
      <c r="S1327">
        <v>5.9059611803106398</v>
      </c>
      <c r="T1327">
        <v>1103.13059412451</v>
      </c>
      <c r="U1327">
        <f>VLOOKUP(B1327,Data!$A$1:$J$1657,9, FALSE) * 100</f>
        <v>430</v>
      </c>
      <c r="V1327" t="str">
        <f>VLOOKUP($B1327,Data!$A$1:$X$1657,13,  FALSE)</f>
        <v>No</v>
      </c>
      <c r="W1327">
        <f t="shared" si="41"/>
        <v>185.89997907463297</v>
      </c>
      <c r="X1327">
        <f t="shared" si="40"/>
        <v>244.10002092536703</v>
      </c>
    </row>
    <row r="1328" spans="1:24" x14ac:dyDescent="0.2">
      <c r="A1328">
        <v>1327</v>
      </c>
      <c r="B1328" t="s">
        <v>5509</v>
      </c>
      <c r="C1328">
        <v>1327</v>
      </c>
      <c r="D1328" t="s">
        <v>1495</v>
      </c>
      <c r="E1328" s="30">
        <v>42255.5</v>
      </c>
      <c r="F1328" t="s">
        <v>4254</v>
      </c>
      <c r="G1328">
        <v>552.95769312984203</v>
      </c>
      <c r="H1328">
        <v>57.536415068790298</v>
      </c>
      <c r="I1328">
        <v>610.49410819863203</v>
      </c>
      <c r="J1328">
        <v>8.51123627670367</v>
      </c>
      <c r="K1328">
        <v>14.862862699877899</v>
      </c>
      <c r="L1328">
        <v>4.1948238905647001E-2</v>
      </c>
      <c r="M1328">
        <v>186.63550548238101</v>
      </c>
      <c r="N1328">
        <v>4.85803483871618</v>
      </c>
      <c r="O1328">
        <v>0.62940459365561996</v>
      </c>
      <c r="P1328">
        <v>23.473434407372999</v>
      </c>
      <c r="Q1328">
        <v>0.73282963260422795</v>
      </c>
      <c r="R1328">
        <v>176.04654791817401</v>
      </c>
      <c r="S1328">
        <v>1.06074549636001</v>
      </c>
      <c r="T1328">
        <v>719.51950170355406</v>
      </c>
      <c r="U1328">
        <f>VLOOKUP(B1328,Data!$A$1:$J$1657,9, FALSE) * 100</f>
        <v>283</v>
      </c>
      <c r="V1328" t="str">
        <f>VLOOKUP($B1328,Data!$A$1:$X$1657,13,  FALSE)</f>
        <v>Yes</v>
      </c>
      <c r="W1328">
        <f t="shared" si="41"/>
        <v>70.914198315476142</v>
      </c>
      <c r="X1328">
        <f t="shared" si="40"/>
        <v>212.08580168452386</v>
      </c>
    </row>
    <row r="1329" spans="1:24" x14ac:dyDescent="0.2">
      <c r="A1329">
        <v>1329</v>
      </c>
      <c r="B1329" t="s">
        <v>5512</v>
      </c>
      <c r="C1329">
        <v>1329</v>
      </c>
      <c r="D1329" t="s">
        <v>1495</v>
      </c>
      <c r="E1329" s="30">
        <v>42281.5</v>
      </c>
      <c r="F1329" t="s">
        <v>4254</v>
      </c>
      <c r="G1329">
        <v>875.93156012902102</v>
      </c>
      <c r="H1329">
        <v>271.768105652683</v>
      </c>
      <c r="I1329">
        <v>1147.6996657817101</v>
      </c>
      <c r="J1329">
        <v>11.377013768526901</v>
      </c>
      <c r="K1329">
        <v>13.2353844436724</v>
      </c>
      <c r="L1329">
        <v>3.0979209456900501E-2</v>
      </c>
      <c r="M1329">
        <v>364.68324217761</v>
      </c>
      <c r="N1329">
        <v>8.4531049218661192</v>
      </c>
      <c r="O1329">
        <v>0.54121958070740295</v>
      </c>
      <c r="P1329">
        <v>25.065678323572001</v>
      </c>
      <c r="Q1329">
        <v>0.53301968589805004</v>
      </c>
      <c r="R1329">
        <v>259.72693528160301</v>
      </c>
      <c r="S1329">
        <v>0.51983991252085204</v>
      </c>
      <c r="T1329">
        <v>1331.24506920571</v>
      </c>
      <c r="U1329">
        <f>VLOOKUP(B1329,Data!$A$1:$J$1657,9, FALSE) * 100</f>
        <v>310</v>
      </c>
      <c r="V1329" t="str">
        <f>VLOOKUP($B1329,Data!$A$1:$X$1657,13,  FALSE)</f>
        <v>Yes</v>
      </c>
      <c r="W1329">
        <f t="shared" si="41"/>
        <v>-104.41277520182956</v>
      </c>
      <c r="X1329">
        <f t="shared" si="40"/>
        <v>414.41277520182956</v>
      </c>
    </row>
    <row r="1330" spans="1:24" x14ac:dyDescent="0.2">
      <c r="A1330">
        <v>1328</v>
      </c>
      <c r="B1330" t="s">
        <v>5513</v>
      </c>
      <c r="C1330">
        <v>1328</v>
      </c>
      <c r="D1330" t="s">
        <v>1495</v>
      </c>
      <c r="E1330" s="30">
        <v>42266.5</v>
      </c>
      <c r="F1330" t="s">
        <v>4254</v>
      </c>
      <c r="G1330">
        <v>649.10539748130395</v>
      </c>
      <c r="H1330">
        <v>144.863168607788</v>
      </c>
      <c r="I1330">
        <v>793.96856608909104</v>
      </c>
      <c r="J1330">
        <v>8.9566343120702392</v>
      </c>
      <c r="K1330">
        <v>13.686047179218001</v>
      </c>
      <c r="L1330">
        <v>4.2489431890025103E-2</v>
      </c>
      <c r="M1330">
        <v>283.00561268718002</v>
      </c>
      <c r="N1330">
        <v>6.7832367201755304</v>
      </c>
      <c r="O1330">
        <v>0.45982531137945798</v>
      </c>
      <c r="P1330">
        <v>20.013139761991798</v>
      </c>
      <c r="Q1330">
        <v>0.51751046717452098</v>
      </c>
      <c r="R1330">
        <v>124.847959168972</v>
      </c>
      <c r="S1330">
        <v>0.31210168124009102</v>
      </c>
      <c r="T1330">
        <v>926.76088219332598</v>
      </c>
      <c r="U1330">
        <f>VLOOKUP(B1330,Data!$A$1:$J$1657,9, FALSE) * 100</f>
        <v>350</v>
      </c>
      <c r="V1330" t="str">
        <f>VLOOKUP($B1330,Data!$A$1:$X$1657,13,  FALSE)</f>
        <v>No;;The model fails to account for subsoil moisture below characterised layers.</v>
      </c>
      <c r="W1330">
        <f t="shared" si="41"/>
        <v>28.402712855477262</v>
      </c>
      <c r="X1330">
        <f t="shared" si="40"/>
        <v>321.59728714452274</v>
      </c>
    </row>
    <row r="1331" spans="1:24" x14ac:dyDescent="0.2">
      <c r="A1331">
        <v>1331</v>
      </c>
      <c r="B1331" t="s">
        <v>5800</v>
      </c>
      <c r="C1331">
        <v>1331</v>
      </c>
      <c r="D1331" t="s">
        <v>1495</v>
      </c>
      <c r="E1331" s="30">
        <v>42332.5</v>
      </c>
      <c r="F1331" t="s">
        <v>4254</v>
      </c>
      <c r="G1331">
        <v>792.88851067456005</v>
      </c>
      <c r="H1331">
        <v>234.430677571074</v>
      </c>
      <c r="I1331">
        <v>1027.3191882456299</v>
      </c>
      <c r="J1331">
        <v>19.268756166234098</v>
      </c>
      <c r="K1331">
        <v>15.9847798920947</v>
      </c>
      <c r="L1331">
        <v>3.03472727111413E-2</v>
      </c>
      <c r="M1331">
        <v>337.84156974689103</v>
      </c>
      <c r="N1331">
        <v>9.4576587229488798</v>
      </c>
      <c r="O1331">
        <v>0.37932944471545799</v>
      </c>
      <c r="P1331">
        <v>19.348388870084801</v>
      </c>
      <c r="Q1331">
        <v>0.60131566382857005</v>
      </c>
      <c r="R1331">
        <v>333.48160204412602</v>
      </c>
      <c r="S1331">
        <v>5.06986371565407</v>
      </c>
      <c r="T1331">
        <v>1185.0900559929501</v>
      </c>
      <c r="U1331">
        <f>VLOOKUP(B1331,Data!$A$1:$J$1657,9, FALSE) * 100</f>
        <v>320</v>
      </c>
      <c r="V1331" t="str">
        <f>VLOOKUP($B1331,Data!$A$1:$X$1657,13,  FALSE)</f>
        <v>Yes</v>
      </c>
      <c r="W1331">
        <f t="shared" si="41"/>
        <v>-63.910874712376142</v>
      </c>
      <c r="X1331">
        <f t="shared" si="40"/>
        <v>383.91087471237614</v>
      </c>
    </row>
    <row r="1332" spans="1:24" x14ac:dyDescent="0.2">
      <c r="A1332">
        <v>1330</v>
      </c>
      <c r="B1332" t="s">
        <v>5514</v>
      </c>
      <c r="C1332">
        <v>1330</v>
      </c>
      <c r="D1332" t="s">
        <v>1495</v>
      </c>
      <c r="E1332" s="30">
        <v>42321.5</v>
      </c>
      <c r="F1332" t="s">
        <v>4254</v>
      </c>
      <c r="G1332">
        <v>473.17704011672299</v>
      </c>
      <c r="H1332">
        <v>276.57751894917101</v>
      </c>
      <c r="I1332">
        <v>749.75455906589298</v>
      </c>
      <c r="J1332">
        <v>9.5079921214591607</v>
      </c>
      <c r="K1332">
        <v>16.567603843179899</v>
      </c>
      <c r="L1332">
        <v>1.35787111657903E-2</v>
      </c>
      <c r="M1332">
        <v>110.82318901175699</v>
      </c>
      <c r="N1332">
        <v>3.2155423680991699</v>
      </c>
      <c r="O1332">
        <v>0.14231863857733501</v>
      </c>
      <c r="P1332">
        <v>6.9920656108637198</v>
      </c>
      <c r="Q1332">
        <v>0.18450572462788301</v>
      </c>
      <c r="R1332">
        <v>211.28905982374599</v>
      </c>
      <c r="S1332">
        <v>2.2440075454919999</v>
      </c>
      <c r="T1332">
        <v>846.16829487965595</v>
      </c>
      <c r="U1332">
        <f>VLOOKUP(B1332,Data!$A$1:$J$1657,9, FALSE) * 100</f>
        <v>194</v>
      </c>
      <c r="V1332" t="str">
        <f>VLOOKUP($B1332,Data!$A$1:$X$1657,13,  FALSE)</f>
        <v/>
      </c>
      <c r="W1332">
        <f t="shared" si="41"/>
        <v>68.064557941185228</v>
      </c>
      <c r="X1332">
        <f t="shared" si="40"/>
        <v>125.93544205881477</v>
      </c>
    </row>
    <row r="1333" spans="1:24" x14ac:dyDescent="0.2">
      <c r="A1333">
        <v>1333</v>
      </c>
      <c r="B1333" t="s">
        <v>5515</v>
      </c>
      <c r="C1333">
        <v>1333</v>
      </c>
      <c r="D1333" t="s">
        <v>1495</v>
      </c>
      <c r="E1333" s="30">
        <v>42317.5</v>
      </c>
      <c r="F1333" t="s">
        <v>4254</v>
      </c>
      <c r="G1333">
        <v>825.02265971923805</v>
      </c>
      <c r="H1333">
        <v>289.82592971858799</v>
      </c>
      <c r="I1333">
        <v>1114.84858943783</v>
      </c>
      <c r="J1333">
        <v>14.0171353711082</v>
      </c>
      <c r="K1333">
        <v>15.684571232024799</v>
      </c>
      <c r="L1333">
        <v>2.3536867534441799E-2</v>
      </c>
      <c r="M1333">
        <v>313.29566295830102</v>
      </c>
      <c r="N1333">
        <v>8.6057935943150898</v>
      </c>
      <c r="O1333">
        <v>0.541017876172733</v>
      </c>
      <c r="P1333">
        <v>23.764434647687001</v>
      </c>
      <c r="Q1333">
        <v>0.65386425715245999</v>
      </c>
      <c r="R1333">
        <v>249.034692768615</v>
      </c>
      <c r="S1333">
        <v>0.78824732017074395</v>
      </c>
      <c r="T1333">
        <v>1277.01392813693</v>
      </c>
      <c r="U1333">
        <f>VLOOKUP(B1333,Data!$A$1:$J$1657,9, FALSE) * 100</f>
        <v>344</v>
      </c>
      <c r="V1333" t="str">
        <f>VLOOKUP($B1333,Data!$A$1:$X$1657,13,  FALSE)</f>
        <v>Yes;;Based on a average finish, which did not happen</v>
      </c>
      <c r="W1333">
        <f t="shared" si="41"/>
        <v>-12.017798816251172</v>
      </c>
      <c r="X1333">
        <f t="shared" si="40"/>
        <v>356.01779881625117</v>
      </c>
    </row>
    <row r="1334" spans="1:24" hidden="1" x14ac:dyDescent="0.2">
      <c r="A1334">
        <v>1335</v>
      </c>
      <c r="B1334" t="s">
        <v>5516</v>
      </c>
      <c r="C1334">
        <v>1335</v>
      </c>
      <c r="D1334" t="s">
        <v>1495</v>
      </c>
      <c r="E1334" s="30">
        <v>42313.5</v>
      </c>
      <c r="F1334" t="s">
        <v>4254</v>
      </c>
      <c r="G1334">
        <v>244.50775534245</v>
      </c>
      <c r="H1334">
        <v>201.23098769436399</v>
      </c>
      <c r="I1334">
        <v>445.73874303681401</v>
      </c>
      <c r="J1334">
        <v>6.73791682635082</v>
      </c>
      <c r="K1334">
        <v>16.3423102500103</v>
      </c>
      <c r="L1334">
        <v>3.6356085369426902E-3</v>
      </c>
      <c r="M1334">
        <v>19.076137296866801</v>
      </c>
      <c r="N1334">
        <v>0.54596874619472802</v>
      </c>
      <c r="O1334">
        <v>0</v>
      </c>
      <c r="P1334">
        <v>0</v>
      </c>
      <c r="Q1334">
        <v>0</v>
      </c>
      <c r="R1334">
        <v>147.74302768936701</v>
      </c>
      <c r="S1334">
        <v>2.30549763304822</v>
      </c>
      <c r="T1334">
        <v>500.83270700490198</v>
      </c>
      <c r="U1334">
        <f>VLOOKUP(B1334,Data!$A$1:$J$1657,9, FALSE) * 100</f>
        <v>0</v>
      </c>
      <c r="V1334" t="str">
        <f>VLOOKUP($B1334,Data!$A$1:$X$1657,13,  FALSE)</f>
        <v/>
      </c>
      <c r="W1334">
        <f t="shared" si="41"/>
        <v>-21.677428746439546</v>
      </c>
      <c r="X1334">
        <f t="shared" si="40"/>
        <v>21.677428746439546</v>
      </c>
    </row>
    <row r="1335" spans="1:24" x14ac:dyDescent="0.2">
      <c r="A1335">
        <v>1332</v>
      </c>
      <c r="B1335" t="s">
        <v>5517</v>
      </c>
      <c r="C1335">
        <v>1332</v>
      </c>
      <c r="D1335" t="s">
        <v>1495</v>
      </c>
      <c r="E1335" s="30">
        <v>42301.5</v>
      </c>
      <c r="F1335" t="s">
        <v>4254</v>
      </c>
      <c r="G1335">
        <v>297.40300952951497</v>
      </c>
      <c r="H1335">
        <v>167.81875124578201</v>
      </c>
      <c r="I1335">
        <v>465.22176077529701</v>
      </c>
      <c r="J1335">
        <v>8.8495107526827699</v>
      </c>
      <c r="K1335">
        <v>16.410085215252298</v>
      </c>
      <c r="L1335">
        <v>1.38943204711968E-2</v>
      </c>
      <c r="M1335">
        <v>66.321039453727195</v>
      </c>
      <c r="N1335">
        <v>1.9060138511379601</v>
      </c>
      <c r="O1335">
        <v>5.3887988213903497E-2</v>
      </c>
      <c r="P1335">
        <v>2.14490220277334</v>
      </c>
      <c r="Q1335">
        <v>6.6386349885898199E-2</v>
      </c>
      <c r="R1335">
        <v>121.60359381837701</v>
      </c>
      <c r="S1335">
        <v>2.3578105997301999</v>
      </c>
      <c r="T1335">
        <v>521.10677394387506</v>
      </c>
      <c r="U1335">
        <f>VLOOKUP(B1335,Data!$A$1:$J$1657,9, FALSE) * 100</f>
        <v>260</v>
      </c>
      <c r="V1335" t="str">
        <f>VLOOKUP($B1335,Data!$A$1:$X$1657,13,  FALSE)</f>
        <v>No;;Model is being used but not fully trusted, difficult season in which to make decision because of large fluctuations in soil moisture</v>
      </c>
      <c r="W1335">
        <f t="shared" si="41"/>
        <v>184.63518243894637</v>
      </c>
      <c r="X1335">
        <f t="shared" si="40"/>
        <v>75.364817561053627</v>
      </c>
    </row>
    <row r="1336" spans="1:24" x14ac:dyDescent="0.2">
      <c r="A1336">
        <v>1334</v>
      </c>
      <c r="B1336" t="s">
        <v>5518</v>
      </c>
      <c r="C1336">
        <v>1334</v>
      </c>
      <c r="D1336" t="s">
        <v>1495</v>
      </c>
      <c r="E1336" s="30">
        <v>42270.5</v>
      </c>
      <c r="F1336" t="s">
        <v>4254</v>
      </c>
      <c r="G1336">
        <v>769.87356020437198</v>
      </c>
      <c r="H1336">
        <v>203.935141064162</v>
      </c>
      <c r="I1336">
        <v>973.80870126853404</v>
      </c>
      <c r="J1336">
        <v>8.6213083832769009</v>
      </c>
      <c r="K1336">
        <v>10.478335917660599</v>
      </c>
      <c r="L1336">
        <v>3.8728117137744301E-2</v>
      </c>
      <c r="M1336">
        <v>348.12973829845401</v>
      </c>
      <c r="N1336">
        <v>6.3884769541479498</v>
      </c>
      <c r="O1336">
        <v>0.67871817245326604</v>
      </c>
      <c r="P1336">
        <v>30.134769739425501</v>
      </c>
      <c r="Q1336">
        <v>0.48542447569970698</v>
      </c>
      <c r="R1336">
        <v>189.58661452666399</v>
      </c>
      <c r="S1336">
        <v>0.47572987509776998</v>
      </c>
      <c r="T1336">
        <v>1130.34671081036</v>
      </c>
      <c r="U1336">
        <f>VLOOKUP(B1336,Data!$A$1:$J$1657,9, FALSE) * 100</f>
        <v>315</v>
      </c>
      <c r="V1336" t="str">
        <f>VLOOKUP($B1336,Data!$A$1:$X$1657,13,  FALSE)</f>
        <v>Yes</v>
      </c>
      <c r="W1336">
        <f t="shared" si="41"/>
        <v>-80.601975339152261</v>
      </c>
      <c r="X1336">
        <f t="shared" si="40"/>
        <v>395.60197533915226</v>
      </c>
    </row>
    <row r="1337" spans="1:24" x14ac:dyDescent="0.2">
      <c r="A1337">
        <v>1337</v>
      </c>
      <c r="B1337" t="s">
        <v>5519</v>
      </c>
      <c r="C1337">
        <v>1337</v>
      </c>
      <c r="D1337" t="s">
        <v>1495</v>
      </c>
      <c r="E1337" s="30">
        <v>42278.5</v>
      </c>
      <c r="F1337" t="s">
        <v>4254</v>
      </c>
      <c r="G1337">
        <v>579.21070337202605</v>
      </c>
      <c r="H1337">
        <v>211.30754311325401</v>
      </c>
      <c r="I1337">
        <v>790.51824648527997</v>
      </c>
      <c r="J1337">
        <v>11.4276707494001</v>
      </c>
      <c r="K1337">
        <v>15.632134951323099</v>
      </c>
      <c r="L1337">
        <v>2.13654645835657E-2</v>
      </c>
      <c r="M1337">
        <v>186.82411888849001</v>
      </c>
      <c r="N1337">
        <v>5.1146406981207004</v>
      </c>
      <c r="O1337">
        <v>0.27683393823117097</v>
      </c>
      <c r="P1337">
        <v>11.331287323833299</v>
      </c>
      <c r="Q1337">
        <v>0.34746001047443797</v>
      </c>
      <c r="R1337">
        <v>181.64114555165401</v>
      </c>
      <c r="S1337">
        <v>1.64899209253797</v>
      </c>
      <c r="T1337">
        <v>911.49370478191702</v>
      </c>
      <c r="U1337">
        <f>VLOOKUP(B1337,Data!$A$1:$J$1657,9, FALSE) * 100</f>
        <v>278</v>
      </c>
      <c r="V1337" t="str">
        <f>VLOOKUP($B1337,Data!$A$1:$X$1657,13,  FALSE)</f>
        <v>Yes</v>
      </c>
      <c r="W1337">
        <f t="shared" si="41"/>
        <v>65.699864899443185</v>
      </c>
      <c r="X1337">
        <f t="shared" si="40"/>
        <v>212.30013510055682</v>
      </c>
    </row>
    <row r="1338" spans="1:24" x14ac:dyDescent="0.2">
      <c r="A1338">
        <v>1336</v>
      </c>
      <c r="B1338" t="s">
        <v>5520</v>
      </c>
      <c r="C1338">
        <v>1336</v>
      </c>
      <c r="D1338" t="s">
        <v>1495</v>
      </c>
      <c r="E1338" s="30">
        <v>42326.5</v>
      </c>
      <c r="F1338" t="s">
        <v>4254</v>
      </c>
      <c r="G1338">
        <v>495.00411309148399</v>
      </c>
      <c r="H1338">
        <v>263.65370870906997</v>
      </c>
      <c r="I1338">
        <v>758.65782180055396</v>
      </c>
      <c r="J1338">
        <v>13.758486130569</v>
      </c>
      <c r="K1338">
        <v>16.247814821614099</v>
      </c>
      <c r="L1338">
        <v>1.6549564097961801E-2</v>
      </c>
      <c r="M1338">
        <v>140.937828539679</v>
      </c>
      <c r="N1338">
        <v>4.0103883353294201</v>
      </c>
      <c r="O1338">
        <v>0.104621072102789</v>
      </c>
      <c r="P1338">
        <v>5.5375154664117501</v>
      </c>
      <c r="Q1338">
        <v>0.170615521187478</v>
      </c>
      <c r="R1338">
        <v>242.178787816447</v>
      </c>
      <c r="S1338">
        <v>3.7970248306581902</v>
      </c>
      <c r="T1338">
        <v>858.86971693611997</v>
      </c>
      <c r="U1338">
        <f>VLOOKUP(B1338,Data!$A$1:$J$1657,9, FALSE) * 100</f>
        <v>350</v>
      </c>
      <c r="V1338" t="str">
        <f>VLOOKUP($B1338,Data!$A$1:$X$1657,13,  FALSE)</f>
        <v>Yes</v>
      </c>
      <c r="W1338">
        <f t="shared" si="41"/>
        <v>189.84337665945569</v>
      </c>
      <c r="X1338">
        <f t="shared" si="40"/>
        <v>160.15662334054431</v>
      </c>
    </row>
    <row r="1339" spans="1:24" x14ac:dyDescent="0.2">
      <c r="A1339">
        <v>1339</v>
      </c>
      <c r="B1339" t="s">
        <v>5521</v>
      </c>
      <c r="C1339">
        <v>1339</v>
      </c>
      <c r="D1339" t="s">
        <v>1495</v>
      </c>
      <c r="E1339" s="30">
        <v>42326.5</v>
      </c>
      <c r="F1339" t="s">
        <v>4254</v>
      </c>
      <c r="G1339">
        <v>570.385537990138</v>
      </c>
      <c r="H1339">
        <v>270.576185776101</v>
      </c>
      <c r="I1339">
        <v>840.96172376623895</v>
      </c>
      <c r="J1339">
        <v>14.674694752817</v>
      </c>
      <c r="K1339">
        <v>16.054584524447201</v>
      </c>
      <c r="L1339">
        <v>1.8967373150942501E-2</v>
      </c>
      <c r="M1339">
        <v>178.73093245407301</v>
      </c>
      <c r="N1339">
        <v>5.0253079898724904</v>
      </c>
      <c r="O1339">
        <v>0.21300677732565901</v>
      </c>
      <c r="P1339">
        <v>10.0740575542541</v>
      </c>
      <c r="Q1339">
        <v>0.30659844448584</v>
      </c>
      <c r="R1339">
        <v>257.429498751079</v>
      </c>
      <c r="S1339">
        <v>3.8091053816496698</v>
      </c>
      <c r="T1339">
        <v>954.459700237167</v>
      </c>
      <c r="U1339">
        <f>VLOOKUP(B1339,Data!$A$1:$J$1657,9, FALSE) * 100</f>
        <v>320</v>
      </c>
      <c r="W1339">
        <f t="shared" si="41"/>
        <v>116.89666766582613</v>
      </c>
      <c r="X1339">
        <f t="shared" si="40"/>
        <v>203.10333233417387</v>
      </c>
    </row>
    <row r="1340" spans="1:24" x14ac:dyDescent="0.2">
      <c r="A1340">
        <v>1338</v>
      </c>
      <c r="B1340" t="s">
        <v>5522</v>
      </c>
      <c r="C1340">
        <v>1338</v>
      </c>
      <c r="D1340" t="s">
        <v>1495</v>
      </c>
      <c r="E1340" s="30">
        <v>42329.5</v>
      </c>
      <c r="F1340" t="s">
        <v>4254</v>
      </c>
      <c r="G1340">
        <v>547.91949400271301</v>
      </c>
      <c r="H1340">
        <v>346.53393944074298</v>
      </c>
      <c r="I1340">
        <v>894.45343344345497</v>
      </c>
      <c r="J1340">
        <v>15.702720093265199</v>
      </c>
      <c r="K1340">
        <v>16.436170446499901</v>
      </c>
      <c r="L1340">
        <v>1.4687401727615301E-2</v>
      </c>
      <c r="M1340">
        <v>137.726943562477</v>
      </c>
      <c r="N1340">
        <v>3.9644544999445501</v>
      </c>
      <c r="O1340">
        <v>0.112735842829049</v>
      </c>
      <c r="P1340">
        <v>5.3786102904118298</v>
      </c>
      <c r="Q1340">
        <v>0.164901863640664</v>
      </c>
      <c r="R1340">
        <v>310.56608268535501</v>
      </c>
      <c r="S1340">
        <v>4.7846879884348503</v>
      </c>
      <c r="T1340">
        <v>1008.80335696461</v>
      </c>
      <c r="U1340">
        <f>VLOOKUP(B1340,Data!$A$1:$J$1657,9, FALSE) * 100</f>
        <v>350</v>
      </c>
      <c r="V1340" t="str">
        <f>VLOOKUP($B1340,Data!$A$1:$X$1657,13,  FALSE)</f>
        <v>Yes</v>
      </c>
      <c r="W1340">
        <f t="shared" si="41"/>
        <v>193.49210958809431</v>
      </c>
      <c r="X1340">
        <f t="shared" si="40"/>
        <v>156.50789041190569</v>
      </c>
    </row>
    <row r="1341" spans="1:24" hidden="1" x14ac:dyDescent="0.2">
      <c r="A1341">
        <v>1340</v>
      </c>
      <c r="B1341" t="s">
        <v>5523</v>
      </c>
      <c r="C1341">
        <v>1340</v>
      </c>
      <c r="D1341" t="s">
        <v>1495</v>
      </c>
      <c r="E1341" s="30">
        <v>42308.5</v>
      </c>
      <c r="F1341" t="s">
        <v>4254</v>
      </c>
      <c r="G1341">
        <v>471.57073273615998</v>
      </c>
      <c r="H1341">
        <v>287.74486880724902</v>
      </c>
      <c r="I1341">
        <v>759.315601543409</v>
      </c>
      <c r="J1341">
        <v>14.5692851772409</v>
      </c>
      <c r="K1341">
        <v>15.8447959458402</v>
      </c>
      <c r="L1341">
        <v>9.2256581104443892E-3</v>
      </c>
      <c r="M1341">
        <v>81.806996782583695</v>
      </c>
      <c r="N1341">
        <v>2.2700791085149601</v>
      </c>
      <c r="O1341">
        <v>1.4466283259798899E-2</v>
      </c>
      <c r="P1341">
        <v>0.57636891579024196</v>
      </c>
      <c r="Q1341">
        <v>1.6952030222833502E-2</v>
      </c>
      <c r="R1341">
        <v>220.822544358161</v>
      </c>
      <c r="S1341">
        <v>3.9745522399694599</v>
      </c>
      <c r="T1341">
        <v>860.38482242954206</v>
      </c>
      <c r="U1341">
        <f>VLOOKUP(B1341,Data!$A$1:$J$1657,9, FALSE) * 100</f>
        <v>0</v>
      </c>
      <c r="V1341" t="str">
        <f>VLOOKUP($B1341,Data!$A$1:$X$1657,13,  FALSE)</f>
        <v/>
      </c>
      <c r="W1341">
        <f t="shared" si="41"/>
        <v>-92.962496343845103</v>
      </c>
      <c r="X1341">
        <f t="shared" si="40"/>
        <v>92.962496343845103</v>
      </c>
    </row>
    <row r="1342" spans="1:24" hidden="1" x14ac:dyDescent="0.2">
      <c r="A1342">
        <v>1343</v>
      </c>
      <c r="B1342" t="s">
        <v>5525</v>
      </c>
      <c r="C1342">
        <v>1343</v>
      </c>
      <c r="D1342" t="s">
        <v>1495</v>
      </c>
      <c r="E1342" s="30">
        <v>42308.5</v>
      </c>
      <c r="F1342" t="s">
        <v>4254</v>
      </c>
      <c r="G1342">
        <v>302.27271533947498</v>
      </c>
      <c r="H1342">
        <v>143.91734952350399</v>
      </c>
      <c r="I1342">
        <v>446.190064862979</v>
      </c>
      <c r="J1342">
        <v>7.4155732142628104</v>
      </c>
      <c r="K1342">
        <v>15.835901912803999</v>
      </c>
      <c r="L1342">
        <v>7.4564472709651901E-3</v>
      </c>
      <c r="M1342">
        <v>44.226880417758203</v>
      </c>
      <c r="N1342">
        <v>1.2265718742643199</v>
      </c>
      <c r="O1342">
        <v>0</v>
      </c>
      <c r="P1342">
        <v>0</v>
      </c>
      <c r="Q1342">
        <v>0</v>
      </c>
      <c r="R1342">
        <v>122.86635899333901</v>
      </c>
      <c r="S1342">
        <v>2.1428604415382702</v>
      </c>
      <c r="T1342">
        <v>507.36636066790101</v>
      </c>
      <c r="U1342">
        <f>VLOOKUP(B1342,Data!$A$1:$J$1657,9, FALSE) * 100</f>
        <v>0</v>
      </c>
      <c r="V1342" t="str">
        <f>VLOOKUP($B1342,Data!$A$1:$X$1657,13,  FALSE)</f>
        <v/>
      </c>
      <c r="W1342">
        <f t="shared" si="41"/>
        <v>-50.257818656543414</v>
      </c>
      <c r="X1342">
        <f t="shared" si="40"/>
        <v>50.257818656543414</v>
      </c>
    </row>
    <row r="1343" spans="1:24" hidden="1" x14ac:dyDescent="0.2">
      <c r="A1343">
        <v>1341</v>
      </c>
      <c r="B1343" t="s">
        <v>5524</v>
      </c>
      <c r="C1343">
        <v>1341</v>
      </c>
      <c r="D1343" t="s">
        <v>1495</v>
      </c>
      <c r="E1343" s="30">
        <v>42308.5</v>
      </c>
      <c r="F1343" t="s">
        <v>4254</v>
      </c>
      <c r="G1343">
        <v>522.23052108024604</v>
      </c>
      <c r="H1343">
        <v>282.44625895700199</v>
      </c>
      <c r="I1343">
        <v>804.67678003724905</v>
      </c>
      <c r="J1343">
        <v>11.906859191619899</v>
      </c>
      <c r="K1343">
        <v>16.1208937937872</v>
      </c>
      <c r="L1343">
        <v>1.2090516653841201E-2</v>
      </c>
      <c r="M1343">
        <v>111.493813082956</v>
      </c>
      <c r="N1343">
        <v>3.1477756906737202</v>
      </c>
      <c r="O1343">
        <v>8.9474523455073299E-2</v>
      </c>
      <c r="P1343">
        <v>3.8550111141611101</v>
      </c>
      <c r="Q1343">
        <v>0.11077628547590899</v>
      </c>
      <c r="R1343">
        <v>221.70052717408001</v>
      </c>
      <c r="S1343">
        <v>2.9147296677565202</v>
      </c>
      <c r="T1343">
        <v>911.06424717322102</v>
      </c>
      <c r="U1343">
        <f>VLOOKUP(B1343,Data!$A$1:$J$1657,9, FALSE) * 100</f>
        <v>0</v>
      </c>
      <c r="V1343" t="str">
        <f>VLOOKUP($B1343,Data!$A$1:$X$1657,13,  FALSE)</f>
        <v/>
      </c>
      <c r="W1343">
        <f t="shared" si="41"/>
        <v>-126.69751486699545</v>
      </c>
      <c r="X1343">
        <f t="shared" si="40"/>
        <v>126.69751486699545</v>
      </c>
    </row>
    <row r="1344" spans="1:24" x14ac:dyDescent="0.2">
      <c r="A1344">
        <v>1342</v>
      </c>
      <c r="B1344" t="s">
        <v>5528</v>
      </c>
      <c r="C1344">
        <v>1342</v>
      </c>
      <c r="D1344" t="s">
        <v>1495</v>
      </c>
      <c r="E1344" s="30">
        <v>42327.5</v>
      </c>
      <c r="F1344" t="s">
        <v>4254</v>
      </c>
      <c r="G1344">
        <v>302.15334136022602</v>
      </c>
      <c r="H1344">
        <v>277.40393026784199</v>
      </c>
      <c r="I1344">
        <v>579.55727162806795</v>
      </c>
      <c r="J1344">
        <v>9.4962320343719497</v>
      </c>
      <c r="K1344">
        <v>15.851557378848399</v>
      </c>
      <c r="L1344">
        <v>8.8812010455702004E-3</v>
      </c>
      <c r="M1344">
        <v>54.546623058355799</v>
      </c>
      <c r="N1344">
        <v>1.5142713226478901</v>
      </c>
      <c r="O1344">
        <v>3.0296958198545898E-3</v>
      </c>
      <c r="P1344">
        <v>0.23892971700707899</v>
      </c>
      <c r="Q1344">
        <v>6.9571271362611304E-3</v>
      </c>
      <c r="R1344">
        <v>218.350809375979</v>
      </c>
      <c r="S1344">
        <v>4.3014667885777298</v>
      </c>
      <c r="T1344">
        <v>650.29615162577397</v>
      </c>
      <c r="U1344">
        <f>VLOOKUP(B1344,Data!$A$1:$J$1657,9, FALSE) * 100</f>
        <v>200</v>
      </c>
      <c r="V1344" t="str">
        <f>VLOOKUP($B1344,Data!$A$1:$X$1657,13,  FALSE)</f>
        <v>Yes</v>
      </c>
      <c r="W1344">
        <f t="shared" si="41"/>
        <v>138.01520107005024</v>
      </c>
      <c r="X1344">
        <f t="shared" si="40"/>
        <v>61.984798929949768</v>
      </c>
    </row>
    <row r="1345" spans="1:24" hidden="1" x14ac:dyDescent="0.2">
      <c r="A1345">
        <v>1344</v>
      </c>
      <c r="B1345" t="s">
        <v>5801</v>
      </c>
      <c r="C1345">
        <v>1344</v>
      </c>
      <c r="D1345" t="s">
        <v>1495</v>
      </c>
      <c r="E1345" s="30">
        <v>42306.5</v>
      </c>
      <c r="F1345" t="s">
        <v>4254</v>
      </c>
      <c r="G1345">
        <v>581.09019290585195</v>
      </c>
      <c r="H1345">
        <v>183.445815685149</v>
      </c>
      <c r="I1345">
        <v>764.53600859100095</v>
      </c>
      <c r="J1345">
        <v>11.1838223225998</v>
      </c>
      <c r="K1345">
        <v>15.347670411417701</v>
      </c>
      <c r="L1345">
        <v>2.0013421595067402E-2</v>
      </c>
      <c r="M1345">
        <v>188.55283658235601</v>
      </c>
      <c r="N1345">
        <v>5.0680329089385401</v>
      </c>
      <c r="O1345">
        <v>0.11238176970972</v>
      </c>
      <c r="P1345">
        <v>5.1579009393064998</v>
      </c>
      <c r="Q1345">
        <v>0.149691460482026</v>
      </c>
      <c r="R1345">
        <v>192.323141103832</v>
      </c>
      <c r="S1345">
        <v>2.15280169921287</v>
      </c>
      <c r="T1345">
        <v>884.43977306689203</v>
      </c>
      <c r="U1345">
        <f>VLOOKUP(B1345,Data!$A$1:$J$1657,9, FALSE) * 100</f>
        <v>0</v>
      </c>
      <c r="V1345" t="str">
        <f>VLOOKUP($B1345,Data!$A$1:$X$1657,13,  FALSE)</f>
        <v/>
      </c>
      <c r="W1345">
        <f t="shared" si="41"/>
        <v>-214.26458702540455</v>
      </c>
      <c r="X1345">
        <f t="shared" si="40"/>
        <v>214.26458702540455</v>
      </c>
    </row>
    <row r="1346" spans="1:24" x14ac:dyDescent="0.2">
      <c r="A1346">
        <v>1345</v>
      </c>
      <c r="B1346" t="s">
        <v>5530</v>
      </c>
      <c r="C1346">
        <v>1345</v>
      </c>
      <c r="D1346" t="s">
        <v>1495</v>
      </c>
      <c r="E1346" s="30">
        <v>42306.5</v>
      </c>
      <c r="F1346" t="s">
        <v>4254</v>
      </c>
      <c r="G1346">
        <v>740.14642645648803</v>
      </c>
      <c r="H1346">
        <v>252.918810635852</v>
      </c>
      <c r="I1346">
        <v>993.06523709234</v>
      </c>
      <c r="J1346">
        <v>10.695966042149999</v>
      </c>
      <c r="K1346">
        <v>15.3520085154104</v>
      </c>
      <c r="L1346">
        <v>2.2325470965505499E-2</v>
      </c>
      <c r="M1346">
        <v>273.081509929427</v>
      </c>
      <c r="N1346">
        <v>7.3421185040940298</v>
      </c>
      <c r="O1346">
        <v>0.40810580870301999</v>
      </c>
      <c r="P1346">
        <v>18.218622320576401</v>
      </c>
      <c r="Q1346">
        <v>0.367976186533713</v>
      </c>
      <c r="R1346">
        <v>244.76980909266899</v>
      </c>
      <c r="S1346">
        <v>0.59259525813275504</v>
      </c>
      <c r="T1346">
        <v>1142.7414939139101</v>
      </c>
      <c r="U1346">
        <f>VLOOKUP(B1346,Data!$A$1:$J$1657,9, FALSE) * 100</f>
        <v>250</v>
      </c>
      <c r="V1346" t="str">
        <f>VLOOKUP($B1346,Data!$A$1:$X$1657,13,  FALSE)</f>
        <v>Yes</v>
      </c>
      <c r="W1346">
        <f t="shared" si="41"/>
        <v>-60.319897647076118</v>
      </c>
      <c r="X1346">
        <f t="shared" ref="X1346:X1409" si="42">M1346/(1-12/100)</f>
        <v>310.31989764707612</v>
      </c>
    </row>
    <row r="1347" spans="1:24" hidden="1" x14ac:dyDescent="0.2">
      <c r="A1347">
        <v>1347</v>
      </c>
      <c r="B1347" t="s">
        <v>5527</v>
      </c>
      <c r="C1347">
        <v>1347</v>
      </c>
      <c r="D1347" t="s">
        <v>1495</v>
      </c>
      <c r="E1347" s="30">
        <v>42296.5</v>
      </c>
      <c r="F1347" t="s">
        <v>4254</v>
      </c>
      <c r="G1347">
        <v>369.77492167585399</v>
      </c>
      <c r="H1347">
        <v>66.366898945105802</v>
      </c>
      <c r="I1347">
        <v>436.14182062096</v>
      </c>
      <c r="J1347">
        <v>7.5707199538582604</v>
      </c>
      <c r="K1347">
        <v>14.9799965438207</v>
      </c>
      <c r="L1347">
        <v>3.9944801256169497E-2</v>
      </c>
      <c r="M1347">
        <v>166.308003626312</v>
      </c>
      <c r="N1347">
        <v>4.3630355858702004</v>
      </c>
      <c r="O1347">
        <v>6.4656293745085802E-2</v>
      </c>
      <c r="P1347">
        <v>4.4191901830247202</v>
      </c>
      <c r="Q1347">
        <v>0.11723424305414799</v>
      </c>
      <c r="R1347">
        <v>68.152689106167799</v>
      </c>
      <c r="S1347">
        <v>1.56944405341638</v>
      </c>
      <c r="T1347">
        <v>502.849182799527</v>
      </c>
      <c r="U1347">
        <f>VLOOKUP(B1347,Data!$A$1:$J$1657,9, FALSE) * 100</f>
        <v>0</v>
      </c>
      <c r="V1347" t="str">
        <f>VLOOKUP($B1347,Data!$A$1:$X$1657,13,  FALSE)</f>
        <v/>
      </c>
      <c r="W1347">
        <f t="shared" ref="W1347:W1410" si="43">U1347-X1347</f>
        <v>-188.98636775717273</v>
      </c>
      <c r="X1347">
        <f t="shared" si="42"/>
        <v>188.98636775717273</v>
      </c>
    </row>
    <row r="1348" spans="1:24" x14ac:dyDescent="0.2">
      <c r="A1348">
        <v>1346</v>
      </c>
      <c r="B1348" t="s">
        <v>5526</v>
      </c>
      <c r="C1348">
        <v>1346</v>
      </c>
      <c r="D1348" t="s">
        <v>1495</v>
      </c>
      <c r="E1348" s="30">
        <v>42323.5</v>
      </c>
      <c r="F1348" t="s">
        <v>4254</v>
      </c>
      <c r="G1348">
        <v>78.168383520556503</v>
      </c>
      <c r="H1348">
        <v>100.180007642074</v>
      </c>
      <c r="I1348">
        <v>178.34839116263001</v>
      </c>
      <c r="J1348">
        <v>3.7573716089698301</v>
      </c>
      <c r="K1348">
        <v>15.4009854788826</v>
      </c>
      <c r="L1348">
        <v>6.6883005130566296E-3</v>
      </c>
      <c r="M1348">
        <v>11.5019000713176</v>
      </c>
      <c r="N1348">
        <v>0.31022871449723499</v>
      </c>
      <c r="O1348">
        <v>0</v>
      </c>
      <c r="P1348">
        <v>0</v>
      </c>
      <c r="Q1348">
        <v>0</v>
      </c>
      <c r="R1348">
        <v>51.368551274776799</v>
      </c>
      <c r="S1348">
        <v>1.04164398712399</v>
      </c>
      <c r="T1348">
        <v>196.81735870828501</v>
      </c>
      <c r="U1348">
        <f>VLOOKUP(B1348,Data!$A$1:$J$1657,9, FALSE) * 100</f>
        <v>120</v>
      </c>
      <c r="V1348" t="str">
        <f>VLOOKUP($B1348,Data!$A$1:$X$1657,13,  FALSE)</f>
        <v>Yes</v>
      </c>
      <c r="W1348">
        <f t="shared" si="43"/>
        <v>106.92965900986637</v>
      </c>
      <c r="X1348">
        <f t="shared" si="42"/>
        <v>13.070340990133635</v>
      </c>
    </row>
    <row r="1349" spans="1:24" x14ac:dyDescent="0.2">
      <c r="A1349">
        <v>1351</v>
      </c>
      <c r="B1349" t="s">
        <v>5529</v>
      </c>
      <c r="C1349">
        <v>1351</v>
      </c>
      <c r="D1349" t="s">
        <v>1495</v>
      </c>
      <c r="E1349" s="30">
        <v>42261.5</v>
      </c>
      <c r="F1349" t="s">
        <v>4254</v>
      </c>
      <c r="G1349">
        <v>902.32483367963096</v>
      </c>
      <c r="H1349">
        <v>168.43600432236099</v>
      </c>
      <c r="I1349">
        <v>1070.7608380019899</v>
      </c>
      <c r="J1349">
        <v>13.1932483416536</v>
      </c>
      <c r="K1349">
        <v>14.879625351814299</v>
      </c>
      <c r="L1349">
        <v>4.31214761959526E-2</v>
      </c>
      <c r="M1349">
        <v>337.211194467003</v>
      </c>
      <c r="N1349">
        <v>8.7873489283831692</v>
      </c>
      <c r="O1349">
        <v>0.92435327604565298</v>
      </c>
      <c r="P1349">
        <v>40.261438347640201</v>
      </c>
      <c r="Q1349">
        <v>1.2351366722042101</v>
      </c>
      <c r="R1349">
        <v>320.40417169259598</v>
      </c>
      <c r="S1349">
        <v>0.78942499925814802</v>
      </c>
      <c r="T1349">
        <v>1259.7456265675301</v>
      </c>
      <c r="U1349">
        <f>VLOOKUP(B1349,Data!$A$1:$J$1657,9, FALSE) * 100</f>
        <v>330</v>
      </c>
      <c r="V1349" t="str">
        <f>VLOOKUP($B1349,Data!$A$1:$X$1657,13,  FALSE)</f>
        <v>Yes;;Yield overstated throughout season.</v>
      </c>
      <c r="W1349">
        <f t="shared" si="43"/>
        <v>-53.194539167048845</v>
      </c>
      <c r="X1349">
        <f t="shared" si="42"/>
        <v>383.19453916704884</v>
      </c>
    </row>
    <row r="1350" spans="1:24" x14ac:dyDescent="0.2">
      <c r="A1350">
        <v>1348</v>
      </c>
      <c r="B1350" t="s">
        <v>5531</v>
      </c>
      <c r="C1350">
        <v>1348</v>
      </c>
      <c r="D1350" t="s">
        <v>1495</v>
      </c>
      <c r="E1350" s="30">
        <v>42265.5</v>
      </c>
      <c r="F1350" t="s">
        <v>4254</v>
      </c>
      <c r="G1350">
        <v>713.49387353693498</v>
      </c>
      <c r="H1350">
        <v>164.68906240675699</v>
      </c>
      <c r="I1350">
        <v>878.182935943693</v>
      </c>
      <c r="J1350">
        <v>14.918985048543499</v>
      </c>
      <c r="K1350">
        <v>14.900655507359801</v>
      </c>
      <c r="L1350">
        <v>4.3037516272431901E-2</v>
      </c>
      <c r="M1350">
        <v>315.77183423624803</v>
      </c>
      <c r="N1350">
        <v>8.2402930313160496</v>
      </c>
      <c r="O1350">
        <v>0.48949288020799803</v>
      </c>
      <c r="P1350">
        <v>22.371112143135399</v>
      </c>
      <c r="Q1350">
        <v>0.71595568812460897</v>
      </c>
      <c r="R1350">
        <v>207.06071682914899</v>
      </c>
      <c r="S1350">
        <v>3.1026221411466399</v>
      </c>
      <c r="T1350">
        <v>1032.2952559181399</v>
      </c>
      <c r="U1350">
        <f>VLOOKUP(B1350,Data!$A$1:$J$1657,9, FALSE) * 100</f>
        <v>380</v>
      </c>
      <c r="V1350" t="str">
        <f>VLOOKUP($B1350,Data!$A$1:$X$1657,13,  FALSE)</f>
        <v>Yes</v>
      </c>
      <c r="W1350">
        <f t="shared" si="43"/>
        <v>21.168370186081802</v>
      </c>
      <c r="X1350">
        <f t="shared" si="42"/>
        <v>358.8316298139182</v>
      </c>
    </row>
    <row r="1351" spans="1:24" x14ac:dyDescent="0.2">
      <c r="A1351">
        <v>1349</v>
      </c>
      <c r="B1351" t="s">
        <v>5532</v>
      </c>
      <c r="C1351">
        <v>1349</v>
      </c>
      <c r="D1351" t="s">
        <v>1495</v>
      </c>
      <c r="E1351" s="30">
        <v>42304.5</v>
      </c>
      <c r="F1351" t="s">
        <v>4254</v>
      </c>
      <c r="G1351">
        <v>457.686717494449</v>
      </c>
      <c r="H1351">
        <v>198.66097941827101</v>
      </c>
      <c r="I1351">
        <v>656.34769691272004</v>
      </c>
      <c r="J1351">
        <v>6.5630678581140698</v>
      </c>
      <c r="K1351">
        <v>15.5953350299813</v>
      </c>
      <c r="L1351">
        <v>1.39399761730733E-2</v>
      </c>
      <c r="M1351">
        <v>123.999149230961</v>
      </c>
      <c r="N1351">
        <v>3.38670451083973</v>
      </c>
      <c r="O1351">
        <v>2.1109367522810001E-2</v>
      </c>
      <c r="P1351">
        <v>1.7694121574225501</v>
      </c>
      <c r="Q1351">
        <v>3.6508484992894497E-2</v>
      </c>
      <c r="R1351">
        <v>234.10464502630401</v>
      </c>
      <c r="S1351">
        <v>1.6795374678208701</v>
      </c>
      <c r="T1351">
        <v>749.05832631043904</v>
      </c>
      <c r="U1351">
        <f>VLOOKUP(B1351,Data!$A$1:$J$1657,9, FALSE) * 100</f>
        <v>195</v>
      </c>
      <c r="V1351" t="str">
        <f>VLOOKUP($B1351,Data!$A$1:$X$1657,13,  FALSE)</f>
        <v>Yes</v>
      </c>
      <c r="W1351">
        <f t="shared" si="43"/>
        <v>54.091875873907952</v>
      </c>
      <c r="X1351">
        <f t="shared" si="42"/>
        <v>140.90812412609205</v>
      </c>
    </row>
    <row r="1352" spans="1:24" x14ac:dyDescent="0.2">
      <c r="A1352">
        <v>1350</v>
      </c>
      <c r="B1352" t="s">
        <v>5534</v>
      </c>
      <c r="C1352">
        <v>1350</v>
      </c>
      <c r="D1352" t="s">
        <v>1495</v>
      </c>
      <c r="E1352" s="30">
        <v>42276.5</v>
      </c>
      <c r="F1352" t="s">
        <v>4254</v>
      </c>
      <c r="G1352">
        <v>358.27484033195498</v>
      </c>
      <c r="H1352">
        <v>16.9393501706782</v>
      </c>
      <c r="I1352">
        <v>375.21419050263398</v>
      </c>
      <c r="J1352">
        <v>5.2826117820222898</v>
      </c>
      <c r="K1352">
        <v>14.898819473548601</v>
      </c>
      <c r="L1352">
        <v>4.2645852342568499E-2</v>
      </c>
      <c r="M1352">
        <v>109.889887918599</v>
      </c>
      <c r="N1352">
        <v>2.8673022803287198</v>
      </c>
      <c r="O1352">
        <v>0.37676038441846799</v>
      </c>
      <c r="P1352">
        <v>14.487337566644101</v>
      </c>
      <c r="Q1352">
        <v>0.46148205792128399</v>
      </c>
      <c r="R1352">
        <v>161.309988849544</v>
      </c>
      <c r="S1352">
        <v>1.0402630213494799</v>
      </c>
      <c r="T1352">
        <v>449.11048743460401</v>
      </c>
      <c r="U1352">
        <f>VLOOKUP(B1352,Data!$A$1:$J$1657,9, FALSE) * 100</f>
        <v>295</v>
      </c>
      <c r="V1352" t="str">
        <f>VLOOKUP($B1352,Data!$A$1:$X$1657,13,  FALSE)</f>
        <v>Yes</v>
      </c>
      <c r="W1352">
        <f t="shared" si="43"/>
        <v>170.12512736522842</v>
      </c>
      <c r="X1352">
        <f t="shared" si="42"/>
        <v>124.87487263477159</v>
      </c>
    </row>
    <row r="1353" spans="1:24" x14ac:dyDescent="0.2">
      <c r="A1353">
        <v>1353</v>
      </c>
      <c r="B1353" t="s">
        <v>5533</v>
      </c>
      <c r="C1353">
        <v>1353</v>
      </c>
      <c r="D1353" t="s">
        <v>1495</v>
      </c>
      <c r="E1353" s="30">
        <v>42284.5</v>
      </c>
      <c r="F1353" t="s">
        <v>4254</v>
      </c>
      <c r="G1353">
        <v>948.09233359110897</v>
      </c>
      <c r="H1353">
        <v>193.99405055626701</v>
      </c>
      <c r="I1353">
        <v>1142.0863841473799</v>
      </c>
      <c r="J1353">
        <v>13.8348246825089</v>
      </c>
      <c r="K1353">
        <v>13.281939003541099</v>
      </c>
      <c r="L1353">
        <v>3.12259277981961E-2</v>
      </c>
      <c r="M1353">
        <v>467.75043152403902</v>
      </c>
      <c r="N1353">
        <v>10.880267426238699</v>
      </c>
      <c r="O1353">
        <v>0.37035875712587601</v>
      </c>
      <c r="P1353">
        <v>15.884026212934399</v>
      </c>
      <c r="Q1353">
        <v>0.39979258091482001</v>
      </c>
      <c r="R1353">
        <v>293.18021969986802</v>
      </c>
      <c r="S1353">
        <v>0.644360038298883</v>
      </c>
      <c r="T1353">
        <v>1332.4981124823</v>
      </c>
      <c r="U1353">
        <f>VLOOKUP(B1353,Data!$A$1:$J$1657,9, FALSE) * 100</f>
        <v>458</v>
      </c>
      <c r="V1353" t="str">
        <f>VLOOKUP($B1353,Data!$A$1:$X$1657,13,  FALSE)</f>
        <v>Yes</v>
      </c>
      <c r="W1353">
        <f t="shared" si="43"/>
        <v>-73.534581277317102</v>
      </c>
      <c r="X1353">
        <f t="shared" si="42"/>
        <v>531.5345812773171</v>
      </c>
    </row>
    <row r="1354" spans="1:24" x14ac:dyDescent="0.2">
      <c r="A1354">
        <v>1354</v>
      </c>
      <c r="B1354" t="s">
        <v>5536</v>
      </c>
      <c r="C1354">
        <v>1354</v>
      </c>
      <c r="D1354" t="s">
        <v>1495</v>
      </c>
      <c r="E1354" s="30">
        <v>42299.5</v>
      </c>
      <c r="F1354" t="s">
        <v>4254</v>
      </c>
      <c r="G1354">
        <v>716.98278989439302</v>
      </c>
      <c r="H1354">
        <v>230.907430741952</v>
      </c>
      <c r="I1354">
        <v>947.89022063634502</v>
      </c>
      <c r="J1354">
        <v>14.639235384812499</v>
      </c>
      <c r="K1354">
        <v>15.3703307504219</v>
      </c>
      <c r="L1354">
        <v>1.9378278821456998E-2</v>
      </c>
      <c r="M1354">
        <v>258.83093561543598</v>
      </c>
      <c r="N1354">
        <v>6.9672803657625302</v>
      </c>
      <c r="O1354">
        <v>0.118906342439017</v>
      </c>
      <c r="P1354">
        <v>5.9996805790396301</v>
      </c>
      <c r="Q1354">
        <v>0.17892208861790601</v>
      </c>
      <c r="R1354">
        <v>313.78721429081799</v>
      </c>
      <c r="S1354">
        <v>3.6093626502629101</v>
      </c>
      <c r="T1354">
        <v>1098.0692427005099</v>
      </c>
      <c r="U1354">
        <f>VLOOKUP(B1354,Data!$A$1:$J$1657,9, FALSE) * 100</f>
        <v>370</v>
      </c>
      <c r="V1354" t="str">
        <f>VLOOKUP($B1354,Data!$A$1:$X$1657,13,  FALSE)</f>
        <v>Yes</v>
      </c>
      <c r="W1354">
        <f t="shared" si="43"/>
        <v>75.873936800640934</v>
      </c>
      <c r="X1354">
        <f t="shared" si="42"/>
        <v>294.12606319935907</v>
      </c>
    </row>
    <row r="1355" spans="1:24" x14ac:dyDescent="0.2">
      <c r="A1355">
        <v>1352</v>
      </c>
      <c r="B1355" t="s">
        <v>5537</v>
      </c>
      <c r="C1355">
        <v>1352</v>
      </c>
      <c r="D1355" t="s">
        <v>1495</v>
      </c>
      <c r="E1355" s="30">
        <v>42307.5</v>
      </c>
      <c r="F1355" t="s">
        <v>4254</v>
      </c>
      <c r="G1355">
        <v>313.59406258743002</v>
      </c>
      <c r="H1355">
        <v>168.23859491908499</v>
      </c>
      <c r="I1355">
        <v>481.83265750651498</v>
      </c>
      <c r="J1355">
        <v>5.0573532936350896</v>
      </c>
      <c r="K1355">
        <v>16.199949237688301</v>
      </c>
      <c r="L1355">
        <v>1.3214058577737799E-2</v>
      </c>
      <c r="M1355">
        <v>72.5174930265065</v>
      </c>
      <c r="N1355">
        <v>2.0574075409348902</v>
      </c>
      <c r="O1355">
        <v>5.4389654926164703E-2</v>
      </c>
      <c r="P1355">
        <v>3.10134376191525</v>
      </c>
      <c r="Q1355">
        <v>6.9472752242526997E-2</v>
      </c>
      <c r="R1355">
        <v>144.37217916283299</v>
      </c>
      <c r="S1355">
        <v>1.2864457345428399</v>
      </c>
      <c r="T1355">
        <v>547.80107680959804</v>
      </c>
      <c r="U1355">
        <f>VLOOKUP(B1355,Data!$A$1:$J$1657,9, FALSE) * 100</f>
        <v>150</v>
      </c>
      <c r="V1355" t="str">
        <f>VLOOKUP($B1355,Data!$A$1:$X$1657,13,  FALSE)</f>
        <v>Yes</v>
      </c>
      <c r="W1355">
        <f t="shared" si="43"/>
        <v>67.593757924424438</v>
      </c>
      <c r="X1355">
        <f t="shared" si="42"/>
        <v>82.406242075575562</v>
      </c>
    </row>
    <row r="1356" spans="1:24" x14ac:dyDescent="0.2">
      <c r="A1356">
        <v>1355</v>
      </c>
      <c r="B1356" t="s">
        <v>5535</v>
      </c>
      <c r="C1356">
        <v>1355</v>
      </c>
      <c r="D1356" t="s">
        <v>1495</v>
      </c>
      <c r="E1356" s="30">
        <v>42303.5</v>
      </c>
      <c r="F1356" t="s">
        <v>4254</v>
      </c>
      <c r="G1356">
        <v>738.04140111881202</v>
      </c>
      <c r="H1356">
        <v>237.996818395448</v>
      </c>
      <c r="I1356">
        <v>976.03821951426005</v>
      </c>
      <c r="J1356">
        <v>10.1907223460486</v>
      </c>
      <c r="K1356">
        <v>14.8828979097337</v>
      </c>
      <c r="L1356">
        <v>1.9742945088957398E-2</v>
      </c>
      <c r="M1356">
        <v>283.028219215474</v>
      </c>
      <c r="N1356">
        <v>7.3770229284721802</v>
      </c>
      <c r="O1356">
        <v>0.179356388795919</v>
      </c>
      <c r="P1356">
        <v>10.5306028331244</v>
      </c>
      <c r="Q1356">
        <v>0.15967414887645801</v>
      </c>
      <c r="R1356">
        <v>275.55656190276898</v>
      </c>
      <c r="S1356">
        <v>0.74607314982048101</v>
      </c>
      <c r="T1356">
        <v>1122.3554756157901</v>
      </c>
      <c r="U1356">
        <f>VLOOKUP(B1356,Data!$A$1:$J$1657,9, FALSE) * 100</f>
        <v>491</v>
      </c>
      <c r="W1356">
        <f t="shared" si="43"/>
        <v>169.37702361877956</v>
      </c>
      <c r="X1356">
        <f t="shared" si="42"/>
        <v>321.62297638122044</v>
      </c>
    </row>
    <row r="1357" spans="1:24" x14ac:dyDescent="0.2">
      <c r="A1357">
        <v>1358</v>
      </c>
      <c r="B1357" t="s">
        <v>5539</v>
      </c>
      <c r="C1357">
        <v>1358</v>
      </c>
      <c r="D1357" t="s">
        <v>1495</v>
      </c>
      <c r="E1357" s="30">
        <v>42299.5</v>
      </c>
      <c r="F1357" t="s">
        <v>4254</v>
      </c>
      <c r="G1357">
        <v>470.38763189124001</v>
      </c>
      <c r="H1357">
        <v>208.03633417764101</v>
      </c>
      <c r="I1357">
        <v>678.42396606888201</v>
      </c>
      <c r="J1357">
        <v>8.3295223058242396</v>
      </c>
      <c r="K1357">
        <v>15.435451061869299</v>
      </c>
      <c r="L1357">
        <v>1.30017261983613E-2</v>
      </c>
      <c r="M1357">
        <v>121.308763926491</v>
      </c>
      <c r="N1357">
        <v>3.2792565480966802</v>
      </c>
      <c r="O1357">
        <v>1.2161311151712101E-2</v>
      </c>
      <c r="P1357">
        <v>1.02337203643707</v>
      </c>
      <c r="Q1357">
        <v>2.69887564113995E-2</v>
      </c>
      <c r="R1357">
        <v>251.895875647807</v>
      </c>
      <c r="S1357">
        <v>3.3084405127921199</v>
      </c>
      <c r="T1357">
        <v>773.18253982003296</v>
      </c>
      <c r="U1357">
        <f>VLOOKUP(B1357,Data!$A$1:$J$1657,9, FALSE) * 100</f>
        <v>320</v>
      </c>
      <c r="V1357" t="str">
        <f>VLOOKUP($B1357,Data!$A$1:$X$1657,13,  FALSE)</f>
        <v>Yes;;Maybe root depth restriction was too severe</v>
      </c>
      <c r="W1357">
        <f t="shared" si="43"/>
        <v>182.14913190171478</v>
      </c>
      <c r="X1357">
        <f t="shared" si="42"/>
        <v>137.85086809828522</v>
      </c>
    </row>
    <row r="1358" spans="1:24" x14ac:dyDescent="0.2">
      <c r="A1358">
        <v>1356</v>
      </c>
      <c r="B1358" t="s">
        <v>5538</v>
      </c>
      <c r="C1358">
        <v>1356</v>
      </c>
      <c r="D1358" t="s">
        <v>1495</v>
      </c>
      <c r="E1358" s="30">
        <v>42298.5</v>
      </c>
      <c r="F1358" t="s">
        <v>4254</v>
      </c>
      <c r="G1358">
        <v>697.61512092222904</v>
      </c>
      <c r="H1358">
        <v>191.67841007920401</v>
      </c>
      <c r="I1358">
        <v>889.29353100143305</v>
      </c>
      <c r="J1358">
        <v>7.1782468260021304</v>
      </c>
      <c r="K1358">
        <v>11.5005037014318</v>
      </c>
      <c r="L1358">
        <v>2.4200292482355699E-2</v>
      </c>
      <c r="M1358">
        <v>265.74797672136998</v>
      </c>
      <c r="N1358">
        <v>5.3524266023329501</v>
      </c>
      <c r="O1358">
        <v>9.9442058231308098E-2</v>
      </c>
      <c r="P1358">
        <v>7.5381859424777797</v>
      </c>
      <c r="Q1358">
        <v>8.61344065574325E-2</v>
      </c>
      <c r="R1358">
        <v>260.25408077976499</v>
      </c>
      <c r="S1358">
        <v>0.64302450270019496</v>
      </c>
      <c r="T1358">
        <v>1031.3923002327999</v>
      </c>
      <c r="U1358">
        <f>VLOOKUP(B1358,Data!$A$1:$J$1657,9, FALSE) * 100</f>
        <v>240</v>
      </c>
      <c r="V1358" t="str">
        <f>VLOOKUP($B1358,Data!$A$1:$X$1657,13,  FALSE)</f>
        <v>Yes</v>
      </c>
      <c r="W1358">
        <f t="shared" si="43"/>
        <v>-61.986337183374985</v>
      </c>
      <c r="X1358">
        <f t="shared" si="42"/>
        <v>301.98633718337499</v>
      </c>
    </row>
    <row r="1359" spans="1:24" x14ac:dyDescent="0.2">
      <c r="A1359">
        <v>1359</v>
      </c>
      <c r="B1359" t="s">
        <v>5541</v>
      </c>
      <c r="C1359">
        <v>1359</v>
      </c>
      <c r="D1359" t="s">
        <v>1495</v>
      </c>
      <c r="E1359" s="30">
        <v>42296.5</v>
      </c>
      <c r="F1359" t="s">
        <v>4254</v>
      </c>
      <c r="G1359">
        <v>408.52509461157001</v>
      </c>
      <c r="H1359">
        <v>169.154617196441</v>
      </c>
      <c r="I1359">
        <v>577.67971180801203</v>
      </c>
      <c r="J1359">
        <v>6.1422889130998604</v>
      </c>
      <c r="K1359">
        <v>15.550816478696101</v>
      </c>
      <c r="L1359">
        <v>1.4914443278509E-2</v>
      </c>
      <c r="M1359">
        <v>111.013821154911</v>
      </c>
      <c r="N1359">
        <v>3.0233897712413702</v>
      </c>
      <c r="O1359">
        <v>5.9223730991349199E-2</v>
      </c>
      <c r="P1359">
        <v>3.3129869246069199</v>
      </c>
      <c r="Q1359">
        <v>6.9127049446928601E-2</v>
      </c>
      <c r="R1359">
        <v>161.432818217799</v>
      </c>
      <c r="S1359">
        <v>1.1340755641281901</v>
      </c>
      <c r="T1359">
        <v>659.82539924606101</v>
      </c>
      <c r="U1359">
        <f>VLOOKUP(B1359,Data!$A$1:$J$1657,9, FALSE) * 100</f>
        <v>240</v>
      </c>
      <c r="V1359" t="str">
        <f>VLOOKUP($B1359,Data!$A$1:$X$1657,13,  FALSE)</f>
        <v>Yes;;Classification issue? Root depth?</v>
      </c>
      <c r="W1359">
        <f t="shared" si="43"/>
        <v>113.84793050578295</v>
      </c>
      <c r="X1359">
        <f t="shared" si="42"/>
        <v>126.15206949421705</v>
      </c>
    </row>
    <row r="1360" spans="1:24" x14ac:dyDescent="0.2">
      <c r="A1360">
        <v>1361</v>
      </c>
      <c r="B1360" t="s">
        <v>5542</v>
      </c>
      <c r="C1360">
        <v>1361</v>
      </c>
      <c r="D1360" t="s">
        <v>1495</v>
      </c>
      <c r="E1360" s="30">
        <v>42293.5</v>
      </c>
      <c r="F1360" t="s">
        <v>4254</v>
      </c>
      <c r="G1360">
        <v>528.75888861953501</v>
      </c>
      <c r="H1360">
        <v>160.417487697876</v>
      </c>
      <c r="I1360">
        <v>689.17637631741195</v>
      </c>
      <c r="J1360">
        <v>6.1781572284479598</v>
      </c>
      <c r="K1360">
        <v>13.5982886422145</v>
      </c>
      <c r="L1360">
        <v>2.24639198617505E-2</v>
      </c>
      <c r="M1360">
        <v>190.899041948529</v>
      </c>
      <c r="N1360">
        <v>4.5462351557588798</v>
      </c>
      <c r="O1360">
        <v>0.11946141783617099</v>
      </c>
      <c r="P1360">
        <v>7.3367407810683796</v>
      </c>
      <c r="Q1360">
        <v>0.109906865161063</v>
      </c>
      <c r="R1360">
        <v>180.22224009374099</v>
      </c>
      <c r="S1360">
        <v>0.44262628451246899</v>
      </c>
      <c r="T1360">
        <v>794.69511345164096</v>
      </c>
      <c r="U1360">
        <f>VLOOKUP(B1360,Data!$A$1:$J$1657,9, FALSE) * 100</f>
        <v>250</v>
      </c>
      <c r="V1360" t="str">
        <f>VLOOKUP($B1360,Data!$A$1:$X$1657,13,  FALSE)</f>
        <v>Yes;;Soil characterisation an issue? Rooting Depth?</v>
      </c>
      <c r="W1360">
        <f t="shared" si="43"/>
        <v>33.069270513035235</v>
      </c>
      <c r="X1360">
        <f t="shared" si="42"/>
        <v>216.93072948696476</v>
      </c>
    </row>
    <row r="1361" spans="1:24" x14ac:dyDescent="0.2">
      <c r="A1361">
        <v>1360</v>
      </c>
      <c r="B1361" t="s">
        <v>5543</v>
      </c>
      <c r="C1361">
        <v>1360</v>
      </c>
      <c r="D1361" t="s">
        <v>1495</v>
      </c>
      <c r="E1361" s="30">
        <v>42326.5</v>
      </c>
      <c r="F1361" t="s">
        <v>4254</v>
      </c>
      <c r="G1361">
        <v>295.03805826426498</v>
      </c>
      <c r="H1361">
        <v>211.813352556675</v>
      </c>
      <c r="I1361">
        <v>506.85141082093998</v>
      </c>
      <c r="J1361">
        <v>8.1301927509714407</v>
      </c>
      <c r="K1361">
        <v>16.0247855412013</v>
      </c>
      <c r="L1361">
        <v>2.2012489707308701E-2</v>
      </c>
      <c r="M1361">
        <v>98.182384009059007</v>
      </c>
      <c r="N1361">
        <v>2.7554319573888599</v>
      </c>
      <c r="O1361">
        <v>4.84304153204759E-2</v>
      </c>
      <c r="P1361">
        <v>2.5929304729583098</v>
      </c>
      <c r="Q1361">
        <v>7.5269746068601803E-2</v>
      </c>
      <c r="R1361">
        <v>154.566709895061</v>
      </c>
      <c r="S1361">
        <v>2.47644749128514</v>
      </c>
      <c r="T1361">
        <v>574.09944862449197</v>
      </c>
      <c r="U1361">
        <f>VLOOKUP(B1361,Data!$A$1:$J$1657,9, FALSE) * 100</f>
        <v>93</v>
      </c>
      <c r="V1361" t="str">
        <f>VLOOKUP($B1361,Data!$A$1:$X$1657,13,  FALSE)</f>
        <v>Yes;;Used to decide that soil nitrogen was sufficient and no top-up was necessary</v>
      </c>
      <c r="W1361">
        <f t="shared" si="43"/>
        <v>-18.570890919385235</v>
      </c>
      <c r="X1361">
        <f t="shared" si="42"/>
        <v>111.57089091938523</v>
      </c>
    </row>
    <row r="1362" spans="1:24" hidden="1" x14ac:dyDescent="0.2">
      <c r="A1362">
        <v>1357</v>
      </c>
      <c r="B1362" t="s">
        <v>5540</v>
      </c>
      <c r="C1362">
        <v>1357</v>
      </c>
      <c r="D1362" t="s">
        <v>1495</v>
      </c>
      <c r="E1362" s="30">
        <v>42236.5</v>
      </c>
      <c r="F1362" t="s">
        <v>4254</v>
      </c>
      <c r="G1362">
        <v>437.87179185227899</v>
      </c>
      <c r="H1362">
        <v>117.105206169209</v>
      </c>
      <c r="I1362">
        <v>554.97699802148804</v>
      </c>
      <c r="J1362">
        <v>9.6168113466639493</v>
      </c>
      <c r="K1362">
        <v>14.876053341611</v>
      </c>
      <c r="L1362">
        <v>4.2141393057073297E-2</v>
      </c>
      <c r="M1362">
        <v>202.48184512757999</v>
      </c>
      <c r="N1362">
        <v>5.2751851643181897</v>
      </c>
      <c r="O1362">
        <v>8.4581003907469393E-2</v>
      </c>
      <c r="P1362">
        <v>4.5517640126185404</v>
      </c>
      <c r="Q1362">
        <v>0.14930022571805199</v>
      </c>
      <c r="R1362">
        <v>98.632321192750396</v>
      </c>
      <c r="S1362">
        <v>1.7380244197866099</v>
      </c>
      <c r="T1362">
        <v>651.05963213531697</v>
      </c>
      <c r="U1362">
        <f>VLOOKUP(B1362,Data!$A$1:$J$1657,9, FALSE) * 100</f>
        <v>0</v>
      </c>
      <c r="V1362" t="str">
        <f>VLOOKUP($B1362,Data!$A$1:$X$1657,13,  FALSE)</f>
        <v/>
      </c>
      <c r="W1362">
        <f t="shared" si="43"/>
        <v>-230.09300582679543</v>
      </c>
      <c r="X1362">
        <f t="shared" si="42"/>
        <v>230.09300582679543</v>
      </c>
    </row>
    <row r="1363" spans="1:24" x14ac:dyDescent="0.2">
      <c r="A1363">
        <v>1363</v>
      </c>
      <c r="B1363" t="s">
        <v>5544</v>
      </c>
      <c r="C1363">
        <v>1363</v>
      </c>
      <c r="D1363" t="s">
        <v>1495</v>
      </c>
      <c r="E1363" s="30">
        <v>42321.5</v>
      </c>
      <c r="F1363" t="s">
        <v>4254</v>
      </c>
      <c r="G1363">
        <v>232.12341375987199</v>
      </c>
      <c r="H1363">
        <v>236.12552948674301</v>
      </c>
      <c r="I1363">
        <v>468.248943246615</v>
      </c>
      <c r="J1363">
        <v>6.5342480618419003</v>
      </c>
      <c r="K1363">
        <v>16.852688542271601</v>
      </c>
      <c r="L1363">
        <v>9.6957003360542294E-3</v>
      </c>
      <c r="M1363">
        <v>40.964239180399602</v>
      </c>
      <c r="N1363">
        <v>1.2090325118711001</v>
      </c>
      <c r="O1363">
        <v>3.0401539445413898E-3</v>
      </c>
      <c r="P1363">
        <v>0.13050989016314801</v>
      </c>
      <c r="Q1363">
        <v>3.6647598642355101E-3</v>
      </c>
      <c r="R1363">
        <v>134.08036071019001</v>
      </c>
      <c r="S1363">
        <v>1.89825129627256</v>
      </c>
      <c r="T1363">
        <v>516.84391034180396</v>
      </c>
      <c r="U1363">
        <f>VLOOKUP(B1363,Data!$A$1:$J$1657,9, FALSE) * 100</f>
        <v>96.651933701657498</v>
      </c>
      <c r="V1363" t="str">
        <f>VLOOKUP($B1363,Data!$A$1:$X$1657,13,  FALSE)</f>
        <v>Yes</v>
      </c>
      <c r="W1363">
        <f t="shared" si="43"/>
        <v>50.101661905748863</v>
      </c>
      <c r="X1363">
        <f t="shared" si="42"/>
        <v>46.550271795908635</v>
      </c>
    </row>
    <row r="1364" spans="1:24" x14ac:dyDescent="0.2">
      <c r="A1364">
        <v>1364</v>
      </c>
      <c r="B1364" t="s">
        <v>5545</v>
      </c>
      <c r="C1364">
        <v>1364</v>
      </c>
      <c r="D1364" t="s">
        <v>1495</v>
      </c>
      <c r="E1364" s="30">
        <v>42301.5</v>
      </c>
      <c r="F1364" t="s">
        <v>4254</v>
      </c>
      <c r="G1364">
        <v>337.91635422186999</v>
      </c>
      <c r="H1364">
        <v>161.756421752129</v>
      </c>
      <c r="I1364">
        <v>499.67277597399902</v>
      </c>
      <c r="J1364">
        <v>8.1850476546974296</v>
      </c>
      <c r="K1364">
        <v>15.937911578802799</v>
      </c>
      <c r="L1364">
        <v>9.7181442504486806E-3</v>
      </c>
      <c r="M1364">
        <v>62.864874635497102</v>
      </c>
      <c r="N1364">
        <v>1.7547019498302601</v>
      </c>
      <c r="O1364">
        <v>1.1638386891834799E-2</v>
      </c>
      <c r="P1364">
        <v>0.62962998635178302</v>
      </c>
      <c r="Q1364">
        <v>1.7911126429551699E-2</v>
      </c>
      <c r="R1364">
        <v>158.12705707738201</v>
      </c>
      <c r="S1364">
        <v>2.3489275462907102</v>
      </c>
      <c r="T1364">
        <v>568.32413429253495</v>
      </c>
      <c r="U1364">
        <f>VLOOKUP(B1364,Data!$A$1:$J$1657,9, FALSE) * 100</f>
        <v>269.56521739130397</v>
      </c>
      <c r="V1364" t="str">
        <f>VLOOKUP($B1364,Data!$A$1:$X$1657,13,  FALSE)</f>
        <v/>
      </c>
      <c r="W1364">
        <f t="shared" si="43"/>
        <v>198.12785985096636</v>
      </c>
      <c r="X1364">
        <f t="shared" si="42"/>
        <v>71.437357540337615</v>
      </c>
    </row>
    <row r="1365" spans="1:24" x14ac:dyDescent="0.2">
      <c r="A1365">
        <v>1362</v>
      </c>
      <c r="B1365" t="s">
        <v>5548</v>
      </c>
      <c r="C1365">
        <v>1362</v>
      </c>
      <c r="D1365" t="s">
        <v>1495</v>
      </c>
      <c r="E1365" s="30">
        <v>42321.5</v>
      </c>
      <c r="F1365" t="s">
        <v>4254</v>
      </c>
      <c r="G1365">
        <v>191.69541790973199</v>
      </c>
      <c r="H1365">
        <v>232.78478563575899</v>
      </c>
      <c r="I1365">
        <v>424.48020354548999</v>
      </c>
      <c r="J1365">
        <v>6.7969491626969099</v>
      </c>
      <c r="K1365">
        <v>16.891936363394599</v>
      </c>
      <c r="L1365">
        <v>1.12941599659146E-2</v>
      </c>
      <c r="M1365">
        <v>38.021781003572301</v>
      </c>
      <c r="N1365">
        <v>1.12480123491291</v>
      </c>
      <c r="O1365">
        <v>8.9197650779802504E-4</v>
      </c>
      <c r="P1365">
        <v>3.33827618951918E-2</v>
      </c>
      <c r="Q1365">
        <v>9.6864573088892899E-4</v>
      </c>
      <c r="R1365">
        <v>108.861592650997</v>
      </c>
      <c r="S1365">
        <v>1.97708100640249</v>
      </c>
      <c r="T1365">
        <v>463.88230161185299</v>
      </c>
      <c r="U1365">
        <f>VLOOKUP(B1365,Data!$A$1:$J$1657,9, FALSE) * 100</f>
        <v>96.651933701657498</v>
      </c>
      <c r="V1365" t="str">
        <f>VLOOKUP($B1365,Data!$A$1:$X$1657,13,  FALSE)</f>
        <v>Yes</v>
      </c>
      <c r="W1365">
        <f t="shared" si="43"/>
        <v>53.445364379416247</v>
      </c>
      <c r="X1365">
        <f t="shared" si="42"/>
        <v>43.206569322241251</v>
      </c>
    </row>
    <row r="1366" spans="1:24" x14ac:dyDescent="0.2">
      <c r="A1366">
        <v>1366</v>
      </c>
      <c r="B1366" t="s">
        <v>5547</v>
      </c>
      <c r="C1366">
        <v>1366</v>
      </c>
      <c r="D1366" t="s">
        <v>1495</v>
      </c>
      <c r="E1366" s="30">
        <v>42301.5</v>
      </c>
      <c r="F1366" t="s">
        <v>4254</v>
      </c>
      <c r="G1366">
        <v>332.37504227988097</v>
      </c>
      <c r="H1366">
        <v>154.84707568586501</v>
      </c>
      <c r="I1366">
        <v>487.22211796574601</v>
      </c>
      <c r="J1366">
        <v>8.0650181022357899</v>
      </c>
      <c r="K1366">
        <v>15.958547870323599</v>
      </c>
      <c r="L1366">
        <v>9.8893390032794397E-3</v>
      </c>
      <c r="M1366">
        <v>62.718919775312301</v>
      </c>
      <c r="N1366">
        <v>1.7528947173542999</v>
      </c>
      <c r="O1366">
        <v>1.39105936330311E-2</v>
      </c>
      <c r="P1366">
        <v>0.754044062245256</v>
      </c>
      <c r="Q1366">
        <v>2.1527007024153999E-2</v>
      </c>
      <c r="R1366">
        <v>153.559667529519</v>
      </c>
      <c r="S1366">
        <v>2.3582517957260798</v>
      </c>
      <c r="T1366">
        <v>554.62282429833397</v>
      </c>
      <c r="U1366">
        <f>VLOOKUP(B1366,Data!$A$1:$J$1657,9, FALSE) * 100</f>
        <v>269.56521739130397</v>
      </c>
      <c r="V1366" t="str">
        <f>VLOOKUP($B1366,Data!$A$1:$X$1657,13,  FALSE)</f>
        <v/>
      </c>
      <c r="W1366">
        <f t="shared" si="43"/>
        <v>198.29371764663091</v>
      </c>
      <c r="X1366">
        <f t="shared" si="42"/>
        <v>71.271499744673065</v>
      </c>
    </row>
    <row r="1367" spans="1:24" x14ac:dyDescent="0.2">
      <c r="A1367">
        <v>1368</v>
      </c>
      <c r="B1367" t="s">
        <v>5549</v>
      </c>
      <c r="C1367">
        <v>1368</v>
      </c>
      <c r="D1367" t="s">
        <v>1495</v>
      </c>
      <c r="E1367" s="30">
        <v>42301.5</v>
      </c>
      <c r="F1367" t="s">
        <v>4254</v>
      </c>
      <c r="G1367">
        <v>277.15140129439499</v>
      </c>
      <c r="H1367">
        <v>121.37431108540601</v>
      </c>
      <c r="I1367">
        <v>398.52571237980101</v>
      </c>
      <c r="J1367">
        <v>7.6693795282638497</v>
      </c>
      <c r="K1367">
        <v>15.7636731445133</v>
      </c>
      <c r="L1367">
        <v>1.32159298601092E-2</v>
      </c>
      <c r="M1367">
        <v>67.191334607297605</v>
      </c>
      <c r="N1367">
        <v>1.85496013466386</v>
      </c>
      <c r="O1367">
        <v>4.0913508843162798E-2</v>
      </c>
      <c r="P1367">
        <v>1.7367903607730399</v>
      </c>
      <c r="Q1367">
        <v>5.3721371892598201E-2</v>
      </c>
      <c r="R1367">
        <v>113.581304334693</v>
      </c>
      <c r="S1367">
        <v>2.5131186829544498</v>
      </c>
      <c r="T1367">
        <v>448.639319860559</v>
      </c>
      <c r="U1367">
        <f>VLOOKUP(B1367,Data!$A$1:$J$1657,9, FALSE) * 100</f>
        <v>245.45454545454501</v>
      </c>
      <c r="V1367" t="str">
        <f>VLOOKUP($B1367,Data!$A$1:$X$1657,13,  FALSE)</f>
        <v/>
      </c>
      <c r="W1367">
        <f t="shared" si="43"/>
        <v>169.10075612807046</v>
      </c>
      <c r="X1367">
        <f t="shared" si="42"/>
        <v>76.353789326474555</v>
      </c>
    </row>
    <row r="1368" spans="1:24" x14ac:dyDescent="0.2">
      <c r="A1368">
        <v>1367</v>
      </c>
      <c r="B1368" t="s">
        <v>5551</v>
      </c>
      <c r="C1368">
        <v>1367</v>
      </c>
      <c r="D1368" t="s">
        <v>1495</v>
      </c>
      <c r="E1368" s="30">
        <v>42326.5</v>
      </c>
      <c r="F1368" t="s">
        <v>4254</v>
      </c>
      <c r="G1368">
        <v>505.33134648496701</v>
      </c>
      <c r="H1368">
        <v>169.599392693786</v>
      </c>
      <c r="I1368">
        <v>674.93073917875199</v>
      </c>
      <c r="J1368">
        <v>9.5556660389268</v>
      </c>
      <c r="K1368">
        <v>16.2372544420708</v>
      </c>
      <c r="L1368">
        <v>2.17547726733003E-2</v>
      </c>
      <c r="M1368">
        <v>178.93004997443299</v>
      </c>
      <c r="N1368">
        <v>5.0881484216590502</v>
      </c>
      <c r="O1368">
        <v>0.106463654795455</v>
      </c>
      <c r="P1368">
        <v>6.1809442278787801</v>
      </c>
      <c r="Q1368">
        <v>0.180022564302559</v>
      </c>
      <c r="R1368">
        <v>205.494179446499</v>
      </c>
      <c r="S1368">
        <v>1.85247380057908</v>
      </c>
      <c r="T1368">
        <v>769.33708600905197</v>
      </c>
      <c r="U1368">
        <f>VLOOKUP(B1368,Data!$A$1:$J$1657,9, FALSE) * 100</f>
        <v>402.67379679144398</v>
      </c>
      <c r="V1368" t="str">
        <f>VLOOKUP($B1368,Data!$A$1:$X$1657,13,  FALSE)</f>
        <v>Yes</v>
      </c>
      <c r="W1368">
        <f t="shared" si="43"/>
        <v>199.34419454777012</v>
      </c>
      <c r="X1368">
        <f t="shared" si="42"/>
        <v>203.32960224367386</v>
      </c>
    </row>
    <row r="1369" spans="1:24" x14ac:dyDescent="0.2">
      <c r="A1369">
        <v>1365</v>
      </c>
      <c r="B1369" t="s">
        <v>5546</v>
      </c>
      <c r="C1369">
        <v>1365</v>
      </c>
      <c r="D1369" t="s">
        <v>1495</v>
      </c>
      <c r="E1369" s="30">
        <v>42301.5</v>
      </c>
      <c r="F1369" t="s">
        <v>4254</v>
      </c>
      <c r="G1369">
        <v>399.33673639530002</v>
      </c>
      <c r="H1369">
        <v>180.814479731701</v>
      </c>
      <c r="I1369">
        <v>580.15121612700204</v>
      </c>
      <c r="J1369">
        <v>9.1676739626972896</v>
      </c>
      <c r="K1369">
        <v>16.000173193101201</v>
      </c>
      <c r="L1369">
        <v>1.1187978977230201E-2</v>
      </c>
      <c r="M1369">
        <v>81.600899402126103</v>
      </c>
      <c r="N1369">
        <v>2.2865648391363398</v>
      </c>
      <c r="O1369">
        <v>6.5363267153460497E-2</v>
      </c>
      <c r="P1369">
        <v>2.7671437402913499</v>
      </c>
      <c r="Q1369">
        <v>8.4508344886994602E-2</v>
      </c>
      <c r="R1369">
        <v>173.03039056223801</v>
      </c>
      <c r="S1369">
        <v>2.6380713587817901</v>
      </c>
      <c r="T1369">
        <v>660.74917094652199</v>
      </c>
      <c r="U1369">
        <f>VLOOKUP(B1369,Data!$A$1:$J$1657,9, FALSE) * 100</f>
        <v>245.45454545454501</v>
      </c>
      <c r="V1369" t="str">
        <f>VLOOKUP($B1369,Data!$A$1:$X$1657,13,  FALSE)</f>
        <v/>
      </c>
      <c r="W1369">
        <f t="shared" si="43"/>
        <v>152.72625067940172</v>
      </c>
      <c r="X1369">
        <f t="shared" si="42"/>
        <v>92.728294775143297</v>
      </c>
    </row>
    <row r="1370" spans="1:24" x14ac:dyDescent="0.2">
      <c r="A1370">
        <v>1369</v>
      </c>
      <c r="B1370" t="s">
        <v>5550</v>
      </c>
      <c r="C1370">
        <v>1369</v>
      </c>
      <c r="D1370" t="s">
        <v>1495</v>
      </c>
      <c r="E1370" s="30">
        <v>42313.5</v>
      </c>
      <c r="F1370" t="s">
        <v>4254</v>
      </c>
      <c r="G1370">
        <v>263.04738774195198</v>
      </c>
      <c r="H1370">
        <v>158.098279545678</v>
      </c>
      <c r="I1370">
        <v>421.14566728762901</v>
      </c>
      <c r="J1370">
        <v>6.7766918552386901</v>
      </c>
      <c r="K1370">
        <v>16.2366438736193</v>
      </c>
      <c r="L1370">
        <v>1.4297462082698199E-2</v>
      </c>
      <c r="M1370">
        <v>67.831463201991795</v>
      </c>
      <c r="N1370">
        <v>1.9288184088218101</v>
      </c>
      <c r="O1370">
        <v>2.20558704844981E-2</v>
      </c>
      <c r="P1370">
        <v>1.2929440763295399</v>
      </c>
      <c r="Q1370">
        <v>3.40767699055637E-2</v>
      </c>
      <c r="R1370">
        <v>137.94403973479299</v>
      </c>
      <c r="S1370">
        <v>2.8008740011835198</v>
      </c>
      <c r="T1370">
        <v>470.74729376632098</v>
      </c>
      <c r="U1370">
        <f>VLOOKUP(B1370,Data!$A$1:$J$1657,9, FALSE) * 100</f>
        <v>402.67379679144398</v>
      </c>
      <c r="V1370" t="str">
        <f>VLOOKUP($B1370,Data!$A$1:$X$1657,13,  FALSE)</f>
        <v/>
      </c>
      <c r="W1370">
        <f t="shared" si="43"/>
        <v>325.59258860736236</v>
      </c>
      <c r="X1370">
        <f t="shared" si="42"/>
        <v>77.081208184081589</v>
      </c>
    </row>
    <row r="1371" spans="1:24" x14ac:dyDescent="0.2">
      <c r="A1371">
        <v>1370</v>
      </c>
      <c r="B1371" t="s">
        <v>5555</v>
      </c>
      <c r="C1371">
        <v>1370</v>
      </c>
      <c r="D1371" t="s">
        <v>1495</v>
      </c>
      <c r="E1371" s="30">
        <v>42300.5</v>
      </c>
      <c r="F1371" t="s">
        <v>4254</v>
      </c>
      <c r="G1371">
        <v>296.22380617486698</v>
      </c>
      <c r="H1371">
        <v>245.080190971798</v>
      </c>
      <c r="I1371">
        <v>541.30399714666601</v>
      </c>
      <c r="J1371">
        <v>11.7890711473901</v>
      </c>
      <c r="K1371">
        <v>16.671459695068901</v>
      </c>
      <c r="L1371">
        <v>6.3442982235058804E-3</v>
      </c>
      <c r="M1371">
        <v>37.4754703906275</v>
      </c>
      <c r="N1371">
        <v>1.0941695169371199</v>
      </c>
      <c r="O1371">
        <v>0</v>
      </c>
      <c r="P1371">
        <v>0</v>
      </c>
      <c r="Q1371">
        <v>0</v>
      </c>
      <c r="R1371">
        <v>179.16845490258299</v>
      </c>
      <c r="S1371">
        <v>3.5762552876354801</v>
      </c>
      <c r="T1371">
        <v>605.67351224430104</v>
      </c>
      <c r="U1371">
        <f>VLOOKUP(B1371,Data!$A$1:$J$1657,9, FALSE) * 100</f>
        <v>400</v>
      </c>
      <c r="V1371" t="str">
        <f>VLOOKUP($B1371,Data!$A$1:$X$1657,13,  FALSE)</f>
        <v/>
      </c>
      <c r="W1371">
        <f t="shared" si="43"/>
        <v>357.41423819246876</v>
      </c>
      <c r="X1371">
        <f t="shared" si="42"/>
        <v>42.585761807531249</v>
      </c>
    </row>
    <row r="1372" spans="1:24" x14ac:dyDescent="0.2">
      <c r="A1372">
        <v>1371</v>
      </c>
      <c r="B1372" t="s">
        <v>5552</v>
      </c>
      <c r="C1372">
        <v>1371</v>
      </c>
      <c r="D1372" t="s">
        <v>1495</v>
      </c>
      <c r="E1372" s="30">
        <v>42288.5</v>
      </c>
      <c r="F1372" t="s">
        <v>4254</v>
      </c>
      <c r="G1372">
        <v>518.66535556346298</v>
      </c>
      <c r="H1372">
        <v>301.367864888209</v>
      </c>
      <c r="I1372">
        <v>820.03322045167101</v>
      </c>
      <c r="J1372">
        <v>11.703927775312399</v>
      </c>
      <c r="K1372">
        <v>16.063028039323001</v>
      </c>
      <c r="L1372">
        <v>9.8925667337716201E-3</v>
      </c>
      <c r="M1372">
        <v>96.670844720705006</v>
      </c>
      <c r="N1372">
        <v>2.7194859708121202</v>
      </c>
      <c r="O1372">
        <v>2.95581991426648E-2</v>
      </c>
      <c r="P1372">
        <v>1.46840948678411</v>
      </c>
      <c r="Q1372">
        <v>3.9780690524488703E-2</v>
      </c>
      <c r="R1372">
        <v>282.28075714014699</v>
      </c>
      <c r="S1372">
        <v>4.0478145380213899</v>
      </c>
      <c r="T1372">
        <v>926.62423720537197</v>
      </c>
      <c r="U1372">
        <f>VLOOKUP(B1372,Data!$A$1:$J$1657,9, FALSE) * 100</f>
        <v>400</v>
      </c>
      <c r="V1372" t="str">
        <f>VLOOKUP($B1372,Data!$A$1:$X$1657,13,  FALSE)</f>
        <v>Yes</v>
      </c>
      <c r="W1372">
        <f t="shared" si="43"/>
        <v>290.14676736283525</v>
      </c>
      <c r="X1372">
        <f t="shared" si="42"/>
        <v>109.85323263716478</v>
      </c>
    </row>
    <row r="1373" spans="1:24" x14ac:dyDescent="0.2">
      <c r="A1373">
        <v>1374</v>
      </c>
      <c r="B1373" t="s">
        <v>5553</v>
      </c>
      <c r="C1373">
        <v>1374</v>
      </c>
      <c r="D1373" t="s">
        <v>1495</v>
      </c>
      <c r="E1373" s="30">
        <v>42292.5</v>
      </c>
      <c r="F1373" t="s">
        <v>4254</v>
      </c>
      <c r="G1373">
        <v>528.943412435607</v>
      </c>
      <c r="H1373">
        <v>171.70543598041499</v>
      </c>
      <c r="I1373">
        <v>700.64884841602202</v>
      </c>
      <c r="J1373">
        <v>11.6344520970716</v>
      </c>
      <c r="K1373">
        <v>15.5385623223402</v>
      </c>
      <c r="L1373">
        <v>1.9700075722848799E-2</v>
      </c>
      <c r="M1373">
        <v>168.830675315018</v>
      </c>
      <c r="N1373">
        <v>4.5943712264539398</v>
      </c>
      <c r="O1373">
        <v>0.14700761581155</v>
      </c>
      <c r="P1373">
        <v>7.8217743511197302</v>
      </c>
      <c r="Q1373">
        <v>0.239468055681789</v>
      </c>
      <c r="R1373">
        <v>189.33905241055601</v>
      </c>
      <c r="S1373">
        <v>2.2098471171985401</v>
      </c>
      <c r="T1373">
        <v>809.46622517534502</v>
      </c>
      <c r="U1373">
        <f>VLOOKUP(B1373,Data!$A$1:$J$1657,9, FALSE) * 100</f>
        <v>300</v>
      </c>
      <c r="V1373" t="str">
        <f>VLOOKUP($B1373,Data!$A$1:$X$1657,13,  FALSE)</f>
        <v/>
      </c>
      <c r="W1373">
        <f t="shared" si="43"/>
        <v>108.14695986929772</v>
      </c>
      <c r="X1373">
        <f t="shared" si="42"/>
        <v>191.85304013070228</v>
      </c>
    </row>
    <row r="1374" spans="1:24" x14ac:dyDescent="0.2">
      <c r="A1374">
        <v>1373</v>
      </c>
      <c r="B1374" t="s">
        <v>5554</v>
      </c>
      <c r="C1374">
        <v>1373</v>
      </c>
      <c r="D1374" t="s">
        <v>1495</v>
      </c>
      <c r="E1374" s="30">
        <v>42292.5</v>
      </c>
      <c r="F1374" t="s">
        <v>4254</v>
      </c>
      <c r="G1374">
        <v>464.20879183070002</v>
      </c>
      <c r="H1374">
        <v>160.97058546028799</v>
      </c>
      <c r="I1374">
        <v>625.17937729098799</v>
      </c>
      <c r="J1374">
        <v>10.1475425444403</v>
      </c>
      <c r="K1374">
        <v>15.593482381317999</v>
      </c>
      <c r="L1374">
        <v>1.8361018174101601E-2</v>
      </c>
      <c r="M1374">
        <v>140.44751169339901</v>
      </c>
      <c r="N1374">
        <v>3.8354917672346298</v>
      </c>
      <c r="O1374">
        <v>9.4548015267044705E-2</v>
      </c>
      <c r="P1374">
        <v>5.1584059565393101</v>
      </c>
      <c r="Q1374">
        <v>0.15792752250044001</v>
      </c>
      <c r="R1374">
        <v>169.11149745418001</v>
      </c>
      <c r="S1374">
        <v>1.89937863120484</v>
      </c>
      <c r="T1374">
        <v>720.56712113844196</v>
      </c>
      <c r="U1374">
        <f>VLOOKUP(B1374,Data!$A$1:$J$1657,9, FALSE) * 100</f>
        <v>300</v>
      </c>
      <c r="V1374" t="str">
        <f>VLOOKUP($B1374,Data!$A$1:$X$1657,13,  FALSE)</f>
        <v/>
      </c>
      <c r="W1374">
        <f t="shared" si="43"/>
        <v>140.40055489386475</v>
      </c>
      <c r="X1374">
        <f t="shared" si="42"/>
        <v>159.59944510613525</v>
      </c>
    </row>
    <row r="1375" spans="1:24" x14ac:dyDescent="0.2">
      <c r="A1375">
        <v>1377</v>
      </c>
      <c r="B1375" t="s">
        <v>5557</v>
      </c>
      <c r="C1375">
        <v>1377</v>
      </c>
      <c r="D1375" t="s">
        <v>1495</v>
      </c>
      <c r="E1375" s="30">
        <v>42290.5</v>
      </c>
      <c r="F1375" t="s">
        <v>4254</v>
      </c>
      <c r="G1375">
        <v>378.445220860814</v>
      </c>
      <c r="H1375">
        <v>271.03439109061298</v>
      </c>
      <c r="I1375">
        <v>649.47961195142705</v>
      </c>
      <c r="J1375">
        <v>15.0578624182382</v>
      </c>
      <c r="K1375">
        <v>15.9729518087958</v>
      </c>
      <c r="L1375">
        <v>8.2292158674725797E-3</v>
      </c>
      <c r="M1375">
        <v>61.928588538497998</v>
      </c>
      <c r="N1375">
        <v>1.73236840685144</v>
      </c>
      <c r="O1375">
        <v>0</v>
      </c>
      <c r="P1375">
        <v>0</v>
      </c>
      <c r="Q1375">
        <v>0</v>
      </c>
      <c r="R1375">
        <v>234.974821496077</v>
      </c>
      <c r="S1375">
        <v>5.12986177083316</v>
      </c>
      <c r="T1375">
        <v>735.162175705153</v>
      </c>
      <c r="U1375">
        <f>VLOOKUP(B1375,Data!$A$1:$J$1657,9, FALSE) * 100</f>
        <v>350</v>
      </c>
      <c r="V1375" t="str">
        <f>VLOOKUP($B1375,Data!$A$1:$X$1657,13,  FALSE)</f>
        <v/>
      </c>
      <c r="W1375">
        <f t="shared" si="43"/>
        <v>279.62660393352502</v>
      </c>
      <c r="X1375">
        <f t="shared" si="42"/>
        <v>70.373396066474996</v>
      </c>
    </row>
    <row r="1376" spans="1:24" x14ac:dyDescent="0.2">
      <c r="A1376">
        <v>1376</v>
      </c>
      <c r="B1376" t="s">
        <v>5556</v>
      </c>
      <c r="C1376">
        <v>1376</v>
      </c>
      <c r="D1376" t="s">
        <v>1495</v>
      </c>
      <c r="E1376" s="30">
        <v>42290.5</v>
      </c>
      <c r="F1376" t="s">
        <v>4254</v>
      </c>
      <c r="G1376">
        <v>366.25832633344203</v>
      </c>
      <c r="H1376">
        <v>251.26158862243699</v>
      </c>
      <c r="I1376">
        <v>617.51991495587902</v>
      </c>
      <c r="J1376">
        <v>14.405802764782299</v>
      </c>
      <c r="K1376">
        <v>15.690522295408</v>
      </c>
      <c r="L1376">
        <v>8.8963683638035897E-3</v>
      </c>
      <c r="M1376">
        <v>65.360187162367794</v>
      </c>
      <c r="N1376">
        <v>1.7960341049092401</v>
      </c>
      <c r="O1376">
        <v>0</v>
      </c>
      <c r="P1376">
        <v>0</v>
      </c>
      <c r="Q1376">
        <v>0</v>
      </c>
      <c r="R1376">
        <v>224.246233917338</v>
      </c>
      <c r="S1376">
        <v>4.9852909837941501</v>
      </c>
      <c r="T1376">
        <v>698.89961786553999</v>
      </c>
      <c r="U1376">
        <f>VLOOKUP(B1376,Data!$A$1:$J$1657,9, FALSE) * 100</f>
        <v>350</v>
      </c>
      <c r="V1376" t="str">
        <f>VLOOKUP($B1376,Data!$A$1:$X$1657,13,  FALSE)</f>
        <v/>
      </c>
      <c r="W1376">
        <f t="shared" si="43"/>
        <v>275.72706004276387</v>
      </c>
      <c r="X1376">
        <f t="shared" si="42"/>
        <v>74.272939957236133</v>
      </c>
    </row>
    <row r="1377" spans="1:24" x14ac:dyDescent="0.2">
      <c r="A1377">
        <v>1375</v>
      </c>
      <c r="B1377" t="s">
        <v>5559</v>
      </c>
      <c r="C1377">
        <v>1375</v>
      </c>
      <c r="D1377" t="s">
        <v>1495</v>
      </c>
      <c r="E1377" s="30">
        <v>42321.5</v>
      </c>
      <c r="F1377" t="s">
        <v>4254</v>
      </c>
      <c r="G1377">
        <v>170.41321370092999</v>
      </c>
      <c r="H1377">
        <v>41.940539387854898</v>
      </c>
      <c r="I1377">
        <v>212.353753088785</v>
      </c>
      <c r="J1377">
        <v>3.69436642743907</v>
      </c>
      <c r="K1377">
        <v>16.128622731239599</v>
      </c>
      <c r="L1377">
        <v>1.69750158055718E-2</v>
      </c>
      <c r="M1377">
        <v>49.407750731684899</v>
      </c>
      <c r="N1377">
        <v>1.39558488887998</v>
      </c>
      <c r="O1377">
        <v>4.6278078563452701E-2</v>
      </c>
      <c r="P1377">
        <v>2.3155101435383401</v>
      </c>
      <c r="Q1377">
        <v>7.1171468339968597E-2</v>
      </c>
      <c r="R1377">
        <v>51.087702920524301</v>
      </c>
      <c r="S1377">
        <v>1.13344459788596</v>
      </c>
      <c r="T1377">
        <v>236.03401443291199</v>
      </c>
      <c r="U1377">
        <f>VLOOKUP(B1377,Data!$A$1:$J$1657,9, FALSE) * 100</f>
        <v>153.67428571428601</v>
      </c>
      <c r="V1377" t="str">
        <f>VLOOKUP($B1377,Data!$A$1:$X$1657,13,  FALSE)</f>
        <v/>
      </c>
      <c r="W1377">
        <f t="shared" si="43"/>
        <v>97.529114428280451</v>
      </c>
      <c r="X1377">
        <f t="shared" si="42"/>
        <v>56.145171286005571</v>
      </c>
    </row>
    <row r="1378" spans="1:24" x14ac:dyDescent="0.2">
      <c r="A1378">
        <v>1372</v>
      </c>
      <c r="B1378" t="s">
        <v>5558</v>
      </c>
      <c r="C1378">
        <v>1372</v>
      </c>
      <c r="D1378" t="s">
        <v>1495</v>
      </c>
      <c r="E1378" s="30">
        <v>42321.5</v>
      </c>
      <c r="F1378" t="s">
        <v>4254</v>
      </c>
      <c r="G1378">
        <v>189.46948998336001</v>
      </c>
      <c r="H1378">
        <v>77.245248053365202</v>
      </c>
      <c r="I1378">
        <v>266.71473803672501</v>
      </c>
      <c r="J1378">
        <v>4.54938124226498</v>
      </c>
      <c r="K1378">
        <v>16.167693024114101</v>
      </c>
      <c r="L1378">
        <v>1.76642125543158E-2</v>
      </c>
      <c r="M1378">
        <v>56.1372208176385</v>
      </c>
      <c r="N1378">
        <v>1.5895084998362301</v>
      </c>
      <c r="O1378">
        <v>4.2073894779564497E-2</v>
      </c>
      <c r="P1378">
        <v>2.0364012911906202</v>
      </c>
      <c r="Q1378">
        <v>6.2290719170620998E-2</v>
      </c>
      <c r="R1378">
        <v>56.961207336002097</v>
      </c>
      <c r="S1378">
        <v>1.10596589386181</v>
      </c>
      <c r="T1378">
        <v>293.77025567142698</v>
      </c>
      <c r="U1378">
        <f>VLOOKUP(B1378,Data!$A$1:$J$1657,9, FALSE) * 100</f>
        <v>153.67428571428601</v>
      </c>
      <c r="V1378" t="str">
        <f>VLOOKUP($B1378,Data!$A$1:$X$1657,13,  FALSE)</f>
        <v/>
      </c>
      <c r="W1378">
        <f t="shared" si="43"/>
        <v>89.881989330605904</v>
      </c>
      <c r="X1378">
        <f t="shared" si="42"/>
        <v>63.79229638368011</v>
      </c>
    </row>
    <row r="1379" spans="1:24" x14ac:dyDescent="0.2">
      <c r="A1379">
        <v>1378</v>
      </c>
      <c r="B1379" t="s">
        <v>5560</v>
      </c>
      <c r="C1379">
        <v>1378</v>
      </c>
      <c r="D1379" t="s">
        <v>1495</v>
      </c>
      <c r="E1379" s="30">
        <v>42316.5</v>
      </c>
      <c r="F1379" t="s">
        <v>4254</v>
      </c>
      <c r="G1379">
        <v>100.443315784913</v>
      </c>
      <c r="H1379">
        <v>70.712990898158907</v>
      </c>
      <c r="I1379">
        <v>171.15630668307199</v>
      </c>
      <c r="J1379">
        <v>3.8263364728273199</v>
      </c>
      <c r="K1379">
        <v>15.2291647687496</v>
      </c>
      <c r="L1379">
        <v>7.6029399143017701E-3</v>
      </c>
      <c r="M1379">
        <v>16.7986481474098</v>
      </c>
      <c r="N1379">
        <v>0.44803744400902601</v>
      </c>
      <c r="O1379">
        <v>0</v>
      </c>
      <c r="P1379">
        <v>0</v>
      </c>
      <c r="Q1379">
        <v>0</v>
      </c>
      <c r="R1379">
        <v>69.794882187971098</v>
      </c>
      <c r="S1379">
        <v>1.1951344908730099</v>
      </c>
      <c r="T1379">
        <v>195.860745041314</v>
      </c>
      <c r="U1379">
        <f>VLOOKUP(B1379,Data!$A$1:$J$1657,9, FALSE) * 100</f>
        <v>305.78230088495604</v>
      </c>
      <c r="V1379" t="str">
        <f>VLOOKUP($B1379,Data!$A$1:$X$1657,13,  FALSE)</f>
        <v/>
      </c>
      <c r="W1379">
        <f t="shared" si="43"/>
        <v>286.69292799017217</v>
      </c>
      <c r="X1379">
        <f t="shared" si="42"/>
        <v>19.089372894783864</v>
      </c>
    </row>
    <row r="1380" spans="1:24" x14ac:dyDescent="0.2">
      <c r="A1380">
        <v>1379</v>
      </c>
      <c r="B1380" t="s">
        <v>5563</v>
      </c>
      <c r="C1380">
        <v>1379</v>
      </c>
      <c r="D1380" t="s">
        <v>1495</v>
      </c>
      <c r="E1380" s="30">
        <v>42314.5</v>
      </c>
      <c r="F1380" t="s">
        <v>4254</v>
      </c>
      <c r="G1380">
        <v>269.56014069038901</v>
      </c>
      <c r="H1380">
        <v>245.08253126155</v>
      </c>
      <c r="I1380">
        <v>514.64267195193895</v>
      </c>
      <c r="J1380">
        <v>11.788021332822201</v>
      </c>
      <c r="K1380">
        <v>16.5276906313151</v>
      </c>
      <c r="L1380">
        <v>4.3853128348199403E-3</v>
      </c>
      <c r="M1380">
        <v>24.5558740310139</v>
      </c>
      <c r="N1380">
        <v>0.71077388645559103</v>
      </c>
      <c r="O1380">
        <v>0</v>
      </c>
      <c r="P1380">
        <v>0</v>
      </c>
      <c r="Q1380">
        <v>0</v>
      </c>
      <c r="R1380">
        <v>166.83335417670199</v>
      </c>
      <c r="S1380">
        <v>2.9838237172769801</v>
      </c>
      <c r="T1380">
        <v>575.96863674695896</v>
      </c>
      <c r="U1380">
        <f>VLOOKUP(B1380,Data!$A$1:$J$1657,9, FALSE) * 100</f>
        <v>305.78230088495604</v>
      </c>
      <c r="V1380" t="str">
        <f>VLOOKUP($B1380,Data!$A$1:$X$1657,13,  FALSE)</f>
        <v/>
      </c>
      <c r="W1380">
        <f t="shared" si="43"/>
        <v>277.87789857698573</v>
      </c>
      <c r="X1380">
        <f t="shared" si="42"/>
        <v>27.90440230797034</v>
      </c>
    </row>
    <row r="1381" spans="1:24" x14ac:dyDescent="0.2">
      <c r="A1381">
        <v>1380</v>
      </c>
      <c r="B1381" t="s">
        <v>5561</v>
      </c>
      <c r="C1381">
        <v>1380</v>
      </c>
      <c r="D1381" t="s">
        <v>1495</v>
      </c>
      <c r="E1381" s="30">
        <v>42317.5</v>
      </c>
      <c r="F1381" t="s">
        <v>4254</v>
      </c>
      <c r="G1381">
        <v>84.608869910380903</v>
      </c>
      <c r="H1381">
        <v>61.3542289145688</v>
      </c>
      <c r="I1381">
        <v>145.96309882495001</v>
      </c>
      <c r="J1381">
        <v>3.3033702384122199</v>
      </c>
      <c r="K1381">
        <v>15.126536338085399</v>
      </c>
      <c r="L1381">
        <v>8.5995170334316803E-3</v>
      </c>
      <c r="M1381">
        <v>16.007099195422001</v>
      </c>
      <c r="N1381">
        <v>0.42404898011714298</v>
      </c>
      <c r="O1381">
        <v>0</v>
      </c>
      <c r="P1381">
        <v>0</v>
      </c>
      <c r="Q1381">
        <v>0</v>
      </c>
      <c r="R1381">
        <v>61.392545228256097</v>
      </c>
      <c r="S1381">
        <v>1.0257067832092399</v>
      </c>
      <c r="T1381">
        <v>167.15171667170199</v>
      </c>
      <c r="U1381">
        <f>VLOOKUP(B1381,Data!$A$1:$J$1657,9, FALSE) * 100</f>
        <v>394.04455445544602</v>
      </c>
      <c r="V1381" t="str">
        <f>VLOOKUP($B1381,Data!$A$1:$X$1657,13,  FALSE)</f>
        <v/>
      </c>
      <c r="W1381">
        <f t="shared" si="43"/>
        <v>375.85466900610282</v>
      </c>
      <c r="X1381">
        <f t="shared" si="42"/>
        <v>18.189885449343183</v>
      </c>
    </row>
    <row r="1382" spans="1:24" x14ac:dyDescent="0.2">
      <c r="A1382">
        <v>1381</v>
      </c>
      <c r="B1382" t="s">
        <v>5562</v>
      </c>
      <c r="C1382">
        <v>1381</v>
      </c>
      <c r="D1382" t="s">
        <v>1495</v>
      </c>
      <c r="E1382" s="30">
        <v>42308.5</v>
      </c>
      <c r="F1382" t="s">
        <v>4254</v>
      </c>
      <c r="G1382">
        <v>328.18551250114598</v>
      </c>
      <c r="H1382">
        <v>194.488067959793</v>
      </c>
      <c r="I1382">
        <v>522.67358046093898</v>
      </c>
      <c r="J1382">
        <v>10.0338626162445</v>
      </c>
      <c r="K1382">
        <v>15.9402838238494</v>
      </c>
      <c r="L1382">
        <v>5.4832179893335399E-3</v>
      </c>
      <c r="M1382">
        <v>36.645239939648398</v>
      </c>
      <c r="N1382">
        <v>1.0230044228214601</v>
      </c>
      <c r="O1382">
        <v>0</v>
      </c>
      <c r="P1382">
        <v>0</v>
      </c>
      <c r="Q1382">
        <v>0</v>
      </c>
      <c r="R1382">
        <v>167.94613600549101</v>
      </c>
      <c r="S1382">
        <v>3.0775178213142298</v>
      </c>
      <c r="T1382">
        <v>590.71714181779805</v>
      </c>
      <c r="U1382">
        <f>VLOOKUP(B1382,Data!$A$1:$J$1657,9, FALSE) * 100</f>
        <v>394.04455445544602</v>
      </c>
      <c r="V1382" t="str">
        <f>VLOOKUP($B1382,Data!$A$1:$X$1657,13,  FALSE)</f>
        <v/>
      </c>
      <c r="W1382">
        <f t="shared" si="43"/>
        <v>352.40223634220922</v>
      </c>
      <c r="X1382">
        <f t="shared" si="42"/>
        <v>41.642318113236819</v>
      </c>
    </row>
    <row r="1383" spans="1:24" x14ac:dyDescent="0.2">
      <c r="A1383">
        <v>1382</v>
      </c>
      <c r="B1383" t="s">
        <v>5567</v>
      </c>
      <c r="C1383">
        <v>1382</v>
      </c>
      <c r="D1383" t="s">
        <v>1495</v>
      </c>
      <c r="E1383" s="30">
        <v>42303.5</v>
      </c>
      <c r="F1383" t="s">
        <v>4254</v>
      </c>
      <c r="G1383">
        <v>1089.6660444008501</v>
      </c>
      <c r="H1383">
        <v>215.151639641629</v>
      </c>
      <c r="I1383">
        <v>1304.8176840424801</v>
      </c>
      <c r="J1383">
        <v>14.667154084750999</v>
      </c>
      <c r="K1383">
        <v>11.8458909929531</v>
      </c>
      <c r="L1383">
        <v>3.7725832312118499E-2</v>
      </c>
      <c r="M1383">
        <v>570.81218632091202</v>
      </c>
      <c r="N1383">
        <v>11.8419946350381</v>
      </c>
      <c r="O1383">
        <v>0.74377606692189402</v>
      </c>
      <c r="P1383">
        <v>32.1176142712672</v>
      </c>
      <c r="Q1383">
        <v>0.73650797874283802</v>
      </c>
      <c r="R1383">
        <v>299.06948474575103</v>
      </c>
      <c r="S1383">
        <v>0.59436513314858597</v>
      </c>
      <c r="T1383">
        <v>1521.7007378626299</v>
      </c>
      <c r="U1383">
        <f>VLOOKUP(B1383,Data!$A$1:$J$1657,9, FALSE) * 100</f>
        <v>329.05660377358504</v>
      </c>
      <c r="V1383" t="str">
        <f>VLOOKUP($B1383,Data!$A$1:$X$1657,13,  FALSE)</f>
        <v/>
      </c>
      <c r="W1383">
        <f t="shared" si="43"/>
        <v>-319.59360795472412</v>
      </c>
      <c r="X1383">
        <f t="shared" si="42"/>
        <v>648.65021172830916</v>
      </c>
    </row>
    <row r="1384" spans="1:24" x14ac:dyDescent="0.2">
      <c r="A1384">
        <v>1384</v>
      </c>
      <c r="B1384" t="s">
        <v>5565</v>
      </c>
      <c r="C1384">
        <v>1384</v>
      </c>
      <c r="D1384" t="s">
        <v>1495</v>
      </c>
      <c r="E1384" s="30">
        <v>42303.5</v>
      </c>
      <c r="F1384" t="s">
        <v>4254</v>
      </c>
      <c r="G1384">
        <v>1122.62688247544</v>
      </c>
      <c r="H1384">
        <v>210.96116892602299</v>
      </c>
      <c r="I1384">
        <v>1333.58805140146</v>
      </c>
      <c r="J1384">
        <v>14.915693745550501</v>
      </c>
      <c r="K1384">
        <v>11.5335224511863</v>
      </c>
      <c r="L1384">
        <v>3.9337118243222897E-2</v>
      </c>
      <c r="M1384">
        <v>596.449387031529</v>
      </c>
      <c r="N1384">
        <v>12.047569870971</v>
      </c>
      <c r="O1384">
        <v>0.84630919050641196</v>
      </c>
      <c r="P1384">
        <v>36.5872153267903</v>
      </c>
      <c r="Q1384">
        <v>0.83642803363418805</v>
      </c>
      <c r="R1384">
        <v>301.48960708117102</v>
      </c>
      <c r="S1384">
        <v>0.60764295347101605</v>
      </c>
      <c r="T1384">
        <v>1559.5499970482699</v>
      </c>
      <c r="U1384">
        <f>VLOOKUP(B1384,Data!$A$1:$J$1657,9, FALSE) * 100</f>
        <v>329.05660377358504</v>
      </c>
      <c r="V1384" t="str">
        <f>VLOOKUP($B1384,Data!$A$1:$X$1657,13,  FALSE)</f>
        <v/>
      </c>
      <c r="W1384">
        <f t="shared" si="43"/>
        <v>-348.72679058042513</v>
      </c>
      <c r="X1384">
        <f t="shared" si="42"/>
        <v>677.78339435401017</v>
      </c>
    </row>
    <row r="1385" spans="1:24" x14ac:dyDescent="0.2">
      <c r="A1385">
        <v>1383</v>
      </c>
      <c r="B1385" t="s">
        <v>5564</v>
      </c>
      <c r="C1385">
        <v>1383</v>
      </c>
      <c r="D1385" t="s">
        <v>1495</v>
      </c>
      <c r="E1385" s="30">
        <v>42335.5</v>
      </c>
      <c r="F1385" t="s">
        <v>4254</v>
      </c>
      <c r="G1385">
        <v>197.86715407790899</v>
      </c>
      <c r="H1385">
        <v>269.60791820511599</v>
      </c>
      <c r="I1385">
        <v>467.47507228302499</v>
      </c>
      <c r="J1385">
        <v>6.56651800449273</v>
      </c>
      <c r="K1385">
        <v>16.941158460824099</v>
      </c>
      <c r="L1385">
        <v>9.9007556589520394E-3</v>
      </c>
      <c r="M1385">
        <v>35.125943732478198</v>
      </c>
      <c r="N1385">
        <v>1.0421614340768901</v>
      </c>
      <c r="O1385">
        <v>0</v>
      </c>
      <c r="P1385">
        <v>0</v>
      </c>
      <c r="Q1385">
        <v>0</v>
      </c>
      <c r="R1385">
        <v>141.79518189969801</v>
      </c>
      <c r="S1385">
        <v>2.0226535581085199</v>
      </c>
      <c r="T1385">
        <v>517.59029407819105</v>
      </c>
      <c r="U1385">
        <f>VLOOKUP(B1385,Data!$A$1:$J$1657,9, FALSE) * 100</f>
        <v>80.400000000000006</v>
      </c>
      <c r="V1385" t="str">
        <f>VLOOKUP($B1385,Data!$A$1:$X$1657,13,  FALSE)</f>
        <v/>
      </c>
      <c r="W1385">
        <f t="shared" si="43"/>
        <v>40.484154849456601</v>
      </c>
      <c r="X1385">
        <f t="shared" si="42"/>
        <v>39.915845150543404</v>
      </c>
    </row>
    <row r="1386" spans="1:24" x14ac:dyDescent="0.2">
      <c r="A1386">
        <v>1385</v>
      </c>
      <c r="B1386" t="s">
        <v>5566</v>
      </c>
      <c r="C1386">
        <v>1385</v>
      </c>
      <c r="D1386" t="s">
        <v>1495</v>
      </c>
      <c r="E1386" s="30">
        <v>42335.5</v>
      </c>
      <c r="F1386" t="s">
        <v>4254</v>
      </c>
      <c r="G1386">
        <v>149.45058381167701</v>
      </c>
      <c r="H1386">
        <v>216.05760087947999</v>
      </c>
      <c r="I1386">
        <v>365.508184691157</v>
      </c>
      <c r="J1386">
        <v>4.9537926722989596</v>
      </c>
      <c r="K1386">
        <v>17.13</v>
      </c>
      <c r="L1386">
        <v>8.0708717257151306E-3</v>
      </c>
      <c r="M1386">
        <v>22.888495246058099</v>
      </c>
      <c r="N1386">
        <v>0.68665485738174303</v>
      </c>
      <c r="O1386">
        <v>0</v>
      </c>
      <c r="P1386">
        <v>0</v>
      </c>
      <c r="Q1386">
        <v>0</v>
      </c>
      <c r="R1386">
        <v>116.139643791222</v>
      </c>
      <c r="S1386">
        <v>1.6557289010596801</v>
      </c>
      <c r="T1386">
        <v>406.429100630709</v>
      </c>
      <c r="U1386">
        <f>VLOOKUP(B1386,Data!$A$1:$J$1657,9, FALSE) * 100</f>
        <v>80.400000000000006</v>
      </c>
      <c r="V1386" t="str">
        <f>VLOOKUP($B1386,Data!$A$1:$X$1657,13,  FALSE)</f>
        <v/>
      </c>
      <c r="W1386">
        <f t="shared" si="43"/>
        <v>54.39034631129762</v>
      </c>
      <c r="X1386">
        <f t="shared" si="42"/>
        <v>26.009653688702386</v>
      </c>
    </row>
    <row r="1387" spans="1:24" x14ac:dyDescent="0.2">
      <c r="A1387">
        <v>1386</v>
      </c>
      <c r="B1387" t="s">
        <v>5569</v>
      </c>
      <c r="C1387">
        <v>1386</v>
      </c>
      <c r="D1387" t="s">
        <v>1495</v>
      </c>
      <c r="E1387" s="30">
        <v>42314.5</v>
      </c>
      <c r="F1387" t="s">
        <v>4254</v>
      </c>
      <c r="G1387">
        <v>290.532829471436</v>
      </c>
      <c r="H1387">
        <v>221.273346849039</v>
      </c>
      <c r="I1387">
        <v>511.806176320475</v>
      </c>
      <c r="J1387">
        <v>8.7273566415361401</v>
      </c>
      <c r="K1387">
        <v>16.055453576295399</v>
      </c>
      <c r="L1387">
        <v>1.03004747870124E-2</v>
      </c>
      <c r="M1387">
        <v>57.233150852062302</v>
      </c>
      <c r="N1387">
        <v>1.6092893109113799</v>
      </c>
      <c r="O1387">
        <v>2.13941728990224E-3</v>
      </c>
      <c r="P1387">
        <v>0.120171205797731</v>
      </c>
      <c r="Q1387">
        <v>3.57416483982083E-3</v>
      </c>
      <c r="R1387">
        <v>183.164061484228</v>
      </c>
      <c r="S1387">
        <v>3.48545823178394</v>
      </c>
      <c r="T1387">
        <v>581.05123734315805</v>
      </c>
      <c r="U1387">
        <f>VLOOKUP(B1387,Data!$A$1:$J$1657,9, FALSE) * 100</f>
        <v>70.575000000000003</v>
      </c>
      <c r="V1387" t="str">
        <f>VLOOKUP($B1387,Data!$A$1:$X$1657,13,  FALSE)</f>
        <v/>
      </c>
      <c r="W1387">
        <f t="shared" si="43"/>
        <v>5.5373285772019329</v>
      </c>
      <c r="X1387">
        <f t="shared" si="42"/>
        <v>65.03767142279807</v>
      </c>
    </row>
    <row r="1388" spans="1:24" x14ac:dyDescent="0.2">
      <c r="A1388">
        <v>1387</v>
      </c>
      <c r="B1388" t="s">
        <v>5570</v>
      </c>
      <c r="C1388">
        <v>1387</v>
      </c>
      <c r="D1388" t="s">
        <v>1495</v>
      </c>
      <c r="E1388" s="30">
        <v>42314.5</v>
      </c>
      <c r="F1388" t="s">
        <v>4254</v>
      </c>
      <c r="G1388">
        <v>268.49225816700903</v>
      </c>
      <c r="H1388">
        <v>215.942466717228</v>
      </c>
      <c r="I1388">
        <v>484.43472488423703</v>
      </c>
      <c r="J1388">
        <v>7.2033541253894802</v>
      </c>
      <c r="K1388">
        <v>15.9971340650745</v>
      </c>
      <c r="L1388">
        <v>9.7702102284250008E-3</v>
      </c>
      <c r="M1388">
        <v>50.3655945355477</v>
      </c>
      <c r="N1388">
        <v>1.4110423258359699</v>
      </c>
      <c r="O1388">
        <v>1.29292208507522E-3</v>
      </c>
      <c r="P1388">
        <v>7.5639301710780898E-2</v>
      </c>
      <c r="Q1388">
        <v>2.1759115328659202E-3</v>
      </c>
      <c r="R1388">
        <v>171.210456459114</v>
      </c>
      <c r="S1388">
        <v>2.6431336370418199</v>
      </c>
      <c r="T1388">
        <v>550.39030549412303</v>
      </c>
      <c r="U1388">
        <f>VLOOKUP(B1388,Data!$A$1:$J$1657,9, FALSE) * 100</f>
        <v>70.575000000000003</v>
      </c>
      <c r="V1388" t="str">
        <f>VLOOKUP($B1388,Data!$A$1:$X$1657,13,  FALSE)</f>
        <v/>
      </c>
      <c r="W1388">
        <f t="shared" si="43"/>
        <v>13.341369845968522</v>
      </c>
      <c r="X1388">
        <f t="shared" si="42"/>
        <v>57.233630154031481</v>
      </c>
    </row>
    <row r="1389" spans="1:24" x14ac:dyDescent="0.2">
      <c r="A1389">
        <v>1389</v>
      </c>
      <c r="B1389" t="s">
        <v>5568</v>
      </c>
      <c r="C1389">
        <v>1389</v>
      </c>
      <c r="D1389" t="s">
        <v>1495</v>
      </c>
      <c r="E1389" s="30">
        <v>42314.5</v>
      </c>
      <c r="F1389" t="s">
        <v>4254</v>
      </c>
      <c r="G1389">
        <v>321.924134659255</v>
      </c>
      <c r="H1389">
        <v>224.658676313341</v>
      </c>
      <c r="I1389">
        <v>546.58281097259601</v>
      </c>
      <c r="J1389">
        <v>7.5900735019774999</v>
      </c>
      <c r="K1389">
        <v>16.0303795734132</v>
      </c>
      <c r="L1389">
        <v>1.16229819110537E-2</v>
      </c>
      <c r="M1389">
        <v>69.664473858388803</v>
      </c>
      <c r="N1389">
        <v>1.95577575960086</v>
      </c>
      <c r="O1389">
        <v>9.4111519814326604E-3</v>
      </c>
      <c r="P1389">
        <v>0.55384268566041905</v>
      </c>
      <c r="Q1389">
        <v>1.52463622793594E-2</v>
      </c>
      <c r="R1389">
        <v>193.39624376136501</v>
      </c>
      <c r="S1389">
        <v>2.7840528748102402</v>
      </c>
      <c r="T1389">
        <v>620.99699658508803</v>
      </c>
      <c r="U1389">
        <f>VLOOKUP(B1389,Data!$A$1:$J$1657,9, FALSE) * 100</f>
        <v>115.770833333333</v>
      </c>
      <c r="V1389" t="str">
        <f>VLOOKUP($B1389,Data!$A$1:$X$1657,13,  FALSE)</f>
        <v/>
      </c>
      <c r="W1389">
        <f t="shared" si="43"/>
        <v>36.606658494254816</v>
      </c>
      <c r="X1389">
        <f t="shared" si="42"/>
        <v>79.164174839078186</v>
      </c>
    </row>
    <row r="1390" spans="1:24" x14ac:dyDescent="0.2">
      <c r="A1390">
        <v>1388</v>
      </c>
      <c r="B1390" t="s">
        <v>5571</v>
      </c>
      <c r="C1390">
        <v>1388</v>
      </c>
      <c r="D1390" t="s">
        <v>1495</v>
      </c>
      <c r="E1390" s="30">
        <v>42314.5</v>
      </c>
      <c r="F1390" t="s">
        <v>4254</v>
      </c>
      <c r="G1390">
        <v>327.69395359339399</v>
      </c>
      <c r="H1390">
        <v>233.261660260572</v>
      </c>
      <c r="I1390">
        <v>560.95561385396604</v>
      </c>
      <c r="J1390">
        <v>10.0961704319043</v>
      </c>
      <c r="K1390">
        <v>15.967115749520801</v>
      </c>
      <c r="L1390">
        <v>1.07450197371539E-2</v>
      </c>
      <c r="M1390">
        <v>67.306436707654299</v>
      </c>
      <c r="N1390">
        <v>1.8821185036758501</v>
      </c>
      <c r="O1390">
        <v>2.1378347928193201E-3</v>
      </c>
      <c r="P1390">
        <v>0.112054791089702</v>
      </c>
      <c r="Q1390">
        <v>3.3446492925330901E-3</v>
      </c>
      <c r="R1390">
        <v>203.12275165198</v>
      </c>
      <c r="S1390">
        <v>3.9401523299452501</v>
      </c>
      <c r="T1390">
        <v>638.36005948690695</v>
      </c>
      <c r="U1390">
        <f>VLOOKUP(B1390,Data!$A$1:$J$1657,9, FALSE) * 100</f>
        <v>115.770833333333</v>
      </c>
      <c r="V1390" t="str">
        <f>VLOOKUP($B1390,Data!$A$1:$X$1657,13,  FALSE)</f>
        <v/>
      </c>
      <c r="W1390">
        <f t="shared" si="43"/>
        <v>39.286246165544028</v>
      </c>
      <c r="X1390">
        <f t="shared" si="42"/>
        <v>76.484587167788973</v>
      </c>
    </row>
    <row r="1391" spans="1:24" x14ac:dyDescent="0.2">
      <c r="A1391">
        <v>1390</v>
      </c>
      <c r="B1391" t="s">
        <v>5572</v>
      </c>
      <c r="C1391">
        <v>1390</v>
      </c>
      <c r="D1391" t="s">
        <v>1495</v>
      </c>
      <c r="E1391" s="30">
        <v>42300.5</v>
      </c>
      <c r="F1391" t="s">
        <v>4254</v>
      </c>
      <c r="G1391">
        <v>472.01474760332502</v>
      </c>
      <c r="H1391">
        <v>340.67569568342498</v>
      </c>
      <c r="I1391">
        <v>812.69044328675102</v>
      </c>
      <c r="J1391">
        <v>14.368162722139701</v>
      </c>
      <c r="K1391">
        <v>17.013194786981</v>
      </c>
      <c r="L1391">
        <v>7.4676629481662E-3</v>
      </c>
      <c r="M1391">
        <v>65.249316186716797</v>
      </c>
      <c r="N1391">
        <v>1.9441319194429501</v>
      </c>
      <c r="O1391">
        <v>5.5801044526046797E-2</v>
      </c>
      <c r="P1391">
        <v>2.2248979579824399</v>
      </c>
      <c r="Q1391">
        <v>6.7138269278320298E-2</v>
      </c>
      <c r="R1391">
        <v>236.13986801944</v>
      </c>
      <c r="S1391">
        <v>4.1088641150583198</v>
      </c>
      <c r="T1391">
        <v>909.44811036368196</v>
      </c>
      <c r="U1391">
        <f>VLOOKUP(B1391,Data!$A$1:$J$1657,9, FALSE) * 100</f>
        <v>450</v>
      </c>
      <c r="V1391" t="str">
        <f>VLOOKUP($B1391,Data!$A$1:$X$1657,13,  FALSE)</f>
        <v/>
      </c>
      <c r="W1391">
        <f t="shared" si="43"/>
        <v>375.85304978782182</v>
      </c>
      <c r="X1391">
        <f t="shared" si="42"/>
        <v>74.146950212178183</v>
      </c>
    </row>
    <row r="1392" spans="1:24" x14ac:dyDescent="0.2">
      <c r="A1392">
        <v>1391</v>
      </c>
      <c r="B1392" t="s">
        <v>5573</v>
      </c>
      <c r="C1392">
        <v>1391</v>
      </c>
      <c r="D1392" t="s">
        <v>1495</v>
      </c>
      <c r="E1392" s="30">
        <v>42300.5</v>
      </c>
      <c r="F1392" t="s">
        <v>4254</v>
      </c>
      <c r="G1392">
        <v>603.35797786961905</v>
      </c>
      <c r="H1392">
        <v>291.142180058294</v>
      </c>
      <c r="I1392">
        <v>894.50015792791305</v>
      </c>
      <c r="J1392">
        <v>17.617801552248199</v>
      </c>
      <c r="K1392">
        <v>15.5988699580098</v>
      </c>
      <c r="L1392">
        <v>1.2413192772061399E-2</v>
      </c>
      <c r="M1392">
        <v>145.30572731202301</v>
      </c>
      <c r="N1392">
        <v>3.96953615498124</v>
      </c>
      <c r="O1392">
        <v>6.0062023566426197E-2</v>
      </c>
      <c r="P1392">
        <v>2.9599068040804202</v>
      </c>
      <c r="Q1392">
        <v>8.9317813133006796E-2</v>
      </c>
      <c r="R1392">
        <v>303.81726691960102</v>
      </c>
      <c r="S1392">
        <v>5.9138275560839899</v>
      </c>
      <c r="T1392">
        <v>1025.28987082564</v>
      </c>
      <c r="U1392">
        <f>VLOOKUP(B1392,Data!$A$1:$J$1657,9, FALSE) * 100</f>
        <v>450</v>
      </c>
      <c r="V1392" t="str">
        <f>VLOOKUP($B1392,Data!$A$1:$X$1657,13,  FALSE)</f>
        <v/>
      </c>
      <c r="W1392">
        <f t="shared" si="43"/>
        <v>284.87985532724656</v>
      </c>
      <c r="X1392">
        <f t="shared" si="42"/>
        <v>165.12014467275341</v>
      </c>
    </row>
    <row r="1393" spans="1:24" x14ac:dyDescent="0.2">
      <c r="A1393">
        <v>1392</v>
      </c>
      <c r="B1393" t="s">
        <v>5574</v>
      </c>
      <c r="C1393">
        <v>1392</v>
      </c>
      <c r="D1393" t="s">
        <v>1495</v>
      </c>
      <c r="E1393" s="30">
        <v>42331.5</v>
      </c>
      <c r="F1393" t="s">
        <v>4254</v>
      </c>
      <c r="G1393">
        <v>1041.1378761870801</v>
      </c>
      <c r="H1393">
        <v>242.00421323827001</v>
      </c>
      <c r="I1393">
        <v>1283.1420894253599</v>
      </c>
      <c r="J1393">
        <v>15.8218059130885</v>
      </c>
      <c r="K1393">
        <v>13.1838301822721</v>
      </c>
      <c r="L1393">
        <v>3.3252118133159002E-2</v>
      </c>
      <c r="M1393">
        <v>466.65791354953598</v>
      </c>
      <c r="N1393">
        <v>10.774673704816999</v>
      </c>
      <c r="O1393">
        <v>1.75133956764601</v>
      </c>
      <c r="P1393">
        <v>74.410830072009901</v>
      </c>
      <c r="Q1393">
        <v>1.46911456564053</v>
      </c>
      <c r="R1393">
        <v>297.77649192586199</v>
      </c>
      <c r="S1393">
        <v>0.61076391922490203</v>
      </c>
      <c r="T1393">
        <v>1463.4361242635</v>
      </c>
      <c r="U1393">
        <f>VLOOKUP(B1393,Data!$A$1:$J$1657,9, FALSE) * 100</f>
        <v>400</v>
      </c>
      <c r="V1393" t="str">
        <f>VLOOKUP($B1393,Data!$A$1:$X$1657,13,  FALSE)</f>
        <v/>
      </c>
      <c r="W1393">
        <f t="shared" si="43"/>
        <v>-130.29308357901812</v>
      </c>
      <c r="X1393">
        <f t="shared" si="42"/>
        <v>530.29308357901812</v>
      </c>
    </row>
    <row r="1394" spans="1:24" x14ac:dyDescent="0.2">
      <c r="A1394">
        <v>1393</v>
      </c>
      <c r="B1394" t="s">
        <v>5575</v>
      </c>
      <c r="C1394">
        <v>1393</v>
      </c>
      <c r="D1394" t="s">
        <v>1495</v>
      </c>
      <c r="E1394" s="30">
        <v>42331.5</v>
      </c>
      <c r="F1394" t="s">
        <v>4254</v>
      </c>
      <c r="G1394">
        <v>635.63607931662796</v>
      </c>
      <c r="H1394">
        <v>275.472014612115</v>
      </c>
      <c r="I1394">
        <v>911.10809392874296</v>
      </c>
      <c r="J1394">
        <v>10.5660004548039</v>
      </c>
      <c r="K1394">
        <v>14.1259906321184</v>
      </c>
      <c r="L1394">
        <v>3.0284792485365999E-2</v>
      </c>
      <c r="M1394">
        <v>250.74726829949</v>
      </c>
      <c r="N1394">
        <v>6.20324616992621</v>
      </c>
      <c r="O1394">
        <v>0.64134208339180099</v>
      </c>
      <c r="P1394">
        <v>28.1541859335235</v>
      </c>
      <c r="Q1394">
        <v>0.62440829660373498</v>
      </c>
      <c r="R1394">
        <v>235.451686374709</v>
      </c>
      <c r="S1394">
        <v>0.55647566920704195</v>
      </c>
      <c r="T1394">
        <v>1031.7508051828399</v>
      </c>
      <c r="U1394">
        <f>VLOOKUP(B1394,Data!$A$1:$J$1657,9, FALSE) * 100</f>
        <v>400</v>
      </c>
      <c r="W1394">
        <f t="shared" si="43"/>
        <v>115.05992238694319</v>
      </c>
      <c r="X1394">
        <f t="shared" si="42"/>
        <v>284.94007761305681</v>
      </c>
    </row>
    <row r="1395" spans="1:24" x14ac:dyDescent="0.2">
      <c r="A1395">
        <v>1396</v>
      </c>
      <c r="B1395" t="s">
        <v>5576</v>
      </c>
      <c r="C1395">
        <v>1396</v>
      </c>
      <c r="D1395" t="s">
        <v>1495</v>
      </c>
      <c r="E1395" s="30">
        <v>42320.5</v>
      </c>
      <c r="F1395" t="s">
        <v>4254</v>
      </c>
      <c r="G1395">
        <v>419.64494548168898</v>
      </c>
      <c r="H1395">
        <v>225.590580649191</v>
      </c>
      <c r="I1395">
        <v>645.23552613087998</v>
      </c>
      <c r="J1395">
        <v>6.4872897399234999</v>
      </c>
      <c r="K1395">
        <v>15.9943624595378</v>
      </c>
      <c r="L1395">
        <v>1.2420760142113499E-2</v>
      </c>
      <c r="M1395">
        <v>95.689714844566396</v>
      </c>
      <c r="N1395">
        <v>2.68037825371945</v>
      </c>
      <c r="O1395">
        <v>6.1564827054485301E-2</v>
      </c>
      <c r="P1395">
        <v>3.64182010664867</v>
      </c>
      <c r="Q1395">
        <v>7.0103985626971094E-2</v>
      </c>
      <c r="R1395">
        <v>182.15968887425501</v>
      </c>
      <c r="S1395">
        <v>1.44276289296533</v>
      </c>
      <c r="T1395">
        <v>728.29414440039398</v>
      </c>
      <c r="U1395">
        <f>VLOOKUP(B1395,Data!$A$1:$J$1657,9, FALSE) * 100</f>
        <v>120</v>
      </c>
      <c r="V1395" t="str">
        <f>VLOOKUP($B1395,Data!$A$1:$X$1657,13,  FALSE)</f>
        <v/>
      </c>
      <c r="W1395">
        <f t="shared" si="43"/>
        <v>11.261687676629094</v>
      </c>
      <c r="X1395">
        <f t="shared" si="42"/>
        <v>108.73831232337091</v>
      </c>
    </row>
    <row r="1396" spans="1:24" x14ac:dyDescent="0.2">
      <c r="A1396">
        <v>1394</v>
      </c>
      <c r="B1396" t="s">
        <v>5577</v>
      </c>
      <c r="C1396">
        <v>1394</v>
      </c>
      <c r="D1396" t="s">
        <v>1495</v>
      </c>
      <c r="E1396" s="30">
        <v>42327.5</v>
      </c>
      <c r="F1396" t="s">
        <v>4254</v>
      </c>
      <c r="G1396">
        <v>205.22886395684301</v>
      </c>
      <c r="H1396">
        <v>137.04839476477201</v>
      </c>
      <c r="I1396">
        <v>342.277258721615</v>
      </c>
      <c r="J1396">
        <v>3.9574244013522399</v>
      </c>
      <c r="K1396">
        <v>16.0395371595156</v>
      </c>
      <c r="L1396">
        <v>1.0695808559630701E-2</v>
      </c>
      <c r="M1396">
        <v>41.527765654072397</v>
      </c>
      <c r="N1396">
        <v>1.16652563986016</v>
      </c>
      <c r="O1396">
        <v>0</v>
      </c>
      <c r="P1396">
        <v>0</v>
      </c>
      <c r="Q1396">
        <v>0</v>
      </c>
      <c r="R1396">
        <v>109.885814794864</v>
      </c>
      <c r="S1396">
        <v>1.1533842634853</v>
      </c>
      <c r="T1396">
        <v>383.79485477381201</v>
      </c>
      <c r="U1396">
        <f>VLOOKUP(B1396,Data!$A$1:$J$1657,9, FALSE) * 100</f>
        <v>120</v>
      </c>
      <c r="V1396" t="str">
        <f>VLOOKUP($B1396,Data!$A$1:$X$1657,13,  FALSE)</f>
        <v/>
      </c>
      <c r="W1396">
        <f t="shared" si="43"/>
        <v>72.809357211281366</v>
      </c>
      <c r="X1396">
        <f t="shared" si="42"/>
        <v>47.190642788718634</v>
      </c>
    </row>
    <row r="1397" spans="1:24" x14ac:dyDescent="0.2">
      <c r="A1397">
        <v>1398</v>
      </c>
      <c r="B1397" t="s">
        <v>5579</v>
      </c>
      <c r="C1397">
        <v>1398</v>
      </c>
      <c r="D1397" t="s">
        <v>1495</v>
      </c>
      <c r="E1397" s="30">
        <v>42299.5</v>
      </c>
      <c r="F1397" t="s">
        <v>4254</v>
      </c>
      <c r="G1397">
        <v>604.47090184298497</v>
      </c>
      <c r="H1397">
        <v>231.16830089445401</v>
      </c>
      <c r="I1397">
        <v>835.63920273743895</v>
      </c>
      <c r="J1397">
        <v>15.328985058263401</v>
      </c>
      <c r="K1397">
        <v>15.394369545193999</v>
      </c>
      <c r="L1397">
        <v>1.8930077677049999E-2</v>
      </c>
      <c r="M1397">
        <v>202.20515863935699</v>
      </c>
      <c r="N1397">
        <v>5.4515252820294702</v>
      </c>
      <c r="O1397">
        <v>0.18766539499389501</v>
      </c>
      <c r="P1397">
        <v>7.4730392767092297</v>
      </c>
      <c r="Q1397">
        <v>0.23101498258405501</v>
      </c>
      <c r="R1397">
        <v>224.70628903135801</v>
      </c>
      <c r="S1397">
        <v>4.4719499794471096</v>
      </c>
      <c r="T1397">
        <v>960.39638885475995</v>
      </c>
      <c r="U1397">
        <f>VLOOKUP(B1397,Data!$A$1:$J$1657,9, FALSE) * 100</f>
        <v>301.5625</v>
      </c>
      <c r="V1397" t="str">
        <f>VLOOKUP($B1397,Data!$A$1:$X$1657,13,  FALSE)</f>
        <v/>
      </c>
      <c r="W1397">
        <f t="shared" si="43"/>
        <v>71.783910637094323</v>
      </c>
      <c r="X1397">
        <f t="shared" si="42"/>
        <v>229.77858936290568</v>
      </c>
    </row>
    <row r="1398" spans="1:24" x14ac:dyDescent="0.2">
      <c r="A1398">
        <v>1395</v>
      </c>
      <c r="B1398" t="s">
        <v>5578</v>
      </c>
      <c r="C1398">
        <v>1395</v>
      </c>
      <c r="D1398" t="s">
        <v>1495</v>
      </c>
      <c r="E1398" s="30">
        <v>42314.5</v>
      </c>
      <c r="F1398" t="s">
        <v>4254</v>
      </c>
      <c r="G1398">
        <v>1087.1438553471501</v>
      </c>
      <c r="H1398">
        <v>238.88161778526</v>
      </c>
      <c r="I1398">
        <v>1326.0254731324101</v>
      </c>
      <c r="J1398">
        <v>13.4596990771</v>
      </c>
      <c r="K1398">
        <v>11.7549440590504</v>
      </c>
      <c r="L1398">
        <v>3.2594335209903701E-2</v>
      </c>
      <c r="M1398">
        <v>504.27237040134997</v>
      </c>
      <c r="N1398">
        <v>10.381249570214701</v>
      </c>
      <c r="O1398">
        <v>1.2562640082990799</v>
      </c>
      <c r="P1398">
        <v>55.290984395368298</v>
      </c>
      <c r="Q1398">
        <v>0.89927370977542798</v>
      </c>
      <c r="R1398">
        <v>283.76769413752498</v>
      </c>
      <c r="S1398">
        <v>0.52613568025744994</v>
      </c>
      <c r="T1398">
        <v>1530.51433665179</v>
      </c>
      <c r="U1398">
        <f>VLOOKUP(B1398,Data!$A$1:$J$1657,9, FALSE) * 100</f>
        <v>332.69230769230802</v>
      </c>
      <c r="V1398" t="str">
        <f>VLOOKUP($B1398,Data!$A$1:$X$1657,13,  FALSE)</f>
        <v/>
      </c>
      <c r="W1398">
        <f t="shared" si="43"/>
        <v>-240.34447685468064</v>
      </c>
      <c r="X1398">
        <f t="shared" si="42"/>
        <v>573.03678454698866</v>
      </c>
    </row>
    <row r="1399" spans="1:24" x14ac:dyDescent="0.2">
      <c r="A1399">
        <v>1399</v>
      </c>
      <c r="B1399" t="s">
        <v>5581</v>
      </c>
      <c r="C1399">
        <v>1399</v>
      </c>
      <c r="D1399" t="s">
        <v>1495</v>
      </c>
      <c r="E1399" s="30">
        <v>42299.5</v>
      </c>
      <c r="F1399" t="s">
        <v>4254</v>
      </c>
      <c r="G1399">
        <v>350.41020482572799</v>
      </c>
      <c r="H1399">
        <v>96.166489175017503</v>
      </c>
      <c r="I1399">
        <v>446.57669400074599</v>
      </c>
      <c r="J1399">
        <v>8.4965340134552303</v>
      </c>
      <c r="K1399">
        <v>15.3673295238147</v>
      </c>
      <c r="L1399">
        <v>2.2190694455646E-2</v>
      </c>
      <c r="M1399">
        <v>135.813022135192</v>
      </c>
      <c r="N1399">
        <v>3.6551374164214301</v>
      </c>
      <c r="O1399">
        <v>9.8924022481671398E-2</v>
      </c>
      <c r="P1399">
        <v>3.9836418091007801</v>
      </c>
      <c r="Q1399">
        <v>0.122956557225258</v>
      </c>
      <c r="R1399">
        <v>108.175448889812</v>
      </c>
      <c r="S1399">
        <v>2.5079415572478498</v>
      </c>
      <c r="T1399">
        <v>516.58335406366803</v>
      </c>
      <c r="U1399">
        <f>VLOOKUP(B1399,Data!$A$1:$J$1657,9, FALSE) * 100</f>
        <v>301.5625</v>
      </c>
      <c r="V1399" t="str">
        <f>VLOOKUP($B1399,Data!$A$1:$X$1657,13,  FALSE)</f>
        <v/>
      </c>
      <c r="W1399">
        <f t="shared" si="43"/>
        <v>147.22952030091818</v>
      </c>
      <c r="X1399">
        <f t="shared" si="42"/>
        <v>154.33297969908182</v>
      </c>
    </row>
    <row r="1400" spans="1:24" x14ac:dyDescent="0.2">
      <c r="A1400">
        <v>1397</v>
      </c>
      <c r="B1400" t="s">
        <v>5580</v>
      </c>
      <c r="C1400">
        <v>1397</v>
      </c>
      <c r="D1400" t="s">
        <v>1495</v>
      </c>
      <c r="E1400" s="30">
        <v>42314.5</v>
      </c>
      <c r="F1400" t="s">
        <v>4254</v>
      </c>
      <c r="G1400">
        <v>620.91410687411701</v>
      </c>
      <c r="H1400">
        <v>265.27059604715703</v>
      </c>
      <c r="I1400">
        <v>886.18470292127495</v>
      </c>
      <c r="J1400">
        <v>9.3401797099345902</v>
      </c>
      <c r="K1400">
        <v>15.9137965757869</v>
      </c>
      <c r="L1400">
        <v>1.6574060488643499E-2</v>
      </c>
      <c r="M1400">
        <v>176.10678716903601</v>
      </c>
      <c r="N1400">
        <v>4.9081043548571497</v>
      </c>
      <c r="O1400">
        <v>0.240099330038855</v>
      </c>
      <c r="P1400">
        <v>12.9842176416804</v>
      </c>
      <c r="Q1400">
        <v>0.29784427355584903</v>
      </c>
      <c r="R1400">
        <v>240.90366147083699</v>
      </c>
      <c r="S1400">
        <v>1.3745223147813199</v>
      </c>
      <c r="T1400">
        <v>1009.02844102471</v>
      </c>
      <c r="U1400">
        <f>VLOOKUP(B1400,Data!$A$1:$J$1657,9, FALSE) * 100</f>
        <v>332.69230769230802</v>
      </c>
      <c r="V1400" t="str">
        <f>VLOOKUP($B1400,Data!$A$1:$X$1657,13,  FALSE)</f>
        <v/>
      </c>
      <c r="W1400">
        <f t="shared" si="43"/>
        <v>132.57095863658529</v>
      </c>
      <c r="X1400">
        <f t="shared" si="42"/>
        <v>200.12134905572273</v>
      </c>
    </row>
    <row r="1401" spans="1:24" x14ac:dyDescent="0.2">
      <c r="A1401">
        <v>1401</v>
      </c>
      <c r="B1401" t="s">
        <v>5582</v>
      </c>
      <c r="C1401">
        <v>1401</v>
      </c>
      <c r="D1401" t="s">
        <v>1495</v>
      </c>
      <c r="E1401" s="30">
        <v>42307.5</v>
      </c>
      <c r="F1401" t="s">
        <v>4254</v>
      </c>
      <c r="G1401">
        <v>393.74293087092002</v>
      </c>
      <c r="H1401">
        <v>212.48117715113901</v>
      </c>
      <c r="I1401">
        <v>606.224108022059</v>
      </c>
      <c r="J1401">
        <v>12.552671510138699</v>
      </c>
      <c r="K1401">
        <v>15.598619293757601</v>
      </c>
      <c r="L1401">
        <v>1.06366914704315E-2</v>
      </c>
      <c r="M1401">
        <v>84.239717022051806</v>
      </c>
      <c r="N1401">
        <v>2.3012666816827601</v>
      </c>
      <c r="O1401">
        <v>0</v>
      </c>
      <c r="P1401">
        <v>0</v>
      </c>
      <c r="Q1401">
        <v>0</v>
      </c>
      <c r="R1401">
        <v>209.747861349484</v>
      </c>
      <c r="S1401">
        <v>4.4850660860669196</v>
      </c>
      <c r="T1401">
        <v>688.10923389352604</v>
      </c>
      <c r="U1401">
        <f>VLOOKUP(B1401,Data!$A$1:$J$1657,9, FALSE) * 100</f>
        <v>164.878048780488</v>
      </c>
      <c r="V1401" t="str">
        <f>VLOOKUP($B1401,Data!$A$1:$X$1657,13,  FALSE)</f>
        <v/>
      </c>
      <c r="W1401">
        <f t="shared" si="43"/>
        <v>69.151097619065496</v>
      </c>
      <c r="X1401">
        <f t="shared" si="42"/>
        <v>95.726951161422505</v>
      </c>
    </row>
    <row r="1402" spans="1:24" x14ac:dyDescent="0.2">
      <c r="A1402">
        <v>1400</v>
      </c>
      <c r="B1402" t="s">
        <v>5583</v>
      </c>
      <c r="C1402">
        <v>1400</v>
      </c>
      <c r="D1402" t="s">
        <v>1495</v>
      </c>
      <c r="E1402" s="30">
        <v>42307.5</v>
      </c>
      <c r="F1402" t="s">
        <v>4254</v>
      </c>
      <c r="G1402">
        <v>485.87008729783997</v>
      </c>
      <c r="H1402">
        <v>255.187358410239</v>
      </c>
      <c r="I1402">
        <v>741.05744570807894</v>
      </c>
      <c r="J1402">
        <v>14.4081076876693</v>
      </c>
      <c r="K1402">
        <v>16.015937377057199</v>
      </c>
      <c r="L1402">
        <v>1.2110973338129501E-2</v>
      </c>
      <c r="M1402">
        <v>109.568986646266</v>
      </c>
      <c r="N1402">
        <v>3.07329251942945</v>
      </c>
      <c r="O1402">
        <v>8.04777607399602E-2</v>
      </c>
      <c r="P1402">
        <v>3.35642058376615</v>
      </c>
      <c r="Q1402">
        <v>0.103305238452241</v>
      </c>
      <c r="R1402">
        <v>238.00009913031201</v>
      </c>
      <c r="S1402">
        <v>4.81396452147942</v>
      </c>
      <c r="T1402">
        <v>840.39837960259399</v>
      </c>
      <c r="U1402">
        <f>VLOOKUP(B1402,Data!$A$1:$J$1657,9, FALSE) * 100</f>
        <v>164.878048780488</v>
      </c>
      <c r="V1402" t="str">
        <f>VLOOKUP($B1402,Data!$A$1:$X$1657,13,  FALSE)</f>
        <v/>
      </c>
      <c r="W1402">
        <f t="shared" si="43"/>
        <v>40.36783668245846</v>
      </c>
      <c r="X1402">
        <f t="shared" si="42"/>
        <v>124.51021209802954</v>
      </c>
    </row>
    <row r="1403" spans="1:24" x14ac:dyDescent="0.2">
      <c r="A1403">
        <v>1402</v>
      </c>
      <c r="B1403" t="s">
        <v>5584</v>
      </c>
      <c r="C1403">
        <v>1402</v>
      </c>
      <c r="D1403" t="s">
        <v>1495</v>
      </c>
      <c r="E1403" s="30">
        <v>42298.5</v>
      </c>
      <c r="F1403" t="s">
        <v>4254</v>
      </c>
      <c r="G1403">
        <v>306.06866208055698</v>
      </c>
      <c r="H1403">
        <v>91.190696955915399</v>
      </c>
      <c r="I1403">
        <v>397.25935903647297</v>
      </c>
      <c r="J1403">
        <v>6.5434623947727797</v>
      </c>
      <c r="K1403">
        <v>15.600944184105</v>
      </c>
      <c r="L1403">
        <v>9.9694373325593406E-3</v>
      </c>
      <c r="M1403">
        <v>57.620805600784102</v>
      </c>
      <c r="N1403">
        <v>1.5743239439947401</v>
      </c>
      <c r="O1403">
        <v>2.44789959768629E-2</v>
      </c>
      <c r="P1403">
        <v>1.3483272833476601</v>
      </c>
      <c r="Q1403">
        <v>4.0870352311903897E-2</v>
      </c>
      <c r="R1403">
        <v>98.660537927614499</v>
      </c>
      <c r="S1403">
        <v>2.08897260195018</v>
      </c>
      <c r="T1403">
        <v>454.59640656864502</v>
      </c>
      <c r="U1403">
        <f>VLOOKUP(B1403,Data!$A$1:$J$1657,9, FALSE) * 100</f>
        <v>256.41025641025601</v>
      </c>
      <c r="V1403" t="str">
        <f>VLOOKUP($B1403,Data!$A$1:$X$1657,13,  FALSE)</f>
        <v/>
      </c>
      <c r="W1403">
        <f t="shared" si="43"/>
        <v>190.93206822754681</v>
      </c>
      <c r="X1403">
        <f t="shared" si="42"/>
        <v>65.478188182709204</v>
      </c>
    </row>
    <row r="1404" spans="1:24" x14ac:dyDescent="0.2">
      <c r="A1404">
        <v>1404</v>
      </c>
      <c r="B1404" t="s">
        <v>5586</v>
      </c>
      <c r="C1404">
        <v>1404</v>
      </c>
      <c r="D1404" t="s">
        <v>1495</v>
      </c>
      <c r="E1404" s="30">
        <v>42327.5</v>
      </c>
      <c r="F1404" t="s">
        <v>4254</v>
      </c>
      <c r="G1404">
        <v>488.087473885777</v>
      </c>
      <c r="H1404">
        <v>235.19669686417799</v>
      </c>
      <c r="I1404">
        <v>723.28417074995502</v>
      </c>
      <c r="J1404">
        <v>9.5552580946426495</v>
      </c>
      <c r="K1404">
        <v>16.347732363649701</v>
      </c>
      <c r="L1404">
        <v>2.6828382778665099E-2</v>
      </c>
      <c r="M1404">
        <v>189.39131976950901</v>
      </c>
      <c r="N1404">
        <v>5.42227426898482</v>
      </c>
      <c r="O1404">
        <v>0.188154932930198</v>
      </c>
      <c r="P1404">
        <v>10.4743204685827</v>
      </c>
      <c r="Q1404">
        <v>0.243572435152353</v>
      </c>
      <c r="R1404">
        <v>223.281593125916</v>
      </c>
      <c r="S1404">
        <v>1.1365626906283699</v>
      </c>
      <c r="T1404">
        <v>824.02174399698595</v>
      </c>
      <c r="U1404">
        <f>VLOOKUP(B1404,Data!$A$1:$J$1657,9, FALSE) * 100</f>
        <v>120.816326530612</v>
      </c>
      <c r="V1404" t="str">
        <f>VLOOKUP($B1404,Data!$A$1:$X$1657,13,  FALSE)</f>
        <v/>
      </c>
      <c r="W1404">
        <f t="shared" si="43"/>
        <v>-94.401082298375513</v>
      </c>
      <c r="X1404">
        <f t="shared" si="42"/>
        <v>215.21740882898752</v>
      </c>
    </row>
    <row r="1405" spans="1:24" x14ac:dyDescent="0.2">
      <c r="A1405">
        <v>1403</v>
      </c>
      <c r="B1405" t="s">
        <v>5585</v>
      </c>
      <c r="C1405">
        <v>1403</v>
      </c>
      <c r="D1405" t="s">
        <v>1495</v>
      </c>
      <c r="E1405" s="30">
        <v>42298.5</v>
      </c>
      <c r="F1405" t="s">
        <v>4254</v>
      </c>
      <c r="G1405">
        <v>389.17435500853799</v>
      </c>
      <c r="H1405">
        <v>142.74576525459801</v>
      </c>
      <c r="I1405">
        <v>531.92012026313603</v>
      </c>
      <c r="J1405">
        <v>9.1818792295263698</v>
      </c>
      <c r="K1405">
        <v>15.322809238710301</v>
      </c>
      <c r="L1405">
        <v>1.18057633950528E-2</v>
      </c>
      <c r="M1405">
        <v>89.1745361346848</v>
      </c>
      <c r="N1405">
        <v>2.3930024625958901</v>
      </c>
      <c r="O1405">
        <v>1.43749018010682E-2</v>
      </c>
      <c r="P1405">
        <v>0.790938147940207</v>
      </c>
      <c r="Q1405">
        <v>2.3719916847429499E-2</v>
      </c>
      <c r="R1405">
        <v>134.19905158778701</v>
      </c>
      <c r="S1405">
        <v>3.0226739245380201</v>
      </c>
      <c r="T1405">
        <v>606.28594002081797</v>
      </c>
      <c r="U1405">
        <f>VLOOKUP(B1405,Data!$A$1:$J$1657,9, FALSE) * 100</f>
        <v>256.41025641025601</v>
      </c>
      <c r="V1405" t="str">
        <f>VLOOKUP($B1405,Data!$A$1:$X$1657,13,  FALSE)</f>
        <v/>
      </c>
      <c r="W1405">
        <f t="shared" si="43"/>
        <v>155.07555625720511</v>
      </c>
      <c r="X1405">
        <f t="shared" si="42"/>
        <v>101.3347001530509</v>
      </c>
    </row>
    <row r="1406" spans="1:24" x14ac:dyDescent="0.2">
      <c r="A1406">
        <v>1407</v>
      </c>
      <c r="B1406" t="s">
        <v>5588</v>
      </c>
      <c r="C1406">
        <v>1407</v>
      </c>
      <c r="D1406" t="s">
        <v>1495</v>
      </c>
      <c r="E1406" s="30">
        <v>42285.5</v>
      </c>
      <c r="F1406" t="s">
        <v>4254</v>
      </c>
      <c r="G1406">
        <v>564.58481676031397</v>
      </c>
      <c r="H1406">
        <v>172.23985288872299</v>
      </c>
      <c r="I1406">
        <v>736.82466964903699</v>
      </c>
      <c r="J1406">
        <v>6.8428782023205201</v>
      </c>
      <c r="K1406">
        <v>13.3567513912355</v>
      </c>
      <c r="L1406">
        <v>2.6258556570934399E-2</v>
      </c>
      <c r="M1406">
        <v>210.675694258086</v>
      </c>
      <c r="N1406">
        <v>4.9280960987411397</v>
      </c>
      <c r="O1406">
        <v>0.160074437156765</v>
      </c>
      <c r="P1406">
        <v>9.6224200164380491</v>
      </c>
      <c r="Q1406">
        <v>0.173496876466956</v>
      </c>
      <c r="R1406">
        <v>152.235701133009</v>
      </c>
      <c r="S1406">
        <v>0.36897126806296099</v>
      </c>
      <c r="T1406">
        <v>849.98679925389297</v>
      </c>
      <c r="U1406">
        <f>VLOOKUP(B1406,Data!$A$1:$J$1657,9, FALSE) * 100</f>
        <v>171.805054151625</v>
      </c>
      <c r="V1406" t="str">
        <f>VLOOKUP($B1406,Data!$A$1:$X$1657,13,  FALSE)</f>
        <v/>
      </c>
      <c r="W1406">
        <f t="shared" si="43"/>
        <v>-67.599143868927257</v>
      </c>
      <c r="X1406">
        <f t="shared" si="42"/>
        <v>239.40419802055226</v>
      </c>
    </row>
    <row r="1407" spans="1:24" x14ac:dyDescent="0.2">
      <c r="A1407">
        <v>1405</v>
      </c>
      <c r="B1407" t="s">
        <v>5587</v>
      </c>
      <c r="C1407">
        <v>1405</v>
      </c>
      <c r="D1407" t="s">
        <v>1495</v>
      </c>
      <c r="E1407" s="30">
        <v>42327.5</v>
      </c>
      <c r="F1407" t="s">
        <v>4254</v>
      </c>
      <c r="G1407">
        <v>392.19540815025903</v>
      </c>
      <c r="H1407">
        <v>201.773126056965</v>
      </c>
      <c r="I1407">
        <v>593.968534207223</v>
      </c>
      <c r="J1407">
        <v>6.5134580579968997</v>
      </c>
      <c r="K1407">
        <v>15.762086808522501</v>
      </c>
      <c r="L1407">
        <v>2.70111447889653E-2</v>
      </c>
      <c r="M1407">
        <v>156.03346674497499</v>
      </c>
      <c r="N1407">
        <v>4.3072032361979096</v>
      </c>
      <c r="O1407">
        <v>0.104648711390278</v>
      </c>
      <c r="P1407">
        <v>6.2267637940075904</v>
      </c>
      <c r="Q1407">
        <v>0.13137636487565099</v>
      </c>
      <c r="R1407">
        <v>182.15000205869501</v>
      </c>
      <c r="S1407">
        <v>0.47983696599810299</v>
      </c>
      <c r="T1407">
        <v>677.27099394383799</v>
      </c>
      <c r="U1407">
        <f>VLOOKUP(B1407,Data!$A$1:$J$1657,9, FALSE) * 100</f>
        <v>120.816326530612</v>
      </c>
      <c r="V1407" t="str">
        <f>VLOOKUP($B1407,Data!$A$1:$X$1657,13,  FALSE)</f>
        <v/>
      </c>
      <c r="W1407">
        <f t="shared" si="43"/>
        <v>-56.494431134132299</v>
      </c>
      <c r="X1407">
        <f t="shared" si="42"/>
        <v>177.3107576647443</v>
      </c>
    </row>
    <row r="1408" spans="1:24" x14ac:dyDescent="0.2">
      <c r="A1408">
        <v>1406</v>
      </c>
      <c r="B1408" t="s">
        <v>5589</v>
      </c>
      <c r="C1408">
        <v>1406</v>
      </c>
      <c r="D1408" t="s">
        <v>1495</v>
      </c>
      <c r="E1408" s="30">
        <v>42285.5</v>
      </c>
      <c r="F1408" t="s">
        <v>4254</v>
      </c>
      <c r="G1408">
        <v>630.64723341010097</v>
      </c>
      <c r="H1408">
        <v>204.42882785342599</v>
      </c>
      <c r="I1408">
        <v>835.07606126352596</v>
      </c>
      <c r="J1408">
        <v>10.3506658085441</v>
      </c>
      <c r="K1408">
        <v>15.250318264550099</v>
      </c>
      <c r="L1408">
        <v>2.4530857581717799E-2</v>
      </c>
      <c r="M1408">
        <v>237.063030506525</v>
      </c>
      <c r="N1408">
        <v>6.3315002871860804</v>
      </c>
      <c r="O1408">
        <v>0.22622070856656301</v>
      </c>
      <c r="P1408">
        <v>10.114321646784701</v>
      </c>
      <c r="Q1408">
        <v>0.29433147041508001</v>
      </c>
      <c r="R1408">
        <v>185.147604424381</v>
      </c>
      <c r="S1408">
        <v>0.655528087749496</v>
      </c>
      <c r="T1408">
        <v>964.31888962309904</v>
      </c>
      <c r="U1408">
        <f>VLOOKUP(B1408,Data!$A$1:$J$1657,9, FALSE) * 100</f>
        <v>171.805054151625</v>
      </c>
      <c r="V1408" t="str">
        <f>VLOOKUP($B1408,Data!$A$1:$X$1657,13,  FALSE)</f>
        <v/>
      </c>
      <c r="W1408">
        <f t="shared" si="43"/>
        <v>-97.584753242153425</v>
      </c>
      <c r="X1408">
        <f t="shared" si="42"/>
        <v>269.38980739377843</v>
      </c>
    </row>
    <row r="1409" spans="1:24" x14ac:dyDescent="0.2">
      <c r="A1409">
        <v>1408</v>
      </c>
      <c r="B1409" t="s">
        <v>5591</v>
      </c>
      <c r="C1409">
        <v>1408</v>
      </c>
      <c r="D1409" t="s">
        <v>1495</v>
      </c>
      <c r="E1409" s="30">
        <v>42296.5</v>
      </c>
      <c r="F1409" t="s">
        <v>4254</v>
      </c>
      <c r="G1409">
        <v>494.99295012662998</v>
      </c>
      <c r="H1409">
        <v>246.102482227953</v>
      </c>
      <c r="I1409">
        <v>741.09543235458295</v>
      </c>
      <c r="J1409">
        <v>9.9853644782353506</v>
      </c>
      <c r="K1409">
        <v>15.8661444092112</v>
      </c>
      <c r="L1409">
        <v>1.18663614221193E-2</v>
      </c>
      <c r="M1409">
        <v>105.969961778593</v>
      </c>
      <c r="N1409">
        <v>2.9445441622027202</v>
      </c>
      <c r="O1409">
        <v>0.10133958803074999</v>
      </c>
      <c r="P1409">
        <v>4.5611383596091803</v>
      </c>
      <c r="Q1409">
        <v>0.124143659674713</v>
      </c>
      <c r="R1409">
        <v>198.377490786305</v>
      </c>
      <c r="S1409">
        <v>2.7922753489414198</v>
      </c>
      <c r="T1409">
        <v>840.11271799908104</v>
      </c>
      <c r="U1409">
        <f>VLOOKUP(B1409,Data!$A$1:$J$1657,9, FALSE) * 100</f>
        <v>217.12666666666701</v>
      </c>
      <c r="V1409" t="str">
        <f>VLOOKUP($B1409,Data!$A$1:$X$1657,13,  FALSE)</f>
        <v/>
      </c>
      <c r="W1409">
        <f t="shared" si="43"/>
        <v>96.706255554629507</v>
      </c>
      <c r="X1409">
        <f t="shared" si="42"/>
        <v>120.4204111120375</v>
      </c>
    </row>
    <row r="1410" spans="1:24" x14ac:dyDescent="0.2">
      <c r="A1410">
        <v>1409</v>
      </c>
      <c r="B1410" t="s">
        <v>5590</v>
      </c>
      <c r="C1410">
        <v>1409</v>
      </c>
      <c r="D1410" t="s">
        <v>1495</v>
      </c>
      <c r="E1410" s="30">
        <v>42296.5</v>
      </c>
      <c r="F1410" t="s">
        <v>4254</v>
      </c>
      <c r="G1410">
        <v>486.71532597521201</v>
      </c>
      <c r="H1410">
        <v>227.49582685227901</v>
      </c>
      <c r="I1410">
        <v>714.21115282749201</v>
      </c>
      <c r="J1410">
        <v>9.2056428385482505</v>
      </c>
      <c r="K1410">
        <v>15.726739984736399</v>
      </c>
      <c r="L1410">
        <v>1.2446523255504599E-2</v>
      </c>
      <c r="M1410">
        <v>108.991477324681</v>
      </c>
      <c r="N1410">
        <v>3.0018925121498299</v>
      </c>
      <c r="O1410">
        <v>9.9255129099411504E-2</v>
      </c>
      <c r="P1410">
        <v>4.6036898624164904</v>
      </c>
      <c r="Q1410">
        <v>0.12456604126569</v>
      </c>
      <c r="R1410">
        <v>186.480173443403</v>
      </c>
      <c r="S1410">
        <v>2.36040688725129</v>
      </c>
      <c r="T1410">
        <v>810.25988005362694</v>
      </c>
      <c r="U1410">
        <f>VLOOKUP(B1410,Data!$A$1:$J$1657,9, FALSE) * 100</f>
        <v>217.12666666666701</v>
      </c>
      <c r="V1410" t="str">
        <f>VLOOKUP($B1410,Data!$A$1:$X$1657,13,  FALSE)</f>
        <v/>
      </c>
      <c r="W1410">
        <f t="shared" si="43"/>
        <v>93.272715161347691</v>
      </c>
      <c r="X1410">
        <f t="shared" ref="X1410:X1473" si="44">M1410/(1-12/100)</f>
        <v>123.85395150531932</v>
      </c>
    </row>
    <row r="1411" spans="1:24" x14ac:dyDescent="0.2">
      <c r="A1411">
        <v>1411</v>
      </c>
      <c r="B1411" t="s">
        <v>5592</v>
      </c>
      <c r="C1411">
        <v>1411</v>
      </c>
      <c r="D1411" t="s">
        <v>1495</v>
      </c>
      <c r="E1411" s="30">
        <v>42289.5</v>
      </c>
      <c r="F1411" t="s">
        <v>4254</v>
      </c>
      <c r="G1411">
        <v>533.53240054278899</v>
      </c>
      <c r="H1411">
        <v>160.56816193940099</v>
      </c>
      <c r="I1411">
        <v>694.10056248218996</v>
      </c>
      <c r="J1411">
        <v>6.8569132512802398</v>
      </c>
      <c r="K1411">
        <v>14.2340494535846</v>
      </c>
      <c r="L1411">
        <v>2.47638944146495E-2</v>
      </c>
      <c r="M1411">
        <v>201.61402632343501</v>
      </c>
      <c r="N1411">
        <v>5.0258914557339303</v>
      </c>
      <c r="O1411">
        <v>0.104555374217899</v>
      </c>
      <c r="P1411">
        <v>6.9287893721494198</v>
      </c>
      <c r="Q1411">
        <v>0.135839320733428</v>
      </c>
      <c r="R1411">
        <v>164.693989434809</v>
      </c>
      <c r="S1411">
        <v>0.40230697264045301</v>
      </c>
      <c r="T1411">
        <v>803.39163499637402</v>
      </c>
      <c r="U1411">
        <f>VLOOKUP(B1411,Data!$A$1:$J$1657,9, FALSE) * 100</f>
        <v>190.544642857143</v>
      </c>
      <c r="V1411" t="str">
        <f>VLOOKUP($B1411,Data!$A$1:$X$1657,13,  FALSE)</f>
        <v/>
      </c>
      <c r="W1411">
        <f t="shared" ref="W1411:W1474" si="45">U1411-X1411</f>
        <v>-38.562205237669502</v>
      </c>
      <c r="X1411">
        <f t="shared" si="44"/>
        <v>229.10684809481251</v>
      </c>
    </row>
    <row r="1412" spans="1:24" x14ac:dyDescent="0.2">
      <c r="A1412">
        <v>1410</v>
      </c>
      <c r="B1412" t="s">
        <v>5593</v>
      </c>
      <c r="C1412">
        <v>1410</v>
      </c>
      <c r="D1412" t="s">
        <v>1495</v>
      </c>
      <c r="E1412" s="30">
        <v>42292.5</v>
      </c>
      <c r="F1412" t="s">
        <v>4254</v>
      </c>
      <c r="G1412">
        <v>496.29022288608701</v>
      </c>
      <c r="H1412">
        <v>195.506393991457</v>
      </c>
      <c r="I1412">
        <v>691.79661687754401</v>
      </c>
      <c r="J1412">
        <v>12.616975323110299</v>
      </c>
      <c r="K1412">
        <v>15.554272125357301</v>
      </c>
      <c r="L1412">
        <v>1.58395922424595E-2</v>
      </c>
      <c r="M1412">
        <v>132.732779812937</v>
      </c>
      <c r="N1412">
        <v>3.61569488120064</v>
      </c>
      <c r="O1412">
        <v>0.157346800772829</v>
      </c>
      <c r="P1412">
        <v>6.7347882979080103</v>
      </c>
      <c r="Q1412">
        <v>0.206658989187432</v>
      </c>
      <c r="R1412">
        <v>178.92074493844299</v>
      </c>
      <c r="S1412">
        <v>3.66151630736457</v>
      </c>
      <c r="T1412">
        <v>788.63898609094804</v>
      </c>
      <c r="U1412">
        <f>VLOOKUP(B1412,Data!$A$1:$J$1657,9, FALSE) * 100</f>
        <v>143.29452054794501</v>
      </c>
      <c r="V1412" t="str">
        <f>VLOOKUP($B1412,Data!$A$1:$X$1657,13,  FALSE)</f>
        <v/>
      </c>
      <c r="W1412">
        <f t="shared" si="45"/>
        <v>-7.5381837849379281</v>
      </c>
      <c r="X1412">
        <f t="shared" si="44"/>
        <v>150.83270433288294</v>
      </c>
    </row>
    <row r="1413" spans="1:24" x14ac:dyDescent="0.2">
      <c r="A1413">
        <v>1415</v>
      </c>
      <c r="B1413" t="s">
        <v>5596</v>
      </c>
      <c r="C1413">
        <v>1415</v>
      </c>
      <c r="D1413" t="s">
        <v>1495</v>
      </c>
      <c r="E1413" s="30">
        <v>42289.5</v>
      </c>
      <c r="F1413" t="s">
        <v>4254</v>
      </c>
      <c r="G1413">
        <v>870.37297103169499</v>
      </c>
      <c r="H1413">
        <v>195.29866901942</v>
      </c>
      <c r="I1413">
        <v>1065.67164005111</v>
      </c>
      <c r="J1413">
        <v>11.314735996927499</v>
      </c>
      <c r="K1413">
        <v>11.863810136667601</v>
      </c>
      <c r="L1413">
        <v>3.5420162088098998E-2</v>
      </c>
      <c r="M1413">
        <v>432.36101685212998</v>
      </c>
      <c r="N1413">
        <v>8.98327323017552</v>
      </c>
      <c r="O1413">
        <v>0.49466654885656902</v>
      </c>
      <c r="P1413">
        <v>23.231963240820399</v>
      </c>
      <c r="Q1413">
        <v>0.46831605576569402</v>
      </c>
      <c r="R1413">
        <v>241.44602764584701</v>
      </c>
      <c r="S1413">
        <v>0.53425444590254001</v>
      </c>
      <c r="T1413">
        <v>1245.32056208987</v>
      </c>
      <c r="U1413">
        <f>VLOOKUP(B1413,Data!$A$1:$J$1657,9, FALSE) * 100</f>
        <v>143.29452054794501</v>
      </c>
      <c r="V1413" t="str">
        <f>VLOOKUP($B1413,Data!$A$1:$X$1657,13,  FALSE)</f>
        <v/>
      </c>
      <c r="W1413">
        <f t="shared" si="45"/>
        <v>-348.02481678402086</v>
      </c>
      <c r="X1413">
        <f t="shared" si="44"/>
        <v>491.31933733196587</v>
      </c>
    </row>
    <row r="1414" spans="1:24" x14ac:dyDescent="0.2">
      <c r="A1414">
        <v>1413</v>
      </c>
      <c r="B1414" t="s">
        <v>5595</v>
      </c>
      <c r="C1414">
        <v>1413</v>
      </c>
      <c r="D1414" t="s">
        <v>1495</v>
      </c>
      <c r="E1414" s="30">
        <v>42289.5</v>
      </c>
      <c r="F1414" t="s">
        <v>4254</v>
      </c>
      <c r="G1414">
        <v>543.11628928130301</v>
      </c>
      <c r="H1414">
        <v>186.50194075298899</v>
      </c>
      <c r="I1414">
        <v>729.61823003429197</v>
      </c>
      <c r="J1414">
        <v>9.7477279973678606</v>
      </c>
      <c r="K1414">
        <v>15.286698551774901</v>
      </c>
      <c r="L1414">
        <v>2.0442440684683202E-2</v>
      </c>
      <c r="M1414">
        <v>190.516683771857</v>
      </c>
      <c r="N1414">
        <v>5.1004748054364297</v>
      </c>
      <c r="O1414">
        <v>0.13508157017634501</v>
      </c>
      <c r="P1414">
        <v>6.2763874450780497</v>
      </c>
      <c r="Q1414">
        <v>0.177714052198508</v>
      </c>
      <c r="R1414">
        <v>195.30500492249001</v>
      </c>
      <c r="S1414">
        <v>1.3359536353277499</v>
      </c>
      <c r="T1414">
        <v>843.78113692213901</v>
      </c>
      <c r="U1414">
        <f>VLOOKUP(B1414,Data!$A$1:$J$1657,9, FALSE) * 100</f>
        <v>190.544642857143</v>
      </c>
      <c r="V1414" t="str">
        <f>VLOOKUP($B1414,Data!$A$1:$X$1657,13,  FALSE)</f>
        <v/>
      </c>
      <c r="W1414">
        <f t="shared" si="45"/>
        <v>-25.951588701785397</v>
      </c>
      <c r="X1414">
        <f t="shared" si="44"/>
        <v>216.4962315589284</v>
      </c>
    </row>
    <row r="1415" spans="1:24" x14ac:dyDescent="0.2">
      <c r="A1415">
        <v>1412</v>
      </c>
      <c r="B1415" t="s">
        <v>5594</v>
      </c>
      <c r="C1415">
        <v>1412</v>
      </c>
      <c r="D1415" t="s">
        <v>1495</v>
      </c>
      <c r="E1415" s="30">
        <v>42338.5</v>
      </c>
      <c r="F1415" t="s">
        <v>4254</v>
      </c>
      <c r="G1415">
        <v>1137.1597031676199</v>
      </c>
      <c r="H1415">
        <v>181.56805357389001</v>
      </c>
      <c r="I1415">
        <v>1318.7277567415099</v>
      </c>
      <c r="J1415">
        <v>13.682271122204799</v>
      </c>
      <c r="K1415">
        <v>11.3262185833019</v>
      </c>
      <c r="L1415">
        <v>3.2527858396354803E-2</v>
      </c>
      <c r="M1415">
        <v>531.579365383408</v>
      </c>
      <c r="N1415">
        <v>10.544280362006001</v>
      </c>
      <c r="O1415">
        <v>1.6473415294396101</v>
      </c>
      <c r="P1415">
        <v>70.550258069578405</v>
      </c>
      <c r="Q1415">
        <v>1.00998175759377</v>
      </c>
      <c r="R1415">
        <v>341.30191128112801</v>
      </c>
      <c r="S1415">
        <v>0.83909355908541094</v>
      </c>
      <c r="T1415">
        <v>1550.86757032009</v>
      </c>
      <c r="U1415">
        <f>VLOOKUP(B1415,Data!$A$1:$J$1657,9, FALSE) * 100</f>
        <v>549.47368421052602</v>
      </c>
      <c r="V1415" t="str">
        <f>VLOOKUP($B1415,Data!$A$1:$X$1657,13,  FALSE)</f>
        <v/>
      </c>
      <c r="W1415">
        <f t="shared" si="45"/>
        <v>-54.593776452437623</v>
      </c>
      <c r="X1415">
        <f t="shared" si="44"/>
        <v>604.06746066296364</v>
      </c>
    </row>
    <row r="1416" spans="1:24" x14ac:dyDescent="0.2">
      <c r="A1416">
        <v>1416</v>
      </c>
      <c r="B1416" t="s">
        <v>5599</v>
      </c>
      <c r="C1416">
        <v>1416</v>
      </c>
      <c r="D1416" t="s">
        <v>1495</v>
      </c>
      <c r="E1416" s="30">
        <v>42306.5</v>
      </c>
      <c r="F1416" t="s">
        <v>4254</v>
      </c>
      <c r="G1416">
        <v>633.19830110692203</v>
      </c>
      <c r="H1416">
        <v>238.535137441449</v>
      </c>
      <c r="I1416">
        <v>871.73343854837105</v>
      </c>
      <c r="J1416">
        <v>9.7526590093352503</v>
      </c>
      <c r="K1416">
        <v>15.7070668570585</v>
      </c>
      <c r="L1416">
        <v>2.3083549010349799E-2</v>
      </c>
      <c r="M1416">
        <v>216.70702714743399</v>
      </c>
      <c r="N1416">
        <v>5.9611764690002698</v>
      </c>
      <c r="O1416">
        <v>0.30184256849615199</v>
      </c>
      <c r="P1416">
        <v>14.026042716704501</v>
      </c>
      <c r="Q1416">
        <v>0.36960088285835102</v>
      </c>
      <c r="R1416">
        <v>213.96040129653099</v>
      </c>
      <c r="S1416">
        <v>0.66279401242068303</v>
      </c>
      <c r="T1416">
        <v>998.83046013654803</v>
      </c>
      <c r="U1416">
        <f>VLOOKUP(B1416,Data!$A$1:$J$1657,9, FALSE) * 100</f>
        <v>357</v>
      </c>
      <c r="V1416" t="str">
        <f>VLOOKUP($B1416,Data!$A$1:$X$1657,13,  FALSE)</f>
        <v/>
      </c>
      <c r="W1416">
        <f t="shared" si="45"/>
        <v>110.74201460518864</v>
      </c>
      <c r="X1416">
        <f t="shared" si="44"/>
        <v>246.25798539481136</v>
      </c>
    </row>
    <row r="1417" spans="1:24" x14ac:dyDescent="0.2">
      <c r="A1417">
        <v>1414</v>
      </c>
      <c r="B1417" t="s">
        <v>5598</v>
      </c>
      <c r="C1417">
        <v>1414</v>
      </c>
      <c r="D1417" t="s">
        <v>1495</v>
      </c>
      <c r="E1417" s="30">
        <v>42338.5</v>
      </c>
      <c r="F1417" t="s">
        <v>4254</v>
      </c>
      <c r="G1417">
        <v>1193.5293161832701</v>
      </c>
      <c r="H1417">
        <v>183.56052184859701</v>
      </c>
      <c r="I1417">
        <v>1377.0898380318599</v>
      </c>
      <c r="J1417">
        <v>15.229073401534</v>
      </c>
      <c r="K1417">
        <v>11.472506582742099</v>
      </c>
      <c r="L1417">
        <v>3.4688451803905902E-2</v>
      </c>
      <c r="M1417">
        <v>576.35735922354399</v>
      </c>
      <c r="N1417">
        <v>11.5801464057863</v>
      </c>
      <c r="O1417">
        <v>1.66480797596788</v>
      </c>
      <c r="P1417">
        <v>72.260303017813698</v>
      </c>
      <c r="Q1417">
        <v>1.3039320663882801</v>
      </c>
      <c r="R1417">
        <v>351.03257146718897</v>
      </c>
      <c r="S1417">
        <v>0.74957530642249004</v>
      </c>
      <c r="T1417">
        <v>1615.70018498891</v>
      </c>
      <c r="U1417">
        <f>VLOOKUP(B1417,Data!$A$1:$J$1657,9, FALSE) * 100</f>
        <v>549.47368421052602</v>
      </c>
      <c r="V1417" t="str">
        <f>VLOOKUP($B1417,Data!$A$1:$X$1657,13,  FALSE)</f>
        <v/>
      </c>
      <c r="W1417">
        <f t="shared" si="45"/>
        <v>-105.47786036168304</v>
      </c>
      <c r="X1417">
        <f t="shared" si="44"/>
        <v>654.95154457220906</v>
      </c>
    </row>
    <row r="1418" spans="1:24" x14ac:dyDescent="0.2">
      <c r="A1418">
        <v>1417</v>
      </c>
      <c r="B1418" t="s">
        <v>5597</v>
      </c>
      <c r="C1418">
        <v>1417</v>
      </c>
      <c r="D1418" t="s">
        <v>1495</v>
      </c>
      <c r="E1418" s="30">
        <v>42306.5</v>
      </c>
      <c r="F1418" t="s">
        <v>4254</v>
      </c>
      <c r="G1418">
        <v>433.56053250405398</v>
      </c>
      <c r="H1418">
        <v>222.67937534222401</v>
      </c>
      <c r="I1418">
        <v>656.23990784627802</v>
      </c>
      <c r="J1418">
        <v>12.2909616907837</v>
      </c>
      <c r="K1418">
        <v>16.1387694823452</v>
      </c>
      <c r="L1418">
        <v>1.50044033450596E-2</v>
      </c>
      <c r="M1418">
        <v>103.502249936398</v>
      </c>
      <c r="N1418">
        <v>2.9253922112567401</v>
      </c>
      <c r="O1418">
        <v>0.12785902351453299</v>
      </c>
      <c r="P1418">
        <v>5.0546279856919103</v>
      </c>
      <c r="Q1418">
        <v>0.15718390852515801</v>
      </c>
      <c r="R1418">
        <v>172.26082484560101</v>
      </c>
      <c r="S1418">
        <v>3.1828999164317602</v>
      </c>
      <c r="T1418">
        <v>743.51073499813594</v>
      </c>
      <c r="U1418">
        <f>VLOOKUP(B1418,Data!$A$1:$J$1657,9, FALSE) * 100</f>
        <v>357</v>
      </c>
      <c r="V1418" t="str">
        <f>VLOOKUP($B1418,Data!$A$1:$X$1657,13,  FALSE)</f>
        <v/>
      </c>
      <c r="W1418">
        <f t="shared" si="45"/>
        <v>239.38380689045681</v>
      </c>
      <c r="X1418">
        <f t="shared" si="44"/>
        <v>117.61619310954319</v>
      </c>
    </row>
    <row r="1419" spans="1:24" x14ac:dyDescent="0.2">
      <c r="A1419">
        <v>1420</v>
      </c>
      <c r="B1419" t="s">
        <v>5604</v>
      </c>
      <c r="C1419">
        <v>1420</v>
      </c>
      <c r="D1419" t="s">
        <v>1495</v>
      </c>
      <c r="E1419" s="30">
        <v>42304.5</v>
      </c>
      <c r="F1419" t="s">
        <v>4254</v>
      </c>
      <c r="G1419">
        <v>437.45350191878202</v>
      </c>
      <c r="H1419">
        <v>243.794901570191</v>
      </c>
      <c r="I1419">
        <v>681.24840348897396</v>
      </c>
      <c r="J1419">
        <v>9.90500724815724</v>
      </c>
      <c r="K1419">
        <v>15.7574844961577</v>
      </c>
      <c r="L1419">
        <v>1.20161296639795E-2</v>
      </c>
      <c r="M1419">
        <v>91.341101010686998</v>
      </c>
      <c r="N1419">
        <v>2.5206759772992502</v>
      </c>
      <c r="O1419">
        <v>6.9481772189565902E-2</v>
      </c>
      <c r="P1419">
        <v>2.7512375699940899</v>
      </c>
      <c r="Q1419">
        <v>8.2254632216022E-2</v>
      </c>
      <c r="R1419">
        <v>159.87670386466999</v>
      </c>
      <c r="S1419">
        <v>1.92537951134341</v>
      </c>
      <c r="T1419">
        <v>766.35064905933996</v>
      </c>
      <c r="U1419">
        <f>VLOOKUP(B1419,Data!$A$1:$J$1657,9, FALSE) * 100</f>
        <v>256</v>
      </c>
      <c r="W1419">
        <f t="shared" si="45"/>
        <v>152.20329430603749</v>
      </c>
      <c r="X1419">
        <f t="shared" si="44"/>
        <v>103.79670569396249</v>
      </c>
    </row>
    <row r="1420" spans="1:24" x14ac:dyDescent="0.2">
      <c r="A1420">
        <v>1418</v>
      </c>
      <c r="B1420" t="s">
        <v>5600</v>
      </c>
      <c r="C1420">
        <v>1418</v>
      </c>
      <c r="D1420" t="s">
        <v>1495</v>
      </c>
      <c r="E1420" s="30">
        <v>42305.5</v>
      </c>
      <c r="F1420" t="s">
        <v>4254</v>
      </c>
      <c r="G1420">
        <v>784.16516569039197</v>
      </c>
      <c r="H1420">
        <v>237.55512944184201</v>
      </c>
      <c r="I1420">
        <v>1021.72029513223</v>
      </c>
      <c r="J1420">
        <v>9.5301970088057004</v>
      </c>
      <c r="K1420">
        <v>12.6730944562091</v>
      </c>
      <c r="L1420">
        <v>2.8121815399616699E-2</v>
      </c>
      <c r="M1420">
        <v>323.22708990309297</v>
      </c>
      <c r="N1420">
        <v>7.1738834345840496</v>
      </c>
      <c r="O1420">
        <v>0.337261662800378</v>
      </c>
      <c r="P1420">
        <v>17.026673527459302</v>
      </c>
      <c r="Q1420">
        <v>0.26293678683620098</v>
      </c>
      <c r="R1420">
        <v>232.08827452069301</v>
      </c>
      <c r="S1420">
        <v>0.49878380076268097</v>
      </c>
      <c r="T1420">
        <v>1179.08079727372</v>
      </c>
      <c r="U1420">
        <f>VLOOKUP(B1420,Data!$A$1:$J$1657,9, FALSE) * 100</f>
        <v>260</v>
      </c>
      <c r="W1420">
        <f t="shared" si="45"/>
        <v>-107.30351125351473</v>
      </c>
      <c r="X1420">
        <f t="shared" si="44"/>
        <v>367.30351125351473</v>
      </c>
    </row>
    <row r="1421" spans="1:24" x14ac:dyDescent="0.2">
      <c r="A1421">
        <v>1419</v>
      </c>
      <c r="B1421" t="s">
        <v>5603</v>
      </c>
      <c r="C1421">
        <v>1419</v>
      </c>
      <c r="D1421" t="s">
        <v>1495</v>
      </c>
      <c r="E1421" s="30">
        <v>42305.5</v>
      </c>
      <c r="F1421" t="s">
        <v>4254</v>
      </c>
      <c r="G1421">
        <v>672.65196595209898</v>
      </c>
      <c r="H1421">
        <v>236.42185263098301</v>
      </c>
      <c r="I1421">
        <v>909.07381858308202</v>
      </c>
      <c r="J1421">
        <v>9.4373079265549702</v>
      </c>
      <c r="K1421">
        <v>14.961444919303901</v>
      </c>
      <c r="L1421">
        <v>2.45159228055657E-2</v>
      </c>
      <c r="M1421">
        <v>246.85896572339001</v>
      </c>
      <c r="N1421">
        <v>6.4682431147230099</v>
      </c>
      <c r="O1421">
        <v>0.24220883004628399</v>
      </c>
      <c r="P1421">
        <v>13.235087142281399</v>
      </c>
      <c r="Q1421">
        <v>0.321966805963873</v>
      </c>
      <c r="R1421">
        <v>217.386307364646</v>
      </c>
      <c r="S1421">
        <v>0.48292984942419298</v>
      </c>
      <c r="T1421">
        <v>1044.3693937793901</v>
      </c>
      <c r="U1421">
        <f>VLOOKUP(B1421,Data!$A$1:$J$1657,9, FALSE) * 100</f>
        <v>260</v>
      </c>
      <c r="V1421" t="str">
        <f>VLOOKUP($B1421,Data!$A$1:$X$1657,13,  FALSE)</f>
        <v/>
      </c>
      <c r="W1421">
        <f t="shared" si="45"/>
        <v>-20.521551958397765</v>
      </c>
      <c r="X1421">
        <f t="shared" si="44"/>
        <v>280.52155195839777</v>
      </c>
    </row>
    <row r="1422" spans="1:24" x14ac:dyDescent="0.2">
      <c r="A1422">
        <v>1421</v>
      </c>
      <c r="B1422" t="s">
        <v>5601</v>
      </c>
      <c r="C1422">
        <v>1421</v>
      </c>
      <c r="D1422" t="s">
        <v>1495</v>
      </c>
      <c r="E1422" s="30">
        <v>42304.5</v>
      </c>
      <c r="F1422" t="s">
        <v>4254</v>
      </c>
      <c r="G1422">
        <v>525.53842848643399</v>
      </c>
      <c r="H1422">
        <v>175.74281559297501</v>
      </c>
      <c r="I1422">
        <v>701.28124407940902</v>
      </c>
      <c r="J1422">
        <v>6.0535165387623504</v>
      </c>
      <c r="K1422">
        <v>13.973524955191801</v>
      </c>
      <c r="L1422">
        <v>1.9413157586745101E-2</v>
      </c>
      <c r="M1422">
        <v>168.117170837576</v>
      </c>
      <c r="N1422">
        <v>4.1141672190807599</v>
      </c>
      <c r="O1422">
        <v>4.4867579164864703E-2</v>
      </c>
      <c r="P1422">
        <v>3.3609016436807999</v>
      </c>
      <c r="Q1422">
        <v>5.4182721447829499E-2</v>
      </c>
      <c r="R1422">
        <v>181.08751777470999</v>
      </c>
      <c r="S1422">
        <v>0.43193915334796201</v>
      </c>
      <c r="T1422">
        <v>806.88800045804703</v>
      </c>
      <c r="U1422">
        <f>VLOOKUP(B1422,Data!$A$1:$J$1657,9, FALSE) * 100</f>
        <v>256</v>
      </c>
      <c r="V1422" t="str">
        <f>VLOOKUP($B1422,Data!$A$1:$X$1657,13,  FALSE)</f>
        <v/>
      </c>
      <c r="W1422">
        <f t="shared" si="45"/>
        <v>64.95776041184547</v>
      </c>
      <c r="X1422">
        <f t="shared" si="44"/>
        <v>191.04223958815453</v>
      </c>
    </row>
    <row r="1423" spans="1:24" x14ac:dyDescent="0.2">
      <c r="A1423">
        <v>1422</v>
      </c>
      <c r="B1423" t="s">
        <v>5602</v>
      </c>
      <c r="C1423">
        <v>1422</v>
      </c>
      <c r="D1423" t="s">
        <v>1495</v>
      </c>
      <c r="E1423" s="30">
        <v>42274.5</v>
      </c>
      <c r="F1423" t="s">
        <v>4254</v>
      </c>
      <c r="G1423">
        <v>389.78375741993699</v>
      </c>
      <c r="H1423">
        <v>139.502448204589</v>
      </c>
      <c r="I1423">
        <v>529.28620562452602</v>
      </c>
      <c r="J1423">
        <v>3.0915655938367599</v>
      </c>
      <c r="K1423">
        <v>9.6489211351326691</v>
      </c>
      <c r="L1423">
        <v>1.9552212249819199E-2</v>
      </c>
      <c r="M1423">
        <v>105.914518234059</v>
      </c>
      <c r="N1423">
        <v>1.78977378897725</v>
      </c>
      <c r="O1423">
        <v>0.166540330201294</v>
      </c>
      <c r="P1423">
        <v>7.3439763738829003</v>
      </c>
      <c r="Q1423">
        <v>7.9625003506418601E-2</v>
      </c>
      <c r="R1423">
        <v>79.264612313116402</v>
      </c>
      <c r="S1423">
        <v>0.21080385457262699</v>
      </c>
      <c r="T1423">
        <v>600.34369135197903</v>
      </c>
      <c r="U1423">
        <f>VLOOKUP(B1423,Data!$A$1:$J$1657,9, FALSE) * 100</f>
        <v>282.17821782178197</v>
      </c>
      <c r="V1423" t="str">
        <f>VLOOKUP($B1423,Data!$A$1:$X$1657,13,  FALSE)</f>
        <v/>
      </c>
      <c r="W1423">
        <f t="shared" si="45"/>
        <v>161.82081073762402</v>
      </c>
      <c r="X1423">
        <f t="shared" si="44"/>
        <v>120.35740708415796</v>
      </c>
    </row>
    <row r="1424" spans="1:24" x14ac:dyDescent="0.2">
      <c r="A1424">
        <v>1423</v>
      </c>
      <c r="B1424" t="s">
        <v>5606</v>
      </c>
      <c r="C1424">
        <v>1423</v>
      </c>
      <c r="D1424" t="s">
        <v>1495</v>
      </c>
      <c r="E1424" s="30">
        <v>42274.5</v>
      </c>
      <c r="F1424" t="s">
        <v>4254</v>
      </c>
      <c r="G1424">
        <v>987.992111078476</v>
      </c>
      <c r="H1424">
        <v>227.04122999949601</v>
      </c>
      <c r="I1424">
        <v>1215.0333410779699</v>
      </c>
      <c r="J1424">
        <v>13.100389002820799</v>
      </c>
      <c r="K1424">
        <v>12.1728908544316</v>
      </c>
      <c r="L1424">
        <v>4.2175217793172202E-2</v>
      </c>
      <c r="M1424">
        <v>452.67755686418599</v>
      </c>
      <c r="N1424">
        <v>9.6504281820639406</v>
      </c>
      <c r="O1424">
        <v>1.1048265919567599</v>
      </c>
      <c r="P1424">
        <v>41.750526803171198</v>
      </c>
      <c r="Q1424">
        <v>0.95189584118188797</v>
      </c>
      <c r="R1424">
        <v>245.616433125029</v>
      </c>
      <c r="S1424">
        <v>0.56177160080746202</v>
      </c>
      <c r="T1424">
        <v>1417.2419912262601</v>
      </c>
      <c r="U1424">
        <f>VLOOKUP(B1424,Data!$A$1:$J$1657,9, FALSE) * 100</f>
        <v>282.17821782178197</v>
      </c>
      <c r="V1424" t="str">
        <f>VLOOKUP($B1424,Data!$A$1:$X$1657,13,  FALSE)</f>
        <v/>
      </c>
      <c r="W1424">
        <f t="shared" si="45"/>
        <v>-232.22809679661117</v>
      </c>
      <c r="X1424">
        <f t="shared" si="44"/>
        <v>514.40631461839314</v>
      </c>
    </row>
    <row r="1425" spans="1:24" x14ac:dyDescent="0.2">
      <c r="A1425">
        <v>1424</v>
      </c>
      <c r="B1425" t="s">
        <v>5605</v>
      </c>
      <c r="C1425">
        <v>1424</v>
      </c>
      <c r="D1425" t="s">
        <v>1495</v>
      </c>
      <c r="E1425" s="30">
        <v>42292.5</v>
      </c>
      <c r="F1425" t="s">
        <v>4254</v>
      </c>
      <c r="G1425">
        <v>316.90256191128498</v>
      </c>
      <c r="H1425">
        <v>292.306390194286</v>
      </c>
      <c r="I1425">
        <v>609.20895210557103</v>
      </c>
      <c r="J1425">
        <v>9.4852262249827906</v>
      </c>
      <c r="K1425">
        <v>16.3905627528361</v>
      </c>
      <c r="L1425">
        <v>1.37698059420988E-2</v>
      </c>
      <c r="M1425">
        <v>68.021019304962195</v>
      </c>
      <c r="N1425">
        <v>1.95254428271429</v>
      </c>
      <c r="O1425">
        <v>8.8918451662231002E-2</v>
      </c>
      <c r="P1425">
        <v>3.0065288877612</v>
      </c>
      <c r="Q1425">
        <v>8.8956181269503096E-2</v>
      </c>
      <c r="R1425">
        <v>98.601101369850696</v>
      </c>
      <c r="S1425">
        <v>1.55538111390969</v>
      </c>
      <c r="T1425">
        <v>652.43105138912699</v>
      </c>
      <c r="U1425">
        <f>VLOOKUP(B1425,Data!$A$1:$J$1657,9, FALSE) * 100</f>
        <v>274.03314917127102</v>
      </c>
      <c r="V1425" t="str">
        <f>VLOOKUP($B1425,Data!$A$1:$X$1657,13,  FALSE)</f>
        <v/>
      </c>
      <c r="W1425">
        <f t="shared" si="45"/>
        <v>196.73653632472309</v>
      </c>
      <c r="X1425">
        <f t="shared" si="44"/>
        <v>77.296612846547944</v>
      </c>
    </row>
    <row r="1426" spans="1:24" x14ac:dyDescent="0.2">
      <c r="A1426">
        <v>1426</v>
      </c>
      <c r="B1426" t="s">
        <v>5610</v>
      </c>
      <c r="C1426">
        <v>1426</v>
      </c>
      <c r="D1426" t="s">
        <v>1495</v>
      </c>
      <c r="E1426" s="30">
        <v>42272.5</v>
      </c>
      <c r="F1426" t="s">
        <v>4254</v>
      </c>
      <c r="G1426">
        <v>739.472430710038</v>
      </c>
      <c r="H1426">
        <v>186.31016963093199</v>
      </c>
      <c r="I1426">
        <v>925.78260034097002</v>
      </c>
      <c r="J1426">
        <v>9.2810361064332305</v>
      </c>
      <c r="K1426">
        <v>11.6348218096111</v>
      </c>
      <c r="L1426">
        <v>3.7013556355920602E-2</v>
      </c>
      <c r="M1426">
        <v>355.151222689446</v>
      </c>
      <c r="N1426">
        <v>7.2366395647236699</v>
      </c>
      <c r="O1426">
        <v>0.44837941367567202</v>
      </c>
      <c r="P1426">
        <v>22.297757039281802</v>
      </c>
      <c r="Q1426">
        <v>0.46982196952871103</v>
      </c>
      <c r="R1426">
        <v>186.30865978221499</v>
      </c>
      <c r="S1426">
        <v>0.408927464859138</v>
      </c>
      <c r="T1426">
        <v>1076.0599646043499</v>
      </c>
      <c r="U1426">
        <f>VLOOKUP(B1426,Data!$A$1:$J$1657,9, FALSE) * 100</f>
        <v>245.833333333333</v>
      </c>
      <c r="V1426" t="str">
        <f>VLOOKUP($B1426,Data!$A$1:$X$1657,13,  FALSE)</f>
        <v/>
      </c>
      <c r="W1426">
        <f t="shared" si="45"/>
        <v>-157.74760154103743</v>
      </c>
      <c r="X1426">
        <f t="shared" si="44"/>
        <v>403.58093487437043</v>
      </c>
    </row>
    <row r="1427" spans="1:24" x14ac:dyDescent="0.2">
      <c r="A1427">
        <v>1425</v>
      </c>
      <c r="B1427" t="s">
        <v>5608</v>
      </c>
      <c r="C1427">
        <v>1425</v>
      </c>
      <c r="D1427" t="s">
        <v>1495</v>
      </c>
      <c r="E1427" s="30">
        <v>42275.5</v>
      </c>
      <c r="F1427" t="s">
        <v>4254</v>
      </c>
      <c r="G1427">
        <v>652.58729832878896</v>
      </c>
      <c r="H1427">
        <v>307.77055016194299</v>
      </c>
      <c r="I1427">
        <v>960.35784849073195</v>
      </c>
      <c r="J1427">
        <v>12.099692999875</v>
      </c>
      <c r="K1427">
        <v>15.598076010703201</v>
      </c>
      <c r="L1427">
        <v>1.7522547205487501E-2</v>
      </c>
      <c r="M1427">
        <v>189.07022026794999</v>
      </c>
      <c r="N1427">
        <v>5.16485405796824</v>
      </c>
      <c r="O1427">
        <v>0.147125655742606</v>
      </c>
      <c r="P1427">
        <v>7.8157076105163004</v>
      </c>
      <c r="Q1427">
        <v>0.23832601617959401</v>
      </c>
      <c r="R1427">
        <v>256.89429347697001</v>
      </c>
      <c r="S1427">
        <v>2.3206907544708799</v>
      </c>
      <c r="T1427">
        <v>1099.5059548276799</v>
      </c>
      <c r="U1427">
        <f>VLOOKUP(B1427,Data!$A$1:$J$1657,9, FALSE) * 100</f>
        <v>274.03314917127102</v>
      </c>
      <c r="V1427" t="str">
        <f>VLOOKUP($B1427,Data!$A$1:$X$1657,13,  FALSE)</f>
        <v/>
      </c>
      <c r="W1427">
        <f t="shared" si="45"/>
        <v>59.180626139509656</v>
      </c>
      <c r="X1427">
        <f t="shared" si="44"/>
        <v>214.85252303176136</v>
      </c>
    </row>
    <row r="1428" spans="1:24" x14ac:dyDescent="0.2">
      <c r="A1428">
        <v>1427</v>
      </c>
      <c r="B1428" t="s">
        <v>5607</v>
      </c>
      <c r="C1428">
        <v>1427</v>
      </c>
      <c r="D1428" t="s">
        <v>1495</v>
      </c>
      <c r="E1428" s="30">
        <v>42272.5</v>
      </c>
      <c r="F1428" t="s">
        <v>4254</v>
      </c>
      <c r="G1428">
        <v>738.66228114041803</v>
      </c>
      <c r="H1428">
        <v>186.598041517898</v>
      </c>
      <c r="I1428">
        <v>925.260322658316</v>
      </c>
      <c r="J1428">
        <v>9.6050000233262995</v>
      </c>
      <c r="K1428">
        <v>12.223544299575201</v>
      </c>
      <c r="L1428">
        <v>3.55405848675436E-2</v>
      </c>
      <c r="M1428">
        <v>351.94288061146801</v>
      </c>
      <c r="N1428">
        <v>7.5341320351565502</v>
      </c>
      <c r="O1428">
        <v>0.36494910767997002</v>
      </c>
      <c r="P1428">
        <v>18.465995992663998</v>
      </c>
      <c r="Q1428">
        <v>0.41236533880130799</v>
      </c>
      <c r="R1428">
        <v>191.53330553665501</v>
      </c>
      <c r="S1428">
        <v>0.41772624268104203</v>
      </c>
      <c r="T1428">
        <v>1076.4372514274801</v>
      </c>
      <c r="U1428">
        <f>VLOOKUP(B1428,Data!$A$1:$J$1657,9, FALSE) * 100</f>
        <v>248.48484848484799</v>
      </c>
      <c r="V1428" t="str">
        <f>VLOOKUP($B1428,Data!$A$1:$X$1657,13,  FALSE)</f>
        <v/>
      </c>
      <c r="W1428">
        <f t="shared" si="45"/>
        <v>-151.45024311909293</v>
      </c>
      <c r="X1428">
        <f t="shared" si="44"/>
        <v>399.93509160394092</v>
      </c>
    </row>
    <row r="1429" spans="1:24" x14ac:dyDescent="0.2">
      <c r="A1429">
        <v>1431</v>
      </c>
      <c r="B1429" t="s">
        <v>5609</v>
      </c>
      <c r="C1429">
        <v>1431</v>
      </c>
      <c r="D1429" t="s">
        <v>1495</v>
      </c>
      <c r="E1429" s="30">
        <v>42272.5</v>
      </c>
      <c r="F1429" t="s">
        <v>4254</v>
      </c>
      <c r="G1429">
        <v>621.63867001080598</v>
      </c>
      <c r="H1429">
        <v>183.82551313728601</v>
      </c>
      <c r="I1429">
        <v>805.46418314809205</v>
      </c>
      <c r="J1429">
        <v>8.1052017211069298</v>
      </c>
      <c r="K1429">
        <v>12.5764543981504</v>
      </c>
      <c r="L1429">
        <v>3.1876227804416499E-2</v>
      </c>
      <c r="M1429">
        <v>280.73447450427602</v>
      </c>
      <c r="N1429">
        <v>6.1832650027876301</v>
      </c>
      <c r="O1429">
        <v>0.18443126455671799</v>
      </c>
      <c r="P1429">
        <v>9.26873308506417</v>
      </c>
      <c r="Q1429">
        <v>0.20102277416783099</v>
      </c>
      <c r="R1429">
        <v>157.92360271823699</v>
      </c>
      <c r="S1429">
        <v>0.30507443807521301</v>
      </c>
      <c r="T1429">
        <v>933.87753721221202</v>
      </c>
      <c r="U1429">
        <f>VLOOKUP(B1429,Data!$A$1:$J$1657,9, FALSE) * 100</f>
        <v>245.833333333333</v>
      </c>
      <c r="V1429" t="str">
        <f>VLOOKUP($B1429,Data!$A$1:$X$1657,13,  FALSE)</f>
        <v/>
      </c>
      <c r="W1429">
        <f t="shared" si="45"/>
        <v>-73.183114966980639</v>
      </c>
      <c r="X1429">
        <f t="shared" si="44"/>
        <v>319.01644830031364</v>
      </c>
    </row>
    <row r="1430" spans="1:24" x14ac:dyDescent="0.2">
      <c r="A1430">
        <v>1428</v>
      </c>
      <c r="B1430" t="s">
        <v>5611</v>
      </c>
      <c r="C1430">
        <v>1428</v>
      </c>
      <c r="D1430" t="s">
        <v>1495</v>
      </c>
      <c r="E1430" s="30">
        <v>42272.5</v>
      </c>
      <c r="F1430" t="s">
        <v>4254</v>
      </c>
      <c r="G1430">
        <v>748.74578257893404</v>
      </c>
      <c r="H1430">
        <v>186.50984189034099</v>
      </c>
      <c r="I1430">
        <v>935.25562446927495</v>
      </c>
      <c r="J1430">
        <v>16.652136259141301</v>
      </c>
      <c r="K1430">
        <v>15.077203795222699</v>
      </c>
      <c r="L1430">
        <v>3.7049070535726002E-2</v>
      </c>
      <c r="M1430">
        <v>360.96945816175202</v>
      </c>
      <c r="N1430">
        <v>9.5313661726021692</v>
      </c>
      <c r="O1430">
        <v>0.45856864934819802</v>
      </c>
      <c r="P1430">
        <v>21.9555938946312</v>
      </c>
      <c r="Q1430">
        <v>0.70034126557987197</v>
      </c>
      <c r="R1430">
        <v>189.91529893889401</v>
      </c>
      <c r="S1430">
        <v>3.8018859753247498</v>
      </c>
      <c r="T1430">
        <v>1093.3290765915799</v>
      </c>
      <c r="U1430">
        <f>VLOOKUP(B1430,Data!$A$1:$J$1657,9, FALSE) * 100</f>
        <v>248.48484848484799</v>
      </c>
      <c r="V1430" t="str">
        <f>VLOOKUP($B1430,Data!$A$1:$X$1657,13,  FALSE)</f>
        <v/>
      </c>
      <c r="W1430">
        <f t="shared" si="45"/>
        <v>-161.70771760805201</v>
      </c>
      <c r="X1430">
        <f t="shared" si="44"/>
        <v>410.19256609289999</v>
      </c>
    </row>
    <row r="1431" spans="1:24" x14ac:dyDescent="0.2">
      <c r="A1431">
        <v>1430</v>
      </c>
      <c r="B1431" t="s">
        <v>5616</v>
      </c>
      <c r="C1431">
        <v>1430</v>
      </c>
      <c r="D1431" t="s">
        <v>1495</v>
      </c>
      <c r="E1431" s="30">
        <v>42306.5</v>
      </c>
      <c r="F1431" t="s">
        <v>4254</v>
      </c>
      <c r="G1431">
        <v>721.63300901856098</v>
      </c>
      <c r="H1431">
        <v>276.744565617462</v>
      </c>
      <c r="I1431">
        <v>998.37757463602304</v>
      </c>
      <c r="J1431">
        <v>11.446021832467199</v>
      </c>
      <c r="K1431">
        <v>15.497843753022201</v>
      </c>
      <c r="L1431">
        <v>2.1751533764834002E-2</v>
      </c>
      <c r="M1431">
        <v>236.37058186892699</v>
      </c>
      <c r="N1431">
        <v>6.4154717086086901</v>
      </c>
      <c r="O1431">
        <v>0.36811690542598302</v>
      </c>
      <c r="P1431">
        <v>15.075729370749499</v>
      </c>
      <c r="Q1431">
        <v>0.40664559742901302</v>
      </c>
      <c r="R1431">
        <v>220.91003844566399</v>
      </c>
      <c r="S1431">
        <v>0.71779761468980996</v>
      </c>
      <c r="T1431">
        <v>1145.83125287186</v>
      </c>
      <c r="U1431">
        <f>VLOOKUP(B1431,Data!$A$1:$J$1657,9, FALSE) * 100</f>
        <v>240</v>
      </c>
      <c r="V1431" t="str">
        <f>VLOOKUP($B1431,Data!$A$1:$X$1657,13,  FALSE)</f>
        <v/>
      </c>
      <c r="W1431">
        <f t="shared" si="45"/>
        <v>-28.602933941962476</v>
      </c>
      <c r="X1431">
        <f t="shared" si="44"/>
        <v>268.60293394196248</v>
      </c>
    </row>
    <row r="1432" spans="1:24" x14ac:dyDescent="0.2">
      <c r="A1432">
        <v>1433</v>
      </c>
      <c r="B1432" t="s">
        <v>5615</v>
      </c>
      <c r="C1432">
        <v>1433</v>
      </c>
      <c r="D1432" t="s">
        <v>1495</v>
      </c>
      <c r="E1432" s="30">
        <v>42321.5</v>
      </c>
      <c r="F1432" t="s">
        <v>4254</v>
      </c>
      <c r="G1432">
        <v>782.19749710455903</v>
      </c>
      <c r="H1432">
        <v>260.219286763512</v>
      </c>
      <c r="I1432">
        <v>1042.4167838680701</v>
      </c>
      <c r="J1432">
        <v>14.9641986233406</v>
      </c>
      <c r="K1432">
        <v>15.9870974263275</v>
      </c>
      <c r="L1432">
        <v>2.4868476657513801E-2</v>
      </c>
      <c r="M1432">
        <v>306.821811346022</v>
      </c>
      <c r="N1432">
        <v>8.5905257276902205</v>
      </c>
      <c r="O1432">
        <v>0.68233692944416102</v>
      </c>
      <c r="P1432">
        <v>31.448302459858599</v>
      </c>
      <c r="Q1432">
        <v>0.93814735273454797</v>
      </c>
      <c r="R1432">
        <v>292.17402389429998</v>
      </c>
      <c r="S1432">
        <v>1.3143285259839499</v>
      </c>
      <c r="T1432">
        <v>1186.67396601626</v>
      </c>
      <c r="U1432">
        <f>VLOOKUP(B1432,Data!$A$1:$J$1657,9, FALSE) * 100</f>
        <v>154.48989898989899</v>
      </c>
      <c r="V1432" t="str">
        <f>VLOOKUP($B1432,Data!$A$1:$X$1657,13,  FALSE)</f>
        <v/>
      </c>
      <c r="W1432">
        <f t="shared" si="45"/>
        <v>-194.17125026694421</v>
      </c>
      <c r="X1432">
        <f t="shared" si="44"/>
        <v>348.6611492568432</v>
      </c>
    </row>
    <row r="1433" spans="1:24" x14ac:dyDescent="0.2">
      <c r="A1433">
        <v>1429</v>
      </c>
      <c r="B1433" t="s">
        <v>5612</v>
      </c>
      <c r="C1433">
        <v>1429</v>
      </c>
      <c r="D1433" t="s">
        <v>1495</v>
      </c>
      <c r="E1433" s="30">
        <v>42306.5</v>
      </c>
      <c r="F1433" t="s">
        <v>4254</v>
      </c>
      <c r="G1433">
        <v>518.81878973940798</v>
      </c>
      <c r="H1433">
        <v>84.921979464101199</v>
      </c>
      <c r="I1433">
        <v>603.74076920350899</v>
      </c>
      <c r="J1433">
        <v>7.6735637916130797</v>
      </c>
      <c r="K1433">
        <v>15.1159564417844</v>
      </c>
      <c r="L1433">
        <v>3.1520653338069499E-2</v>
      </c>
      <c r="M1433">
        <v>199.91293723909101</v>
      </c>
      <c r="N1433">
        <v>5.2922508782053796</v>
      </c>
      <c r="O1433">
        <v>0.38158611448820601</v>
      </c>
      <c r="P1433">
        <v>14.839732019175999</v>
      </c>
      <c r="Q1433">
        <v>0.39099775895237598</v>
      </c>
      <c r="R1433">
        <v>81.984437800750499</v>
      </c>
      <c r="S1433">
        <v>0.18373901164046799</v>
      </c>
      <c r="T1433">
        <v>704.33282598278504</v>
      </c>
      <c r="U1433">
        <f>VLOOKUP(B1433,Data!$A$1:$J$1657,9, FALSE) * 100</f>
        <v>240</v>
      </c>
      <c r="V1433" t="str">
        <f>VLOOKUP($B1433,Data!$A$1:$X$1657,13,  FALSE)</f>
        <v/>
      </c>
      <c r="W1433">
        <f t="shared" si="45"/>
        <v>12.826207682851134</v>
      </c>
      <c r="X1433">
        <f t="shared" si="44"/>
        <v>227.17379231714887</v>
      </c>
    </row>
    <row r="1434" spans="1:24" x14ac:dyDescent="0.2">
      <c r="A1434">
        <v>1432</v>
      </c>
      <c r="B1434" t="s">
        <v>5614</v>
      </c>
      <c r="C1434">
        <v>1432</v>
      </c>
      <c r="D1434" t="s">
        <v>1495</v>
      </c>
      <c r="E1434" s="30">
        <v>42321.5</v>
      </c>
      <c r="F1434" t="s">
        <v>4254</v>
      </c>
      <c r="G1434">
        <v>782.19749364574</v>
      </c>
      <c r="H1434">
        <v>260.21928706789498</v>
      </c>
      <c r="I1434">
        <v>1042.41678071364</v>
      </c>
      <c r="J1434">
        <v>16.506705566952601</v>
      </c>
      <c r="K1434">
        <v>15.9870974501194</v>
      </c>
      <c r="L1434">
        <v>2.4868476574434199E-2</v>
      </c>
      <c r="M1434">
        <v>306.82180908058598</v>
      </c>
      <c r="N1434">
        <v>8.5905256770459708</v>
      </c>
      <c r="O1434">
        <v>0.68233692218245801</v>
      </c>
      <c r="P1434">
        <v>31.448302123056202</v>
      </c>
      <c r="Q1434">
        <v>0.98123144081943903</v>
      </c>
      <c r="R1434">
        <v>292.17402361475001</v>
      </c>
      <c r="S1434">
        <v>1.9426480583174099</v>
      </c>
      <c r="T1434">
        <v>1186.67396226194</v>
      </c>
      <c r="U1434">
        <f>VLOOKUP(B1434,Data!$A$1:$J$1657,9, FALSE) * 100</f>
        <v>154.48989898989899</v>
      </c>
      <c r="V1434" t="str">
        <f>VLOOKUP($B1434,Data!$A$1:$X$1657,13,  FALSE)</f>
        <v/>
      </c>
      <c r="W1434">
        <f t="shared" si="45"/>
        <v>-194.17124769258507</v>
      </c>
      <c r="X1434">
        <f t="shared" si="44"/>
        <v>348.66114668248406</v>
      </c>
    </row>
    <row r="1435" spans="1:24" x14ac:dyDescent="0.2">
      <c r="A1435">
        <v>1434</v>
      </c>
      <c r="B1435" t="s">
        <v>5613</v>
      </c>
      <c r="C1435">
        <v>1434</v>
      </c>
      <c r="D1435" t="s">
        <v>1495</v>
      </c>
      <c r="E1435" s="30">
        <v>42346.5</v>
      </c>
      <c r="F1435" t="s">
        <v>4254</v>
      </c>
      <c r="G1435">
        <v>167.731339142742</v>
      </c>
      <c r="H1435">
        <v>70.9627264302421</v>
      </c>
      <c r="I1435">
        <v>238.69406557298399</v>
      </c>
      <c r="J1435">
        <v>2.49545786238631</v>
      </c>
      <c r="K1435">
        <v>15.573828969589799</v>
      </c>
      <c r="L1435">
        <v>2.2523892173589501E-2</v>
      </c>
      <c r="M1435">
        <v>58.220918437162702</v>
      </c>
      <c r="N1435">
        <v>1.5879555625093</v>
      </c>
      <c r="O1435">
        <v>3.0837625192073701E-2</v>
      </c>
      <c r="P1435">
        <v>1.5748718775950801</v>
      </c>
      <c r="Q1435">
        <v>3.8846054990072397E-2</v>
      </c>
      <c r="R1435">
        <v>62.0190810527954</v>
      </c>
      <c r="S1435">
        <v>0.22577001245195899</v>
      </c>
      <c r="T1435">
        <v>271.80686868253002</v>
      </c>
      <c r="U1435">
        <f>VLOOKUP(B1435,Data!$A$1:$J$1657,9, FALSE) * 100</f>
        <v>61.052631578947405</v>
      </c>
      <c r="V1435" t="str">
        <f>VLOOKUP($B1435,Data!$A$1:$X$1657,13,  FALSE)</f>
        <v/>
      </c>
      <c r="W1435">
        <f t="shared" si="45"/>
        <v>-5.1075030087374884</v>
      </c>
      <c r="X1435">
        <f t="shared" si="44"/>
        <v>66.160134587684894</v>
      </c>
    </row>
    <row r="1436" spans="1:24" x14ac:dyDescent="0.2">
      <c r="A1436">
        <v>1436</v>
      </c>
      <c r="B1436" t="s">
        <v>5617</v>
      </c>
      <c r="C1436">
        <v>1436</v>
      </c>
      <c r="D1436" t="s">
        <v>1495</v>
      </c>
      <c r="E1436" s="30">
        <v>42343.5</v>
      </c>
      <c r="F1436" t="s">
        <v>4254</v>
      </c>
      <c r="G1436">
        <v>95.859654948766206</v>
      </c>
      <c r="H1436">
        <v>78.882558362107204</v>
      </c>
      <c r="I1436">
        <v>174.74221331087301</v>
      </c>
      <c r="J1436">
        <v>2.30691256940014</v>
      </c>
      <c r="K1436">
        <v>15.2507428932108</v>
      </c>
      <c r="L1436">
        <v>1.7259377572392601E-2</v>
      </c>
      <c r="M1436">
        <v>30.5237161187315</v>
      </c>
      <c r="N1436">
        <v>0.81525279627342695</v>
      </c>
      <c r="O1436">
        <v>0</v>
      </c>
      <c r="P1436">
        <v>0</v>
      </c>
      <c r="Q1436">
        <v>0</v>
      </c>
      <c r="R1436">
        <v>59.889194703534002</v>
      </c>
      <c r="S1436">
        <v>0.67562787385634904</v>
      </c>
      <c r="T1436">
        <v>198.453226845888</v>
      </c>
      <c r="U1436">
        <f>VLOOKUP(B1436,Data!$A$1:$J$1657,9, FALSE) * 100</f>
        <v>61.052631578947405</v>
      </c>
      <c r="V1436" t="str">
        <f>VLOOKUP($B1436,Data!$A$1:$X$1657,13,  FALSE)</f>
        <v/>
      </c>
      <c r="W1436">
        <f t="shared" si="45"/>
        <v>26.366590534934339</v>
      </c>
      <c r="X1436">
        <f t="shared" si="44"/>
        <v>34.686041044013066</v>
      </c>
    </row>
    <row r="1437" spans="1:24" x14ac:dyDescent="0.2">
      <c r="A1437">
        <v>1435</v>
      </c>
      <c r="B1437" t="s">
        <v>5618</v>
      </c>
      <c r="C1437">
        <v>1435</v>
      </c>
      <c r="D1437" t="s">
        <v>1495</v>
      </c>
      <c r="E1437" s="30">
        <v>42318.5</v>
      </c>
      <c r="F1437" t="s">
        <v>4254</v>
      </c>
      <c r="G1437">
        <v>125.37568526576101</v>
      </c>
      <c r="H1437">
        <v>206.60291118130101</v>
      </c>
      <c r="I1437">
        <v>331.97859644706102</v>
      </c>
      <c r="J1437">
        <v>9.1253771073262904</v>
      </c>
      <c r="K1437">
        <v>17.13</v>
      </c>
      <c r="L1437">
        <v>5.8116660192756402E-3</v>
      </c>
      <c r="M1437">
        <v>14.1536919696699</v>
      </c>
      <c r="N1437">
        <v>0.42461075909009599</v>
      </c>
      <c r="O1437">
        <v>0</v>
      </c>
      <c r="P1437">
        <v>0</v>
      </c>
      <c r="Q1437">
        <v>0</v>
      </c>
      <c r="R1437">
        <v>82.303747634863399</v>
      </c>
      <c r="S1437">
        <v>1.67582924147726</v>
      </c>
      <c r="T1437">
        <v>359.118459028318</v>
      </c>
      <c r="U1437">
        <f>VLOOKUP(B1437,Data!$A$1:$J$1657,9, FALSE) * 100</f>
        <v>420</v>
      </c>
      <c r="V1437" t="str">
        <f>VLOOKUP($B1437,Data!$A$1:$X$1657,13,  FALSE)</f>
        <v/>
      </c>
      <c r="W1437">
        <f t="shared" si="45"/>
        <v>403.91625912537512</v>
      </c>
      <c r="X1437">
        <f t="shared" si="44"/>
        <v>16.083740874624887</v>
      </c>
    </row>
    <row r="1438" spans="1:24" x14ac:dyDescent="0.2">
      <c r="A1438">
        <v>1437</v>
      </c>
      <c r="B1438" t="s">
        <v>5622</v>
      </c>
      <c r="C1438">
        <v>1437</v>
      </c>
      <c r="D1438" t="s">
        <v>1495</v>
      </c>
      <c r="E1438" s="30">
        <v>42318.5</v>
      </c>
      <c r="F1438" t="s">
        <v>4254</v>
      </c>
      <c r="G1438">
        <v>50.782210187376698</v>
      </c>
      <c r="H1438">
        <v>83.512029770642798</v>
      </c>
      <c r="I1438">
        <v>134.29423995802</v>
      </c>
      <c r="J1438">
        <v>4.0473105681240904</v>
      </c>
      <c r="K1438">
        <v>17.13</v>
      </c>
      <c r="L1438">
        <v>7.2721797723987397E-3</v>
      </c>
      <c r="M1438">
        <v>6.53737112237667</v>
      </c>
      <c r="N1438">
        <v>0.19612113367129999</v>
      </c>
      <c r="O1438">
        <v>7.2847970601251503E-4</v>
      </c>
      <c r="P1438">
        <v>4.0471094778473098E-2</v>
      </c>
      <c r="Q1438">
        <v>1.2122986485277999E-3</v>
      </c>
      <c r="R1438">
        <v>30.442401235312499</v>
      </c>
      <c r="S1438">
        <v>0.71442789630521697</v>
      </c>
      <c r="T1438">
        <v>144.826524946239</v>
      </c>
      <c r="U1438">
        <f>VLOOKUP(B1438,Data!$A$1:$J$1657,9, FALSE) * 100</f>
        <v>420</v>
      </c>
      <c r="V1438" t="str">
        <f>VLOOKUP($B1438,Data!$A$1:$X$1657,13,  FALSE)</f>
        <v/>
      </c>
      <c r="W1438">
        <f t="shared" si="45"/>
        <v>412.57116917911742</v>
      </c>
      <c r="X1438">
        <f t="shared" si="44"/>
        <v>7.4288308208825793</v>
      </c>
    </row>
    <row r="1439" spans="1:24" x14ac:dyDescent="0.2">
      <c r="A1439">
        <v>1441</v>
      </c>
      <c r="B1439" t="s">
        <v>5619</v>
      </c>
      <c r="C1439">
        <v>1441</v>
      </c>
      <c r="D1439" t="s">
        <v>1495</v>
      </c>
      <c r="E1439" s="30">
        <v>42309.5</v>
      </c>
      <c r="F1439" t="s">
        <v>4254</v>
      </c>
      <c r="G1439">
        <v>704.68381675150499</v>
      </c>
      <c r="H1439">
        <v>220.23884249688501</v>
      </c>
      <c r="I1439">
        <v>924.92265924839</v>
      </c>
      <c r="J1439">
        <v>14.832823024739</v>
      </c>
      <c r="K1439">
        <v>15.6116654677872</v>
      </c>
      <c r="L1439">
        <v>2.0939373158028199E-2</v>
      </c>
      <c r="M1439">
        <v>258.25910432094702</v>
      </c>
      <c r="N1439">
        <v>7.0610415773537101</v>
      </c>
      <c r="O1439">
        <v>0.31993345013004998</v>
      </c>
      <c r="P1439">
        <v>13.680272805491599</v>
      </c>
      <c r="Q1439">
        <v>0.42232871387124898</v>
      </c>
      <c r="R1439">
        <v>265.20956746545801</v>
      </c>
      <c r="S1439">
        <v>3.2530084763731999</v>
      </c>
      <c r="T1439">
        <v>1063.20401277566</v>
      </c>
      <c r="U1439">
        <f>VLOOKUP(B1439,Data!$A$1:$J$1657,9, FALSE) * 100</f>
        <v>186.04651162790699</v>
      </c>
      <c r="V1439" t="str">
        <f>VLOOKUP($B1439,Data!$A$1:$X$1657,13,  FALSE)</f>
        <v/>
      </c>
      <c r="W1439">
        <f t="shared" si="45"/>
        <v>-107.42974328226009</v>
      </c>
      <c r="X1439">
        <f t="shared" si="44"/>
        <v>293.47625491016709</v>
      </c>
    </row>
    <row r="1440" spans="1:24" x14ac:dyDescent="0.2">
      <c r="A1440">
        <v>1439</v>
      </c>
      <c r="B1440" t="s">
        <v>5621</v>
      </c>
      <c r="C1440">
        <v>1439</v>
      </c>
      <c r="D1440" t="s">
        <v>1495</v>
      </c>
      <c r="E1440" s="30">
        <v>42309.5</v>
      </c>
      <c r="F1440" t="s">
        <v>4254</v>
      </c>
      <c r="G1440">
        <v>631.82052379341803</v>
      </c>
      <c r="H1440">
        <v>223.20261669246699</v>
      </c>
      <c r="I1440">
        <v>855.02314048588505</v>
      </c>
      <c r="J1440">
        <v>15.2263796282179</v>
      </c>
      <c r="K1440">
        <v>15.5890143437716</v>
      </c>
      <c r="L1440">
        <v>1.85202762345811E-2</v>
      </c>
      <c r="M1440">
        <v>211.022218836316</v>
      </c>
      <c r="N1440">
        <v>5.7611705714427899</v>
      </c>
      <c r="O1440">
        <v>0.23411817813465599</v>
      </c>
      <c r="P1440">
        <v>9.9898181181939698</v>
      </c>
      <c r="Q1440">
        <v>0.30964460666708699</v>
      </c>
      <c r="R1440">
        <v>258.541115299654</v>
      </c>
      <c r="S1440">
        <v>4.4703558916580501</v>
      </c>
      <c r="T1440">
        <v>979.48634103638994</v>
      </c>
      <c r="U1440">
        <f>VLOOKUP(B1440,Data!$A$1:$J$1657,9, FALSE) * 100</f>
        <v>186.04651162790699</v>
      </c>
      <c r="V1440" t="str">
        <f>VLOOKUP($B1440,Data!$A$1:$X$1657,13,  FALSE)</f>
        <v/>
      </c>
      <c r="W1440">
        <f t="shared" si="45"/>
        <v>-53.751464322452108</v>
      </c>
      <c r="X1440">
        <f t="shared" si="44"/>
        <v>239.7979759503591</v>
      </c>
    </row>
    <row r="1441" spans="1:24" x14ac:dyDescent="0.2">
      <c r="A1441">
        <v>1438</v>
      </c>
      <c r="B1441" t="s">
        <v>5620</v>
      </c>
      <c r="C1441">
        <v>1438</v>
      </c>
      <c r="D1441" t="s">
        <v>1495</v>
      </c>
      <c r="E1441" s="30">
        <v>42309.5</v>
      </c>
      <c r="F1441" t="s">
        <v>4254</v>
      </c>
      <c r="G1441">
        <v>385.18703123067201</v>
      </c>
      <c r="H1441">
        <v>164.73974741216099</v>
      </c>
      <c r="I1441">
        <v>549.92677864283303</v>
      </c>
      <c r="J1441">
        <v>5.5564880334618003</v>
      </c>
      <c r="K1441">
        <v>15.487811628207099</v>
      </c>
      <c r="L1441">
        <v>1.3119896343198901E-2</v>
      </c>
      <c r="M1441">
        <v>100.46830485652499</v>
      </c>
      <c r="N1441">
        <v>2.7251036431228401</v>
      </c>
      <c r="O1441">
        <v>1.00503601356803E-2</v>
      </c>
      <c r="P1441">
        <v>0.95935734955965002</v>
      </c>
      <c r="Q1441">
        <v>2.07366048178136E-2</v>
      </c>
      <c r="R1441">
        <v>198.96901162791701</v>
      </c>
      <c r="S1441">
        <v>1.59651985059776</v>
      </c>
      <c r="T1441">
        <v>622.83911437949996</v>
      </c>
      <c r="U1441">
        <f>VLOOKUP(B1441,Data!$A$1:$J$1657,9, FALSE) * 100</f>
        <v>132.990099009901</v>
      </c>
      <c r="V1441" t="str">
        <f>VLOOKUP($B1441,Data!$A$1:$X$1657,13,  FALSE)</f>
        <v/>
      </c>
      <c r="W1441">
        <f t="shared" si="45"/>
        <v>18.821570763849877</v>
      </c>
      <c r="X1441">
        <f t="shared" si="44"/>
        <v>114.16852824605112</v>
      </c>
    </row>
    <row r="1442" spans="1:24" x14ac:dyDescent="0.2">
      <c r="A1442">
        <v>1442</v>
      </c>
      <c r="B1442" t="s">
        <v>5624</v>
      </c>
      <c r="C1442">
        <v>1442</v>
      </c>
      <c r="D1442" t="s">
        <v>1495</v>
      </c>
      <c r="E1442" s="30">
        <v>42309.5</v>
      </c>
      <c r="F1442" t="s">
        <v>4254</v>
      </c>
      <c r="G1442">
        <v>492.92646220208098</v>
      </c>
      <c r="H1442">
        <v>203.67928990409101</v>
      </c>
      <c r="I1442">
        <v>696.60575210617196</v>
      </c>
      <c r="J1442">
        <v>8.3281117307649097</v>
      </c>
      <c r="K1442">
        <v>15.5451647235093</v>
      </c>
      <c r="L1442">
        <v>1.35946880622428E-2</v>
      </c>
      <c r="M1442">
        <v>131.16295910832</v>
      </c>
      <c r="N1442">
        <v>3.5708402888997499</v>
      </c>
      <c r="O1442">
        <v>1.5675791586353599E-2</v>
      </c>
      <c r="P1442">
        <v>1.3257857776678399</v>
      </c>
      <c r="Q1442">
        <v>3.2838930225516302E-2</v>
      </c>
      <c r="R1442">
        <v>247.31743963872299</v>
      </c>
      <c r="S1442">
        <v>2.96550303682384</v>
      </c>
      <c r="T1442">
        <v>792.98333647501397</v>
      </c>
      <c r="U1442">
        <f>VLOOKUP(B1442,Data!$A$1:$J$1657,9, FALSE) * 100</f>
        <v>132.990099009901</v>
      </c>
      <c r="V1442" t="str">
        <f>VLOOKUP($B1442,Data!$A$1:$X$1657,13,  FALSE)</f>
        <v/>
      </c>
      <c r="W1442">
        <f t="shared" si="45"/>
        <v>-16.058718158644439</v>
      </c>
      <c r="X1442">
        <f t="shared" si="44"/>
        <v>149.04881716854544</v>
      </c>
    </row>
    <row r="1443" spans="1:24" x14ac:dyDescent="0.2">
      <c r="A1443">
        <v>1445</v>
      </c>
      <c r="B1443" t="s">
        <v>5623</v>
      </c>
      <c r="C1443">
        <v>1445</v>
      </c>
      <c r="D1443" t="s">
        <v>1495</v>
      </c>
      <c r="E1443" s="30">
        <v>42290.5</v>
      </c>
      <c r="F1443" t="s">
        <v>4254</v>
      </c>
      <c r="G1443">
        <v>587.26101301479105</v>
      </c>
      <c r="H1443">
        <v>298.17950866026399</v>
      </c>
      <c r="I1443">
        <v>885.44052167505401</v>
      </c>
      <c r="J1443">
        <v>17.7183920453427</v>
      </c>
      <c r="K1443">
        <v>15.5061813172497</v>
      </c>
      <c r="L1443">
        <v>1.6479159463681399E-2</v>
      </c>
      <c r="M1443">
        <v>164.75749577756201</v>
      </c>
      <c r="N1443">
        <v>4.47418494378788</v>
      </c>
      <c r="O1443">
        <v>6.2422622305592E-2</v>
      </c>
      <c r="P1443">
        <v>3.3017207386562002</v>
      </c>
      <c r="Q1443">
        <v>0.10017847963611599</v>
      </c>
      <c r="R1443">
        <v>284.98187419942502</v>
      </c>
      <c r="S1443">
        <v>5.7975033024041203</v>
      </c>
      <c r="T1443">
        <v>1014.36041020758</v>
      </c>
      <c r="U1443">
        <f>VLOOKUP(B1443,Data!$A$1:$J$1657,9, FALSE) * 100</f>
        <v>356.66666666666697</v>
      </c>
      <c r="V1443" t="str">
        <f>VLOOKUP($B1443,Data!$A$1:$X$1657,13,  FALSE)</f>
        <v/>
      </c>
      <c r="W1443">
        <f t="shared" si="45"/>
        <v>169.44223964671014</v>
      </c>
      <c r="X1443">
        <f t="shared" si="44"/>
        <v>187.22442701995683</v>
      </c>
    </row>
    <row r="1444" spans="1:24" x14ac:dyDescent="0.2">
      <c r="A1444">
        <v>1440</v>
      </c>
      <c r="B1444" t="s">
        <v>5626</v>
      </c>
      <c r="C1444">
        <v>1440</v>
      </c>
      <c r="D1444" t="s">
        <v>1495</v>
      </c>
      <c r="E1444" s="30">
        <v>42290.5</v>
      </c>
      <c r="F1444" t="s">
        <v>4254</v>
      </c>
      <c r="G1444">
        <v>781.88654286973497</v>
      </c>
      <c r="H1444">
        <v>366.81409276946198</v>
      </c>
      <c r="I1444">
        <v>1148.7006356392001</v>
      </c>
      <c r="J1444">
        <v>15.460420559484</v>
      </c>
      <c r="K1444">
        <v>15.5766420374318</v>
      </c>
      <c r="L1444">
        <v>1.75660733929584E-2</v>
      </c>
      <c r="M1444">
        <v>234.280987874787</v>
      </c>
      <c r="N1444">
        <v>6.3910877133125297</v>
      </c>
      <c r="O1444">
        <v>0.133472028977204</v>
      </c>
      <c r="P1444">
        <v>7.8390366082484197</v>
      </c>
      <c r="Q1444">
        <v>0.23582042234363601</v>
      </c>
      <c r="R1444">
        <v>377.11561962285901</v>
      </c>
      <c r="S1444">
        <v>3.3676774715679398</v>
      </c>
      <c r="T1444">
        <v>1317.56792835749</v>
      </c>
      <c r="U1444">
        <f>VLOOKUP(B1444,Data!$A$1:$J$1657,9, FALSE) * 100</f>
        <v>356.66666666666697</v>
      </c>
      <c r="V1444" t="str">
        <f>VLOOKUP($B1444,Data!$A$1:$X$1657,13,  FALSE)</f>
        <v/>
      </c>
      <c r="W1444">
        <f t="shared" si="45"/>
        <v>90.438271354409039</v>
      </c>
      <c r="X1444">
        <f t="shared" si="44"/>
        <v>266.22839531225793</v>
      </c>
    </row>
    <row r="1445" spans="1:24" x14ac:dyDescent="0.2">
      <c r="A1445">
        <v>1446</v>
      </c>
      <c r="B1445" t="s">
        <v>5629</v>
      </c>
      <c r="C1445">
        <v>1446</v>
      </c>
      <c r="D1445" t="s">
        <v>1495</v>
      </c>
      <c r="E1445" s="30">
        <v>42321.5</v>
      </c>
      <c r="F1445" t="s">
        <v>4254</v>
      </c>
      <c r="G1445">
        <v>631.23411816203202</v>
      </c>
      <c r="H1445">
        <v>260.73330357959998</v>
      </c>
      <c r="I1445">
        <v>891.96742174163103</v>
      </c>
      <c r="J1445">
        <v>12.391984954323901</v>
      </c>
      <c r="K1445">
        <v>16.241946962686701</v>
      </c>
      <c r="L1445">
        <v>2.1657498242519599E-2</v>
      </c>
      <c r="M1445">
        <v>206.22905745019301</v>
      </c>
      <c r="N1445">
        <v>5.8661320722783099</v>
      </c>
      <c r="O1445">
        <v>0.49444671761282999</v>
      </c>
      <c r="P1445">
        <v>21.239826126970801</v>
      </c>
      <c r="Q1445">
        <v>0.56331458038649096</v>
      </c>
      <c r="R1445">
        <v>252.06078237477001</v>
      </c>
      <c r="S1445">
        <v>2.2088710591472802</v>
      </c>
      <c r="T1445">
        <v>1014.12403779464</v>
      </c>
      <c r="U1445">
        <f>VLOOKUP(B1445,Data!$A$1:$J$1657,9, FALSE) * 100</f>
        <v>280.95238095238102</v>
      </c>
      <c r="W1445">
        <f t="shared" si="45"/>
        <v>46.601179304434424</v>
      </c>
      <c r="X1445">
        <f t="shared" si="44"/>
        <v>234.3512016479466</v>
      </c>
    </row>
    <row r="1446" spans="1:24" x14ac:dyDescent="0.2">
      <c r="A1446">
        <v>1443</v>
      </c>
      <c r="B1446" t="s">
        <v>5625</v>
      </c>
      <c r="C1446">
        <v>1443</v>
      </c>
      <c r="D1446" t="s">
        <v>1495</v>
      </c>
      <c r="E1446" s="30">
        <v>42321.5</v>
      </c>
      <c r="F1446" t="s">
        <v>4254</v>
      </c>
      <c r="G1446">
        <v>607.20823135856995</v>
      </c>
      <c r="H1446">
        <v>264.08723734585402</v>
      </c>
      <c r="I1446">
        <v>871.29546870442402</v>
      </c>
      <c r="J1446">
        <v>13.424923730647601</v>
      </c>
      <c r="K1446">
        <v>16.358991857373201</v>
      </c>
      <c r="L1446">
        <v>2.1101401108248201E-2</v>
      </c>
      <c r="M1446">
        <v>194.490651138045</v>
      </c>
      <c r="N1446">
        <v>5.5721032894964697</v>
      </c>
      <c r="O1446">
        <v>0.44916636866272402</v>
      </c>
      <c r="P1446">
        <v>19.143556116070599</v>
      </c>
      <c r="Q1446">
        <v>0.5237664895809</v>
      </c>
      <c r="R1446">
        <v>249.74727775766999</v>
      </c>
      <c r="S1446">
        <v>2.9890373184011199</v>
      </c>
      <c r="T1446">
        <v>989.36622998054895</v>
      </c>
      <c r="U1446">
        <f>VLOOKUP(B1446,Data!$A$1:$J$1657,9, FALSE) * 100</f>
        <v>280.95238095238102</v>
      </c>
      <c r="V1446" t="str">
        <f>VLOOKUP($B1446,Data!$A$1:$X$1657,13,  FALSE)</f>
        <v/>
      </c>
      <c r="W1446">
        <f t="shared" si="45"/>
        <v>59.940277386420803</v>
      </c>
      <c r="X1446">
        <f t="shared" si="44"/>
        <v>221.01210356596022</v>
      </c>
    </row>
    <row r="1447" spans="1:24" x14ac:dyDescent="0.2">
      <c r="A1447">
        <v>1447</v>
      </c>
      <c r="B1447" t="s">
        <v>5628</v>
      </c>
      <c r="C1447">
        <v>1447</v>
      </c>
      <c r="D1447" t="s">
        <v>1495</v>
      </c>
      <c r="E1447" s="30">
        <v>42320.5</v>
      </c>
      <c r="F1447" t="s">
        <v>4254</v>
      </c>
      <c r="G1447">
        <v>565.44075341748305</v>
      </c>
      <c r="H1447">
        <v>268.77124109354702</v>
      </c>
      <c r="I1447">
        <v>834.21199451103098</v>
      </c>
      <c r="J1447">
        <v>16.0121056645838</v>
      </c>
      <c r="K1447">
        <v>16.2675298944934</v>
      </c>
      <c r="L1447">
        <v>1.8940225363714199E-2</v>
      </c>
      <c r="M1447">
        <v>168.39395939563801</v>
      </c>
      <c r="N1447">
        <v>4.7974671953076298</v>
      </c>
      <c r="O1447">
        <v>0.31735183698515201</v>
      </c>
      <c r="P1447">
        <v>14.5720245435135</v>
      </c>
      <c r="Q1447">
        <v>0.45366270966648797</v>
      </c>
      <c r="R1447">
        <v>236.32683071574101</v>
      </c>
      <c r="S1447">
        <v>4.2390651866463704</v>
      </c>
      <c r="T1447">
        <v>947.30923958515802</v>
      </c>
      <c r="U1447">
        <f>VLOOKUP(B1447,Data!$A$1:$J$1657,9, FALSE) * 100</f>
        <v>338</v>
      </c>
      <c r="V1447" t="str">
        <f>VLOOKUP($B1447,Data!$A$1:$X$1657,13,  FALSE)</f>
        <v>Yes</v>
      </c>
      <c r="W1447">
        <f t="shared" si="45"/>
        <v>146.64322795950227</v>
      </c>
      <c r="X1447">
        <f t="shared" si="44"/>
        <v>191.35677204049773</v>
      </c>
    </row>
    <row r="1448" spans="1:24" x14ac:dyDescent="0.2">
      <c r="A1448">
        <v>1444</v>
      </c>
      <c r="B1448" t="s">
        <v>5627</v>
      </c>
      <c r="C1448">
        <v>1444</v>
      </c>
      <c r="D1448" t="s">
        <v>1495</v>
      </c>
      <c r="E1448" s="30">
        <v>42320.5</v>
      </c>
      <c r="F1448" t="s">
        <v>4254</v>
      </c>
      <c r="G1448">
        <v>752.309481961193</v>
      </c>
      <c r="H1448">
        <v>254.11259730651099</v>
      </c>
      <c r="I1448">
        <v>1006.4220792677</v>
      </c>
      <c r="J1448">
        <v>18.7934264456877</v>
      </c>
      <c r="K1448">
        <v>16.109607313216799</v>
      </c>
      <c r="L1448">
        <v>2.4862309514465102E-2</v>
      </c>
      <c r="M1448">
        <v>273.11855862892901</v>
      </c>
      <c r="N1448">
        <v>7.7054863913552296</v>
      </c>
      <c r="O1448">
        <v>0.70787736739187601</v>
      </c>
      <c r="P1448">
        <v>29.551248866636399</v>
      </c>
      <c r="Q1448">
        <v>0.93149542014577702</v>
      </c>
      <c r="R1448">
        <v>256.32979315245899</v>
      </c>
      <c r="S1448">
        <v>4.8782613046332504</v>
      </c>
      <c r="T1448">
        <v>1151.1563075307399</v>
      </c>
      <c r="U1448">
        <f>VLOOKUP(B1448,Data!$A$1:$J$1657,9, FALSE) * 100</f>
        <v>338</v>
      </c>
      <c r="W1448">
        <f t="shared" si="45"/>
        <v>27.638001558035228</v>
      </c>
      <c r="X1448">
        <f t="shared" si="44"/>
        <v>310.36199844196477</v>
      </c>
    </row>
    <row r="1449" spans="1:24" x14ac:dyDescent="0.2">
      <c r="A1449">
        <v>1448</v>
      </c>
      <c r="B1449" t="s">
        <v>5630</v>
      </c>
      <c r="C1449">
        <v>1448</v>
      </c>
      <c r="D1449" t="s">
        <v>1495</v>
      </c>
      <c r="E1449" s="30">
        <v>42312.5</v>
      </c>
      <c r="F1449" t="s">
        <v>4254</v>
      </c>
      <c r="G1449">
        <v>851.45540234885505</v>
      </c>
      <c r="H1449">
        <v>247.01494737910599</v>
      </c>
      <c r="I1449">
        <v>1098.47034972796</v>
      </c>
      <c r="J1449">
        <v>10.253318032480299</v>
      </c>
      <c r="K1449">
        <v>11.999765299296699</v>
      </c>
      <c r="L1449">
        <v>3.1358648683761703E-2</v>
      </c>
      <c r="M1449">
        <v>355.03223573143998</v>
      </c>
      <c r="N1449">
        <v>7.4611269745391704</v>
      </c>
      <c r="O1449">
        <v>0.82196065253800199</v>
      </c>
      <c r="P1449">
        <v>36.123556440364602</v>
      </c>
      <c r="Q1449">
        <v>0.62371008525482896</v>
      </c>
      <c r="R1449">
        <v>216.68658206013001</v>
      </c>
      <c r="S1449">
        <v>0.46532740852258198</v>
      </c>
      <c r="T1449">
        <v>1261.5050999088401</v>
      </c>
      <c r="U1449">
        <f>VLOOKUP(B1449,Data!$A$1:$J$1657,9, FALSE) * 100</f>
        <v>368.98525585429297</v>
      </c>
      <c r="V1449" t="str">
        <f>VLOOKUP($B1449,Data!$A$1:$X$1657,13,  FALSE)</f>
        <v/>
      </c>
      <c r="W1449">
        <f t="shared" si="45"/>
        <v>-34.460466567797937</v>
      </c>
      <c r="X1449">
        <f t="shared" si="44"/>
        <v>403.44572242209091</v>
      </c>
    </row>
    <row r="1450" spans="1:24" x14ac:dyDescent="0.2">
      <c r="A1450">
        <v>1550</v>
      </c>
      <c r="B1450" t="s">
        <v>5803</v>
      </c>
      <c r="C1450">
        <v>1550</v>
      </c>
      <c r="M1450"/>
      <c r="U1450">
        <f>VLOOKUP(B1450,Data!$A$1:$J$1657,9, FALSE) * 100</f>
        <v>187.17948717948701</v>
      </c>
      <c r="V1450" t="str">
        <f>VLOOKUP($B1450,Data!$A$1:$X$1657,13,  FALSE)</f>
        <v xml:space="preserve">No;;This was a late inclusion in Paddock Monitoring Survey, Hence soil testing was not completed. Moisture deficiency/heat stress at grain fill most definitely affected yield-test weight 75. Screenings 6%. </v>
      </c>
      <c r="W1450">
        <f t="shared" si="45"/>
        <v>187.17948717948701</v>
      </c>
      <c r="X1450">
        <f t="shared" si="44"/>
        <v>0</v>
      </c>
    </row>
    <row r="1451" spans="1:24" x14ac:dyDescent="0.2">
      <c r="A1451">
        <v>1551</v>
      </c>
      <c r="B1451" t="s">
        <v>5802</v>
      </c>
      <c r="C1451">
        <v>1551</v>
      </c>
      <c r="M1451"/>
      <c r="U1451">
        <f>VLOOKUP(B1451,Data!$A$1:$J$1657,9, FALSE) * 100</f>
        <v>187.17948717948701</v>
      </c>
      <c r="V1451" t="str">
        <f>VLOOKUP($B1451,Data!$A$1:$X$1657,13,  FALSE)</f>
        <v/>
      </c>
      <c r="W1451">
        <f t="shared" si="45"/>
        <v>187.17948717948701</v>
      </c>
      <c r="X1451">
        <f t="shared" si="44"/>
        <v>0</v>
      </c>
    </row>
    <row r="1452" spans="1:24" x14ac:dyDescent="0.2">
      <c r="A1452">
        <v>1450</v>
      </c>
      <c r="B1452" t="s">
        <v>5632</v>
      </c>
      <c r="C1452">
        <v>1450</v>
      </c>
      <c r="D1452" t="s">
        <v>1495</v>
      </c>
      <c r="E1452" s="30">
        <v>42312.5</v>
      </c>
      <c r="F1452" t="s">
        <v>4254</v>
      </c>
      <c r="G1452">
        <v>777.32180560802306</v>
      </c>
      <c r="H1452">
        <v>207.98472476392101</v>
      </c>
      <c r="I1452">
        <v>985.30653037194395</v>
      </c>
      <c r="J1452">
        <v>7.7095211410247302</v>
      </c>
      <c r="K1452">
        <v>10.053743343417899</v>
      </c>
      <c r="L1452">
        <v>2.9066814933308802E-2</v>
      </c>
      <c r="M1452">
        <v>308.11705693600902</v>
      </c>
      <c r="N1452">
        <v>5.4250959897791802</v>
      </c>
      <c r="O1452">
        <v>0.55513075979322102</v>
      </c>
      <c r="P1452">
        <v>33.1670712882622</v>
      </c>
      <c r="Q1452">
        <v>0.39975958739953599</v>
      </c>
      <c r="R1452">
        <v>193.91695098906399</v>
      </c>
      <c r="S1452">
        <v>0.452891103300882</v>
      </c>
      <c r="T1452">
        <v>1144.28546019788</v>
      </c>
      <c r="U1452">
        <f>VLOOKUP(B1452,Data!$A$1:$J$1657,9, FALSE) * 100</f>
        <v>368.98525585429297</v>
      </c>
      <c r="V1452" t="str">
        <f>VLOOKUP($B1452,Data!$A$1:$X$1657,13,  FALSE)</f>
        <v/>
      </c>
      <c r="W1452">
        <f t="shared" si="45"/>
        <v>18.85223660882815</v>
      </c>
      <c r="X1452">
        <f t="shared" si="44"/>
        <v>350.13301924546482</v>
      </c>
    </row>
    <row r="1453" spans="1:24" x14ac:dyDescent="0.2">
      <c r="A1453">
        <v>1449</v>
      </c>
      <c r="B1453" t="s">
        <v>5631</v>
      </c>
      <c r="C1453">
        <v>1449</v>
      </c>
      <c r="D1453" t="s">
        <v>1495</v>
      </c>
      <c r="E1453" s="30">
        <v>42313.5</v>
      </c>
      <c r="F1453" t="s">
        <v>4254</v>
      </c>
      <c r="G1453">
        <v>823.679793856522</v>
      </c>
      <c r="H1453">
        <v>260.57041494536298</v>
      </c>
      <c r="I1453">
        <v>1084.25020880188</v>
      </c>
      <c r="J1453">
        <v>12.1450087316055</v>
      </c>
      <c r="K1453">
        <v>15.096878090683999</v>
      </c>
      <c r="L1453">
        <v>2.8007799201652601E-2</v>
      </c>
      <c r="M1453">
        <v>326.92746383685198</v>
      </c>
      <c r="N1453">
        <v>8.64375493177136</v>
      </c>
      <c r="O1453">
        <v>0.69011553402177805</v>
      </c>
      <c r="P1453">
        <v>28.146993541193901</v>
      </c>
      <c r="Q1453">
        <v>0.64960059438517703</v>
      </c>
      <c r="R1453">
        <v>226.91372344632401</v>
      </c>
      <c r="S1453">
        <v>0.480202719730073</v>
      </c>
      <c r="T1453">
        <v>1245.5453182753699</v>
      </c>
      <c r="U1453">
        <f>VLOOKUP(B1453,Data!$A$1:$J$1657,9, FALSE) * 100</f>
        <v>374.22172452407597</v>
      </c>
      <c r="V1453" t="str">
        <f>VLOOKUP($B1453,Data!$A$1:$X$1657,13,  FALSE)</f>
        <v/>
      </c>
      <c r="W1453">
        <f t="shared" si="45"/>
        <v>2.7132428912896103</v>
      </c>
      <c r="X1453">
        <f t="shared" si="44"/>
        <v>371.50848163278636</v>
      </c>
    </row>
    <row r="1454" spans="1:24" x14ac:dyDescent="0.2">
      <c r="A1454">
        <v>1451</v>
      </c>
      <c r="B1454" t="s">
        <v>5634</v>
      </c>
      <c r="C1454">
        <v>1451</v>
      </c>
      <c r="D1454" t="s">
        <v>1495</v>
      </c>
      <c r="E1454" s="30">
        <v>42313.5</v>
      </c>
      <c r="F1454" t="s">
        <v>4254</v>
      </c>
      <c r="G1454">
        <v>944.13760520144103</v>
      </c>
      <c r="H1454">
        <v>249.14361509831099</v>
      </c>
      <c r="I1454">
        <v>1193.28122029975</v>
      </c>
      <c r="J1454">
        <v>12.410471263158801</v>
      </c>
      <c r="K1454">
        <v>12.5444235515965</v>
      </c>
      <c r="L1454">
        <v>3.4695208161780303E-2</v>
      </c>
      <c r="M1454">
        <v>421.06315762413402</v>
      </c>
      <c r="N1454">
        <v>9.2504283558840008</v>
      </c>
      <c r="O1454">
        <v>0.97875515931252999</v>
      </c>
      <c r="P1454">
        <v>40.094417655466003</v>
      </c>
      <c r="Q1454">
        <v>0.82002990061261305</v>
      </c>
      <c r="R1454">
        <v>230.37491686869001</v>
      </c>
      <c r="S1454">
        <v>0.48111421117469499</v>
      </c>
      <c r="T1454">
        <v>1377.08865451102</v>
      </c>
      <c r="U1454">
        <f>VLOOKUP(B1454,Data!$A$1:$J$1657,9, FALSE) * 100</f>
        <v>374.22172452407597</v>
      </c>
      <c r="V1454" t="str">
        <f>VLOOKUP($B1454,Data!$A$1:$X$1657,13,  FALSE)</f>
        <v/>
      </c>
      <c r="W1454">
        <f t="shared" si="45"/>
        <v>-104.25913641243994</v>
      </c>
      <c r="X1454">
        <f t="shared" si="44"/>
        <v>478.48086093651591</v>
      </c>
    </row>
    <row r="1455" spans="1:24" x14ac:dyDescent="0.2">
      <c r="A1455">
        <v>1452</v>
      </c>
      <c r="B1455" t="s">
        <v>5635</v>
      </c>
      <c r="C1455">
        <v>1452</v>
      </c>
      <c r="D1455" t="s">
        <v>1495</v>
      </c>
      <c r="E1455" s="30">
        <v>42294.5</v>
      </c>
      <c r="F1455" t="s">
        <v>4254</v>
      </c>
      <c r="G1455">
        <v>468.785107226018</v>
      </c>
      <c r="H1455">
        <v>162.283702119222</v>
      </c>
      <c r="I1455">
        <v>631.06880934523997</v>
      </c>
      <c r="J1455">
        <v>7.9579198495536501</v>
      </c>
      <c r="K1455">
        <v>15.481949024683701</v>
      </c>
      <c r="L1455">
        <v>1.4449110995097599E-2</v>
      </c>
      <c r="M1455">
        <v>124.358692539353</v>
      </c>
      <c r="N1455">
        <v>3.3718300151849001</v>
      </c>
      <c r="O1455">
        <v>9.7249694303822007E-2</v>
      </c>
      <c r="P1455">
        <v>3.78844643249725</v>
      </c>
      <c r="Q1455">
        <v>9.6573590098920595E-2</v>
      </c>
      <c r="R1455">
        <v>179.86515904141601</v>
      </c>
      <c r="S1455">
        <v>1.9457160815338299</v>
      </c>
      <c r="T1455">
        <v>717.12293934782099</v>
      </c>
      <c r="U1455">
        <f>VLOOKUP(B1455,Data!$A$1:$J$1657,9, FALSE) * 100</f>
        <v>280</v>
      </c>
      <c r="V1455" t="str">
        <f>VLOOKUP($B1455,Data!$A$1:$X$1657,13,  FALSE)</f>
        <v/>
      </c>
      <c r="W1455">
        <f t="shared" si="45"/>
        <v>138.6833039325534</v>
      </c>
      <c r="X1455">
        <f t="shared" si="44"/>
        <v>141.3166960674466</v>
      </c>
    </row>
    <row r="1456" spans="1:24" x14ac:dyDescent="0.2">
      <c r="A1456">
        <v>1454</v>
      </c>
      <c r="B1456" t="s">
        <v>5633</v>
      </c>
      <c r="C1456">
        <v>1454</v>
      </c>
      <c r="D1456" t="s">
        <v>1495</v>
      </c>
      <c r="E1456" s="30">
        <v>42294.5</v>
      </c>
      <c r="F1456" t="s">
        <v>4254</v>
      </c>
      <c r="G1456">
        <v>301.38995153178598</v>
      </c>
      <c r="H1456">
        <v>129.670881450422</v>
      </c>
      <c r="I1456">
        <v>431.06083298220801</v>
      </c>
      <c r="J1456">
        <v>7.8417450113993201</v>
      </c>
      <c r="K1456">
        <v>15.6794906404806</v>
      </c>
      <c r="L1456">
        <v>1.64169030083424E-2</v>
      </c>
      <c r="M1456">
        <v>82.113223764432405</v>
      </c>
      <c r="N1456">
        <v>2.25480476965692</v>
      </c>
      <c r="O1456">
        <v>8.9410722519905103E-2</v>
      </c>
      <c r="P1456">
        <v>3.5916370850320698</v>
      </c>
      <c r="Q1456">
        <v>0.110394802778397</v>
      </c>
      <c r="R1456">
        <v>98.174889723492896</v>
      </c>
      <c r="S1456">
        <v>2.2135913282556898</v>
      </c>
      <c r="T1456">
        <v>480.46923128408201</v>
      </c>
      <c r="U1456">
        <f>VLOOKUP(B1456,Data!$A$1:$J$1657,9, FALSE) * 100</f>
        <v>280</v>
      </c>
      <c r="V1456" t="str">
        <f>VLOOKUP($B1456,Data!$A$1:$X$1657,13,  FALSE)</f>
        <v/>
      </c>
      <c r="W1456">
        <f t="shared" si="45"/>
        <v>186.68951844950863</v>
      </c>
      <c r="X1456">
        <f t="shared" si="44"/>
        <v>93.310481550491374</v>
      </c>
    </row>
    <row r="1457" spans="1:24" x14ac:dyDescent="0.2">
      <c r="A1457">
        <v>1455</v>
      </c>
      <c r="B1457" t="s">
        <v>5638</v>
      </c>
      <c r="C1457">
        <v>1455</v>
      </c>
      <c r="D1457" t="s">
        <v>1495</v>
      </c>
      <c r="E1457" s="30">
        <v>42294.5</v>
      </c>
      <c r="F1457" t="s">
        <v>4254</v>
      </c>
      <c r="G1457">
        <v>471.30221484630601</v>
      </c>
      <c r="H1457">
        <v>254.34873717383999</v>
      </c>
      <c r="I1457">
        <v>725.65095202014595</v>
      </c>
      <c r="J1457">
        <v>10.511588884563601</v>
      </c>
      <c r="K1457">
        <v>15.9316719837819</v>
      </c>
      <c r="L1457">
        <v>1.13488523647626E-2</v>
      </c>
      <c r="M1457">
        <v>97.309633987827297</v>
      </c>
      <c r="N1457">
        <v>2.7150703494850101</v>
      </c>
      <c r="O1457">
        <v>8.2818010827864302E-2</v>
      </c>
      <c r="P1457">
        <v>3.3666015085266698</v>
      </c>
      <c r="Q1457">
        <v>9.2548730058389497E-2</v>
      </c>
      <c r="R1457">
        <v>197.55593181546899</v>
      </c>
      <c r="S1457">
        <v>2.8243945805057802</v>
      </c>
      <c r="T1457">
        <v>820.836864538486</v>
      </c>
      <c r="U1457">
        <f>VLOOKUP(B1457,Data!$A$1:$J$1657,9, FALSE) * 100</f>
        <v>180</v>
      </c>
      <c r="V1457" t="str">
        <f>VLOOKUP($B1457,Data!$A$1:$X$1657,13,  FALSE)</f>
        <v/>
      </c>
      <c r="W1457">
        <f t="shared" si="45"/>
        <v>69.42087046837807</v>
      </c>
      <c r="X1457">
        <f t="shared" si="44"/>
        <v>110.57912953162193</v>
      </c>
    </row>
    <row r="1458" spans="1:24" x14ac:dyDescent="0.2">
      <c r="A1458">
        <v>1453</v>
      </c>
      <c r="B1458" t="s">
        <v>5636</v>
      </c>
      <c r="C1458">
        <v>1453</v>
      </c>
      <c r="D1458" t="s">
        <v>1495</v>
      </c>
      <c r="E1458" s="30">
        <v>42294.5</v>
      </c>
      <c r="F1458" t="s">
        <v>4254</v>
      </c>
      <c r="G1458">
        <v>509.757570111777</v>
      </c>
      <c r="H1458">
        <v>246.20464566944901</v>
      </c>
      <c r="I1458">
        <v>755.96221578122504</v>
      </c>
      <c r="J1458">
        <v>10.215856486776399</v>
      </c>
      <c r="K1458">
        <v>15.649649012242699</v>
      </c>
      <c r="L1458">
        <v>1.38633072535592E-2</v>
      </c>
      <c r="M1458">
        <v>122.610634465403</v>
      </c>
      <c r="N1458">
        <v>3.3604437732958798</v>
      </c>
      <c r="O1458">
        <v>0.12893908049328401</v>
      </c>
      <c r="P1458">
        <v>6.2830327243630197</v>
      </c>
      <c r="Q1458">
        <v>0.17251412558239801</v>
      </c>
      <c r="R1458">
        <v>194.342375780428</v>
      </c>
      <c r="S1458">
        <v>2.46453814790266</v>
      </c>
      <c r="T1458">
        <v>857.39325393413299</v>
      </c>
      <c r="U1458">
        <f>VLOOKUP(B1458,Data!$A$1:$J$1657,9, FALSE) * 100</f>
        <v>180</v>
      </c>
      <c r="V1458" t="str">
        <f>VLOOKUP($B1458,Data!$A$1:$X$1657,13,  FALSE)</f>
        <v/>
      </c>
      <c r="W1458">
        <f t="shared" si="45"/>
        <v>40.66973356204204</v>
      </c>
      <c r="X1458">
        <f t="shared" si="44"/>
        <v>139.33026643795796</v>
      </c>
    </row>
    <row r="1459" spans="1:24" x14ac:dyDescent="0.2">
      <c r="A1459">
        <v>1458</v>
      </c>
      <c r="B1459" t="s">
        <v>5640</v>
      </c>
      <c r="C1459">
        <v>1458</v>
      </c>
      <c r="D1459" t="s">
        <v>1495</v>
      </c>
      <c r="E1459" s="30">
        <v>42301.5</v>
      </c>
      <c r="F1459" t="s">
        <v>4254</v>
      </c>
      <c r="G1459">
        <v>393.35944832950702</v>
      </c>
      <c r="H1459">
        <v>224.69837154677001</v>
      </c>
      <c r="I1459">
        <v>618.05781987627802</v>
      </c>
      <c r="J1459">
        <v>9.2223143641683194</v>
      </c>
      <c r="K1459">
        <v>16.014732682766901</v>
      </c>
      <c r="L1459">
        <v>9.6751033874001094E-3</v>
      </c>
      <c r="M1459">
        <v>72.595150878168099</v>
      </c>
      <c r="N1459">
        <v>2.0360629341138199</v>
      </c>
      <c r="O1459">
        <v>1.5266643703846E-2</v>
      </c>
      <c r="P1459">
        <v>0.70230853152112405</v>
      </c>
      <c r="Q1459">
        <v>1.94311557917306E-2</v>
      </c>
      <c r="R1459">
        <v>210.15720044443501</v>
      </c>
      <c r="S1459">
        <v>3.20587297551914</v>
      </c>
      <c r="T1459">
        <v>703.74907911349396</v>
      </c>
      <c r="U1459">
        <f>VLOOKUP(B1459,Data!$A$1:$J$1657,9, FALSE) * 100</f>
        <v>179.99280748022099</v>
      </c>
      <c r="V1459" t="str">
        <f>VLOOKUP($B1459,Data!$A$1:$X$1657,13,  FALSE)</f>
        <v/>
      </c>
      <c r="W1459">
        <f t="shared" si="45"/>
        <v>97.498317845939056</v>
      </c>
      <c r="X1459">
        <f t="shared" si="44"/>
        <v>82.494489634281933</v>
      </c>
    </row>
    <row r="1460" spans="1:24" x14ac:dyDescent="0.2">
      <c r="A1460">
        <v>1456</v>
      </c>
      <c r="B1460" t="s">
        <v>5637</v>
      </c>
      <c r="C1460">
        <v>1456</v>
      </c>
      <c r="D1460" t="s">
        <v>1495</v>
      </c>
      <c r="E1460" s="30">
        <v>42301.5</v>
      </c>
      <c r="F1460" t="s">
        <v>4254</v>
      </c>
      <c r="G1460">
        <v>580.25065383167805</v>
      </c>
      <c r="H1460">
        <v>219.23438527821699</v>
      </c>
      <c r="I1460">
        <v>799.48503910989496</v>
      </c>
      <c r="J1460">
        <v>9.8822741964522702</v>
      </c>
      <c r="K1460">
        <v>15.7814149372931</v>
      </c>
      <c r="L1460">
        <v>1.7996833734738898E-2</v>
      </c>
      <c r="M1460">
        <v>175.77475582691099</v>
      </c>
      <c r="N1460">
        <v>4.8580986991346098</v>
      </c>
      <c r="O1460">
        <v>0.22624851798017301</v>
      </c>
      <c r="P1460">
        <v>10.7712278848457</v>
      </c>
      <c r="Q1460">
        <v>0.29464222834819898</v>
      </c>
      <c r="R1460">
        <v>234.045567125415</v>
      </c>
      <c r="S1460">
        <v>1.6300805034285499</v>
      </c>
      <c r="T1460">
        <v>921.30484061839002</v>
      </c>
      <c r="U1460">
        <f>VLOOKUP(B1460,Data!$A$1:$J$1657,9, FALSE) * 100</f>
        <v>179.99280748022099</v>
      </c>
      <c r="V1460" t="str">
        <f>VLOOKUP($B1460,Data!$A$1:$X$1657,13,  FALSE)</f>
        <v/>
      </c>
      <c r="W1460">
        <f t="shared" si="45"/>
        <v>-19.751233232177867</v>
      </c>
      <c r="X1460">
        <f t="shared" si="44"/>
        <v>199.74404071239886</v>
      </c>
    </row>
    <row r="1461" spans="1:24" x14ac:dyDescent="0.2">
      <c r="A1461">
        <v>1460</v>
      </c>
      <c r="B1461" t="s">
        <v>5641</v>
      </c>
      <c r="C1461">
        <v>1460</v>
      </c>
      <c r="D1461" t="s">
        <v>1495</v>
      </c>
      <c r="E1461" s="30">
        <v>42349.5</v>
      </c>
      <c r="F1461" t="s">
        <v>4254</v>
      </c>
      <c r="G1461">
        <v>60.075015489551298</v>
      </c>
      <c r="H1461">
        <v>66.248420686163001</v>
      </c>
      <c r="I1461">
        <v>126.32343617571399</v>
      </c>
      <c r="J1461">
        <v>4.3536217948247602</v>
      </c>
      <c r="K1461">
        <v>15.126900192586699</v>
      </c>
      <c r="L1461">
        <v>1.21694973025406E-2</v>
      </c>
      <c r="M1461">
        <v>14.888792161015701</v>
      </c>
      <c r="N1461">
        <v>0.39443305255315397</v>
      </c>
      <c r="O1461">
        <v>0</v>
      </c>
      <c r="P1461">
        <v>0</v>
      </c>
      <c r="Q1461">
        <v>0</v>
      </c>
      <c r="R1461">
        <v>44.478673368427202</v>
      </c>
      <c r="S1461">
        <v>1.35798428040385</v>
      </c>
      <c r="T1461">
        <v>144.63813016550401</v>
      </c>
      <c r="U1461">
        <f>VLOOKUP(B1461,Data!$A$1:$J$1657,9, FALSE) * 100</f>
        <v>400</v>
      </c>
      <c r="V1461" t="str">
        <f>VLOOKUP($B1461,Data!$A$1:$X$1657,13,  FALSE)</f>
        <v/>
      </c>
      <c r="W1461">
        <f t="shared" si="45"/>
        <v>383.08091799884579</v>
      </c>
      <c r="X1461">
        <f t="shared" si="44"/>
        <v>16.919082001154205</v>
      </c>
    </row>
    <row r="1462" spans="1:24" x14ac:dyDescent="0.2">
      <c r="A1462">
        <v>1457</v>
      </c>
      <c r="B1462" t="s">
        <v>5639</v>
      </c>
      <c r="C1462">
        <v>1457</v>
      </c>
      <c r="D1462" t="s">
        <v>1495</v>
      </c>
      <c r="E1462" s="30">
        <v>42312.5</v>
      </c>
      <c r="F1462" t="s">
        <v>4254</v>
      </c>
      <c r="G1462">
        <v>306.52483655840001</v>
      </c>
      <c r="H1462">
        <v>218.14992723741599</v>
      </c>
      <c r="I1462">
        <v>524.67476379581501</v>
      </c>
      <c r="J1462">
        <v>8.4782583755287906</v>
      </c>
      <c r="K1462">
        <v>17.13</v>
      </c>
      <c r="L1462">
        <v>4.9026782270464404E-3</v>
      </c>
      <c r="M1462">
        <v>27.4665790164246</v>
      </c>
      <c r="N1462">
        <v>0.82399737049273702</v>
      </c>
      <c r="O1462">
        <v>0</v>
      </c>
      <c r="P1462">
        <v>0</v>
      </c>
      <c r="Q1462">
        <v>0</v>
      </c>
      <c r="R1462">
        <v>142.914942215358</v>
      </c>
      <c r="S1462">
        <v>2.2563553713223601</v>
      </c>
      <c r="T1462">
        <v>584.530232227434</v>
      </c>
      <c r="U1462">
        <f>VLOOKUP(B1462,Data!$A$1:$J$1657,9, FALSE) * 100</f>
        <v>400</v>
      </c>
      <c r="V1462" t="str">
        <f>VLOOKUP($B1462,Data!$A$1:$X$1657,13,  FALSE)</f>
        <v/>
      </c>
      <c r="W1462">
        <f t="shared" si="45"/>
        <v>368.78797839042659</v>
      </c>
      <c r="X1462">
        <f t="shared" si="44"/>
        <v>31.212021609573409</v>
      </c>
    </row>
    <row r="1463" spans="1:24" x14ac:dyDescent="0.2">
      <c r="A1463">
        <v>1461</v>
      </c>
      <c r="B1463" t="s">
        <v>5644</v>
      </c>
      <c r="C1463">
        <v>1461</v>
      </c>
      <c r="D1463" t="s">
        <v>1495</v>
      </c>
      <c r="E1463" s="30">
        <v>42306.5</v>
      </c>
      <c r="F1463" t="s">
        <v>4254</v>
      </c>
      <c r="G1463">
        <v>209.44829822374601</v>
      </c>
      <c r="H1463">
        <v>178.87614088647999</v>
      </c>
      <c r="I1463">
        <v>388.324439110225</v>
      </c>
      <c r="J1463">
        <v>6.0471153491490499</v>
      </c>
      <c r="K1463">
        <v>16.126121696920801</v>
      </c>
      <c r="L1463">
        <v>2.9305527046171102E-3</v>
      </c>
      <c r="M1463">
        <v>13.141297594482101</v>
      </c>
      <c r="N1463">
        <v>0.371135138816238</v>
      </c>
      <c r="O1463">
        <v>0</v>
      </c>
      <c r="P1463">
        <v>0</v>
      </c>
      <c r="Q1463">
        <v>0</v>
      </c>
      <c r="R1463">
        <v>125.044363982927</v>
      </c>
      <c r="S1463">
        <v>1.9315479433003</v>
      </c>
      <c r="T1463">
        <v>434.95808040577703</v>
      </c>
      <c r="U1463">
        <f>VLOOKUP(B1463,Data!$A$1:$J$1657,9, FALSE) * 100</f>
        <v>147.762962962963</v>
      </c>
      <c r="V1463" t="str">
        <f>VLOOKUP($B1463,Data!$A$1:$X$1657,13,  FALSE)</f>
        <v/>
      </c>
      <c r="W1463">
        <f t="shared" si="45"/>
        <v>132.82967024196063</v>
      </c>
      <c r="X1463">
        <f t="shared" si="44"/>
        <v>14.933292721002386</v>
      </c>
    </row>
    <row r="1464" spans="1:24" x14ac:dyDescent="0.2">
      <c r="A1464">
        <v>1459</v>
      </c>
      <c r="B1464" t="s">
        <v>5642</v>
      </c>
      <c r="C1464">
        <v>1459</v>
      </c>
      <c r="D1464" t="s">
        <v>1495</v>
      </c>
      <c r="E1464" s="30">
        <v>42306.5</v>
      </c>
      <c r="F1464" t="s">
        <v>4254</v>
      </c>
      <c r="G1464">
        <v>212.44298216267001</v>
      </c>
      <c r="H1464">
        <v>146.17243266091299</v>
      </c>
      <c r="I1464">
        <v>358.61541482358302</v>
      </c>
      <c r="J1464">
        <v>7.4539706346464296</v>
      </c>
      <c r="K1464">
        <v>16.223345550422401</v>
      </c>
      <c r="L1464">
        <v>9.6881415829723604E-3</v>
      </c>
      <c r="M1464">
        <v>38.5611166011142</v>
      </c>
      <c r="N1464">
        <v>1.0956047625744401</v>
      </c>
      <c r="O1464">
        <v>0</v>
      </c>
      <c r="P1464">
        <v>0</v>
      </c>
      <c r="Q1464">
        <v>0</v>
      </c>
      <c r="R1464">
        <v>109.581841504949</v>
      </c>
      <c r="S1464">
        <v>2.1051577090492901</v>
      </c>
      <c r="T1464">
        <v>399.437442439005</v>
      </c>
      <c r="U1464">
        <f>VLOOKUP(B1464,Data!$A$1:$J$1657,9, FALSE) * 100</f>
        <v>147.762962962963</v>
      </c>
      <c r="V1464" t="str">
        <f>VLOOKUP($B1464,Data!$A$1:$X$1657,13,  FALSE)</f>
        <v/>
      </c>
      <c r="W1464">
        <f t="shared" si="45"/>
        <v>103.94351227987869</v>
      </c>
      <c r="X1464">
        <f t="shared" si="44"/>
        <v>43.81945068308432</v>
      </c>
    </row>
    <row r="1465" spans="1:24" x14ac:dyDescent="0.2">
      <c r="A1465">
        <v>1462</v>
      </c>
      <c r="B1465" t="s">
        <v>5643</v>
      </c>
      <c r="C1465">
        <v>1462</v>
      </c>
      <c r="D1465" t="s">
        <v>1495</v>
      </c>
      <c r="E1465" s="30">
        <v>42300.5</v>
      </c>
      <c r="F1465" t="s">
        <v>4254</v>
      </c>
      <c r="G1465">
        <v>428.04686591196901</v>
      </c>
      <c r="H1465">
        <v>189.94458022085601</v>
      </c>
      <c r="I1465">
        <v>617.99144613282397</v>
      </c>
      <c r="J1465">
        <v>6.5314471537334198</v>
      </c>
      <c r="K1465">
        <v>15.713510520623799</v>
      </c>
      <c r="L1465">
        <v>1.34950329564244E-2</v>
      </c>
      <c r="M1465">
        <v>102.409958041648</v>
      </c>
      <c r="N1465">
        <v>2.8182486043854298</v>
      </c>
      <c r="O1465">
        <v>6.6072659218281704E-2</v>
      </c>
      <c r="P1465">
        <v>3.1691704683337498</v>
      </c>
      <c r="Q1465">
        <v>6.4896873420267606E-2</v>
      </c>
      <c r="R1465">
        <v>151.78278291303801</v>
      </c>
      <c r="S1465">
        <v>0.85806107039472401</v>
      </c>
      <c r="T1465">
        <v>704.85550251969096</v>
      </c>
      <c r="U1465">
        <f>VLOOKUP(B1465,Data!$A$1:$J$1657,9, FALSE) * 100</f>
        <v>178.45801526717599</v>
      </c>
      <c r="V1465" t="str">
        <f>VLOOKUP($B1465,Data!$A$1:$X$1657,13,  FALSE)</f>
        <v/>
      </c>
      <c r="W1465">
        <f t="shared" si="45"/>
        <v>62.083062947121448</v>
      </c>
      <c r="X1465">
        <f t="shared" si="44"/>
        <v>116.37495232005455</v>
      </c>
    </row>
    <row r="1466" spans="1:24" x14ac:dyDescent="0.2">
      <c r="A1466">
        <v>1463</v>
      </c>
      <c r="B1466" t="s">
        <v>5646</v>
      </c>
      <c r="C1466">
        <v>1463</v>
      </c>
      <c r="D1466" t="s">
        <v>1495</v>
      </c>
      <c r="E1466" s="30">
        <v>42300.5</v>
      </c>
      <c r="F1466" t="s">
        <v>4254</v>
      </c>
      <c r="G1466">
        <v>229.66395745764899</v>
      </c>
      <c r="H1466">
        <v>79.984802717912601</v>
      </c>
      <c r="I1466">
        <v>309.64876017556202</v>
      </c>
      <c r="J1466">
        <v>4.7359339803165703</v>
      </c>
      <c r="K1466">
        <v>15.3926976430888</v>
      </c>
      <c r="L1466">
        <v>1.1003019785569499E-2</v>
      </c>
      <c r="M1466">
        <v>50.446158942361201</v>
      </c>
      <c r="N1466">
        <v>1.3598992501838301</v>
      </c>
      <c r="O1466">
        <v>0</v>
      </c>
      <c r="P1466">
        <v>0</v>
      </c>
      <c r="Q1466">
        <v>0</v>
      </c>
      <c r="R1466">
        <v>81.875386331703197</v>
      </c>
      <c r="S1466">
        <v>0.967000020306785</v>
      </c>
      <c r="T1466">
        <v>357.839041345282</v>
      </c>
      <c r="U1466">
        <f>VLOOKUP(B1466,Data!$A$1:$J$1657,9, FALSE) * 100</f>
        <v>178.45801526717599</v>
      </c>
      <c r="V1466" t="str">
        <f>VLOOKUP($B1466,Data!$A$1:$X$1657,13,  FALSE)</f>
        <v/>
      </c>
      <c r="W1466">
        <f t="shared" si="45"/>
        <v>121.13283465085644</v>
      </c>
      <c r="X1466">
        <f t="shared" si="44"/>
        <v>57.32518061631955</v>
      </c>
    </row>
    <row r="1467" spans="1:24" x14ac:dyDescent="0.2">
      <c r="A1467">
        <v>1465</v>
      </c>
      <c r="B1467" t="s">
        <v>5648</v>
      </c>
      <c r="C1467">
        <v>1465</v>
      </c>
      <c r="D1467" t="s">
        <v>1495</v>
      </c>
      <c r="E1467" s="30">
        <v>42304.5</v>
      </c>
      <c r="F1467" t="s">
        <v>4254</v>
      </c>
      <c r="G1467">
        <v>436.79967277757697</v>
      </c>
      <c r="H1467">
        <v>192.30219357793399</v>
      </c>
      <c r="I1467">
        <v>629.10186635550997</v>
      </c>
      <c r="J1467">
        <v>6.7647468911126003</v>
      </c>
      <c r="K1467">
        <v>15.6975516934898</v>
      </c>
      <c r="L1467">
        <v>1.36412845436971E-2</v>
      </c>
      <c r="M1467">
        <v>109.881942359341</v>
      </c>
      <c r="N1467">
        <v>3.0208011740224499</v>
      </c>
      <c r="O1467">
        <v>2.6793017342261999E-2</v>
      </c>
      <c r="P1467">
        <v>2.1809719930022999</v>
      </c>
      <c r="Q1467">
        <v>5.4016616362119498E-2</v>
      </c>
      <c r="R1467">
        <v>180.16986317343799</v>
      </c>
      <c r="S1467">
        <v>1.7452200203650201</v>
      </c>
      <c r="T1467">
        <v>707.03108858202097</v>
      </c>
      <c r="U1467">
        <f>VLOOKUP(B1467,Data!$A$1:$J$1657,9, FALSE) * 100</f>
        <v>153.46534653465301</v>
      </c>
      <c r="V1467" t="str">
        <f>VLOOKUP($B1467,Data!$A$1:$X$1657,13,  FALSE)</f>
        <v/>
      </c>
      <c r="W1467">
        <f t="shared" si="45"/>
        <v>28.599502944492784</v>
      </c>
      <c r="X1467">
        <f t="shared" si="44"/>
        <v>124.86584359016022</v>
      </c>
    </row>
    <row r="1468" spans="1:24" x14ac:dyDescent="0.2">
      <c r="A1468">
        <v>1466</v>
      </c>
      <c r="B1468" t="s">
        <v>5647</v>
      </c>
      <c r="C1468">
        <v>1466</v>
      </c>
      <c r="D1468" t="s">
        <v>1495</v>
      </c>
      <c r="E1468" s="30">
        <v>42296.5</v>
      </c>
      <c r="F1468" t="s">
        <v>4254</v>
      </c>
      <c r="G1468">
        <v>863.65049307879303</v>
      </c>
      <c r="H1468">
        <v>234.46230097896401</v>
      </c>
      <c r="I1468">
        <v>1098.1127940577601</v>
      </c>
      <c r="J1468">
        <v>15.7651182342727</v>
      </c>
      <c r="K1468">
        <v>15.097621382053299</v>
      </c>
      <c r="L1468">
        <v>3.70533382003592E-2</v>
      </c>
      <c r="M1468">
        <v>401.08255609601201</v>
      </c>
      <c r="N1468">
        <v>10.604890674052101</v>
      </c>
      <c r="O1468">
        <v>0.54208132708281298</v>
      </c>
      <c r="P1468">
        <v>23.8480409050016</v>
      </c>
      <c r="Q1468">
        <v>0.72779628068059699</v>
      </c>
      <c r="R1468">
        <v>219.643090333336</v>
      </c>
      <c r="S1468">
        <v>1.18892649922319</v>
      </c>
      <c r="T1468">
        <v>1274.1000399489201</v>
      </c>
      <c r="U1468">
        <f>VLOOKUP(B1468,Data!$A$1:$J$1657,9, FALSE) * 100</f>
        <v>100</v>
      </c>
      <c r="V1468" t="str">
        <f>VLOOKUP($B1468,Data!$A$1:$X$1657,13,  FALSE)</f>
        <v/>
      </c>
      <c r="W1468">
        <f t="shared" si="45"/>
        <v>-355.77563192728638</v>
      </c>
      <c r="X1468">
        <f t="shared" si="44"/>
        <v>455.77563192728638</v>
      </c>
    </row>
    <row r="1469" spans="1:24" x14ac:dyDescent="0.2">
      <c r="A1469">
        <v>1464</v>
      </c>
      <c r="B1469" t="s">
        <v>5645</v>
      </c>
      <c r="C1469">
        <v>1464</v>
      </c>
      <c r="D1469" t="s">
        <v>1495</v>
      </c>
      <c r="E1469" s="30">
        <v>42304.5</v>
      </c>
      <c r="F1469" t="s">
        <v>4254</v>
      </c>
      <c r="G1469">
        <v>450.29218775518098</v>
      </c>
      <c r="H1469">
        <v>191.458718246811</v>
      </c>
      <c r="I1469">
        <v>641.75090600199201</v>
      </c>
      <c r="J1469">
        <v>7.4213112679027802</v>
      </c>
      <c r="K1469">
        <v>15.715972249047301</v>
      </c>
      <c r="L1469">
        <v>1.27005225630066E-2</v>
      </c>
      <c r="M1469">
        <v>106.48427600554101</v>
      </c>
      <c r="N1469">
        <v>2.9308299941558098</v>
      </c>
      <c r="O1469">
        <v>6.3378443340128598E-2</v>
      </c>
      <c r="P1469">
        <v>4.27488393025072</v>
      </c>
      <c r="Q1469">
        <v>0.11223467294039401</v>
      </c>
      <c r="R1469">
        <v>188.419341520633</v>
      </c>
      <c r="S1469">
        <v>2.03230270963742</v>
      </c>
      <c r="T1469">
        <v>724.81631054202796</v>
      </c>
      <c r="U1469">
        <f>VLOOKUP(B1469,Data!$A$1:$J$1657,9, FALSE) * 100</f>
        <v>153.46534653465301</v>
      </c>
      <c r="V1469" t="str">
        <f>VLOOKUP($B1469,Data!$A$1:$X$1657,13,  FALSE)</f>
        <v/>
      </c>
      <c r="W1469">
        <f t="shared" si="45"/>
        <v>32.460487437447327</v>
      </c>
      <c r="X1469">
        <f t="shared" si="44"/>
        <v>121.00485909720568</v>
      </c>
    </row>
    <row r="1470" spans="1:24" x14ac:dyDescent="0.2">
      <c r="A1470">
        <v>1468</v>
      </c>
      <c r="B1470" t="s">
        <v>5651</v>
      </c>
      <c r="C1470">
        <v>1468</v>
      </c>
      <c r="D1470" t="s">
        <v>1495</v>
      </c>
      <c r="E1470" s="30">
        <v>42320.5</v>
      </c>
      <c r="F1470" t="s">
        <v>4254</v>
      </c>
      <c r="G1470">
        <v>202.098297961404</v>
      </c>
      <c r="H1470">
        <v>201.658865591281</v>
      </c>
      <c r="I1470">
        <v>403.75716355268497</v>
      </c>
      <c r="J1470">
        <v>10.970250739272601</v>
      </c>
      <c r="K1470">
        <v>15.502164258614799</v>
      </c>
      <c r="L1470">
        <v>6.6863178809261903E-3</v>
      </c>
      <c r="M1470">
        <v>29.421802879231301</v>
      </c>
      <c r="N1470">
        <v>0.79877691947185703</v>
      </c>
      <c r="O1470">
        <v>0</v>
      </c>
      <c r="P1470">
        <v>0</v>
      </c>
      <c r="Q1470">
        <v>0</v>
      </c>
      <c r="R1470">
        <v>155.546700592918</v>
      </c>
      <c r="S1470">
        <v>3.4502921081556499</v>
      </c>
      <c r="T1470">
        <v>452.0765048216</v>
      </c>
      <c r="U1470">
        <f>VLOOKUP(B1470,Data!$A$1:$J$1657,9, FALSE) * 100</f>
        <v>220.00000000000003</v>
      </c>
      <c r="V1470" t="str">
        <f>VLOOKUP($B1470,Data!$A$1:$X$1657,13,  FALSE)</f>
        <v>Yes</v>
      </c>
      <c r="W1470">
        <f t="shared" si="45"/>
        <v>186.56613309178263</v>
      </c>
      <c r="X1470">
        <f t="shared" si="44"/>
        <v>33.433866908217389</v>
      </c>
    </row>
    <row r="1471" spans="1:24" x14ac:dyDescent="0.2">
      <c r="A1471">
        <v>1467</v>
      </c>
      <c r="B1471" t="s">
        <v>5650</v>
      </c>
      <c r="C1471">
        <v>1467</v>
      </c>
      <c r="D1471" t="s">
        <v>1495</v>
      </c>
      <c r="E1471" s="30">
        <v>42296.5</v>
      </c>
      <c r="F1471" t="s">
        <v>4254</v>
      </c>
      <c r="G1471">
        <v>625.59910924981205</v>
      </c>
      <c r="H1471">
        <v>190.749516562411</v>
      </c>
      <c r="I1471">
        <v>816.34862581222296</v>
      </c>
      <c r="J1471">
        <v>13.776888087495101</v>
      </c>
      <c r="K1471">
        <v>15.3359724988109</v>
      </c>
      <c r="L1471">
        <v>2.07093044916754E-2</v>
      </c>
      <c r="M1471">
        <v>210.47982584533699</v>
      </c>
      <c r="N1471">
        <v>5.6530872516963298</v>
      </c>
      <c r="O1471">
        <v>0.14230368388755499</v>
      </c>
      <c r="P1471">
        <v>7.4963122535966296</v>
      </c>
      <c r="Q1471">
        <v>0.23055387953148501</v>
      </c>
      <c r="R1471">
        <v>202.43561949625601</v>
      </c>
      <c r="S1471">
        <v>3.51304226904985</v>
      </c>
      <c r="T1471">
        <v>939.65649825192497</v>
      </c>
      <c r="U1471">
        <f>VLOOKUP(B1471,Data!$A$1:$J$1657,9, FALSE) * 100</f>
        <v>100</v>
      </c>
      <c r="V1471" t="str">
        <f>VLOOKUP($B1471,Data!$A$1:$X$1657,13,  FALSE)</f>
        <v/>
      </c>
      <c r="W1471">
        <f t="shared" si="45"/>
        <v>-139.18162027879202</v>
      </c>
      <c r="X1471">
        <f t="shared" si="44"/>
        <v>239.18162027879202</v>
      </c>
    </row>
    <row r="1472" spans="1:24" x14ac:dyDescent="0.2">
      <c r="A1472">
        <v>1473</v>
      </c>
      <c r="B1472" t="s">
        <v>5653</v>
      </c>
      <c r="C1472">
        <v>1473</v>
      </c>
      <c r="D1472" t="s">
        <v>1495</v>
      </c>
      <c r="E1472" s="30">
        <v>42292.5</v>
      </c>
      <c r="F1472" t="s">
        <v>4254</v>
      </c>
      <c r="G1472">
        <v>776.53453617808998</v>
      </c>
      <c r="H1472">
        <v>334.84679960142898</v>
      </c>
      <c r="I1472">
        <v>1111.38133577952</v>
      </c>
      <c r="J1472">
        <v>15.6833555138204</v>
      </c>
      <c r="K1472">
        <v>15.730735331386001</v>
      </c>
      <c r="L1472">
        <v>1.3891742281926101E-2</v>
      </c>
      <c r="M1472">
        <v>204.89292333747099</v>
      </c>
      <c r="N1472">
        <v>5.6446871248611803</v>
      </c>
      <c r="O1472">
        <v>0.12427940380529499</v>
      </c>
      <c r="P1472">
        <v>6.6601482567487302</v>
      </c>
      <c r="Q1472">
        <v>0.192829272314545</v>
      </c>
      <c r="R1472">
        <v>412.41601231745898</v>
      </c>
      <c r="S1472">
        <v>5.3747113938982896</v>
      </c>
      <c r="T1472">
        <v>1275.1833365124201</v>
      </c>
      <c r="U1472">
        <f>VLOOKUP(B1472,Data!$A$1:$J$1657,9, FALSE) * 100</f>
        <v>447.78321678321697</v>
      </c>
      <c r="V1472" t="str">
        <f>VLOOKUP($B1472,Data!$A$1:$X$1657,13,  FALSE)</f>
        <v/>
      </c>
      <c r="W1472">
        <f t="shared" si="45"/>
        <v>214.95034935427267</v>
      </c>
      <c r="X1472">
        <f t="shared" si="44"/>
        <v>232.8328674289443</v>
      </c>
    </row>
    <row r="1473" spans="1:24" x14ac:dyDescent="0.2">
      <c r="A1473">
        <v>1469</v>
      </c>
      <c r="B1473" t="s">
        <v>5649</v>
      </c>
      <c r="C1473">
        <v>1469</v>
      </c>
      <c r="D1473" t="s">
        <v>1495</v>
      </c>
      <c r="E1473" s="30">
        <v>42320.5</v>
      </c>
      <c r="F1473" t="s">
        <v>4254</v>
      </c>
      <c r="G1473">
        <v>241.22084363293101</v>
      </c>
      <c r="H1473">
        <v>265.68937763934298</v>
      </c>
      <c r="I1473">
        <v>506.91022127227302</v>
      </c>
      <c r="J1473">
        <v>11.6189312142526</v>
      </c>
      <c r="K1473">
        <v>16.311702935554699</v>
      </c>
      <c r="L1473">
        <v>5.9626661593618199E-3</v>
      </c>
      <c r="M1473">
        <v>29.6535447128323</v>
      </c>
      <c r="N1473">
        <v>0.84711000410141901</v>
      </c>
      <c r="O1473">
        <v>0</v>
      </c>
      <c r="P1473">
        <v>0</v>
      </c>
      <c r="Q1473">
        <v>0</v>
      </c>
      <c r="R1473">
        <v>174.02731566831099</v>
      </c>
      <c r="S1473">
        <v>3.6009750648353198</v>
      </c>
      <c r="T1473">
        <v>563.03861019747603</v>
      </c>
      <c r="U1473">
        <f>VLOOKUP(B1473,Data!$A$1:$J$1657,9, FALSE) * 100</f>
        <v>220.00000000000003</v>
      </c>
      <c r="V1473" t="str">
        <f>VLOOKUP($B1473,Data!$A$1:$X$1657,13,  FALSE)</f>
        <v/>
      </c>
      <c r="W1473">
        <f t="shared" si="45"/>
        <v>186.30279009905422</v>
      </c>
      <c r="X1473">
        <f t="shared" si="44"/>
        <v>33.697209900945793</v>
      </c>
    </row>
    <row r="1474" spans="1:24" x14ac:dyDescent="0.2">
      <c r="A1474">
        <v>1470</v>
      </c>
      <c r="B1474" t="s">
        <v>5652</v>
      </c>
      <c r="C1474">
        <v>1470</v>
      </c>
      <c r="D1474" t="s">
        <v>1495</v>
      </c>
      <c r="E1474" s="30">
        <v>42292.5</v>
      </c>
      <c r="F1474" t="s">
        <v>4254</v>
      </c>
      <c r="G1474">
        <v>618.33474893343896</v>
      </c>
      <c r="H1474">
        <v>274.22118690038798</v>
      </c>
      <c r="I1474">
        <v>892.55593583382699</v>
      </c>
      <c r="J1474">
        <v>12.1962616285106</v>
      </c>
      <c r="K1474">
        <v>15.459873878236699</v>
      </c>
      <c r="L1474">
        <v>1.27486616846907E-2</v>
      </c>
      <c r="M1474">
        <v>157.05989667133301</v>
      </c>
      <c r="N1474">
        <v>4.2524101468786402</v>
      </c>
      <c r="O1474">
        <v>2.7683815381489198E-2</v>
      </c>
      <c r="P1474">
        <v>2.0515883991164698</v>
      </c>
      <c r="Q1474">
        <v>6.1950059265212701E-2</v>
      </c>
      <c r="R1474">
        <v>343.01769606275502</v>
      </c>
      <c r="S1474">
        <v>4.8728246234547496</v>
      </c>
      <c r="T1474">
        <v>1020.1396755164</v>
      </c>
      <c r="U1474">
        <f>VLOOKUP(B1474,Data!$A$1:$J$1657,9, FALSE) * 100</f>
        <v>447.78321678321697</v>
      </c>
      <c r="W1474">
        <f t="shared" si="45"/>
        <v>269.30606147488402</v>
      </c>
      <c r="X1474">
        <f t="shared" ref="X1474:X1537" si="46">M1474/(1-12/100)</f>
        <v>178.47715530833295</v>
      </c>
    </row>
    <row r="1475" spans="1:24" x14ac:dyDescent="0.2">
      <c r="A1475">
        <v>1471</v>
      </c>
      <c r="B1475" t="s">
        <v>5654</v>
      </c>
      <c r="C1475">
        <v>1471</v>
      </c>
      <c r="D1475" t="s">
        <v>1495</v>
      </c>
      <c r="E1475" s="30">
        <v>42322.5</v>
      </c>
      <c r="F1475" t="s">
        <v>4254</v>
      </c>
      <c r="G1475">
        <v>173.523407665608</v>
      </c>
      <c r="H1475">
        <v>194.669999302344</v>
      </c>
      <c r="I1475">
        <v>368.193406967952</v>
      </c>
      <c r="J1475">
        <v>6.15595119995342</v>
      </c>
      <c r="K1475">
        <v>17.13</v>
      </c>
      <c r="L1475">
        <v>7.09562767655694E-3</v>
      </c>
      <c r="M1475">
        <v>22.663536392241099</v>
      </c>
      <c r="N1475">
        <v>0.67990609176723305</v>
      </c>
      <c r="O1475">
        <v>0</v>
      </c>
      <c r="P1475">
        <v>0</v>
      </c>
      <c r="Q1475">
        <v>0</v>
      </c>
      <c r="R1475">
        <v>96.130111926795394</v>
      </c>
      <c r="S1475">
        <v>1.7220370987700899</v>
      </c>
      <c r="T1475">
        <v>402.486218707501</v>
      </c>
      <c r="U1475">
        <f>VLOOKUP(B1475,Data!$A$1:$J$1657,9, FALSE) * 100</f>
        <v>137.279335410177</v>
      </c>
      <c r="W1475">
        <f t="shared" ref="W1475:W1538" si="47">U1475-X1475</f>
        <v>111.5253167826303</v>
      </c>
      <c r="X1475">
        <f t="shared" si="46"/>
        <v>25.754018627546703</v>
      </c>
    </row>
    <row r="1476" spans="1:24" x14ac:dyDescent="0.2">
      <c r="A1476">
        <v>1478</v>
      </c>
      <c r="B1476" t="s">
        <v>5805</v>
      </c>
      <c r="C1476">
        <v>1478</v>
      </c>
      <c r="M1476"/>
      <c r="U1476">
        <f>VLOOKUP(B1476,Data!$A$1:$J$1657,9, FALSE) * 100</f>
        <v>80</v>
      </c>
      <c r="W1476">
        <f t="shared" si="47"/>
        <v>80</v>
      </c>
      <c r="X1476">
        <f t="shared" si="46"/>
        <v>0</v>
      </c>
    </row>
    <row r="1477" spans="1:24" x14ac:dyDescent="0.2">
      <c r="A1477">
        <v>1474</v>
      </c>
      <c r="B1477" t="s">
        <v>5655</v>
      </c>
      <c r="C1477">
        <v>1474</v>
      </c>
      <c r="D1477" t="s">
        <v>1495</v>
      </c>
      <c r="E1477" s="30">
        <v>42320.5</v>
      </c>
      <c r="F1477" t="s">
        <v>4254</v>
      </c>
      <c r="G1477">
        <v>924.96061918546502</v>
      </c>
      <c r="H1477">
        <v>251.863496283041</v>
      </c>
      <c r="I1477">
        <v>1176.8241154685099</v>
      </c>
      <c r="J1477">
        <v>15.7495151859694</v>
      </c>
      <c r="K1477">
        <v>15.8231024468662</v>
      </c>
      <c r="L1477">
        <v>2.9344275755713401E-2</v>
      </c>
      <c r="M1477">
        <v>383.60950600901498</v>
      </c>
      <c r="N1477">
        <v>10.6302846115103</v>
      </c>
      <c r="O1477">
        <v>0.990460368374948</v>
      </c>
      <c r="P1477">
        <v>41.769018394145</v>
      </c>
      <c r="Q1477">
        <v>1.2264304675186499</v>
      </c>
      <c r="R1477">
        <v>271.81942570152597</v>
      </c>
      <c r="S1477">
        <v>0.80327079421589798</v>
      </c>
      <c r="T1477">
        <v>1353.8009730492499</v>
      </c>
      <c r="U1477">
        <f>VLOOKUP(B1477,Data!$A$1:$J$1657,9, FALSE) * 100</f>
        <v>402.77777777777806</v>
      </c>
      <c r="W1477">
        <f t="shared" si="47"/>
        <v>-33.142115414284433</v>
      </c>
      <c r="X1477">
        <f t="shared" si="46"/>
        <v>435.91989319206249</v>
      </c>
    </row>
    <row r="1478" spans="1:24" x14ac:dyDescent="0.2">
      <c r="A1478">
        <v>1472</v>
      </c>
      <c r="B1478" t="s">
        <v>5656</v>
      </c>
      <c r="C1478">
        <v>1472</v>
      </c>
      <c r="D1478" t="s">
        <v>1495</v>
      </c>
      <c r="E1478" s="30">
        <v>42322.5</v>
      </c>
      <c r="F1478" t="s">
        <v>4254</v>
      </c>
      <c r="G1478">
        <v>75.009714920601596</v>
      </c>
      <c r="H1478">
        <v>71.769317672832102</v>
      </c>
      <c r="I1478">
        <v>146.77903259343401</v>
      </c>
      <c r="J1478">
        <v>3.5452321395200102</v>
      </c>
      <c r="K1478">
        <v>15.735787048713</v>
      </c>
      <c r="L1478">
        <v>9.2500367245911992E-3</v>
      </c>
      <c r="M1478">
        <v>13.989412883402199</v>
      </c>
      <c r="N1478">
        <v>0.38552438190847499</v>
      </c>
      <c r="O1478">
        <v>2.78583830120478E-4</v>
      </c>
      <c r="P1478">
        <v>1.5476879451137701E-2</v>
      </c>
      <c r="Q1478">
        <v>4.7688340264038202E-4</v>
      </c>
      <c r="R1478">
        <v>47.995867950016503</v>
      </c>
      <c r="S1478">
        <v>1.0589783045365999</v>
      </c>
      <c r="T1478">
        <v>162.88850416253601</v>
      </c>
      <c r="U1478">
        <f>VLOOKUP(B1478,Data!$A$1:$J$1657,9, FALSE) * 100</f>
        <v>137.279335410177</v>
      </c>
      <c r="W1478">
        <f t="shared" si="47"/>
        <v>121.38227531540177</v>
      </c>
      <c r="X1478">
        <f t="shared" si="46"/>
        <v>15.897060094775226</v>
      </c>
    </row>
    <row r="1479" spans="1:24" x14ac:dyDescent="0.2">
      <c r="A1479">
        <v>1475</v>
      </c>
      <c r="B1479" t="s">
        <v>5804</v>
      </c>
      <c r="C1479">
        <v>1475</v>
      </c>
      <c r="M1479"/>
      <c r="U1479">
        <f>VLOOKUP(B1479,Data!$A$1:$J$1657,9, FALSE) * 100</f>
        <v>80</v>
      </c>
      <c r="W1479">
        <f t="shared" si="47"/>
        <v>80</v>
      </c>
      <c r="X1479">
        <f t="shared" si="46"/>
        <v>0</v>
      </c>
    </row>
    <row r="1480" spans="1:24" x14ac:dyDescent="0.2">
      <c r="A1480">
        <v>1476</v>
      </c>
      <c r="B1480" t="s">
        <v>5658</v>
      </c>
      <c r="C1480">
        <v>1476</v>
      </c>
      <c r="D1480" t="s">
        <v>1495</v>
      </c>
      <c r="E1480" s="30">
        <v>42320.5</v>
      </c>
      <c r="F1480" t="s">
        <v>4254</v>
      </c>
      <c r="G1480">
        <v>443.02369865266297</v>
      </c>
      <c r="H1480">
        <v>275.58764628937399</v>
      </c>
      <c r="I1480">
        <v>718.61134494203702</v>
      </c>
      <c r="J1480">
        <v>14.8126223786295</v>
      </c>
      <c r="K1480">
        <v>16.7162005279699</v>
      </c>
      <c r="L1480">
        <v>1.53126494983492E-2</v>
      </c>
      <c r="M1480">
        <v>111.37399707266999</v>
      </c>
      <c r="N1480">
        <v>3.26050800117038</v>
      </c>
      <c r="O1480">
        <v>0.12275159814778699</v>
      </c>
      <c r="P1480">
        <v>5.2347011935557601</v>
      </c>
      <c r="Q1480">
        <v>0.163005007131337</v>
      </c>
      <c r="R1480">
        <v>212.85788289478199</v>
      </c>
      <c r="S1480">
        <v>3.9747410452666299</v>
      </c>
      <c r="T1480">
        <v>806.87834189686203</v>
      </c>
      <c r="U1480">
        <f>VLOOKUP(B1480,Data!$A$1:$J$1657,9, FALSE) * 100</f>
        <v>402.77777777777806</v>
      </c>
      <c r="W1480">
        <f t="shared" si="47"/>
        <v>276.21641746792579</v>
      </c>
      <c r="X1480">
        <f t="shared" si="46"/>
        <v>126.56136030985226</v>
      </c>
    </row>
    <row r="1481" spans="1:24" x14ac:dyDescent="0.2">
      <c r="A1481">
        <v>1479</v>
      </c>
      <c r="B1481" t="s">
        <v>5806</v>
      </c>
      <c r="C1481">
        <v>1479</v>
      </c>
      <c r="D1481" t="s">
        <v>1495</v>
      </c>
      <c r="E1481" s="30">
        <v>42301.5</v>
      </c>
      <c r="F1481" t="s">
        <v>4254</v>
      </c>
      <c r="G1481">
        <v>502.62629482061999</v>
      </c>
      <c r="H1481">
        <v>201.992794325337</v>
      </c>
      <c r="I1481">
        <v>704.61908914595699</v>
      </c>
      <c r="J1481">
        <v>7.3935439196404102</v>
      </c>
      <c r="K1481">
        <v>15.753957878302501</v>
      </c>
      <c r="L1481">
        <v>1.5483657053870101E-2</v>
      </c>
      <c r="M1481">
        <v>135.64416613249799</v>
      </c>
      <c r="N1481">
        <v>3.7424386684568201</v>
      </c>
      <c r="O1481">
        <v>9.9209905183966399E-2</v>
      </c>
      <c r="P1481">
        <v>6.4583369797778998</v>
      </c>
      <c r="Q1481">
        <v>0.13867905534434599</v>
      </c>
      <c r="R1481">
        <v>209.44511774591601</v>
      </c>
      <c r="S1481">
        <v>1.2064632621692499</v>
      </c>
      <c r="T1481">
        <v>811.14240786707001</v>
      </c>
      <c r="U1481">
        <f>VLOOKUP(B1481,Data!$A$1:$J$1657,9, FALSE) * 100</f>
        <v>268.34532374100701</v>
      </c>
      <c r="W1481">
        <f t="shared" si="47"/>
        <v>114.20422586316838</v>
      </c>
      <c r="X1481">
        <f t="shared" si="46"/>
        <v>154.14109787783863</v>
      </c>
    </row>
    <row r="1482" spans="1:24" x14ac:dyDescent="0.2">
      <c r="A1482">
        <v>1477</v>
      </c>
      <c r="B1482" t="s">
        <v>5657</v>
      </c>
      <c r="C1482">
        <v>1477</v>
      </c>
      <c r="D1482" t="s">
        <v>1495</v>
      </c>
      <c r="E1482" s="30">
        <v>42283.5</v>
      </c>
      <c r="F1482" t="s">
        <v>4254</v>
      </c>
      <c r="G1482">
        <v>816.99767918277996</v>
      </c>
      <c r="H1482">
        <v>188.47827036507701</v>
      </c>
      <c r="I1482">
        <v>1005.47594954786</v>
      </c>
      <c r="J1482">
        <v>10.582385478949201</v>
      </c>
      <c r="K1482">
        <v>11.6926013879688</v>
      </c>
      <c r="L1482">
        <v>3.71109139790472E-2</v>
      </c>
      <c r="M1482">
        <v>412.98954729094902</v>
      </c>
      <c r="N1482">
        <v>8.4569564866387896</v>
      </c>
      <c r="O1482">
        <v>0.38338956682118103</v>
      </c>
      <c r="P1482">
        <v>17.250276586531001</v>
      </c>
      <c r="Q1482">
        <v>0.37999905439447601</v>
      </c>
      <c r="R1482">
        <v>230.184392925704</v>
      </c>
      <c r="S1482">
        <v>0.49623690644180302</v>
      </c>
      <c r="T1482">
        <v>1173.5927215767499</v>
      </c>
      <c r="U1482">
        <f>VLOOKUP(B1482,Data!$A$1:$J$1657,9, FALSE) * 100</f>
        <v>115.77472527472501</v>
      </c>
      <c r="W1482">
        <f t="shared" si="47"/>
        <v>-353.53157846498976</v>
      </c>
      <c r="X1482">
        <f t="shared" si="46"/>
        <v>469.30630373971479</v>
      </c>
    </row>
    <row r="1483" spans="1:24" x14ac:dyDescent="0.2">
      <c r="A1483">
        <v>1482</v>
      </c>
      <c r="B1483" t="s">
        <v>5660</v>
      </c>
      <c r="C1483">
        <v>1482</v>
      </c>
      <c r="D1483" t="s">
        <v>1495</v>
      </c>
      <c r="E1483" s="30">
        <v>42301.5</v>
      </c>
      <c r="F1483" t="s">
        <v>4254</v>
      </c>
      <c r="G1483">
        <v>480.60608935940598</v>
      </c>
      <c r="H1483">
        <v>193.39522226777001</v>
      </c>
      <c r="I1483">
        <v>674.00131162717605</v>
      </c>
      <c r="J1483">
        <v>7.7011602357391196</v>
      </c>
      <c r="K1483">
        <v>16.0056518020358</v>
      </c>
      <c r="L1483">
        <v>1.59987583320041E-2</v>
      </c>
      <c r="M1483">
        <v>127.46499902004101</v>
      </c>
      <c r="N1483">
        <v>3.57296040501158</v>
      </c>
      <c r="O1483">
        <v>0.12907481997977999</v>
      </c>
      <c r="P1483">
        <v>8.2195164263614497</v>
      </c>
      <c r="Q1483">
        <v>0.19740663583361401</v>
      </c>
      <c r="R1483">
        <v>193.85462635098801</v>
      </c>
      <c r="S1483">
        <v>1.4774129521153401</v>
      </c>
      <c r="T1483">
        <v>772.89802358057602</v>
      </c>
      <c r="U1483">
        <f>VLOOKUP(B1483,Data!$A$1:$J$1657,9, FALSE) * 100</f>
        <v>268.34532374100701</v>
      </c>
      <c r="W1483">
        <f t="shared" si="47"/>
        <v>123.49873394550588</v>
      </c>
      <c r="X1483">
        <f t="shared" si="46"/>
        <v>144.84658979550113</v>
      </c>
    </row>
    <row r="1484" spans="1:24" x14ac:dyDescent="0.2">
      <c r="A1484">
        <v>1480</v>
      </c>
      <c r="B1484" t="s">
        <v>5659</v>
      </c>
      <c r="C1484">
        <v>1480</v>
      </c>
      <c r="D1484" t="s">
        <v>1495</v>
      </c>
      <c r="E1484" s="30">
        <v>42283.5</v>
      </c>
      <c r="F1484" t="s">
        <v>4254</v>
      </c>
      <c r="G1484">
        <v>617.45331722882395</v>
      </c>
      <c r="H1484">
        <v>183.46272334541999</v>
      </c>
      <c r="I1484">
        <v>800.91604057424399</v>
      </c>
      <c r="J1484">
        <v>14.7823408346826</v>
      </c>
      <c r="K1484">
        <v>15.1674036616797</v>
      </c>
      <c r="L1484">
        <v>2.97330311017334E-2</v>
      </c>
      <c r="M1484">
        <v>274.96855683251601</v>
      </c>
      <c r="N1484">
        <v>7.3039563848481404</v>
      </c>
      <c r="O1484">
        <v>0.155550743413573</v>
      </c>
      <c r="P1484">
        <v>7.5105082602727897</v>
      </c>
      <c r="Q1484">
        <v>0.23416977240084599</v>
      </c>
      <c r="R1484">
        <v>186.23539419353901</v>
      </c>
      <c r="S1484">
        <v>4.1394621525880702</v>
      </c>
      <c r="T1484">
        <v>932.02313220207304</v>
      </c>
      <c r="U1484">
        <f>VLOOKUP(B1484,Data!$A$1:$J$1657,9, FALSE) * 100</f>
        <v>115.77472527472501</v>
      </c>
      <c r="W1484">
        <f t="shared" si="47"/>
        <v>-196.68954385313407</v>
      </c>
      <c r="X1484">
        <f t="shared" si="46"/>
        <v>312.4642691278591</v>
      </c>
    </row>
    <row r="1485" spans="1:24" x14ac:dyDescent="0.2">
      <c r="A1485">
        <v>1483</v>
      </c>
      <c r="B1485" t="s">
        <v>5665</v>
      </c>
      <c r="C1485">
        <v>1483</v>
      </c>
      <c r="D1485" t="s">
        <v>1495</v>
      </c>
      <c r="E1485" s="30">
        <v>42328.5</v>
      </c>
      <c r="F1485" t="s">
        <v>4254</v>
      </c>
      <c r="G1485">
        <v>912.50712991242995</v>
      </c>
      <c r="H1485">
        <v>368.85664582258698</v>
      </c>
      <c r="I1485">
        <v>1281.36377573502</v>
      </c>
      <c r="J1485">
        <v>15.457726527685701</v>
      </c>
      <c r="K1485">
        <v>16.3224951935746</v>
      </c>
      <c r="L1485">
        <v>2.6195836429552598E-2</v>
      </c>
      <c r="M1485">
        <v>344.12563977727598</v>
      </c>
      <c r="N1485">
        <v>9.8371087587572497</v>
      </c>
      <c r="O1485">
        <v>0.54571634826954096</v>
      </c>
      <c r="P1485">
        <v>28.077331537387199</v>
      </c>
      <c r="Q1485">
        <v>0.695733449091819</v>
      </c>
      <c r="R1485">
        <v>407.292818673417</v>
      </c>
      <c r="S1485">
        <v>1.3702294636741801</v>
      </c>
      <c r="T1485">
        <v>1464.9157709417</v>
      </c>
      <c r="U1485">
        <f>VLOOKUP(B1485,Data!$A$1:$J$1657,9, FALSE) * 100</f>
        <v>461.538461538462</v>
      </c>
      <c r="W1485">
        <f t="shared" si="47"/>
        <v>70.48659815519386</v>
      </c>
      <c r="X1485">
        <f t="shared" si="46"/>
        <v>391.05186338326814</v>
      </c>
    </row>
    <row r="1486" spans="1:24" x14ac:dyDescent="0.2">
      <c r="A1486">
        <v>1481</v>
      </c>
      <c r="B1486" t="s">
        <v>5661</v>
      </c>
      <c r="C1486">
        <v>1481</v>
      </c>
      <c r="D1486" t="s">
        <v>1495</v>
      </c>
      <c r="E1486" s="30">
        <v>42295.5</v>
      </c>
      <c r="F1486" t="s">
        <v>4254</v>
      </c>
      <c r="G1486">
        <v>480.29275674695901</v>
      </c>
      <c r="H1486">
        <v>212.91163226112801</v>
      </c>
      <c r="I1486">
        <v>693.20438900808699</v>
      </c>
      <c r="J1486">
        <v>10.6885916936239</v>
      </c>
      <c r="K1486">
        <v>15.645683668237201</v>
      </c>
      <c r="L1486">
        <v>1.14995775208683E-2</v>
      </c>
      <c r="M1486">
        <v>102.235095535037</v>
      </c>
      <c r="N1486">
        <v>2.8012924072385399</v>
      </c>
      <c r="O1486">
        <v>7.7677329174811793E-2</v>
      </c>
      <c r="P1486">
        <v>3.1209260589715799</v>
      </c>
      <c r="Q1486">
        <v>9.4202472298193798E-2</v>
      </c>
      <c r="R1486">
        <v>192.496866115101</v>
      </c>
      <c r="S1486">
        <v>2.8394149189662898</v>
      </c>
      <c r="T1486">
        <v>790.85337160648805</v>
      </c>
      <c r="U1486">
        <f>VLOOKUP(B1486,Data!$A$1:$J$1657,9, FALSE) * 100</f>
        <v>244.65753424657501</v>
      </c>
      <c r="W1486">
        <f t="shared" si="47"/>
        <v>128.4812893203966</v>
      </c>
      <c r="X1486">
        <f t="shared" si="46"/>
        <v>116.17624492617841</v>
      </c>
    </row>
    <row r="1487" spans="1:24" x14ac:dyDescent="0.2">
      <c r="A1487">
        <v>1487</v>
      </c>
      <c r="B1487" t="s">
        <v>5664</v>
      </c>
      <c r="C1487">
        <v>1487</v>
      </c>
      <c r="D1487" t="s">
        <v>1495</v>
      </c>
      <c r="E1487" s="30">
        <v>42328.5</v>
      </c>
      <c r="F1487" t="s">
        <v>4254</v>
      </c>
      <c r="G1487">
        <v>890.398062477498</v>
      </c>
      <c r="H1487">
        <v>358.36200897268498</v>
      </c>
      <c r="I1487">
        <v>1248.76007145018</v>
      </c>
      <c r="J1487">
        <v>14.362834605848001</v>
      </c>
      <c r="K1487">
        <v>16.317274563447601</v>
      </c>
      <c r="L1487">
        <v>2.6084403067501701E-2</v>
      </c>
      <c r="M1487">
        <v>336.16044251044599</v>
      </c>
      <c r="N1487">
        <v>9.6063436739281691</v>
      </c>
      <c r="O1487">
        <v>0.45966096559402397</v>
      </c>
      <c r="P1487">
        <v>25.582145061363899</v>
      </c>
      <c r="Q1487">
        <v>0.62010444463177905</v>
      </c>
      <c r="R1487">
        <v>395.59610335341</v>
      </c>
      <c r="S1487">
        <v>1.0150628673014299</v>
      </c>
      <c r="T1487">
        <v>1426.9227684724201</v>
      </c>
      <c r="U1487">
        <f>VLOOKUP(B1487,Data!$A$1:$J$1657,9, FALSE) * 100</f>
        <v>461.538461538462</v>
      </c>
      <c r="W1487">
        <f t="shared" si="47"/>
        <v>79.537958685682497</v>
      </c>
      <c r="X1487">
        <f t="shared" si="46"/>
        <v>382.0005028527795</v>
      </c>
    </row>
    <row r="1488" spans="1:24" x14ac:dyDescent="0.2">
      <c r="A1488">
        <v>1484</v>
      </c>
      <c r="B1488" t="s">
        <v>5662</v>
      </c>
      <c r="C1488">
        <v>1484</v>
      </c>
      <c r="D1488" t="s">
        <v>1495</v>
      </c>
      <c r="E1488" s="30">
        <v>42295.5</v>
      </c>
      <c r="F1488" t="s">
        <v>4254</v>
      </c>
      <c r="G1488">
        <v>486.15392477654399</v>
      </c>
      <c r="H1488">
        <v>207.39277472088801</v>
      </c>
      <c r="I1488">
        <v>693.54669949743197</v>
      </c>
      <c r="J1488">
        <v>7.9610126453471599</v>
      </c>
      <c r="K1488">
        <v>15.8003047789477</v>
      </c>
      <c r="L1488">
        <v>1.46931053079725E-2</v>
      </c>
      <c r="M1488">
        <v>122.436318284631</v>
      </c>
      <c r="N1488">
        <v>3.3879704814525802</v>
      </c>
      <c r="O1488">
        <v>7.7336160466822804E-2</v>
      </c>
      <c r="P1488">
        <v>5.2828799783194604</v>
      </c>
      <c r="Q1488">
        <v>0.141056083079659</v>
      </c>
      <c r="R1488">
        <v>177.70860063600401</v>
      </c>
      <c r="S1488">
        <v>1.60170563480455</v>
      </c>
      <c r="T1488">
        <v>789.87138127624496</v>
      </c>
      <c r="U1488">
        <f>VLOOKUP(B1488,Data!$A$1:$J$1657,9, FALSE) * 100</f>
        <v>244.65753424657501</v>
      </c>
      <c r="W1488">
        <f t="shared" si="47"/>
        <v>105.52535437767614</v>
      </c>
      <c r="X1488">
        <f t="shared" si="46"/>
        <v>139.13217986889887</v>
      </c>
    </row>
    <row r="1489" spans="1:24" x14ac:dyDescent="0.2">
      <c r="A1489">
        <v>1489</v>
      </c>
      <c r="B1489" t="s">
        <v>5670</v>
      </c>
      <c r="C1489">
        <v>1489</v>
      </c>
      <c r="D1489" t="s">
        <v>1495</v>
      </c>
      <c r="E1489" s="30">
        <v>42310.5</v>
      </c>
      <c r="F1489" t="s">
        <v>4254</v>
      </c>
      <c r="G1489">
        <v>572.38695249525995</v>
      </c>
      <c r="H1489">
        <v>191.17699038536401</v>
      </c>
      <c r="I1489">
        <v>763.56394288062495</v>
      </c>
      <c r="J1489">
        <v>14.437565443054201</v>
      </c>
      <c r="K1489">
        <v>15.4735347222179</v>
      </c>
      <c r="L1489">
        <v>2.2373438648658199E-2</v>
      </c>
      <c r="M1489">
        <v>215.683330730351</v>
      </c>
      <c r="N1489">
        <v>5.8448047409101296</v>
      </c>
      <c r="O1489">
        <v>0.25271501879583702</v>
      </c>
      <c r="P1489">
        <v>10.487710787114899</v>
      </c>
      <c r="Q1489">
        <v>0.32797868995787999</v>
      </c>
      <c r="R1489">
        <v>164.00312689985401</v>
      </c>
      <c r="S1489">
        <v>3.4478946455258299</v>
      </c>
      <c r="T1489">
        <v>875.995625213979</v>
      </c>
      <c r="U1489">
        <f>VLOOKUP(B1489,Data!$A$1:$J$1657,9, FALSE) * 100</f>
        <v>208.26865671641798</v>
      </c>
      <c r="W1489">
        <f t="shared" si="47"/>
        <v>-36.82603729534452</v>
      </c>
      <c r="X1489">
        <f t="shared" si="46"/>
        <v>245.0946940117625</v>
      </c>
    </row>
    <row r="1490" spans="1:24" x14ac:dyDescent="0.2">
      <c r="A1490">
        <v>1486</v>
      </c>
      <c r="B1490" t="s">
        <v>5663</v>
      </c>
      <c r="C1490">
        <v>1486</v>
      </c>
      <c r="D1490" t="s">
        <v>1495</v>
      </c>
      <c r="E1490" s="30">
        <v>42301.5</v>
      </c>
      <c r="F1490" t="s">
        <v>4254</v>
      </c>
      <c r="G1490">
        <v>273.51029311281201</v>
      </c>
      <c r="H1490">
        <v>228.57212425966901</v>
      </c>
      <c r="I1490">
        <v>502.08241737248102</v>
      </c>
      <c r="J1490">
        <v>11.7482654678463</v>
      </c>
      <c r="K1490">
        <v>15.872295165614799</v>
      </c>
      <c r="L1490">
        <v>8.0255335603593107E-3</v>
      </c>
      <c r="M1490">
        <v>43.8752737678467</v>
      </c>
      <c r="N1490">
        <v>1.2196169802371599</v>
      </c>
      <c r="O1490">
        <v>0</v>
      </c>
      <c r="P1490">
        <v>0</v>
      </c>
      <c r="Q1490">
        <v>0</v>
      </c>
      <c r="R1490">
        <v>160.93945122003799</v>
      </c>
      <c r="S1490">
        <v>3.3980000965503798</v>
      </c>
      <c r="T1490">
        <v>560.35782662100303</v>
      </c>
      <c r="U1490">
        <f>VLOOKUP(B1490,Data!$A$1:$J$1657,9, FALSE) * 100</f>
        <v>400</v>
      </c>
      <c r="W1490">
        <f t="shared" si="47"/>
        <v>350.14173435471969</v>
      </c>
      <c r="X1490">
        <f t="shared" si="46"/>
        <v>49.858265645280341</v>
      </c>
    </row>
    <row r="1491" spans="1:24" x14ac:dyDescent="0.2">
      <c r="A1491">
        <v>1485</v>
      </c>
      <c r="B1491" t="s">
        <v>5666</v>
      </c>
      <c r="C1491">
        <v>1485</v>
      </c>
      <c r="D1491" t="s">
        <v>1495</v>
      </c>
      <c r="E1491" s="30">
        <v>42300.5</v>
      </c>
      <c r="F1491" t="s">
        <v>4254</v>
      </c>
      <c r="G1491">
        <v>120.52122727572301</v>
      </c>
      <c r="H1491">
        <v>111.55729791316899</v>
      </c>
      <c r="I1491">
        <v>232.078525188892</v>
      </c>
      <c r="J1491">
        <v>2.2106084065240199</v>
      </c>
      <c r="K1491">
        <v>15.655669169680699</v>
      </c>
      <c r="L1491">
        <v>5.8298425695534097E-3</v>
      </c>
      <c r="M1491">
        <v>14.516955177583499</v>
      </c>
      <c r="N1491">
        <v>0.39802565255924799</v>
      </c>
      <c r="O1491">
        <v>0</v>
      </c>
      <c r="P1491">
        <v>0</v>
      </c>
      <c r="Q1491">
        <v>0</v>
      </c>
      <c r="R1491">
        <v>66.436789593457405</v>
      </c>
      <c r="S1491">
        <v>0.70648903832271204</v>
      </c>
      <c r="T1491">
        <v>259.02913294967101</v>
      </c>
      <c r="U1491">
        <f>VLOOKUP(B1491,Data!$A$1:$J$1657,9, FALSE) * 100</f>
        <v>400</v>
      </c>
      <c r="W1491">
        <f t="shared" si="47"/>
        <v>383.50346002547332</v>
      </c>
      <c r="X1491">
        <f t="shared" si="46"/>
        <v>16.496539974526705</v>
      </c>
    </row>
    <row r="1492" spans="1:24" x14ac:dyDescent="0.2">
      <c r="A1492">
        <v>1488</v>
      </c>
      <c r="B1492" t="s">
        <v>5668</v>
      </c>
      <c r="C1492">
        <v>1488</v>
      </c>
      <c r="D1492" t="s">
        <v>1495</v>
      </c>
      <c r="E1492" s="30">
        <v>42310.5</v>
      </c>
      <c r="F1492" t="s">
        <v>4254</v>
      </c>
      <c r="G1492">
        <v>798.656684383428</v>
      </c>
      <c r="H1492">
        <v>174.859787076543</v>
      </c>
      <c r="I1492">
        <v>973.51647145997094</v>
      </c>
      <c r="J1492">
        <v>11.315787919553699</v>
      </c>
      <c r="K1492">
        <v>13.136932816478099</v>
      </c>
      <c r="L1492">
        <v>3.2391333548405801E-2</v>
      </c>
      <c r="M1492">
        <v>374.21529814672903</v>
      </c>
      <c r="N1492">
        <v>8.6095293006162699</v>
      </c>
      <c r="O1492">
        <v>0.68106036790126401</v>
      </c>
      <c r="P1492">
        <v>27.9433355311618</v>
      </c>
      <c r="Q1492">
        <v>0.56343864312176795</v>
      </c>
      <c r="R1492">
        <v>176.74570938556201</v>
      </c>
      <c r="S1492">
        <v>0.42090392540495603</v>
      </c>
      <c r="T1492">
        <v>1127.1542296953101</v>
      </c>
      <c r="U1492">
        <f>VLOOKUP(B1492,Data!$A$1:$J$1657,9, FALSE) * 100</f>
        <v>208.26865671641798</v>
      </c>
      <c r="W1492">
        <f t="shared" si="47"/>
        <v>-216.97600026850137</v>
      </c>
      <c r="X1492">
        <f t="shared" si="46"/>
        <v>425.24465698491935</v>
      </c>
    </row>
    <row r="1493" spans="1:24" x14ac:dyDescent="0.2">
      <c r="A1493">
        <v>1495</v>
      </c>
      <c r="B1493" t="s">
        <v>5672</v>
      </c>
      <c r="C1493">
        <v>1495</v>
      </c>
      <c r="D1493" t="s">
        <v>1495</v>
      </c>
      <c r="E1493" s="30">
        <v>42318.5</v>
      </c>
      <c r="F1493" t="s">
        <v>4254</v>
      </c>
      <c r="G1493">
        <v>520.41897190920599</v>
      </c>
      <c r="H1493">
        <v>248.01189803457001</v>
      </c>
      <c r="I1493">
        <v>768.43086994377597</v>
      </c>
      <c r="J1493">
        <v>14.9555221484506</v>
      </c>
      <c r="K1493">
        <v>15.7756362088861</v>
      </c>
      <c r="L1493">
        <v>1.65208008138303E-2</v>
      </c>
      <c r="M1493">
        <v>150.79624359269499</v>
      </c>
      <c r="N1493">
        <v>4.1662113495357804</v>
      </c>
      <c r="O1493">
        <v>0.124591661639797</v>
      </c>
      <c r="P1493">
        <v>5.0324688634973702</v>
      </c>
      <c r="Q1493">
        <v>0.156430374752146</v>
      </c>
      <c r="R1493">
        <v>219.72515774103201</v>
      </c>
      <c r="S1493">
        <v>4.31607808710082</v>
      </c>
      <c r="T1493">
        <v>871.29036140283495</v>
      </c>
      <c r="U1493">
        <f>VLOOKUP(B1493,Data!$A$1:$J$1657,9, FALSE) * 100</f>
        <v>283.92857142857099</v>
      </c>
      <c r="W1493">
        <f t="shared" si="47"/>
        <v>112.56920370959941</v>
      </c>
      <c r="X1493">
        <f t="shared" si="46"/>
        <v>171.35936771897158</v>
      </c>
    </row>
    <row r="1494" spans="1:24" x14ac:dyDescent="0.2">
      <c r="A1494">
        <v>1492</v>
      </c>
      <c r="B1494" t="s">
        <v>5669</v>
      </c>
      <c r="C1494">
        <v>1492</v>
      </c>
      <c r="D1494" t="s">
        <v>1495</v>
      </c>
      <c r="E1494" s="30">
        <v>42309.5</v>
      </c>
      <c r="F1494" t="s">
        <v>4254</v>
      </c>
      <c r="G1494">
        <v>800.51106968492002</v>
      </c>
      <c r="H1494">
        <v>176.23607265523</v>
      </c>
      <c r="I1494">
        <v>976.74714234015096</v>
      </c>
      <c r="J1494">
        <v>13.238037529746601</v>
      </c>
      <c r="K1494">
        <v>15.034537415288399</v>
      </c>
      <c r="L1494">
        <v>3.2306567266179101E-2</v>
      </c>
      <c r="M1494">
        <v>367.39041220294001</v>
      </c>
      <c r="N1494">
        <v>9.6734586659953603</v>
      </c>
      <c r="O1494">
        <v>0.69337482057429201</v>
      </c>
      <c r="P1494">
        <v>30.110144175947902</v>
      </c>
      <c r="Q1494">
        <v>0.79835836854762698</v>
      </c>
      <c r="R1494">
        <v>188.003133016189</v>
      </c>
      <c r="S1494">
        <v>0.463900062933566</v>
      </c>
      <c r="T1494">
        <v>1135.8253873675101</v>
      </c>
      <c r="U1494">
        <f>VLOOKUP(B1494,Data!$A$1:$J$1657,9, FALSE) * 100</f>
        <v>327.92452830188699</v>
      </c>
      <c r="W1494">
        <f t="shared" si="47"/>
        <v>-89.564576474181194</v>
      </c>
      <c r="X1494">
        <f t="shared" si="46"/>
        <v>417.48910477606819</v>
      </c>
    </row>
    <row r="1495" spans="1:24" x14ac:dyDescent="0.2">
      <c r="A1495">
        <v>1491</v>
      </c>
      <c r="B1495" t="s">
        <v>5673</v>
      </c>
      <c r="C1495">
        <v>1491</v>
      </c>
      <c r="D1495" t="s">
        <v>1495</v>
      </c>
      <c r="E1495" s="30">
        <v>42318.5</v>
      </c>
      <c r="F1495" t="s">
        <v>4254</v>
      </c>
      <c r="G1495">
        <v>872.40500895541402</v>
      </c>
      <c r="H1495">
        <v>234.72914172882901</v>
      </c>
      <c r="I1495">
        <v>1107.13415068424</v>
      </c>
      <c r="J1495">
        <v>19.8582847176169</v>
      </c>
      <c r="K1495">
        <v>15.5243535398487</v>
      </c>
      <c r="L1495">
        <v>2.7854216264712101E-2</v>
      </c>
      <c r="M1495">
        <v>363.81105577420698</v>
      </c>
      <c r="N1495">
        <v>9.8912985140882697</v>
      </c>
      <c r="O1495">
        <v>0.67297601336619595</v>
      </c>
      <c r="P1495">
        <v>27.622439980062602</v>
      </c>
      <c r="Q1495">
        <v>0.868594346610428</v>
      </c>
      <c r="R1495">
        <v>261.59645955507199</v>
      </c>
      <c r="S1495">
        <v>4.7812138846173697</v>
      </c>
      <c r="T1495">
        <v>1275.59771593042</v>
      </c>
      <c r="U1495">
        <f>VLOOKUP(B1495,Data!$A$1:$J$1657,9, FALSE) * 100</f>
        <v>283.92857142857099</v>
      </c>
      <c r="W1495">
        <f t="shared" si="47"/>
        <v>-129.49308286030055</v>
      </c>
      <c r="X1495">
        <f t="shared" si="46"/>
        <v>413.42165428887154</v>
      </c>
    </row>
    <row r="1496" spans="1:24" x14ac:dyDescent="0.2">
      <c r="A1496">
        <v>1490</v>
      </c>
      <c r="B1496" t="s">
        <v>5667</v>
      </c>
      <c r="C1496">
        <v>1490</v>
      </c>
      <c r="D1496" t="s">
        <v>1495</v>
      </c>
      <c r="E1496" s="30">
        <v>42309.5</v>
      </c>
      <c r="F1496" t="s">
        <v>4254</v>
      </c>
      <c r="G1496">
        <v>549.03635111422102</v>
      </c>
      <c r="H1496">
        <v>192.07668372806401</v>
      </c>
      <c r="I1496">
        <v>741.11303484228495</v>
      </c>
      <c r="J1496">
        <v>13.7414760294925</v>
      </c>
      <c r="K1496">
        <v>15.5577526636473</v>
      </c>
      <c r="L1496">
        <v>2.1443690792844201E-2</v>
      </c>
      <c r="M1496">
        <v>195.81490288311599</v>
      </c>
      <c r="N1496">
        <v>5.3352711504581896</v>
      </c>
      <c r="O1496">
        <v>0.24846824588917599</v>
      </c>
      <c r="P1496">
        <v>10.3551131886029</v>
      </c>
      <c r="Q1496">
        <v>0.321431390685604</v>
      </c>
      <c r="R1496">
        <v>163.70528521523801</v>
      </c>
      <c r="S1496">
        <v>3.29665094608192</v>
      </c>
      <c r="T1496">
        <v>850.39720398464203</v>
      </c>
      <c r="U1496">
        <f>VLOOKUP(B1496,Data!$A$1:$J$1657,9, FALSE) * 100</f>
        <v>327.92452830188699</v>
      </c>
      <c r="W1496">
        <f t="shared" si="47"/>
        <v>105.407593207437</v>
      </c>
      <c r="X1496">
        <f t="shared" si="46"/>
        <v>222.51693509444999</v>
      </c>
    </row>
    <row r="1497" spans="1:24" x14ac:dyDescent="0.2">
      <c r="A1497">
        <v>1496</v>
      </c>
      <c r="B1497" t="s">
        <v>5675</v>
      </c>
      <c r="C1497">
        <v>1496</v>
      </c>
      <c r="D1497" t="s">
        <v>1495</v>
      </c>
      <c r="E1497" s="30">
        <v>42296.5</v>
      </c>
      <c r="F1497" t="s">
        <v>4254</v>
      </c>
      <c r="G1497">
        <v>832.39535049153596</v>
      </c>
      <c r="H1497">
        <v>148.86919798195899</v>
      </c>
      <c r="I1497">
        <v>981.26454847349498</v>
      </c>
      <c r="J1497">
        <v>16.409281177515499</v>
      </c>
      <c r="K1497">
        <v>14.8847462175448</v>
      </c>
      <c r="L1497">
        <v>4.3596635230759899E-2</v>
      </c>
      <c r="M1497">
        <v>405.02956479493702</v>
      </c>
      <c r="N1497">
        <v>10.558252684019701</v>
      </c>
      <c r="O1497">
        <v>0.42479232318291199</v>
      </c>
      <c r="P1497">
        <v>21.0353841347452</v>
      </c>
      <c r="Q1497">
        <v>0.65968391483504896</v>
      </c>
      <c r="R1497">
        <v>245.93771613256399</v>
      </c>
      <c r="S1497">
        <v>3.1099899697847699</v>
      </c>
      <c r="T1497">
        <v>1150.65192580551</v>
      </c>
      <c r="U1497">
        <f>VLOOKUP(B1497,Data!$A$1:$J$1657,9, FALSE) * 100</f>
        <v>443.41216216216202</v>
      </c>
      <c r="W1497">
        <f t="shared" si="47"/>
        <v>-16.848706922993699</v>
      </c>
      <c r="X1497">
        <f t="shared" si="46"/>
        <v>460.26086908515572</v>
      </c>
    </row>
    <row r="1498" spans="1:24" x14ac:dyDescent="0.2">
      <c r="A1498">
        <v>1493</v>
      </c>
      <c r="B1498" t="s">
        <v>5671</v>
      </c>
      <c r="C1498">
        <v>1493</v>
      </c>
      <c r="D1498" t="s">
        <v>1495</v>
      </c>
      <c r="E1498" s="30">
        <v>42310.5</v>
      </c>
      <c r="F1498" t="s">
        <v>4254</v>
      </c>
      <c r="G1498">
        <v>560.51155367115405</v>
      </c>
      <c r="H1498">
        <v>284.44656695088202</v>
      </c>
      <c r="I1498">
        <v>844.95812062203595</v>
      </c>
      <c r="J1498">
        <v>15.0624234003299</v>
      </c>
      <c r="K1498">
        <v>16.209126773264199</v>
      </c>
      <c r="L1498">
        <v>1.12949712756254E-2</v>
      </c>
      <c r="M1498">
        <v>109.642287517684</v>
      </c>
      <c r="N1498">
        <v>3.11244437492965</v>
      </c>
      <c r="O1498">
        <v>0.10481051001354</v>
      </c>
      <c r="P1498">
        <v>4.4373402431529199</v>
      </c>
      <c r="Q1498">
        <v>0.135086584219236</v>
      </c>
      <c r="R1498">
        <v>226.02856258459099</v>
      </c>
      <c r="S1498">
        <v>3.8261163915771599</v>
      </c>
      <c r="T1498">
        <v>958.50422759710102</v>
      </c>
      <c r="U1498">
        <f>VLOOKUP(B1498,Data!$A$1:$J$1657,9, FALSE) * 100</f>
        <v>398.48484848484799</v>
      </c>
      <c r="W1498">
        <f t="shared" si="47"/>
        <v>273.8913399420253</v>
      </c>
      <c r="X1498">
        <f t="shared" si="46"/>
        <v>124.59350854282272</v>
      </c>
    </row>
    <row r="1499" spans="1:24" x14ac:dyDescent="0.2">
      <c r="A1499">
        <v>1498</v>
      </c>
      <c r="B1499" t="s">
        <v>5677</v>
      </c>
      <c r="C1499">
        <v>1498</v>
      </c>
      <c r="D1499" t="s">
        <v>1495</v>
      </c>
      <c r="E1499" s="30">
        <v>42296.5</v>
      </c>
      <c r="F1499" t="s">
        <v>4254</v>
      </c>
      <c r="G1499">
        <v>823.74711634049095</v>
      </c>
      <c r="H1499">
        <v>143.92321725886501</v>
      </c>
      <c r="I1499">
        <v>967.67033359935601</v>
      </c>
      <c r="J1499">
        <v>16.4702532437909</v>
      </c>
      <c r="K1499">
        <v>14.8845443222959</v>
      </c>
      <c r="L1499">
        <v>4.3592715334407901E-2</v>
      </c>
      <c r="M1499">
        <v>401.029896114785</v>
      </c>
      <c r="N1499">
        <v>10.4538480968236</v>
      </c>
      <c r="O1499">
        <v>0.41186193281223099</v>
      </c>
      <c r="P1499">
        <v>21.237966279057702</v>
      </c>
      <c r="Q1499">
        <v>0.66727400728031006</v>
      </c>
      <c r="R1499">
        <v>241.82848846437599</v>
      </c>
      <c r="S1499">
        <v>3.2775158484534699</v>
      </c>
      <c r="T1499">
        <v>1135.28638181203</v>
      </c>
      <c r="U1499">
        <f>VLOOKUP(B1499,Data!$A$1:$J$1657,9, FALSE) * 100</f>
        <v>443.41216216216202</v>
      </c>
      <c r="W1499">
        <f t="shared" si="47"/>
        <v>-12.303628877366407</v>
      </c>
      <c r="X1499">
        <f t="shared" si="46"/>
        <v>455.71579103952843</v>
      </c>
    </row>
    <row r="1500" spans="1:24" x14ac:dyDescent="0.2">
      <c r="A1500">
        <v>1494</v>
      </c>
      <c r="B1500" t="s">
        <v>5674</v>
      </c>
      <c r="C1500">
        <v>1494</v>
      </c>
      <c r="D1500" t="s">
        <v>1495</v>
      </c>
      <c r="E1500" s="30">
        <v>42310.5</v>
      </c>
      <c r="F1500" t="s">
        <v>4254</v>
      </c>
      <c r="G1500">
        <v>978.44672387122102</v>
      </c>
      <c r="H1500">
        <v>261.96775916512399</v>
      </c>
      <c r="I1500">
        <v>1240.41448303635</v>
      </c>
      <c r="J1500">
        <v>17.519002477603799</v>
      </c>
      <c r="K1500">
        <v>15.351909442863599</v>
      </c>
      <c r="L1500">
        <v>3.3961708369239001E-2</v>
      </c>
      <c r="M1500">
        <v>420.89082391556798</v>
      </c>
      <c r="N1500">
        <v>11.3160732295693</v>
      </c>
      <c r="O1500">
        <v>0.99588366858897504</v>
      </c>
      <c r="P1500">
        <v>41.65421816117</v>
      </c>
      <c r="Q1500">
        <v>1.2603673196704701</v>
      </c>
      <c r="R1500">
        <v>247.075124282476</v>
      </c>
      <c r="S1500">
        <v>1.24409280181602</v>
      </c>
      <c r="T1500">
        <v>1436.92784372087</v>
      </c>
      <c r="U1500">
        <f>VLOOKUP(B1500,Data!$A$1:$J$1657,9, FALSE) * 100</f>
        <v>398.48484848484799</v>
      </c>
      <c r="W1500">
        <f t="shared" si="47"/>
        <v>-79.800178691933809</v>
      </c>
      <c r="X1500">
        <f t="shared" si="46"/>
        <v>478.2850271767818</v>
      </c>
    </row>
    <row r="1501" spans="1:24" x14ac:dyDescent="0.2">
      <c r="A1501">
        <v>1497</v>
      </c>
      <c r="B1501" t="s">
        <v>5676</v>
      </c>
      <c r="C1501">
        <v>1497</v>
      </c>
      <c r="D1501" t="s">
        <v>1495</v>
      </c>
      <c r="E1501" s="30">
        <v>42323.5</v>
      </c>
      <c r="F1501" t="s">
        <v>4254</v>
      </c>
      <c r="G1501">
        <v>106.282302464385</v>
      </c>
      <c r="H1501">
        <v>187.12017983866599</v>
      </c>
      <c r="I1501">
        <v>293.40248230305099</v>
      </c>
      <c r="J1501">
        <v>8.2644769134754092</v>
      </c>
      <c r="K1501">
        <v>17.13</v>
      </c>
      <c r="L1501">
        <v>7.9654935815514794E-3</v>
      </c>
      <c r="M1501">
        <v>15.697109977343899</v>
      </c>
      <c r="N1501">
        <v>0.470913299320316</v>
      </c>
      <c r="O1501">
        <v>0</v>
      </c>
      <c r="P1501">
        <v>0</v>
      </c>
      <c r="Q1501">
        <v>0</v>
      </c>
      <c r="R1501">
        <v>68.762117911869694</v>
      </c>
      <c r="S1501">
        <v>1.26280991915798</v>
      </c>
      <c r="T1501">
        <v>317.550641300275</v>
      </c>
      <c r="U1501">
        <f>VLOOKUP(B1501,Data!$A$1:$J$1657,9, FALSE) * 100</f>
        <v>400</v>
      </c>
      <c r="W1501">
        <f t="shared" si="47"/>
        <v>382.16237502574558</v>
      </c>
      <c r="X1501">
        <f t="shared" si="46"/>
        <v>17.837624974254432</v>
      </c>
    </row>
    <row r="1502" spans="1:24" x14ac:dyDescent="0.2">
      <c r="A1502">
        <v>1501</v>
      </c>
      <c r="B1502" t="s">
        <v>5681</v>
      </c>
      <c r="C1502">
        <v>1501</v>
      </c>
      <c r="D1502" t="s">
        <v>1495</v>
      </c>
      <c r="E1502" s="30">
        <v>42324.5</v>
      </c>
      <c r="F1502" t="s">
        <v>4254</v>
      </c>
      <c r="G1502">
        <v>117.394344538379</v>
      </c>
      <c r="H1502">
        <v>175.38753516381499</v>
      </c>
      <c r="I1502">
        <v>292.78187970219398</v>
      </c>
      <c r="J1502">
        <v>8.0944148066129902</v>
      </c>
      <c r="K1502">
        <v>17.13</v>
      </c>
      <c r="L1502">
        <v>7.9764582899855899E-3</v>
      </c>
      <c r="M1502">
        <v>17.545426719514701</v>
      </c>
      <c r="N1502">
        <v>0.52636280158544202</v>
      </c>
      <c r="O1502">
        <v>0</v>
      </c>
      <c r="P1502">
        <v>0</v>
      </c>
      <c r="Q1502">
        <v>0</v>
      </c>
      <c r="R1502">
        <v>76.994648169180394</v>
      </c>
      <c r="S1502">
        <v>1.4160407197084</v>
      </c>
      <c r="T1502">
        <v>318.98902483901298</v>
      </c>
      <c r="U1502">
        <f>VLOOKUP(B1502,Data!$A$1:$J$1657,9, FALSE) * 100</f>
        <v>200</v>
      </c>
      <c r="W1502">
        <f t="shared" si="47"/>
        <v>180.06201509146058</v>
      </c>
      <c r="X1502">
        <f t="shared" si="46"/>
        <v>19.937984908539434</v>
      </c>
    </row>
    <row r="1503" spans="1:24" x14ac:dyDescent="0.2">
      <c r="A1503">
        <v>1500</v>
      </c>
      <c r="B1503" t="s">
        <v>5678</v>
      </c>
      <c r="C1503">
        <v>1500</v>
      </c>
      <c r="D1503" t="s">
        <v>1495</v>
      </c>
      <c r="E1503" s="30">
        <v>42323.5</v>
      </c>
      <c r="F1503" t="s">
        <v>4254</v>
      </c>
      <c r="G1503">
        <v>139.86100330488799</v>
      </c>
      <c r="H1503">
        <v>141.84139342117101</v>
      </c>
      <c r="I1503">
        <v>281.70239672605902</v>
      </c>
      <c r="J1503">
        <v>6.3275066639719801</v>
      </c>
      <c r="K1503">
        <v>16.5970594072419</v>
      </c>
      <c r="L1503">
        <v>1.8409958312646101E-2</v>
      </c>
      <c r="M1503">
        <v>37.672704606080799</v>
      </c>
      <c r="N1503">
        <v>1.09501946826374</v>
      </c>
      <c r="O1503">
        <v>2.6757375951027E-2</v>
      </c>
      <c r="P1503">
        <v>1.0497941562856501</v>
      </c>
      <c r="Q1503">
        <v>3.2761649381774102E-2</v>
      </c>
      <c r="R1503">
        <v>51.016279125958199</v>
      </c>
      <c r="S1503">
        <v>0.93128135849272597</v>
      </c>
      <c r="T1503">
        <v>304.57861355584402</v>
      </c>
      <c r="U1503">
        <f>VLOOKUP(B1503,Data!$A$1:$J$1657,9, FALSE) * 100</f>
        <v>400</v>
      </c>
      <c r="W1503">
        <f t="shared" si="47"/>
        <v>357.1901084021809</v>
      </c>
      <c r="X1503">
        <f t="shared" si="46"/>
        <v>42.809891597819089</v>
      </c>
    </row>
    <row r="1504" spans="1:24" x14ac:dyDescent="0.2">
      <c r="A1504">
        <v>1499</v>
      </c>
      <c r="B1504" t="s">
        <v>5680</v>
      </c>
      <c r="C1504">
        <v>1499</v>
      </c>
      <c r="D1504" t="s">
        <v>1495</v>
      </c>
      <c r="E1504" s="30">
        <v>42324.5</v>
      </c>
      <c r="F1504" t="s">
        <v>4254</v>
      </c>
      <c r="G1504">
        <v>68.3617784602326</v>
      </c>
      <c r="H1504">
        <v>136.92756018889401</v>
      </c>
      <c r="I1504">
        <v>205.28933864912599</v>
      </c>
      <c r="J1504">
        <v>6.1760873932574203</v>
      </c>
      <c r="K1504">
        <v>16.639009990540199</v>
      </c>
      <c r="L1504">
        <v>6.5557972316407304E-3</v>
      </c>
      <c r="M1504">
        <v>9.1040382092545702</v>
      </c>
      <c r="N1504">
        <v>0.26529278934859302</v>
      </c>
      <c r="O1504">
        <v>0</v>
      </c>
      <c r="P1504">
        <v>0</v>
      </c>
      <c r="Q1504">
        <v>0</v>
      </c>
      <c r="R1504">
        <v>49.574303170411902</v>
      </c>
      <c r="S1504">
        <v>0.93529735916363999</v>
      </c>
      <c r="T1504">
        <v>222.423965377402</v>
      </c>
      <c r="U1504">
        <f>VLOOKUP(B1504,Data!$A$1:$J$1657,9, FALSE) * 100</f>
        <v>200</v>
      </c>
      <c r="W1504">
        <f t="shared" si="47"/>
        <v>189.65450203493799</v>
      </c>
      <c r="X1504">
        <f t="shared" si="46"/>
        <v>10.345497965062011</v>
      </c>
    </row>
    <row r="1505" spans="1:24" x14ac:dyDescent="0.2">
      <c r="A1505">
        <v>1505</v>
      </c>
      <c r="B1505" t="s">
        <v>5686</v>
      </c>
      <c r="C1505">
        <v>1505</v>
      </c>
      <c r="D1505" t="s">
        <v>1495</v>
      </c>
      <c r="E1505" s="30">
        <v>42273.5</v>
      </c>
      <c r="F1505" t="s">
        <v>4254</v>
      </c>
      <c r="G1505">
        <v>692.40254598521096</v>
      </c>
      <c r="H1505">
        <v>179.808802633319</v>
      </c>
      <c r="I1505">
        <v>872.21134861853</v>
      </c>
      <c r="J1505">
        <v>11.299176386575001</v>
      </c>
      <c r="K1505">
        <v>14.9502628708644</v>
      </c>
      <c r="L1505">
        <v>3.6508258998959001E-2</v>
      </c>
      <c r="M1505">
        <v>325.92887724109301</v>
      </c>
      <c r="N1505">
        <v>8.5336644342557406</v>
      </c>
      <c r="O1505">
        <v>0.33376827271986698</v>
      </c>
      <c r="P1505">
        <v>16.7527697617749</v>
      </c>
      <c r="Q1505">
        <v>0.50435039053456399</v>
      </c>
      <c r="R1505">
        <v>171.76453992353399</v>
      </c>
      <c r="S1505">
        <v>0.38147488810661001</v>
      </c>
      <c r="T1505">
        <v>1017.3940877382799</v>
      </c>
      <c r="U1505">
        <f>VLOOKUP(B1505,Data!$A$1:$J$1657,9, FALSE) * 100</f>
        <v>966.92607003891101</v>
      </c>
      <c r="W1505">
        <f t="shared" si="47"/>
        <v>596.55234590130533</v>
      </c>
      <c r="X1505">
        <f t="shared" si="46"/>
        <v>370.37372413760568</v>
      </c>
    </row>
    <row r="1506" spans="1:24" x14ac:dyDescent="0.2">
      <c r="A1506">
        <v>1504</v>
      </c>
      <c r="B1506" t="s">
        <v>5679</v>
      </c>
      <c r="C1506">
        <v>1504</v>
      </c>
      <c r="D1506" t="s">
        <v>1495</v>
      </c>
      <c r="E1506" s="30">
        <v>42273.5</v>
      </c>
      <c r="F1506" t="s">
        <v>4254</v>
      </c>
      <c r="G1506">
        <v>987.12925273014503</v>
      </c>
      <c r="H1506">
        <v>171.91010450486201</v>
      </c>
      <c r="I1506">
        <v>1159.0393572350099</v>
      </c>
      <c r="J1506">
        <v>11.155365638952199</v>
      </c>
      <c r="K1506">
        <v>10.8850667121903</v>
      </c>
      <c r="L1506">
        <v>3.7981332933573801E-2</v>
      </c>
      <c r="M1506">
        <v>444.46434383868899</v>
      </c>
      <c r="N1506">
        <v>8.4728967318283797</v>
      </c>
      <c r="O1506">
        <v>0.81626729284751198</v>
      </c>
      <c r="P1506">
        <v>36.007972904854498</v>
      </c>
      <c r="Q1506">
        <v>0.73006287377476098</v>
      </c>
      <c r="R1506">
        <v>343.51188407263498</v>
      </c>
      <c r="S1506">
        <v>0.83792553659538505</v>
      </c>
      <c r="T1506">
        <v>1358.0183613715401</v>
      </c>
      <c r="U1506">
        <f>VLOOKUP(B1506,Data!$A$1:$J$1657,9, FALSE) * 100</f>
        <v>299.65156794425098</v>
      </c>
      <c r="W1506">
        <f t="shared" si="47"/>
        <v>-205.42155005425923</v>
      </c>
      <c r="X1506">
        <f t="shared" si="46"/>
        <v>505.07311799851021</v>
      </c>
    </row>
    <row r="1507" spans="1:24" x14ac:dyDescent="0.2">
      <c r="A1507">
        <v>1502</v>
      </c>
      <c r="B1507" t="s">
        <v>5684</v>
      </c>
      <c r="C1507">
        <v>1502</v>
      </c>
      <c r="D1507" t="s">
        <v>1495</v>
      </c>
      <c r="E1507" s="30">
        <v>42273.5</v>
      </c>
      <c r="F1507" t="s">
        <v>4254</v>
      </c>
      <c r="G1507">
        <v>984.01221677420199</v>
      </c>
      <c r="H1507">
        <v>193.757852786418</v>
      </c>
      <c r="I1507">
        <v>1177.77006956062</v>
      </c>
      <c r="J1507">
        <v>11.7836822018759</v>
      </c>
      <c r="K1507">
        <v>11.063093132282001</v>
      </c>
      <c r="L1507">
        <v>4.0835137795002099E-2</v>
      </c>
      <c r="M1507">
        <v>459.224709820025</v>
      </c>
      <c r="N1507">
        <v>8.8974531232646203</v>
      </c>
      <c r="O1507">
        <v>0.880691724254829</v>
      </c>
      <c r="P1507">
        <v>39.539844625809401</v>
      </c>
      <c r="Q1507">
        <v>0.86254841839659402</v>
      </c>
      <c r="R1507">
        <v>296.211822607371</v>
      </c>
      <c r="S1507">
        <v>0.709945582534113</v>
      </c>
      <c r="T1507">
        <v>1374.3788889679499</v>
      </c>
      <c r="U1507">
        <f>VLOOKUP(B1507,Data!$A$1:$J$1657,9, FALSE) * 100</f>
        <v>966.92607003891101</v>
      </c>
      <c r="W1507">
        <f t="shared" si="47"/>
        <v>445.0798088797917</v>
      </c>
      <c r="X1507">
        <f t="shared" si="46"/>
        <v>521.84626115911931</v>
      </c>
    </row>
    <row r="1508" spans="1:24" x14ac:dyDescent="0.2">
      <c r="A1508">
        <v>1503</v>
      </c>
      <c r="B1508" t="s">
        <v>5682</v>
      </c>
      <c r="C1508">
        <v>1503</v>
      </c>
      <c r="D1508" t="s">
        <v>1495</v>
      </c>
      <c r="E1508" s="30">
        <v>42273.5</v>
      </c>
      <c r="F1508" t="s">
        <v>4254</v>
      </c>
      <c r="G1508">
        <v>714.69374034310499</v>
      </c>
      <c r="H1508">
        <v>157.732292071774</v>
      </c>
      <c r="I1508">
        <v>872.42603241487996</v>
      </c>
      <c r="J1508">
        <v>11.3445706282183</v>
      </c>
      <c r="K1508">
        <v>14.1690646140631</v>
      </c>
      <c r="L1508">
        <v>3.9876756654788598E-2</v>
      </c>
      <c r="M1508">
        <v>364.99503447613301</v>
      </c>
      <c r="N1508">
        <v>9.05715976760861</v>
      </c>
      <c r="O1508">
        <v>0.30736079864854599</v>
      </c>
      <c r="P1508">
        <v>15.851894126341101</v>
      </c>
      <c r="Q1508">
        <v>0.47800937811344801</v>
      </c>
      <c r="R1508">
        <v>178.87273878340599</v>
      </c>
      <c r="S1508">
        <v>0.38653796485346498</v>
      </c>
      <c r="T1508">
        <v>1022.98705958146</v>
      </c>
      <c r="U1508">
        <f>VLOOKUP(B1508,Data!$A$1:$J$1657,9, FALSE) * 100</f>
        <v>299.65156794425098</v>
      </c>
      <c r="W1508">
        <f t="shared" si="47"/>
        <v>-115.11551668771835</v>
      </c>
      <c r="X1508">
        <f t="shared" si="46"/>
        <v>414.76708463196934</v>
      </c>
    </row>
    <row r="1509" spans="1:24" x14ac:dyDescent="0.2">
      <c r="A1509">
        <v>1508</v>
      </c>
      <c r="B1509" t="s">
        <v>5685</v>
      </c>
      <c r="C1509">
        <v>1508</v>
      </c>
      <c r="D1509" t="s">
        <v>1495</v>
      </c>
      <c r="E1509" s="30">
        <v>42301.5</v>
      </c>
      <c r="F1509" t="s">
        <v>4254</v>
      </c>
      <c r="G1509">
        <v>840.97182522465698</v>
      </c>
      <c r="H1509">
        <v>153.176661699844</v>
      </c>
      <c r="I1509">
        <v>994.14848692450096</v>
      </c>
      <c r="J1509">
        <v>12.496216765845499</v>
      </c>
      <c r="K1509">
        <v>13.4838147075344</v>
      </c>
      <c r="L1509">
        <v>3.1780843860963803E-2</v>
      </c>
      <c r="M1509">
        <v>412.20325594503799</v>
      </c>
      <c r="N1509">
        <v>9.7339270140197094</v>
      </c>
      <c r="O1509">
        <v>0.56863818329818605</v>
      </c>
      <c r="P1509">
        <v>25.342075525769499</v>
      </c>
      <c r="Q1509">
        <v>0.60246648882835196</v>
      </c>
      <c r="R1509">
        <v>242.98412687524799</v>
      </c>
      <c r="S1509">
        <v>0.52299426953566996</v>
      </c>
      <c r="T1509">
        <v>1164.48093158036</v>
      </c>
      <c r="U1509">
        <f>VLOOKUP(B1509,Data!$A$1:$J$1657,9, FALSE) * 100</f>
        <v>311.71924290220801</v>
      </c>
      <c r="W1509">
        <f t="shared" si="47"/>
        <v>-156.69354794442609</v>
      </c>
      <c r="X1509">
        <f t="shared" si="46"/>
        <v>468.4127908466341</v>
      </c>
    </row>
    <row r="1510" spans="1:24" x14ac:dyDescent="0.2">
      <c r="A1510">
        <v>1506</v>
      </c>
      <c r="B1510" t="s">
        <v>5683</v>
      </c>
      <c r="C1510">
        <v>1506</v>
      </c>
      <c r="D1510" t="s">
        <v>1495</v>
      </c>
      <c r="E1510" s="30">
        <v>42301.5</v>
      </c>
      <c r="F1510" t="s">
        <v>4254</v>
      </c>
      <c r="G1510">
        <v>850.29040864476406</v>
      </c>
      <c r="H1510">
        <v>151.84510270900901</v>
      </c>
      <c r="I1510">
        <v>1002.13551135377</v>
      </c>
      <c r="J1510">
        <v>14.775467224278399</v>
      </c>
      <c r="K1510">
        <v>15.1873766888089</v>
      </c>
      <c r="L1510">
        <v>3.23438753058925E-2</v>
      </c>
      <c r="M1510">
        <v>419.80106414506201</v>
      </c>
      <c r="N1510">
        <v>11.165808923877201</v>
      </c>
      <c r="O1510">
        <v>0.59884417053753003</v>
      </c>
      <c r="P1510">
        <v>26.702075681467701</v>
      </c>
      <c r="Q1510">
        <v>0.77725885165262498</v>
      </c>
      <c r="R1510">
        <v>243.14517854491899</v>
      </c>
      <c r="S1510">
        <v>0.61307533979099404</v>
      </c>
      <c r="T1510">
        <v>1176.88573025558</v>
      </c>
      <c r="U1510">
        <f>VLOOKUP(B1510,Data!$A$1:$J$1657,9, FALSE) * 100</f>
        <v>311.71924290220801</v>
      </c>
      <c r="W1510">
        <f t="shared" si="47"/>
        <v>-165.32742089899881</v>
      </c>
      <c r="X1510">
        <f t="shared" si="46"/>
        <v>477.04666380120682</v>
      </c>
    </row>
    <row r="1511" spans="1:24" x14ac:dyDescent="0.2">
      <c r="A1511">
        <v>1509</v>
      </c>
      <c r="B1511" t="s">
        <v>5688</v>
      </c>
      <c r="C1511">
        <v>1509</v>
      </c>
      <c r="D1511" t="s">
        <v>1495</v>
      </c>
      <c r="E1511" s="30">
        <v>42331.5</v>
      </c>
      <c r="F1511" t="s">
        <v>4254</v>
      </c>
      <c r="G1511">
        <v>300.440595008039</v>
      </c>
      <c r="H1511">
        <v>312.42770896334298</v>
      </c>
      <c r="I1511">
        <v>612.86830397138203</v>
      </c>
      <c r="J1511">
        <v>8.0628116543357304</v>
      </c>
      <c r="K1511">
        <v>16.630991024768502</v>
      </c>
      <c r="L1511">
        <v>1.59205906489901E-2</v>
      </c>
      <c r="M1511">
        <v>76.030898499985199</v>
      </c>
      <c r="N1511">
        <v>2.2144819449358</v>
      </c>
      <c r="O1511">
        <v>5.8738695536632898E-2</v>
      </c>
      <c r="P1511">
        <v>3.1805328517718201</v>
      </c>
      <c r="Q1511">
        <v>7.9046063076661593E-2</v>
      </c>
      <c r="R1511">
        <v>178.040077849759</v>
      </c>
      <c r="S1511">
        <v>2.0055283462975</v>
      </c>
      <c r="T1511">
        <v>680.46521194098705</v>
      </c>
      <c r="U1511">
        <f>VLOOKUP(B1511,Data!$A$1:$J$1657,9, FALSE) * 100</f>
        <v>117.07317073170699</v>
      </c>
      <c r="W1511">
        <f t="shared" si="47"/>
        <v>30.674422436269268</v>
      </c>
      <c r="X1511">
        <f t="shared" si="46"/>
        <v>86.398748295437727</v>
      </c>
    </row>
    <row r="1512" spans="1:24" x14ac:dyDescent="0.2">
      <c r="A1512">
        <v>1507</v>
      </c>
      <c r="B1512" t="s">
        <v>5687</v>
      </c>
      <c r="C1512">
        <v>1507</v>
      </c>
      <c r="D1512" t="s">
        <v>1495</v>
      </c>
      <c r="E1512" s="30">
        <v>42331.5</v>
      </c>
      <c r="F1512" t="s">
        <v>4254</v>
      </c>
      <c r="G1512">
        <v>234.59409179352201</v>
      </c>
      <c r="H1512">
        <v>212.614256220155</v>
      </c>
      <c r="I1512">
        <v>447.20834801367698</v>
      </c>
      <c r="J1512">
        <v>5.2439741039948498</v>
      </c>
      <c r="K1512">
        <v>16.023706072571201</v>
      </c>
      <c r="L1512">
        <v>1.36642779072735E-2</v>
      </c>
      <c r="M1512">
        <v>59.890622274233003</v>
      </c>
      <c r="N1512">
        <v>1.6806825355966599</v>
      </c>
      <c r="O1512">
        <v>1.04008623073991E-2</v>
      </c>
      <c r="P1512">
        <v>0.82484447681125805</v>
      </c>
      <c r="Q1512">
        <v>1.9378423701256399E-2</v>
      </c>
      <c r="R1512">
        <v>143.91896039553501</v>
      </c>
      <c r="S1512">
        <v>1.76608193571628</v>
      </c>
      <c r="T1512">
        <v>497.09476010036599</v>
      </c>
      <c r="U1512">
        <f>VLOOKUP(B1512,Data!$A$1:$J$1657,9, FALSE) * 100</f>
        <v>117.07317073170699</v>
      </c>
      <c r="W1512">
        <f t="shared" si="47"/>
        <v>49.015645420078584</v>
      </c>
      <c r="X1512">
        <f t="shared" si="46"/>
        <v>68.05752531162841</v>
      </c>
    </row>
    <row r="1513" spans="1:24" x14ac:dyDescent="0.2">
      <c r="A1513">
        <v>1510</v>
      </c>
      <c r="B1513" t="s">
        <v>5690</v>
      </c>
      <c r="C1513">
        <v>1510</v>
      </c>
      <c r="D1513" t="s">
        <v>1495</v>
      </c>
      <c r="E1513" s="30">
        <v>42325.5</v>
      </c>
      <c r="F1513" t="s">
        <v>4254</v>
      </c>
      <c r="G1513">
        <v>90.330131170573594</v>
      </c>
      <c r="H1513">
        <v>40.166176156724497</v>
      </c>
      <c r="I1513">
        <v>130.49630732729801</v>
      </c>
      <c r="J1513">
        <v>1.75142952530421</v>
      </c>
      <c r="K1513">
        <v>15.3096479082581</v>
      </c>
      <c r="L1513">
        <v>1.52741499680025E-2</v>
      </c>
      <c r="M1513">
        <v>27.778918702860899</v>
      </c>
      <c r="N1513">
        <v>0.74480816919951898</v>
      </c>
      <c r="O1513">
        <v>2.4311226888217899E-3</v>
      </c>
      <c r="P1513">
        <v>0.190512707799015</v>
      </c>
      <c r="Q1513">
        <v>4.6458665471103E-3</v>
      </c>
      <c r="R1513">
        <v>49.728174304121097</v>
      </c>
      <c r="S1513">
        <v>0.63868004113336696</v>
      </c>
      <c r="T1513">
        <v>147.64928920489399</v>
      </c>
      <c r="U1513">
        <f>VLOOKUP(B1513,Data!$A$1:$J$1657,9, FALSE) * 100</f>
        <v>70</v>
      </c>
      <c r="W1513">
        <f t="shared" si="47"/>
        <v>38.433046928567158</v>
      </c>
      <c r="X1513">
        <f t="shared" si="46"/>
        <v>31.566953071432842</v>
      </c>
    </row>
    <row r="1514" spans="1:24" x14ac:dyDescent="0.2">
      <c r="A1514">
        <v>1511</v>
      </c>
      <c r="B1514" t="s">
        <v>5689</v>
      </c>
      <c r="C1514">
        <v>1511</v>
      </c>
      <c r="D1514" t="s">
        <v>1495</v>
      </c>
      <c r="E1514" s="30">
        <v>42322.5</v>
      </c>
      <c r="F1514" t="s">
        <v>4254</v>
      </c>
      <c r="G1514">
        <v>128.93988729578899</v>
      </c>
      <c r="H1514">
        <v>178.38459959149401</v>
      </c>
      <c r="I1514">
        <v>307.32448688728198</v>
      </c>
      <c r="J1514">
        <v>4.5634969871478601</v>
      </c>
      <c r="K1514">
        <v>16.298711218976599</v>
      </c>
      <c r="L1514">
        <v>3.1283638259429502E-3</v>
      </c>
      <c r="M1514">
        <v>8.6386824180476705</v>
      </c>
      <c r="N1514">
        <v>0.24658387048022701</v>
      </c>
      <c r="O1514">
        <v>0</v>
      </c>
      <c r="P1514">
        <v>0</v>
      </c>
      <c r="Q1514">
        <v>0</v>
      </c>
      <c r="R1514">
        <v>97.087873074471901</v>
      </c>
      <c r="S1514">
        <v>1.75636993223101</v>
      </c>
      <c r="T1514">
        <v>338.82479703400799</v>
      </c>
      <c r="U1514">
        <f>VLOOKUP(B1514,Data!$A$1:$J$1657,9, FALSE) * 100</f>
        <v>70</v>
      </c>
      <c r="W1514">
        <f t="shared" si="47"/>
        <v>60.183315434036736</v>
      </c>
      <c r="X1514">
        <f t="shared" si="46"/>
        <v>9.8166845659632624</v>
      </c>
    </row>
    <row r="1515" spans="1:24" x14ac:dyDescent="0.2">
      <c r="A1515">
        <v>1513</v>
      </c>
      <c r="B1515" t="s">
        <v>5691</v>
      </c>
      <c r="C1515">
        <v>1513</v>
      </c>
      <c r="D1515" t="s">
        <v>1495</v>
      </c>
      <c r="E1515" s="30">
        <v>42306.5</v>
      </c>
      <c r="F1515" t="s">
        <v>4254</v>
      </c>
      <c r="G1515">
        <v>418.62004589326398</v>
      </c>
      <c r="H1515">
        <v>184.36395608707201</v>
      </c>
      <c r="I1515">
        <v>602.98400198033596</v>
      </c>
      <c r="J1515">
        <v>6.6557441319050996</v>
      </c>
      <c r="K1515">
        <v>15.3395365356801</v>
      </c>
      <c r="L1515">
        <v>1.2562606072761899E-2</v>
      </c>
      <c r="M1515">
        <v>108.203788956485</v>
      </c>
      <c r="N1515">
        <v>2.9068230717986498</v>
      </c>
      <c r="O1515">
        <v>2.1054391081448898E-2</v>
      </c>
      <c r="P1515">
        <v>1.5270349890813799</v>
      </c>
      <c r="Q1515">
        <v>3.2497203480054401E-2</v>
      </c>
      <c r="R1515">
        <v>201.59278310322699</v>
      </c>
      <c r="S1515">
        <v>1.91390578881939</v>
      </c>
      <c r="T1515">
        <v>685.977795648236</v>
      </c>
      <c r="U1515">
        <f>VLOOKUP(B1515,Data!$A$1:$J$1657,9, FALSE) * 100</f>
        <v>280.808080808081</v>
      </c>
      <c r="W1515">
        <f t="shared" si="47"/>
        <v>157.84922972116624</v>
      </c>
      <c r="X1515">
        <f t="shared" si="46"/>
        <v>122.95885108691478</v>
      </c>
    </row>
    <row r="1516" spans="1:24" x14ac:dyDescent="0.2">
      <c r="A1516">
        <v>1512</v>
      </c>
      <c r="B1516" t="s">
        <v>5692</v>
      </c>
      <c r="C1516">
        <v>1512</v>
      </c>
      <c r="D1516" t="s">
        <v>1495</v>
      </c>
      <c r="E1516" s="30">
        <v>42306.5</v>
      </c>
      <c r="F1516" t="s">
        <v>4254</v>
      </c>
      <c r="G1516">
        <v>392.69759960224599</v>
      </c>
      <c r="H1516">
        <v>204.996367749835</v>
      </c>
      <c r="I1516">
        <v>597.69396735207999</v>
      </c>
      <c r="J1516">
        <v>7.1560419701599596</v>
      </c>
      <c r="K1516">
        <v>15.411175144850001</v>
      </c>
      <c r="L1516">
        <v>1.05200913883212E-2</v>
      </c>
      <c r="M1516">
        <v>86.3642287714773</v>
      </c>
      <c r="N1516">
        <v>2.3309531626044202</v>
      </c>
      <c r="O1516">
        <v>1.20288165911927E-2</v>
      </c>
      <c r="P1516">
        <v>0.84257358811489802</v>
      </c>
      <c r="Q1516">
        <v>1.9856404063105699E-2</v>
      </c>
      <c r="R1516">
        <v>207.19412100756799</v>
      </c>
      <c r="S1516">
        <v>2.54428250464581</v>
      </c>
      <c r="T1516">
        <v>678.75819368118698</v>
      </c>
      <c r="U1516">
        <f>VLOOKUP(B1516,Data!$A$1:$J$1657,9, FALSE) * 100</f>
        <v>280.808080808081</v>
      </c>
      <c r="W1516">
        <f t="shared" si="47"/>
        <v>182.66691174958407</v>
      </c>
      <c r="X1516">
        <f t="shared" si="46"/>
        <v>98.141169058496928</v>
      </c>
    </row>
    <row r="1517" spans="1:24" x14ac:dyDescent="0.2">
      <c r="A1517">
        <v>1516</v>
      </c>
      <c r="B1517" t="s">
        <v>5694</v>
      </c>
      <c r="C1517">
        <v>1516</v>
      </c>
      <c r="D1517" t="s">
        <v>1495</v>
      </c>
      <c r="E1517" s="30">
        <v>42295.5</v>
      </c>
      <c r="F1517" t="s">
        <v>4254</v>
      </c>
      <c r="G1517">
        <v>587.80419368313699</v>
      </c>
      <c r="H1517">
        <v>301.64411731252699</v>
      </c>
      <c r="I1517">
        <v>889.44831099566397</v>
      </c>
      <c r="J1517">
        <v>11.913462076967701</v>
      </c>
      <c r="K1517">
        <v>15.589907931940299</v>
      </c>
      <c r="L1517">
        <v>1.2044691825499E-2</v>
      </c>
      <c r="M1517">
        <v>140.86807066812099</v>
      </c>
      <c r="N1517">
        <v>3.8460950127251401</v>
      </c>
      <c r="O1517">
        <v>1.7892038745281301E-2</v>
      </c>
      <c r="P1517">
        <v>1.3544213776181999</v>
      </c>
      <c r="Q1517">
        <v>4.0176228303322903E-2</v>
      </c>
      <c r="R1517">
        <v>320.23237043336599</v>
      </c>
      <c r="S1517">
        <v>4.8784089005015598</v>
      </c>
      <c r="T1517">
        <v>1007.915846506</v>
      </c>
      <c r="U1517">
        <f>VLOOKUP(B1517,Data!$A$1:$J$1657,9, FALSE) * 100</f>
        <v>389.74358974359001</v>
      </c>
      <c r="W1517">
        <f t="shared" si="47"/>
        <v>229.66623671163433</v>
      </c>
      <c r="X1517">
        <f t="shared" si="46"/>
        <v>160.07735303195568</v>
      </c>
    </row>
    <row r="1518" spans="1:24" x14ac:dyDescent="0.2">
      <c r="A1518">
        <v>1514</v>
      </c>
      <c r="B1518" t="s">
        <v>5693</v>
      </c>
      <c r="C1518">
        <v>1514</v>
      </c>
      <c r="D1518" t="s">
        <v>1495</v>
      </c>
      <c r="E1518" s="30">
        <v>42295.5</v>
      </c>
      <c r="F1518" t="s">
        <v>4254</v>
      </c>
      <c r="G1518">
        <v>561.90772804790299</v>
      </c>
      <c r="H1518">
        <v>276.813934344514</v>
      </c>
      <c r="I1518">
        <v>838.72166239241699</v>
      </c>
      <c r="J1518">
        <v>9.9285027192945403</v>
      </c>
      <c r="K1518">
        <v>15.5422304770587</v>
      </c>
      <c r="L1518">
        <v>1.29233451346818E-2</v>
      </c>
      <c r="M1518">
        <v>144.002244502807</v>
      </c>
      <c r="N1518">
        <v>3.9196428603789402</v>
      </c>
      <c r="O1518">
        <v>1.3223018427991499E-2</v>
      </c>
      <c r="P1518">
        <v>1.06242216446169</v>
      </c>
      <c r="Q1518">
        <v>2.7370593463234699E-2</v>
      </c>
      <c r="R1518">
        <v>303.34829300515702</v>
      </c>
      <c r="S1518">
        <v>3.6782534264733102</v>
      </c>
      <c r="T1518">
        <v>949.46499325249499</v>
      </c>
      <c r="U1518">
        <f>VLOOKUP(B1518,Data!$A$1:$J$1657,9, FALSE) * 100</f>
        <v>389.74358974359001</v>
      </c>
      <c r="W1518">
        <f t="shared" si="47"/>
        <v>226.10467553585477</v>
      </c>
      <c r="X1518">
        <f t="shared" si="46"/>
        <v>163.63891420773524</v>
      </c>
    </row>
    <row r="1519" spans="1:24" x14ac:dyDescent="0.2">
      <c r="A1519">
        <v>1515</v>
      </c>
      <c r="B1519" t="s">
        <v>5695</v>
      </c>
      <c r="C1519">
        <v>1515</v>
      </c>
      <c r="D1519" t="s">
        <v>1495</v>
      </c>
      <c r="E1519" s="30">
        <v>42337.5</v>
      </c>
      <c r="F1519" t="s">
        <v>4254</v>
      </c>
      <c r="G1519">
        <v>1012.8597352675</v>
      </c>
      <c r="H1519">
        <v>305.5189500244</v>
      </c>
      <c r="I1519">
        <v>1318.3786852919</v>
      </c>
      <c r="J1519">
        <v>16.400221999863</v>
      </c>
      <c r="K1519">
        <v>14.263963029544</v>
      </c>
      <c r="L1519">
        <v>3.8695306647688998E-2</v>
      </c>
      <c r="M1519">
        <v>456.50156582124299</v>
      </c>
      <c r="N1519">
        <v>11.403715337658801</v>
      </c>
      <c r="O1519">
        <v>0.98734403564717099</v>
      </c>
      <c r="P1519">
        <v>43.614137819700503</v>
      </c>
      <c r="Q1519">
        <v>1.08021284961171</v>
      </c>
      <c r="R1519">
        <v>343.09594719102603</v>
      </c>
      <c r="S1519">
        <v>0.815985567764824</v>
      </c>
      <c r="T1519">
        <v>1526.89791042657</v>
      </c>
      <c r="U1519">
        <f>VLOOKUP(B1519,Data!$A$1:$J$1657,9, FALSE) * 100</f>
        <v>400</v>
      </c>
      <c r="W1519">
        <f t="shared" si="47"/>
        <v>-118.75177934232158</v>
      </c>
      <c r="X1519">
        <f t="shared" si="46"/>
        <v>518.75177934232158</v>
      </c>
    </row>
    <row r="1520" spans="1:24" x14ac:dyDescent="0.2">
      <c r="A1520">
        <v>1517</v>
      </c>
      <c r="B1520" t="s">
        <v>5696</v>
      </c>
      <c r="C1520">
        <v>1517</v>
      </c>
      <c r="D1520" t="s">
        <v>1495</v>
      </c>
      <c r="E1520" s="30">
        <v>42337.5</v>
      </c>
      <c r="F1520" t="s">
        <v>4254</v>
      </c>
      <c r="G1520">
        <v>1014.9080732518401</v>
      </c>
      <c r="H1520">
        <v>305.81568744687502</v>
      </c>
      <c r="I1520">
        <v>1320.7237606987201</v>
      </c>
      <c r="J1520">
        <v>16.301485449486599</v>
      </c>
      <c r="K1520">
        <v>14.114056864721899</v>
      </c>
      <c r="L1520">
        <v>3.8714365616901399E-2</v>
      </c>
      <c r="M1520">
        <v>457.85288555189601</v>
      </c>
      <c r="N1520">
        <v>11.317270862270499</v>
      </c>
      <c r="O1520">
        <v>1.00080938037143</v>
      </c>
      <c r="P1520">
        <v>43.6047001360715</v>
      </c>
      <c r="Q1520">
        <v>1.07359423725726</v>
      </c>
      <c r="R1520">
        <v>343.72578900410298</v>
      </c>
      <c r="S1520">
        <v>0.81582798315958904</v>
      </c>
      <c r="T1520">
        <v>1528.6326250121999</v>
      </c>
      <c r="U1520">
        <f>VLOOKUP(B1520,Data!$A$1:$J$1657,9, FALSE) * 100</f>
        <v>400</v>
      </c>
      <c r="W1520">
        <f t="shared" si="47"/>
        <v>-120.28736994533642</v>
      </c>
      <c r="X1520">
        <f t="shared" si="46"/>
        <v>520.28736994533642</v>
      </c>
    </row>
    <row r="1521" spans="1:24" x14ac:dyDescent="0.2">
      <c r="A1521">
        <v>1521</v>
      </c>
      <c r="B1521" t="s">
        <v>5697</v>
      </c>
      <c r="C1521">
        <v>1521</v>
      </c>
      <c r="D1521" t="s">
        <v>1495</v>
      </c>
      <c r="E1521" s="30">
        <v>42346.5</v>
      </c>
      <c r="F1521" t="s">
        <v>4254</v>
      </c>
      <c r="G1521">
        <v>650.79650483824605</v>
      </c>
      <c r="H1521">
        <v>212.73325492184</v>
      </c>
      <c r="I1521">
        <v>863.52975976008702</v>
      </c>
      <c r="J1521">
        <v>16.561542037597</v>
      </c>
      <c r="K1521">
        <v>14.865157289864401</v>
      </c>
      <c r="L1521">
        <v>4.2695828098524902E-2</v>
      </c>
      <c r="M1521">
        <v>271.15028563464699</v>
      </c>
      <c r="N1521">
        <v>7.0590046324880902</v>
      </c>
      <c r="O1521">
        <v>0.42542964212655499</v>
      </c>
      <c r="P1521">
        <v>20.3667721840614</v>
      </c>
      <c r="Q1521">
        <v>0.67494220320185305</v>
      </c>
      <c r="R1521">
        <v>233.59948118864</v>
      </c>
      <c r="S1521">
        <v>3.5435575672890498</v>
      </c>
      <c r="T1521">
        <v>1002.45565851585</v>
      </c>
      <c r="U1521">
        <f>VLOOKUP(B1521,Data!$A$1:$J$1657,9, FALSE) * 100</f>
        <v>461.09756097560995</v>
      </c>
      <c r="W1521">
        <f t="shared" si="47"/>
        <v>152.97223639078385</v>
      </c>
      <c r="X1521">
        <f t="shared" si="46"/>
        <v>308.1253245848261</v>
      </c>
    </row>
    <row r="1522" spans="1:24" x14ac:dyDescent="0.2">
      <c r="A1522">
        <v>1519</v>
      </c>
      <c r="B1522" t="s">
        <v>5698</v>
      </c>
      <c r="C1522">
        <v>1519</v>
      </c>
      <c r="D1522" t="s">
        <v>1495</v>
      </c>
      <c r="E1522" s="30">
        <v>42346.5</v>
      </c>
      <c r="F1522" t="s">
        <v>4254</v>
      </c>
      <c r="G1522">
        <v>824.33619222106097</v>
      </c>
      <c r="H1522">
        <v>248.86292461686199</v>
      </c>
      <c r="I1522">
        <v>1073.19911683792</v>
      </c>
      <c r="J1522">
        <v>18.407844553168498</v>
      </c>
      <c r="K1522">
        <v>15.0024383759892</v>
      </c>
      <c r="L1522">
        <v>3.8686657538380097E-2</v>
      </c>
      <c r="M1522">
        <v>375.55308761575202</v>
      </c>
      <c r="N1522">
        <v>9.8672715479295903</v>
      </c>
      <c r="O1522">
        <v>0.73000056609504405</v>
      </c>
      <c r="P1522">
        <v>33.644676689771998</v>
      </c>
      <c r="Q1522">
        <v>1.0830572955797</v>
      </c>
      <c r="R1522">
        <v>279.37460857801199</v>
      </c>
      <c r="S1522">
        <v>1.5760258839868799</v>
      </c>
      <c r="T1522">
        <v>1245.2593380979699</v>
      </c>
      <c r="U1522">
        <f>VLOOKUP(B1522,Data!$A$1:$J$1657,9, FALSE) * 100</f>
        <v>461.09756097560995</v>
      </c>
      <c r="W1522">
        <f t="shared" si="47"/>
        <v>34.332688684982656</v>
      </c>
      <c r="X1522">
        <f t="shared" si="46"/>
        <v>426.7648722906273</v>
      </c>
    </row>
    <row r="1523" spans="1:24" x14ac:dyDescent="0.2">
      <c r="A1523">
        <v>1520</v>
      </c>
      <c r="B1523" t="s">
        <v>5702</v>
      </c>
      <c r="C1523">
        <v>1520</v>
      </c>
      <c r="D1523" t="s">
        <v>1495</v>
      </c>
      <c r="E1523" s="30">
        <v>42311.5</v>
      </c>
      <c r="F1523" t="s">
        <v>4254</v>
      </c>
      <c r="G1523">
        <v>714.896540046013</v>
      </c>
      <c r="H1523">
        <v>255.87872400950101</v>
      </c>
      <c r="I1523">
        <v>970.77526405551396</v>
      </c>
      <c r="J1523">
        <v>16.9393527248568</v>
      </c>
      <c r="K1523">
        <v>15.8226180668608</v>
      </c>
      <c r="L1523">
        <v>1.8676617763946801E-2</v>
      </c>
      <c r="M1523">
        <v>234.33789843076801</v>
      </c>
      <c r="N1523">
        <v>6.4935885559734698</v>
      </c>
      <c r="O1523">
        <v>0.30132183271923402</v>
      </c>
      <c r="P1523">
        <v>12.849221063580901</v>
      </c>
      <c r="Q1523">
        <v>0.39714530223646699</v>
      </c>
      <c r="R1523">
        <v>293.18004731605703</v>
      </c>
      <c r="S1523">
        <v>4.89763538794202</v>
      </c>
      <c r="T1523">
        <v>1109.8883812925801</v>
      </c>
      <c r="U1523">
        <f>VLOOKUP(B1523,Data!$A$1:$J$1657,9, FALSE) * 100</f>
        <v>131.57777777777798</v>
      </c>
      <c r="W1523">
        <f t="shared" si="47"/>
        <v>-134.71528862082201</v>
      </c>
      <c r="X1523">
        <f t="shared" si="46"/>
        <v>266.29306639859999</v>
      </c>
    </row>
    <row r="1524" spans="1:24" x14ac:dyDescent="0.2">
      <c r="A1524">
        <v>1518</v>
      </c>
      <c r="B1524" t="s">
        <v>5699</v>
      </c>
      <c r="C1524">
        <v>1518</v>
      </c>
      <c r="D1524" t="s">
        <v>1495</v>
      </c>
      <c r="E1524" s="30">
        <v>42311.5</v>
      </c>
      <c r="F1524" t="s">
        <v>4254</v>
      </c>
      <c r="G1524">
        <v>714.90003173856098</v>
      </c>
      <c r="H1524">
        <v>255.87852550473801</v>
      </c>
      <c r="I1524">
        <v>970.77855724329902</v>
      </c>
      <c r="J1524">
        <v>14.8623920879424</v>
      </c>
      <c r="K1524">
        <v>15.8225925930949</v>
      </c>
      <c r="L1524">
        <v>1.8676723123393298E-2</v>
      </c>
      <c r="M1524">
        <v>234.34002704443199</v>
      </c>
      <c r="N1524">
        <v>6.4936370861276398</v>
      </c>
      <c r="O1524">
        <v>0.301327325117353</v>
      </c>
      <c r="P1524">
        <v>12.849456896075401</v>
      </c>
      <c r="Q1524">
        <v>0.39366375114121099</v>
      </c>
      <c r="R1524">
        <v>293.180328032018</v>
      </c>
      <c r="S1524">
        <v>3.4576544606030102</v>
      </c>
      <c r="T1524">
        <v>1109.89231083402</v>
      </c>
      <c r="U1524">
        <f>VLOOKUP(B1524,Data!$A$1:$J$1657,9, FALSE) * 100</f>
        <v>131.57777777777798</v>
      </c>
      <c r="W1524">
        <f t="shared" si="47"/>
        <v>-134.71770749998566</v>
      </c>
      <c r="X1524">
        <f t="shared" si="46"/>
        <v>266.29548527776365</v>
      </c>
    </row>
    <row r="1525" spans="1:24" x14ac:dyDescent="0.2">
      <c r="A1525">
        <v>1522</v>
      </c>
      <c r="B1525" t="s">
        <v>5703</v>
      </c>
      <c r="C1525">
        <v>1522</v>
      </c>
      <c r="D1525" t="s">
        <v>1495</v>
      </c>
      <c r="E1525" s="30">
        <v>42332.5</v>
      </c>
      <c r="F1525" t="s">
        <v>4254</v>
      </c>
      <c r="G1525">
        <v>75.497680295078098</v>
      </c>
      <c r="H1525">
        <v>71.747433866708207</v>
      </c>
      <c r="I1525">
        <v>147.24511416178601</v>
      </c>
      <c r="J1525">
        <v>3.2537263254170798</v>
      </c>
      <c r="K1525">
        <v>15.3441285435766</v>
      </c>
      <c r="L1525">
        <v>2.3077522933706698E-2</v>
      </c>
      <c r="M1525">
        <v>24.6554604557377</v>
      </c>
      <c r="N1525">
        <v>0.66255088359703995</v>
      </c>
      <c r="O1525">
        <v>6.3376570238359601E-3</v>
      </c>
      <c r="P1525">
        <v>0.29406900493504201</v>
      </c>
      <c r="Q1525">
        <v>8.6100023033938693E-3</v>
      </c>
      <c r="R1525">
        <v>37.369075736569997</v>
      </c>
      <c r="S1525">
        <v>0.65140043158772398</v>
      </c>
      <c r="T1525">
        <v>165.164506444083</v>
      </c>
      <c r="U1525">
        <f>VLOOKUP(B1525,Data!$A$1:$J$1657,9, FALSE) * 100</f>
        <v>102.051282051282</v>
      </c>
      <c r="W1525">
        <f t="shared" si="47"/>
        <v>74.033713351580076</v>
      </c>
      <c r="X1525">
        <f t="shared" si="46"/>
        <v>28.017568699701933</v>
      </c>
    </row>
    <row r="1526" spans="1:24" x14ac:dyDescent="0.2">
      <c r="A1526">
        <v>1524</v>
      </c>
      <c r="B1526" t="s">
        <v>5700</v>
      </c>
      <c r="C1526">
        <v>1524</v>
      </c>
      <c r="D1526" t="s">
        <v>1495</v>
      </c>
      <c r="E1526" s="30">
        <v>42332.5</v>
      </c>
      <c r="F1526" t="s">
        <v>4254</v>
      </c>
      <c r="G1526">
        <v>259.90992555584597</v>
      </c>
      <c r="H1526">
        <v>157.485011753614</v>
      </c>
      <c r="I1526">
        <v>417.39493730945998</v>
      </c>
      <c r="J1526">
        <v>6.0889778537139501</v>
      </c>
      <c r="K1526">
        <v>15.6479190300419</v>
      </c>
      <c r="L1526">
        <v>2.7425581026241801E-2</v>
      </c>
      <c r="M1526">
        <v>87.537653277552494</v>
      </c>
      <c r="N1526">
        <v>2.3989178819037198</v>
      </c>
      <c r="O1526">
        <v>0.117351895998291</v>
      </c>
      <c r="P1526">
        <v>5.2467213185445596</v>
      </c>
      <c r="Q1526">
        <v>0.14355672218708901</v>
      </c>
      <c r="R1526">
        <v>93.242338867430405</v>
      </c>
      <c r="S1526">
        <v>1.38832528765565</v>
      </c>
      <c r="T1526">
        <v>467.07307777319198</v>
      </c>
      <c r="U1526">
        <f>VLOOKUP(B1526,Data!$A$1:$J$1657,9, FALSE) * 100</f>
        <v>102.051282051282</v>
      </c>
      <c r="W1526">
        <f t="shared" si="47"/>
        <v>2.5766760540632561</v>
      </c>
      <c r="X1526">
        <f t="shared" si="46"/>
        <v>99.474605997218745</v>
      </c>
    </row>
    <row r="1527" spans="1:24" x14ac:dyDescent="0.2">
      <c r="A1527">
        <v>1523</v>
      </c>
      <c r="B1527" t="s">
        <v>5701</v>
      </c>
      <c r="C1527">
        <v>1523</v>
      </c>
      <c r="D1527" t="s">
        <v>1495</v>
      </c>
      <c r="E1527" s="30">
        <v>42299.5</v>
      </c>
      <c r="F1527" t="s">
        <v>4254</v>
      </c>
      <c r="G1527">
        <v>358.80433000018297</v>
      </c>
      <c r="H1527">
        <v>189.58466608771201</v>
      </c>
      <c r="I1527">
        <v>548.38899608789598</v>
      </c>
      <c r="J1527">
        <v>6.3805126704510204</v>
      </c>
      <c r="K1527">
        <v>15.953989614064101</v>
      </c>
      <c r="L1527">
        <v>1.12836308802146E-2</v>
      </c>
      <c r="M1527">
        <v>73.4156175077688</v>
      </c>
      <c r="N1527">
        <v>2.0512644469860701</v>
      </c>
      <c r="O1527">
        <v>2.8744508062508601E-2</v>
      </c>
      <c r="P1527">
        <v>1.57590679342412</v>
      </c>
      <c r="Q1527">
        <v>3.8824165153447401E-2</v>
      </c>
      <c r="R1527">
        <v>141.99827836707399</v>
      </c>
      <c r="S1527">
        <v>1.4691171789116799</v>
      </c>
      <c r="T1527">
        <v>618.01925845534299</v>
      </c>
      <c r="U1527">
        <f>VLOOKUP(B1527,Data!$A$1:$J$1657,9, FALSE) * 100</f>
        <v>160</v>
      </c>
      <c r="W1527">
        <f t="shared" si="47"/>
        <v>76.573161922989996</v>
      </c>
      <c r="X1527">
        <f t="shared" si="46"/>
        <v>83.426838077010004</v>
      </c>
    </row>
    <row r="1528" spans="1:24" x14ac:dyDescent="0.2">
      <c r="A1528">
        <v>1528</v>
      </c>
      <c r="B1528" t="s">
        <v>5704</v>
      </c>
      <c r="C1528">
        <v>1528</v>
      </c>
      <c r="D1528" t="s">
        <v>1495</v>
      </c>
      <c r="E1528" s="30">
        <v>42299.5</v>
      </c>
      <c r="F1528" t="s">
        <v>4254</v>
      </c>
      <c r="G1528">
        <v>383.57141229333502</v>
      </c>
      <c r="H1528">
        <v>150.52621575571101</v>
      </c>
      <c r="I1528">
        <v>534.09762804904597</v>
      </c>
      <c r="J1528">
        <v>5.7469153571362197</v>
      </c>
      <c r="K1528">
        <v>15.587071547263999</v>
      </c>
      <c r="L1528">
        <v>1.4319851551906701E-2</v>
      </c>
      <c r="M1528">
        <v>98.466494452018495</v>
      </c>
      <c r="N1528">
        <v>2.6879234571486701</v>
      </c>
      <c r="O1528">
        <v>2.5157634436092799E-2</v>
      </c>
      <c r="P1528">
        <v>1.9200741137516699</v>
      </c>
      <c r="Q1528">
        <v>4.2599654855907602E-2</v>
      </c>
      <c r="R1528">
        <v>130.81095670645601</v>
      </c>
      <c r="S1528">
        <v>1.09601131238047</v>
      </c>
      <c r="T1528">
        <v>603.85372178337195</v>
      </c>
      <c r="U1528">
        <f>VLOOKUP(B1528,Data!$A$1:$J$1657,9, FALSE) * 100</f>
        <v>160</v>
      </c>
      <c r="W1528">
        <f t="shared" si="47"/>
        <v>48.106256304524436</v>
      </c>
      <c r="X1528">
        <f t="shared" si="46"/>
        <v>111.89374369547556</v>
      </c>
    </row>
    <row r="1529" spans="1:24" x14ac:dyDescent="0.2">
      <c r="A1529">
        <v>1525</v>
      </c>
      <c r="B1529" t="s">
        <v>5706</v>
      </c>
      <c r="C1529">
        <v>1525</v>
      </c>
      <c r="D1529" t="s">
        <v>1495</v>
      </c>
      <c r="E1529" s="30">
        <v>42298.5</v>
      </c>
      <c r="F1529" t="s">
        <v>4254</v>
      </c>
      <c r="G1529">
        <v>448.52071744981299</v>
      </c>
      <c r="H1529">
        <v>173.929292755186</v>
      </c>
      <c r="I1529">
        <v>622.45001020499899</v>
      </c>
      <c r="J1529">
        <v>5.7572416574660501</v>
      </c>
      <c r="K1529">
        <v>15.830361722862101</v>
      </c>
      <c r="L1529">
        <v>1.6564662766825999E-2</v>
      </c>
      <c r="M1529">
        <v>123.164816326836</v>
      </c>
      <c r="N1529">
        <v>3.4146122486579298</v>
      </c>
      <c r="O1529">
        <v>4.8936914400578298E-2</v>
      </c>
      <c r="P1529">
        <v>3.6204943346149898</v>
      </c>
      <c r="Q1529">
        <v>7.5242683620843701E-2</v>
      </c>
      <c r="R1529">
        <v>146.57994910317601</v>
      </c>
      <c r="S1529">
        <v>0.45722427925586101</v>
      </c>
      <c r="T1529">
        <v>704.92712631172299</v>
      </c>
      <c r="U1529">
        <f>VLOOKUP(B1529,Data!$A$1:$J$1657,9, FALSE) * 100</f>
        <v>160</v>
      </c>
      <c r="W1529">
        <f t="shared" si="47"/>
        <v>20.039981446777261</v>
      </c>
      <c r="X1529">
        <f t="shared" si="46"/>
        <v>139.96001855322274</v>
      </c>
    </row>
    <row r="1530" spans="1:24" x14ac:dyDescent="0.2">
      <c r="A1530">
        <v>1526</v>
      </c>
      <c r="B1530" t="s">
        <v>5705</v>
      </c>
      <c r="C1530">
        <v>1526</v>
      </c>
      <c r="D1530" t="s">
        <v>1495</v>
      </c>
      <c r="E1530" s="30">
        <v>42298.5</v>
      </c>
      <c r="F1530" t="s">
        <v>4254</v>
      </c>
      <c r="G1530">
        <v>458.62787273280998</v>
      </c>
      <c r="H1530">
        <v>173.06375087372399</v>
      </c>
      <c r="I1530">
        <v>631.69162360653399</v>
      </c>
      <c r="J1530">
        <v>6.3968677543651999</v>
      </c>
      <c r="K1530">
        <v>15.8169594270839</v>
      </c>
      <c r="L1530">
        <v>1.6395586110364901E-2</v>
      </c>
      <c r="M1530">
        <v>123.907556216798</v>
      </c>
      <c r="N1530">
        <v>3.4322956031352101</v>
      </c>
      <c r="O1530">
        <v>5.8166812904570098E-2</v>
      </c>
      <c r="P1530">
        <v>4.0350713997218399</v>
      </c>
      <c r="Q1530">
        <v>0.10302903390658499</v>
      </c>
      <c r="R1530">
        <v>143.315933695653</v>
      </c>
      <c r="S1530">
        <v>0.679166561305099</v>
      </c>
      <c r="T1530">
        <v>715.17203906575799</v>
      </c>
      <c r="U1530">
        <f>VLOOKUP(B1530,Data!$A$1:$J$1657,9, FALSE) * 100</f>
        <v>160</v>
      </c>
      <c r="W1530">
        <f t="shared" si="47"/>
        <v>19.195958844547732</v>
      </c>
      <c r="X1530">
        <f t="shared" si="46"/>
        <v>140.80404115545227</v>
      </c>
    </row>
    <row r="1531" spans="1:24" x14ac:dyDescent="0.2">
      <c r="A1531">
        <v>1527</v>
      </c>
      <c r="B1531" t="s">
        <v>5707</v>
      </c>
      <c r="C1531">
        <v>1527</v>
      </c>
      <c r="D1531" t="s">
        <v>1495</v>
      </c>
      <c r="E1531" s="30">
        <v>42304.5</v>
      </c>
      <c r="F1531" t="s">
        <v>4254</v>
      </c>
      <c r="G1531">
        <v>241.31103313615699</v>
      </c>
      <c r="H1531">
        <v>166.181655337172</v>
      </c>
      <c r="I1531">
        <v>407.49268847333002</v>
      </c>
      <c r="J1531">
        <v>7.7655785062205096</v>
      </c>
      <c r="K1531">
        <v>16.676588636743801</v>
      </c>
      <c r="L1531">
        <v>1.9995267472755499E-2</v>
      </c>
      <c r="M1531">
        <v>64.636075319769603</v>
      </c>
      <c r="N1531">
        <v>1.8877569863421799</v>
      </c>
      <c r="O1531">
        <v>6.8296335211569997E-2</v>
      </c>
      <c r="P1531">
        <v>2.7112977070623101</v>
      </c>
      <c r="Q1531">
        <v>8.3660789766471996E-2</v>
      </c>
      <c r="R1531">
        <v>79.984428025995896</v>
      </c>
      <c r="S1531">
        <v>1.3589117376254101</v>
      </c>
      <c r="T1531">
        <v>448.16721135171701</v>
      </c>
      <c r="U1531">
        <f>VLOOKUP(B1531,Data!$A$1:$J$1657,9, FALSE) * 100</f>
        <v>211</v>
      </c>
      <c r="W1531">
        <f t="shared" si="47"/>
        <v>137.54991440935271</v>
      </c>
      <c r="X1531">
        <f t="shared" si="46"/>
        <v>73.450085590647276</v>
      </c>
    </row>
    <row r="1532" spans="1:24" x14ac:dyDescent="0.2">
      <c r="A1532">
        <v>1530</v>
      </c>
      <c r="B1532" t="s">
        <v>5708</v>
      </c>
      <c r="C1532">
        <v>1530</v>
      </c>
      <c r="D1532" t="s">
        <v>1495</v>
      </c>
      <c r="E1532" s="30">
        <v>42304.5</v>
      </c>
      <c r="F1532" t="s">
        <v>4254</v>
      </c>
      <c r="G1532">
        <v>595.01922594207997</v>
      </c>
      <c r="H1532">
        <v>271.85626209703298</v>
      </c>
      <c r="I1532">
        <v>866.87548803911204</v>
      </c>
      <c r="J1532">
        <v>15.5016726165476</v>
      </c>
      <c r="K1532">
        <v>15.917741396352501</v>
      </c>
      <c r="L1532">
        <v>2.15028604292124E-2</v>
      </c>
      <c r="M1532">
        <v>181.60298154867499</v>
      </c>
      <c r="N1532">
        <v>5.0625381735523503</v>
      </c>
      <c r="O1532">
        <v>0.37124445934726302</v>
      </c>
      <c r="P1532">
        <v>14.1945401641423</v>
      </c>
      <c r="Q1532">
        <v>0.44025829486538298</v>
      </c>
      <c r="R1532">
        <v>194.57026837725601</v>
      </c>
      <c r="S1532">
        <v>3.2413004908934</v>
      </c>
      <c r="T1532">
        <v>986.08252777335804</v>
      </c>
      <c r="U1532">
        <f>VLOOKUP(B1532,Data!$A$1:$J$1657,9, FALSE) * 100</f>
        <v>211</v>
      </c>
      <c r="W1532">
        <f t="shared" si="47"/>
        <v>4.6329755128693364</v>
      </c>
      <c r="X1532">
        <f t="shared" si="46"/>
        <v>206.36702448713066</v>
      </c>
    </row>
    <row r="1533" spans="1:24" x14ac:dyDescent="0.2">
      <c r="A1533">
        <v>1529</v>
      </c>
      <c r="B1533" t="s">
        <v>5709</v>
      </c>
      <c r="C1533">
        <v>1529</v>
      </c>
      <c r="D1533" t="s">
        <v>1495</v>
      </c>
      <c r="E1533" s="30">
        <v>42282.5</v>
      </c>
      <c r="F1533" t="s">
        <v>4254</v>
      </c>
      <c r="G1533">
        <v>940.33249613816099</v>
      </c>
      <c r="H1533">
        <v>222.024881265864</v>
      </c>
      <c r="I1533">
        <v>1162.3573774040201</v>
      </c>
      <c r="J1533">
        <v>11.591675030307099</v>
      </c>
      <c r="K1533">
        <v>12.033369607422401</v>
      </c>
      <c r="L1533">
        <v>4.1999979834207599E-2</v>
      </c>
      <c r="M1533">
        <v>394.298594747555</v>
      </c>
      <c r="N1533">
        <v>8.3095284173110109</v>
      </c>
      <c r="O1533">
        <v>0.93177616102198602</v>
      </c>
      <c r="P1533">
        <v>40.673999208848301</v>
      </c>
      <c r="Q1533">
        <v>0.88256596413418797</v>
      </c>
      <c r="R1533">
        <v>311.37853576052402</v>
      </c>
      <c r="S1533">
        <v>0.72177594737704598</v>
      </c>
      <c r="T1533">
        <v>1349.0143665143501</v>
      </c>
      <c r="U1533">
        <f>VLOOKUP(B1533,Data!$A$1:$J$1657,9, FALSE) * 100</f>
        <v>327</v>
      </c>
      <c r="W1533">
        <f t="shared" si="47"/>
        <v>-121.0665849404034</v>
      </c>
      <c r="X1533">
        <f t="shared" si="46"/>
        <v>448.0665849404034</v>
      </c>
    </row>
    <row r="1534" spans="1:24" x14ac:dyDescent="0.2">
      <c r="A1534">
        <v>1532</v>
      </c>
      <c r="B1534" t="s">
        <v>5711</v>
      </c>
      <c r="C1534">
        <v>1532</v>
      </c>
      <c r="D1534" t="s">
        <v>1495</v>
      </c>
      <c r="E1534" s="30">
        <v>42282.5</v>
      </c>
      <c r="F1534" t="s">
        <v>4254</v>
      </c>
      <c r="G1534">
        <v>340.93780350310902</v>
      </c>
      <c r="H1534">
        <v>134.098822158762</v>
      </c>
      <c r="I1534">
        <v>475.03662566187103</v>
      </c>
      <c r="J1534">
        <v>8.1694467005690505</v>
      </c>
      <c r="K1534">
        <v>15.6644931131431</v>
      </c>
      <c r="L1534">
        <v>2.9664277702423001E-2</v>
      </c>
      <c r="M1534">
        <v>119.36996268948501</v>
      </c>
      <c r="N1534">
        <v>3.2747284736700299</v>
      </c>
      <c r="O1534">
        <v>0.190427428461279</v>
      </c>
      <c r="P1534">
        <v>8.1401757473876799</v>
      </c>
      <c r="Q1534">
        <v>0.252166096938444</v>
      </c>
      <c r="R1534">
        <v>94.690224876903201</v>
      </c>
      <c r="S1534">
        <v>1.6910074984296599</v>
      </c>
      <c r="T1534">
        <v>535.16800849379797</v>
      </c>
      <c r="U1534">
        <f>VLOOKUP(B1534,Data!$A$1:$J$1657,9, FALSE) * 100</f>
        <v>327</v>
      </c>
      <c r="W1534">
        <f t="shared" si="47"/>
        <v>191.35231512558522</v>
      </c>
      <c r="X1534">
        <f t="shared" si="46"/>
        <v>135.64768487441478</v>
      </c>
    </row>
    <row r="1535" spans="1:24" x14ac:dyDescent="0.2">
      <c r="A1535">
        <v>1535</v>
      </c>
      <c r="B1535" t="s">
        <v>5713</v>
      </c>
      <c r="C1535">
        <v>1535</v>
      </c>
      <c r="D1535" t="s">
        <v>1495</v>
      </c>
      <c r="E1535" s="30">
        <v>42326.5</v>
      </c>
      <c r="F1535" t="s">
        <v>4254</v>
      </c>
      <c r="G1535">
        <v>108.68066169026901</v>
      </c>
      <c r="H1535">
        <v>109.243272686929</v>
      </c>
      <c r="I1535">
        <v>217.92393437719701</v>
      </c>
      <c r="J1535">
        <v>4.2591409222527004</v>
      </c>
      <c r="K1535">
        <v>16.284997490464299</v>
      </c>
      <c r="L1535">
        <v>1.36967132729027E-2</v>
      </c>
      <c r="M1535">
        <v>26.105784385347501</v>
      </c>
      <c r="N1535">
        <v>0.74454051348859096</v>
      </c>
      <c r="O1535">
        <v>7.7517630509363995E-4</v>
      </c>
      <c r="P1535">
        <v>5.1073652458383502E-2</v>
      </c>
      <c r="Q1535">
        <v>1.5523069131183299E-3</v>
      </c>
      <c r="R1535">
        <v>75.693017961658001</v>
      </c>
      <c r="S1535">
        <v>1.5496034636668801</v>
      </c>
      <c r="T1535">
        <v>248.12278308602799</v>
      </c>
      <c r="U1535">
        <f>VLOOKUP(B1535,Data!$A$1:$J$1657,9, FALSE) * 100</f>
        <v>88.738368910782697</v>
      </c>
      <c r="W1535">
        <f t="shared" si="47"/>
        <v>59.072704836524174</v>
      </c>
      <c r="X1535">
        <f t="shared" si="46"/>
        <v>29.665664074258522</v>
      </c>
    </row>
    <row r="1536" spans="1:24" x14ac:dyDescent="0.2">
      <c r="A1536">
        <v>1534</v>
      </c>
      <c r="B1536" t="s">
        <v>5714</v>
      </c>
      <c r="C1536">
        <v>1534</v>
      </c>
      <c r="D1536" t="s">
        <v>1495</v>
      </c>
      <c r="E1536" s="30">
        <v>42315.5</v>
      </c>
      <c r="F1536" t="s">
        <v>4254</v>
      </c>
      <c r="G1536">
        <v>206.35468842756401</v>
      </c>
      <c r="H1536">
        <v>107.44711471351999</v>
      </c>
      <c r="I1536">
        <v>313.80180314108401</v>
      </c>
      <c r="J1536">
        <v>2.27363484955896</v>
      </c>
      <c r="K1536">
        <v>13.858508559358199</v>
      </c>
      <c r="L1536">
        <v>1.6046270630934199E-2</v>
      </c>
      <c r="M1536">
        <v>61.935499158107099</v>
      </c>
      <c r="N1536">
        <v>1.5032112875845001</v>
      </c>
      <c r="O1536">
        <v>1.39923598777674E-2</v>
      </c>
      <c r="P1536">
        <v>1.01270150457425</v>
      </c>
      <c r="Q1536">
        <v>1.7225989316020499E-2</v>
      </c>
      <c r="R1536">
        <v>98.734020110914102</v>
      </c>
      <c r="S1536">
        <v>0.273538898501269</v>
      </c>
      <c r="T1536">
        <v>356.65072756270899</v>
      </c>
      <c r="U1536">
        <f>VLOOKUP(B1536,Data!$A$1:$J$1657,9, FALSE) * 100</f>
        <v>88.738368910782697</v>
      </c>
      <c r="W1536">
        <f t="shared" si="47"/>
        <v>18.35711986747917</v>
      </c>
      <c r="X1536">
        <f t="shared" si="46"/>
        <v>70.381249043303526</v>
      </c>
    </row>
    <row r="1537" spans="1:24" x14ac:dyDescent="0.2">
      <c r="A1537">
        <v>1533</v>
      </c>
      <c r="B1537" t="s">
        <v>5712</v>
      </c>
      <c r="C1537">
        <v>1533</v>
      </c>
      <c r="D1537" t="s">
        <v>1495</v>
      </c>
      <c r="E1537" s="30">
        <v>42325.5</v>
      </c>
      <c r="F1537" t="s">
        <v>4254</v>
      </c>
      <c r="G1537">
        <v>269.01596012427001</v>
      </c>
      <c r="H1537">
        <v>23.654210386327701</v>
      </c>
      <c r="I1537">
        <v>292.67017051059702</v>
      </c>
      <c r="J1537">
        <v>4.9864347004168401</v>
      </c>
      <c r="K1537">
        <v>14.860869414872701</v>
      </c>
      <c r="L1537">
        <v>3.9800923120761098E-2</v>
      </c>
      <c r="M1537">
        <v>103.789917069588</v>
      </c>
      <c r="N1537">
        <v>2.70124063774364</v>
      </c>
      <c r="O1537">
        <v>0.36050829354653802</v>
      </c>
      <c r="P1537">
        <v>15.745374495583601</v>
      </c>
      <c r="Q1537">
        <v>0.50226157507798097</v>
      </c>
      <c r="R1537">
        <v>56.359900136748301</v>
      </c>
      <c r="S1537">
        <v>0.62972935780653105</v>
      </c>
      <c r="T1537">
        <v>345.24538343842698</v>
      </c>
      <c r="U1537">
        <f>VLOOKUP(B1537,Data!$A$1:$J$1657,9, FALSE) * 100</f>
        <v>395.024875621891</v>
      </c>
      <c r="W1537">
        <f t="shared" si="47"/>
        <v>277.08178804281374</v>
      </c>
      <c r="X1537">
        <f t="shared" si="46"/>
        <v>117.94308757907727</v>
      </c>
    </row>
    <row r="1538" spans="1:24" x14ac:dyDescent="0.2">
      <c r="A1538">
        <v>1531</v>
      </c>
      <c r="B1538" t="s">
        <v>5710</v>
      </c>
      <c r="C1538">
        <v>1531</v>
      </c>
      <c r="D1538" t="s">
        <v>1495</v>
      </c>
      <c r="E1538" s="30">
        <v>42353.5</v>
      </c>
      <c r="F1538" t="s">
        <v>4254</v>
      </c>
      <c r="G1538">
        <v>228.33374046201101</v>
      </c>
      <c r="H1538">
        <v>55.370077721385499</v>
      </c>
      <c r="I1538">
        <v>283.703818183397</v>
      </c>
      <c r="J1538">
        <v>4.91540156545509</v>
      </c>
      <c r="K1538">
        <v>15.6432322251932</v>
      </c>
      <c r="L1538">
        <v>2.5332091027715001E-2</v>
      </c>
      <c r="M1538">
        <v>78.442921719148302</v>
      </c>
      <c r="N1538">
        <v>2.1490382502194199</v>
      </c>
      <c r="O1538">
        <v>3.2974581390724102E-2</v>
      </c>
      <c r="P1538">
        <v>1.80688212863402</v>
      </c>
      <c r="Q1538">
        <v>6.1516312512052203E-2</v>
      </c>
      <c r="R1538">
        <v>53.289379714595803</v>
      </c>
      <c r="S1538">
        <v>1.1865079739545901</v>
      </c>
      <c r="T1538">
        <v>323.751864663589</v>
      </c>
      <c r="U1538">
        <f>VLOOKUP(B1538,Data!$A$1:$J$1657,9, FALSE) * 100</f>
        <v>395.024875621891</v>
      </c>
      <c r="W1538">
        <f t="shared" si="47"/>
        <v>305.88519185013155</v>
      </c>
      <c r="X1538">
        <f t="shared" ref="X1538:X1552" si="48">M1538/(1-12/100)</f>
        <v>89.139683771759437</v>
      </c>
    </row>
    <row r="1539" spans="1:24" x14ac:dyDescent="0.2">
      <c r="A1539">
        <v>1539</v>
      </c>
      <c r="B1539" t="s">
        <v>5716</v>
      </c>
      <c r="C1539">
        <v>1539</v>
      </c>
      <c r="D1539" t="s">
        <v>1495</v>
      </c>
      <c r="E1539" s="30">
        <v>42315.5</v>
      </c>
      <c r="F1539" t="s">
        <v>4254</v>
      </c>
      <c r="G1539">
        <v>558.44062923158901</v>
      </c>
      <c r="H1539">
        <v>274.59538174671701</v>
      </c>
      <c r="I1539">
        <v>833.03601097830597</v>
      </c>
      <c r="J1539">
        <v>11.6648438579081</v>
      </c>
      <c r="K1539">
        <v>16.366390900715398</v>
      </c>
      <c r="L1539">
        <v>1.6525893213770002E-2</v>
      </c>
      <c r="M1539">
        <v>147.663706930709</v>
      </c>
      <c r="N1539">
        <v>4.2324377398890602</v>
      </c>
      <c r="O1539">
        <v>0.32545396859668602</v>
      </c>
      <c r="P1539">
        <v>13.1391004081876</v>
      </c>
      <c r="Q1539">
        <v>0.38449870109416701</v>
      </c>
      <c r="R1539">
        <v>208.64104205706201</v>
      </c>
      <c r="S1539">
        <v>2.24495277172527</v>
      </c>
      <c r="T1539">
        <v>940.519321597302</v>
      </c>
      <c r="U1539">
        <f>VLOOKUP(B1539,Data!$A$1:$J$1657,9, FALSE) * 100</f>
        <v>515</v>
      </c>
      <c r="W1539">
        <f t="shared" ref="W1539:W1552" si="49">U1539-X1539</f>
        <v>347.20033303328523</v>
      </c>
      <c r="X1539">
        <f t="shared" si="48"/>
        <v>167.79966696671477</v>
      </c>
    </row>
    <row r="1540" spans="1:24" x14ac:dyDescent="0.2">
      <c r="A1540">
        <v>1536</v>
      </c>
      <c r="B1540" t="s">
        <v>5715</v>
      </c>
      <c r="C1540">
        <v>1536</v>
      </c>
      <c r="D1540" t="s">
        <v>1495</v>
      </c>
      <c r="E1540" s="30">
        <v>42315.5</v>
      </c>
      <c r="F1540" t="s">
        <v>4254</v>
      </c>
      <c r="G1540">
        <v>551.70011735185597</v>
      </c>
      <c r="H1540">
        <v>281.97834595415998</v>
      </c>
      <c r="I1540">
        <v>833.67846330601606</v>
      </c>
      <c r="J1540">
        <v>13.2566504143839</v>
      </c>
      <c r="K1540">
        <v>16.481816582262301</v>
      </c>
      <c r="L1540">
        <v>1.59575660452747E-2</v>
      </c>
      <c r="M1540">
        <v>139.648839338122</v>
      </c>
      <c r="N1540">
        <v>4.0309396775774902</v>
      </c>
      <c r="O1540">
        <v>0.33633742351218798</v>
      </c>
      <c r="P1540">
        <v>13.4376796029656</v>
      </c>
      <c r="Q1540">
        <v>0.40518211047854602</v>
      </c>
      <c r="R1540">
        <v>202.87523925425299</v>
      </c>
      <c r="S1540">
        <v>2.7549351545991798</v>
      </c>
      <c r="T1540">
        <v>938.05763149850998</v>
      </c>
      <c r="U1540">
        <f>VLOOKUP(B1540,Data!$A$1:$J$1657,9, FALSE) * 100</f>
        <v>515</v>
      </c>
      <c r="W1540">
        <f t="shared" si="49"/>
        <v>356.30813711577048</v>
      </c>
      <c r="X1540">
        <f t="shared" si="48"/>
        <v>158.69186288422955</v>
      </c>
    </row>
    <row r="1541" spans="1:24" x14ac:dyDescent="0.2">
      <c r="A1541">
        <v>1538</v>
      </c>
      <c r="B1541" t="s">
        <v>5807</v>
      </c>
      <c r="C1541">
        <v>1538</v>
      </c>
      <c r="D1541" t="s">
        <v>1495</v>
      </c>
      <c r="E1541" s="30">
        <v>42296.5</v>
      </c>
      <c r="F1541" t="s">
        <v>4254</v>
      </c>
      <c r="G1541">
        <v>300.39199010526602</v>
      </c>
      <c r="H1541">
        <v>90.858700800121596</v>
      </c>
      <c r="I1541">
        <v>391.25069090538699</v>
      </c>
      <c r="J1541">
        <v>5.0610359889333703</v>
      </c>
      <c r="K1541">
        <v>15.726168900855001</v>
      </c>
      <c r="L1541">
        <v>8.7067693498358197E-3</v>
      </c>
      <c r="M1541">
        <v>48.346097961236403</v>
      </c>
      <c r="N1541">
        <v>1.3315217202026</v>
      </c>
      <c r="O1541">
        <v>3.1864798917064799E-2</v>
      </c>
      <c r="P1541">
        <v>1.33697516140288</v>
      </c>
      <c r="Q1541">
        <v>3.4195574664515602E-2</v>
      </c>
      <c r="R1541">
        <v>73.425050212210607</v>
      </c>
      <c r="S1541">
        <v>0.88107390559312804</v>
      </c>
      <c r="T1541">
        <v>438.14267939440703</v>
      </c>
      <c r="U1541">
        <f>VLOOKUP(B1541,Data!$A$1:$J$1657,9, FALSE) * 100</f>
        <v>262.09090909090901</v>
      </c>
      <c r="W1541">
        <f t="shared" si="49"/>
        <v>207.15216140768581</v>
      </c>
      <c r="X1541">
        <f t="shared" si="48"/>
        <v>54.938747683223184</v>
      </c>
    </row>
    <row r="1542" spans="1:24" x14ac:dyDescent="0.2">
      <c r="A1542">
        <v>1537</v>
      </c>
      <c r="B1542" t="s">
        <v>5717</v>
      </c>
      <c r="C1542">
        <v>1537</v>
      </c>
      <c r="D1542" t="s">
        <v>1495</v>
      </c>
      <c r="E1542" s="30">
        <v>42296.5</v>
      </c>
      <c r="F1542" t="s">
        <v>4254</v>
      </c>
      <c r="G1542">
        <v>485.994841873864</v>
      </c>
      <c r="H1542">
        <v>149.037258521566</v>
      </c>
      <c r="I1542">
        <v>635.03210039543001</v>
      </c>
      <c r="J1542">
        <v>8.0727252120156603</v>
      </c>
      <c r="K1542">
        <v>15.4015150717947</v>
      </c>
      <c r="L1542">
        <v>1.6800257413742199E-2</v>
      </c>
      <c r="M1542">
        <v>148.42138148650699</v>
      </c>
      <c r="N1542">
        <v>4.0033522660963499</v>
      </c>
      <c r="O1542">
        <v>7.3440575567153402E-2</v>
      </c>
      <c r="P1542">
        <v>3.3047782351681501</v>
      </c>
      <c r="Q1542">
        <v>9.5496835896757004E-2</v>
      </c>
      <c r="R1542">
        <v>168.878459208447</v>
      </c>
      <c r="S1542">
        <v>1.6179529788465701</v>
      </c>
      <c r="T1542">
        <v>731.30312935078996</v>
      </c>
      <c r="U1542">
        <f>VLOOKUP(B1542,Data!$A$1:$J$1657,9, FALSE) * 100</f>
        <v>262.09090909090901</v>
      </c>
      <c r="W1542">
        <f t="shared" si="49"/>
        <v>93.43024831078742</v>
      </c>
      <c r="X1542">
        <f t="shared" si="48"/>
        <v>168.66066078012159</v>
      </c>
    </row>
    <row r="1543" spans="1:24" x14ac:dyDescent="0.2">
      <c r="A1543">
        <v>1540</v>
      </c>
      <c r="B1543" t="s">
        <v>5719</v>
      </c>
      <c r="C1543">
        <v>1540</v>
      </c>
      <c r="D1543" t="s">
        <v>1495</v>
      </c>
      <c r="E1543" s="30">
        <v>42307.5</v>
      </c>
      <c r="F1543" t="s">
        <v>4254</v>
      </c>
      <c r="G1543">
        <v>375.91700625130801</v>
      </c>
      <c r="H1543">
        <v>197.56288519489499</v>
      </c>
      <c r="I1543">
        <v>573.47989144620396</v>
      </c>
      <c r="J1543">
        <v>7.5324743351322097</v>
      </c>
      <c r="K1543">
        <v>15.4219269393675</v>
      </c>
      <c r="L1543">
        <v>1.22482278114549E-2</v>
      </c>
      <c r="M1543">
        <v>93.180344544633599</v>
      </c>
      <c r="N1543">
        <v>2.5166733200567899</v>
      </c>
      <c r="O1543">
        <v>2.1082466024817401E-3</v>
      </c>
      <c r="P1543">
        <v>0.13551166462543099</v>
      </c>
      <c r="Q1543">
        <v>3.67338621122175E-3</v>
      </c>
      <c r="R1543">
        <v>199.54959307073099</v>
      </c>
      <c r="S1543">
        <v>2.5191537564757498</v>
      </c>
      <c r="T1543">
        <v>651.19290116083198</v>
      </c>
      <c r="U1543">
        <f>VLOOKUP(B1543,Data!$A$1:$J$1657,9, FALSE) * 100</f>
        <v>97.899999999999991</v>
      </c>
      <c r="W1543">
        <f t="shared" si="49"/>
        <v>-7.9867551643563672</v>
      </c>
      <c r="X1543">
        <f t="shared" si="48"/>
        <v>105.88675516435636</v>
      </c>
    </row>
    <row r="1544" spans="1:24" x14ac:dyDescent="0.2">
      <c r="A1544">
        <v>1543</v>
      </c>
      <c r="B1544" t="s">
        <v>5720</v>
      </c>
      <c r="C1544">
        <v>1543</v>
      </c>
      <c r="D1544" t="s">
        <v>1495</v>
      </c>
      <c r="E1544" s="30">
        <v>42295.5</v>
      </c>
      <c r="F1544" t="s">
        <v>4254</v>
      </c>
      <c r="G1544">
        <v>699.06564849192898</v>
      </c>
      <c r="H1544">
        <v>213.16693734187999</v>
      </c>
      <c r="I1544">
        <v>912.23258583381005</v>
      </c>
      <c r="J1544">
        <v>16.2600479274424</v>
      </c>
      <c r="K1544">
        <v>15.1345248877755</v>
      </c>
      <c r="L1544">
        <v>3.3523587358368197E-2</v>
      </c>
      <c r="M1544">
        <v>308.14116812840803</v>
      </c>
      <c r="N1544">
        <v>8.1673733414844207</v>
      </c>
      <c r="O1544">
        <v>0.52105004775755503</v>
      </c>
      <c r="P1544">
        <v>21.604700573384601</v>
      </c>
      <c r="Q1544">
        <v>0.67584533123574997</v>
      </c>
      <c r="R1544">
        <v>205.817580188259</v>
      </c>
      <c r="S1544">
        <v>3.92265220074608</v>
      </c>
      <c r="T1544">
        <v>1055.0577721925599</v>
      </c>
      <c r="U1544">
        <f>VLOOKUP(B1544,Data!$A$1:$J$1657,9, FALSE) * 100</f>
        <v>380</v>
      </c>
      <c r="W1544">
        <f t="shared" si="49"/>
        <v>29.839581672263591</v>
      </c>
      <c r="X1544">
        <f t="shared" si="48"/>
        <v>350.16041832773641</v>
      </c>
    </row>
    <row r="1545" spans="1:24" x14ac:dyDescent="0.2">
      <c r="A1545">
        <v>1541</v>
      </c>
      <c r="B1545" t="s">
        <v>5722</v>
      </c>
      <c r="C1545">
        <v>1541</v>
      </c>
      <c r="D1545" t="s">
        <v>1495</v>
      </c>
      <c r="E1545" s="30">
        <v>42295.5</v>
      </c>
      <c r="F1545" t="s">
        <v>4254</v>
      </c>
      <c r="G1545">
        <v>582.47017704334303</v>
      </c>
      <c r="H1545">
        <v>241.71238752663999</v>
      </c>
      <c r="I1545">
        <v>824.18256456998301</v>
      </c>
      <c r="J1545">
        <v>13.685891090440199</v>
      </c>
      <c r="K1545">
        <v>15.3073081985037</v>
      </c>
      <c r="L1545">
        <v>2.46181100764702E-2</v>
      </c>
      <c r="M1545">
        <v>206.568791940669</v>
      </c>
      <c r="N1545">
        <v>5.5376745401548302</v>
      </c>
      <c r="O1545">
        <v>0.288204504122063</v>
      </c>
      <c r="P1545">
        <v>11.768094144745</v>
      </c>
      <c r="Q1545">
        <v>0.36168689328005399</v>
      </c>
      <c r="R1545">
        <v>187.33475397463701</v>
      </c>
      <c r="S1545">
        <v>2.73884786626276</v>
      </c>
      <c r="T1545">
        <v>944.22553026272305</v>
      </c>
      <c r="U1545">
        <f>VLOOKUP(B1545,Data!$A$1:$J$1657,9, FALSE) * 100</f>
        <v>380</v>
      </c>
      <c r="W1545">
        <f t="shared" si="49"/>
        <v>145.26273643105796</v>
      </c>
      <c r="X1545">
        <f t="shared" si="48"/>
        <v>234.73726356894204</v>
      </c>
    </row>
    <row r="1546" spans="1:24" x14ac:dyDescent="0.2">
      <c r="A1546">
        <v>1542</v>
      </c>
      <c r="B1546" t="s">
        <v>5718</v>
      </c>
      <c r="C1546">
        <v>1542</v>
      </c>
      <c r="D1546" t="s">
        <v>1495</v>
      </c>
      <c r="E1546" s="30">
        <v>42307.5</v>
      </c>
      <c r="F1546" t="s">
        <v>4254</v>
      </c>
      <c r="G1546">
        <v>366.975717798848</v>
      </c>
      <c r="H1546">
        <v>191.30467314075301</v>
      </c>
      <c r="I1546">
        <v>558.28039093960103</v>
      </c>
      <c r="J1546">
        <v>7.3505833953572299</v>
      </c>
      <c r="K1546">
        <v>15.381623590488701</v>
      </c>
      <c r="L1546">
        <v>1.19658832339681E-2</v>
      </c>
      <c r="M1546">
        <v>89.110764784869204</v>
      </c>
      <c r="N1546">
        <v>2.40046977544909</v>
      </c>
      <c r="O1546">
        <v>5.6362187108872203E-4</v>
      </c>
      <c r="P1546">
        <v>3.35714800090001E-2</v>
      </c>
      <c r="Q1546">
        <v>9.1481148962975999E-4</v>
      </c>
      <c r="R1546">
        <v>196.48245843944599</v>
      </c>
      <c r="S1546">
        <v>2.4652627013400799</v>
      </c>
      <c r="T1546">
        <v>634.74301837206201</v>
      </c>
      <c r="U1546">
        <f>VLOOKUP(B1546,Data!$A$1:$J$1657,9, FALSE) * 100</f>
        <v>97.899999999999991</v>
      </c>
      <c r="W1546">
        <f t="shared" si="49"/>
        <v>-3.3622327100786435</v>
      </c>
      <c r="X1546">
        <f t="shared" si="48"/>
        <v>101.26223271007864</v>
      </c>
    </row>
    <row r="1547" spans="1:24" x14ac:dyDescent="0.2">
      <c r="A1547">
        <v>1545</v>
      </c>
      <c r="B1547" t="s">
        <v>5725</v>
      </c>
      <c r="C1547">
        <v>1545</v>
      </c>
      <c r="D1547" t="s">
        <v>1495</v>
      </c>
      <c r="E1547" s="30">
        <v>42308.5</v>
      </c>
      <c r="F1547" t="s">
        <v>4254</v>
      </c>
      <c r="G1547">
        <v>589.34819601619995</v>
      </c>
      <c r="H1547">
        <v>266.30677573916302</v>
      </c>
      <c r="I1547">
        <v>855.65497175536302</v>
      </c>
      <c r="J1547">
        <v>14.8032494151545</v>
      </c>
      <c r="K1547">
        <v>16.031105380316301</v>
      </c>
      <c r="L1547">
        <v>1.3125359001851499E-2</v>
      </c>
      <c r="M1547">
        <v>126.839278164774</v>
      </c>
      <c r="N1547">
        <v>3.5610750168524601</v>
      </c>
      <c r="O1547">
        <v>0.23213642299558401</v>
      </c>
      <c r="P1547">
        <v>9.2340675287796703</v>
      </c>
      <c r="Q1547">
        <v>0.284559988888064</v>
      </c>
      <c r="R1547">
        <v>216.77421143071601</v>
      </c>
      <c r="S1547">
        <v>3.5051242818074799</v>
      </c>
      <c r="T1547">
        <v>976.00483275846898</v>
      </c>
      <c r="U1547">
        <f>VLOOKUP(B1547,Data!$A$1:$J$1657,9, FALSE) * 100</f>
        <v>160.555555555556</v>
      </c>
      <c r="W1547">
        <f t="shared" si="49"/>
        <v>16.420012186494631</v>
      </c>
      <c r="X1547">
        <f t="shared" si="48"/>
        <v>144.13554336906137</v>
      </c>
    </row>
    <row r="1548" spans="1:24" x14ac:dyDescent="0.2">
      <c r="A1548">
        <v>1544</v>
      </c>
      <c r="B1548" t="s">
        <v>5721</v>
      </c>
      <c r="C1548">
        <v>1544</v>
      </c>
      <c r="D1548" t="s">
        <v>1495</v>
      </c>
      <c r="E1548" s="30">
        <v>42321.5</v>
      </c>
      <c r="F1548" t="s">
        <v>4254</v>
      </c>
      <c r="G1548">
        <v>192.008569905515</v>
      </c>
      <c r="H1548">
        <v>69.753458560098395</v>
      </c>
      <c r="I1548">
        <v>261.76202846561398</v>
      </c>
      <c r="J1548">
        <v>4.2904635459032701</v>
      </c>
      <c r="K1548">
        <v>16.222413399074199</v>
      </c>
      <c r="L1548">
        <v>1.8780832828236001E-2</v>
      </c>
      <c r="M1548">
        <v>59.3476066568766</v>
      </c>
      <c r="N1548">
        <v>1.6860970392881001</v>
      </c>
      <c r="O1548">
        <v>4.6597830256205897E-2</v>
      </c>
      <c r="P1548">
        <v>2.2415455910271098</v>
      </c>
      <c r="Q1548">
        <v>6.8275585937764602E-2</v>
      </c>
      <c r="R1548">
        <v>55.202175333248299</v>
      </c>
      <c r="S1548">
        <v>0.97532122252919395</v>
      </c>
      <c r="T1548">
        <v>288.96838118217499</v>
      </c>
      <c r="U1548">
        <f>VLOOKUP(B1548,Data!$A$1:$J$1657,9, FALSE) * 100</f>
        <v>110.00000000000001</v>
      </c>
      <c r="W1548">
        <f t="shared" si="49"/>
        <v>42.559537889912974</v>
      </c>
      <c r="X1548">
        <f t="shared" si="48"/>
        <v>67.44046211008704</v>
      </c>
    </row>
    <row r="1549" spans="1:24" x14ac:dyDescent="0.2">
      <c r="A1549">
        <v>1547</v>
      </c>
      <c r="B1549" t="s">
        <v>5724</v>
      </c>
      <c r="C1549">
        <v>1547</v>
      </c>
      <c r="D1549" t="s">
        <v>1495</v>
      </c>
      <c r="E1549" s="30">
        <v>42308.5</v>
      </c>
      <c r="F1549" t="s">
        <v>4254</v>
      </c>
      <c r="G1549">
        <v>663.26708553762001</v>
      </c>
      <c r="H1549">
        <v>275.61971104036297</v>
      </c>
      <c r="I1549">
        <v>938.88679657798298</v>
      </c>
      <c r="J1549">
        <v>16.051510807396401</v>
      </c>
      <c r="K1549">
        <v>15.776065458939</v>
      </c>
      <c r="L1549">
        <v>1.7533657097356901E-2</v>
      </c>
      <c r="M1549">
        <v>182.31821800245899</v>
      </c>
      <c r="N1549">
        <v>5.0372401778702098</v>
      </c>
      <c r="O1549">
        <v>0.343181104292619</v>
      </c>
      <c r="P1549">
        <v>14.5855264738638</v>
      </c>
      <c r="Q1549">
        <v>0.45101815386834498</v>
      </c>
      <c r="R1549">
        <v>223.010373412413</v>
      </c>
      <c r="S1549">
        <v>3.4814197730477798</v>
      </c>
      <c r="T1549">
        <v>1073.53614536741</v>
      </c>
      <c r="U1549">
        <f>VLOOKUP(B1549,Data!$A$1:$J$1657,9, FALSE) * 100</f>
        <v>160.555555555556</v>
      </c>
      <c r="W1549">
        <f t="shared" si="49"/>
        <v>-46.624237629056495</v>
      </c>
      <c r="X1549">
        <f t="shared" si="48"/>
        <v>207.17979318461249</v>
      </c>
    </row>
    <row r="1550" spans="1:24" x14ac:dyDescent="0.2">
      <c r="A1550">
        <v>1546</v>
      </c>
      <c r="B1550" t="s">
        <v>5723</v>
      </c>
      <c r="C1550">
        <v>1546</v>
      </c>
      <c r="D1550" t="s">
        <v>1495</v>
      </c>
      <c r="E1550" s="30">
        <v>42314.5</v>
      </c>
      <c r="F1550" t="s">
        <v>4254</v>
      </c>
      <c r="G1550">
        <v>169.533762948624</v>
      </c>
      <c r="H1550">
        <v>77.1269645681828</v>
      </c>
      <c r="I1550">
        <v>246.66072751680699</v>
      </c>
      <c r="J1550">
        <v>4.8525151935062896</v>
      </c>
      <c r="K1550">
        <v>15.822195372080399</v>
      </c>
      <c r="L1550">
        <v>1.3043297831955699E-2</v>
      </c>
      <c r="M1550">
        <v>41.919730525906999</v>
      </c>
      <c r="N1550">
        <v>1.1615799760523</v>
      </c>
      <c r="O1550">
        <v>2.9143817083846599E-2</v>
      </c>
      <c r="P1550">
        <v>1.61265407819707</v>
      </c>
      <c r="Q1550">
        <v>4.9040967636250703E-2</v>
      </c>
      <c r="R1550">
        <v>54.3209560596435</v>
      </c>
      <c r="S1550">
        <v>1.05993967227039</v>
      </c>
      <c r="T1550">
        <v>273.496895768196</v>
      </c>
      <c r="U1550">
        <f>VLOOKUP(B1550,Data!$A$1:$J$1657,9, FALSE) * 100</f>
        <v>110.00000000000001</v>
      </c>
      <c r="W1550">
        <f t="shared" si="49"/>
        <v>62.363942584196607</v>
      </c>
      <c r="X1550">
        <f t="shared" si="48"/>
        <v>47.636057415803407</v>
      </c>
    </row>
    <row r="1551" spans="1:24" x14ac:dyDescent="0.2">
      <c r="A1551">
        <v>1549</v>
      </c>
      <c r="B1551" t="s">
        <v>5726</v>
      </c>
      <c r="C1551">
        <v>1549</v>
      </c>
      <c r="D1551" t="s">
        <v>1495</v>
      </c>
      <c r="E1551" s="30">
        <v>42332.5</v>
      </c>
      <c r="F1551" t="s">
        <v>4254</v>
      </c>
      <c r="G1551">
        <v>750.67178021635004</v>
      </c>
      <c r="H1551">
        <v>340.76101326103901</v>
      </c>
      <c r="I1551">
        <v>1091.4327934773901</v>
      </c>
      <c r="J1551">
        <v>19.326981640949899</v>
      </c>
      <c r="K1551">
        <v>16.1017607544557</v>
      </c>
      <c r="L1551">
        <v>2.93724484859515E-2</v>
      </c>
      <c r="M1551">
        <v>295.95535719215599</v>
      </c>
      <c r="N1551">
        <v>8.3457134071936707</v>
      </c>
      <c r="O1551">
        <v>0.380194760645854</v>
      </c>
      <c r="P1551">
        <v>17.9482361255514</v>
      </c>
      <c r="Q1551">
        <v>0.54597378222261495</v>
      </c>
      <c r="R1551">
        <v>342.177402501404</v>
      </c>
      <c r="S1551">
        <v>4.6408117957864201</v>
      </c>
      <c r="T1551">
        <v>1250.2855147979001</v>
      </c>
      <c r="U1551">
        <f>VLOOKUP(B1551,Data!$A$1:$J$1657,9, FALSE) * 100</f>
        <v>499.13333333333298</v>
      </c>
      <c r="W1551">
        <f t="shared" si="49"/>
        <v>162.82042743315571</v>
      </c>
      <c r="X1551">
        <f t="shared" si="48"/>
        <v>336.31290590017727</v>
      </c>
    </row>
    <row r="1552" spans="1:24" x14ac:dyDescent="0.2">
      <c r="A1552">
        <v>1548</v>
      </c>
      <c r="B1552" t="s">
        <v>5727</v>
      </c>
      <c r="C1552">
        <v>1548</v>
      </c>
      <c r="D1552" t="s">
        <v>1495</v>
      </c>
      <c r="E1552" s="30">
        <v>42332.5</v>
      </c>
      <c r="F1552" t="s">
        <v>4254</v>
      </c>
      <c r="G1552">
        <v>1065.3601594612301</v>
      </c>
      <c r="H1552">
        <v>321.87739545586697</v>
      </c>
      <c r="I1552">
        <v>1387.2375549170999</v>
      </c>
      <c r="J1552">
        <v>18.391820763469202</v>
      </c>
      <c r="K1552">
        <v>15.7147037665973</v>
      </c>
      <c r="L1552">
        <v>3.2476059628118399E-2</v>
      </c>
      <c r="M1552">
        <v>440.13493061036797</v>
      </c>
      <c r="N1552">
        <v>12.113117428850799</v>
      </c>
      <c r="O1552">
        <v>1.00632907254392</v>
      </c>
      <c r="P1552">
        <v>45.112519995746297</v>
      </c>
      <c r="Q1552">
        <v>1.27590109417752</v>
      </c>
      <c r="R1552">
        <v>403.21992230606003</v>
      </c>
      <c r="S1552">
        <v>0.89444098070265898</v>
      </c>
      <c r="T1552">
        <v>1601.8688969043701</v>
      </c>
      <c r="U1552">
        <f>VLOOKUP(B1552,Data!$A$1:$J$1657,9, FALSE) * 100</f>
        <v>499.13333333333298</v>
      </c>
      <c r="W1552">
        <f t="shared" si="49"/>
        <v>-1.0199969057215412</v>
      </c>
      <c r="X1552">
        <f t="shared" si="48"/>
        <v>500.15333023905453</v>
      </c>
    </row>
  </sheetData>
  <autoFilter ref="A1:X1552">
    <filterColumn colId="11">
      <filters blank="1">
        <filter val="0.001826412"/>
        <filter val="0.002335391"/>
        <filter val="0.002676062"/>
        <filter val="0.002930553"/>
        <filter val="0.003036743"/>
        <filter val="0.003128364"/>
        <filter val="0.003207775"/>
        <filter val="0.003222431"/>
        <filter val="0.003368911"/>
        <filter val="0.003547651"/>
        <filter val="0.003628787"/>
        <filter val="0.003761566"/>
        <filter val="0.003851572"/>
        <filter val="0.003863473"/>
        <filter val="0.003882511"/>
        <filter val="0.003959608"/>
        <filter val="0.004007629"/>
        <filter val="0.004022684"/>
        <filter val="0.004053921"/>
        <filter val="0.004099686"/>
        <filter val="0.004227878"/>
        <filter val="0.004234395"/>
        <filter val="0.004234882"/>
        <filter val="0.00425544"/>
        <filter val="0.004271459"/>
        <filter val="0.00433845"/>
        <filter val="0.004348815"/>
        <filter val="0.004361132"/>
        <filter val="0.004385313"/>
        <filter val="0.00440658"/>
        <filter val="0.004572543"/>
        <filter val="0.004627899"/>
        <filter val="0.004629699"/>
        <filter val="0.004695727"/>
        <filter val="0.004721527"/>
        <filter val="0.004902678"/>
        <filter val="0.005006256"/>
        <filter val="0.005089207"/>
        <filter val="0.005100747"/>
        <filter val="0.005106785"/>
        <filter val="0.005190831"/>
        <filter val="0.005223284"/>
        <filter val="0.005232156"/>
        <filter val="0.005240737"/>
        <filter val="0.005264392"/>
        <filter val="0.00528438"/>
        <filter val="0.005287818"/>
        <filter val="0.005294245"/>
        <filter val="0.005321373"/>
        <filter val="0.005341643"/>
        <filter val="0.005350478"/>
        <filter val="0.005398306"/>
        <filter val="0.005417501"/>
        <filter val="0.005480146"/>
        <filter val="0.005483218"/>
        <filter val="0.005493"/>
        <filter val="0.005507172"/>
        <filter val="0.005512475"/>
        <filter val="0.005514585"/>
        <filter val="0.005554531"/>
        <filter val="0.005563869"/>
        <filter val="0.005608928"/>
        <filter val="0.005612095"/>
        <filter val="0.005633648"/>
        <filter val="0.005681311"/>
        <filter val="0.005738186"/>
        <filter val="0.005754075"/>
        <filter val="0.005805894"/>
        <filter val="0.005811666"/>
        <filter val="0.005829843"/>
        <filter val="0.005844952"/>
        <filter val="0.005896018"/>
        <filter val="0.005939011"/>
        <filter val="0.005962666"/>
        <filter val="0.005970459"/>
        <filter val="0.005990358"/>
        <filter val="0.006024373"/>
        <filter val="0.006051793"/>
        <filter val="0.006067177"/>
        <filter val="0.0060846"/>
        <filter val="0.006089306"/>
        <filter val="0.00611279"/>
        <filter val="0.006150976"/>
        <filter val="0.006153187"/>
        <filter val="0.006153837"/>
        <filter val="0.006161436"/>
        <filter val="0.006184916"/>
        <filter val="0.006275584"/>
        <filter val="0.006280991"/>
        <filter val="0.006287349"/>
        <filter val="0.006298507"/>
        <filter val="0.006309548"/>
        <filter val="0.006343774"/>
        <filter val="0.006344298"/>
        <filter val="0.00635233"/>
        <filter val="0.00638639"/>
        <filter val="0.006389608"/>
        <filter val="0.006390419"/>
        <filter val="0.006398652"/>
        <filter val="0.006415172"/>
        <filter val="0.006450581"/>
        <filter val="0.006455186"/>
        <filter val="0.006496467"/>
        <filter val="0.006506051"/>
        <filter val="0.006519284"/>
        <filter val="0.006529331"/>
        <filter val="0.006531793"/>
        <filter val="0.006549173"/>
        <filter val="0.006555797"/>
        <filter val="0.006570121"/>
        <filter val="0.006617553"/>
        <filter val="0.00664525"/>
        <filter val="0.006649178"/>
        <filter val="0.006683883"/>
        <filter val="0.006686318"/>
        <filter val="0.006687881"/>
        <filter val="0.006688301"/>
        <filter val="0.006694154"/>
        <filter val="0.006726426"/>
        <filter val="0.006735152"/>
        <filter val="0.006752433"/>
        <filter val="0.006789253"/>
        <filter val="0.006799928"/>
        <filter val="0.006816275"/>
        <filter val="0.006827993"/>
        <filter val="0.006837856"/>
        <filter val="0.006867417"/>
        <filter val="0.006882092"/>
        <filter val="0.006883996"/>
        <filter val="0.0068938"/>
        <filter val="0.006895901"/>
        <filter val="0.006978855"/>
        <filter val="0.00706872"/>
        <filter val="0.007095628"/>
        <filter val="0.007103176"/>
        <filter val="0.0071045"/>
        <filter val="0.007140562"/>
        <filter val="0.007143741"/>
        <filter val="0.007146174"/>
        <filter val="0.007152052"/>
        <filter val="0.007161845"/>
        <filter val="0.007175335"/>
        <filter val="0.007179733"/>
        <filter val="0.007185904"/>
        <filter val="0.007186138"/>
        <filter val="0.007199134"/>
        <filter val="0.007237571"/>
        <filter val="0.007256533"/>
        <filter val="0.00727218"/>
        <filter val="0.007283469"/>
        <filter val="0.007291965"/>
        <filter val="0.00732701"/>
        <filter val="0.007328501"/>
        <filter val="0.007352253"/>
        <filter val="0.007366933"/>
        <filter val="0.00739194"/>
        <filter val="0.007402472"/>
        <filter val="0.007403841"/>
        <filter val="0.007409932"/>
        <filter val="0.007413727"/>
        <filter val="0.007442893"/>
        <filter val="0.007451226"/>
        <filter val="0.007462477"/>
        <filter val="0.007467663"/>
        <filter val="0.007484712"/>
        <filter val="0.00748599"/>
        <filter val="0.007487275"/>
        <filter val="0.007510253"/>
        <filter val="0.00760294"/>
        <filter val="0.00762467"/>
        <filter val="0.007624724"/>
        <filter val="0.007630912"/>
        <filter val="0.007651179"/>
        <filter val="0.00767308"/>
        <filter val="0.007745926"/>
        <filter val="0.007773065"/>
        <filter val="0.007782234"/>
        <filter val="0.007782879"/>
        <filter val="0.007788836"/>
        <filter val="0.007859965"/>
        <filter val="0.00786418"/>
        <filter val="0.007871736"/>
        <filter val="0.007882834"/>
        <filter val="0.007884511"/>
        <filter val="0.007912459"/>
        <filter val="0.007928777"/>
        <filter val="0.007943866"/>
        <filter val="0.007949588"/>
        <filter val="0.007965494"/>
        <filter val="0.007967108"/>
        <filter val="0.007973026"/>
        <filter val="0.007976458"/>
        <filter val="0.008013268"/>
        <filter val="0.008019953"/>
        <filter val="0.008025534"/>
        <filter val="0.008035303"/>
        <filter val="0.008036245"/>
        <filter val="0.00804701"/>
        <filter val="0.008070872"/>
        <filter val="0.008075118"/>
        <filter val="0.008077884"/>
        <filter val="0.008113635"/>
        <filter val="0.008127712"/>
        <filter val="0.008136781"/>
        <filter val="0.008169427"/>
        <filter val="0.008205145"/>
        <filter val="0.008229216"/>
        <filter val="0.008272512"/>
        <filter val="0.008284441"/>
        <filter val="0.008299833"/>
        <filter val="0.008307934"/>
        <filter val="0.008314623"/>
        <filter val="0.008381421"/>
        <filter val="0.008472702"/>
        <filter val="0.008495272"/>
        <filter val="0.008500979"/>
        <filter val="0.008534081"/>
        <filter val="0.008551165"/>
        <filter val="0.00856241"/>
        <filter val="0.008599517"/>
        <filter val="0.008633123"/>
        <filter val="0.008637475"/>
        <filter val="0.008645293"/>
        <filter val="0.008656915"/>
        <filter val="0.008666853"/>
        <filter val="0.008678635"/>
        <filter val="0.008688699"/>
        <filter val="0.008696873"/>
        <filter val="0.00869941"/>
        <filter val="0.008706769"/>
        <filter val="0.008707184"/>
        <filter val="0.008708907"/>
        <filter val="0.008714334"/>
        <filter val="0.008740012"/>
        <filter val="0.008740222"/>
        <filter val="0.008750622"/>
        <filter val="0.008768756"/>
        <filter val="0.008772899"/>
        <filter val="0.008811541"/>
        <filter val="0.008826142"/>
        <filter val="0.008862976"/>
        <filter val="0.008866672"/>
        <filter val="0.00886759"/>
        <filter val="0.008875001"/>
        <filter val="0.008881172"/>
        <filter val="0.008881201"/>
        <filter val="0.008890595"/>
        <filter val="0.008893483"/>
        <filter val="0.008896368"/>
        <filter val="0.008917212"/>
        <filter val="0.009017851"/>
        <filter val="0.009067459"/>
        <filter val="0.00908953"/>
        <filter val="0.009108886"/>
        <filter val="0.009115207"/>
        <filter val="0.009159185"/>
        <filter val="0.009212349"/>
        <filter val="0.009224318"/>
        <filter val="0.009233737"/>
        <filter val="0.009250037"/>
        <filter val="0.009293299"/>
        <filter val="0.009302073"/>
        <filter val="0.009315877"/>
        <filter val="0.009317561"/>
        <filter val="0.009338981"/>
        <filter val="0.009390832"/>
        <filter val="0.009401653"/>
        <filter val="0.009407004"/>
        <filter val="0.009423938"/>
        <filter val="0.009458454"/>
        <filter val="0.009568951"/>
        <filter val="0.009571051"/>
        <filter val="0.009571818"/>
        <filter val="0.009592195"/>
        <filter val="0.009592585"/>
        <filter val="0.009596704"/>
        <filter val="0.009599175"/>
        <filter val="0.009610963"/>
        <filter val="0.009616849"/>
        <filter val="0.009626719"/>
        <filter val="0.009641234"/>
        <filter val="0.009647858"/>
        <filter val="0.009651349"/>
        <filter val="0.009660105"/>
        <filter val="0.009675103"/>
        <filter val="0.009686753"/>
        <filter val="0.009688142"/>
        <filter val="0.009692239"/>
        <filter val="0.0096957"/>
        <filter val="0.009709463"/>
        <filter val="0.009718144"/>
        <filter val="0.009761704"/>
        <filter val="0.00977021"/>
        <filter val="0.00977355"/>
        <filter val="0.009775649"/>
        <filter val="0.009790454"/>
        <filter val="0.009798604"/>
        <filter val="0.009836393"/>
        <filter val="0.009884775"/>
        <filter val="0.00988929"/>
        <filter val="0.009889339"/>
        <filter val="0.009892567"/>
        <filter val="0.009900658"/>
        <filter val="0.009900756"/>
        <filter val="0.009905004"/>
        <filter val="0.009905594"/>
        <filter val="0.009949821"/>
        <filter val="0.009969437"/>
        <filter val="0.009982198"/>
        <filter val="0.010002607"/>
        <filter val="0.01001937"/>
        <filter val="0.010030623"/>
        <filter val="0.010048531"/>
        <filter val="0.010102977"/>
        <filter val="0.01012015"/>
        <filter val="0.010220639"/>
        <filter val="0.010225764"/>
        <filter val="0.010277929"/>
        <filter val="0.010300475"/>
        <filter val="0.010315029"/>
        <filter val="0.010348685"/>
        <filter val="0.010369977"/>
        <filter val="0.010431859"/>
        <filter val="0.010489245"/>
        <filter val="0.010520091"/>
        <filter val="0.010520391"/>
        <filter val="0.010547607"/>
        <filter val="0.010557188"/>
        <filter val="0.010600683"/>
        <filter val="0.01063586"/>
        <filter val="0.010636691"/>
        <filter val="0.010650303"/>
        <filter val="0.010660942"/>
        <filter val="0.010670566"/>
        <filter val="0.010695809"/>
        <filter val="0.010744911"/>
        <filter val="0.01074502"/>
        <filter val="0.010760652"/>
        <filter val="0.010770016"/>
        <filter val="0.010777827"/>
        <filter val="0.010804847"/>
        <filter val="0.010806617"/>
        <filter val="0.01083226"/>
        <filter val="0.01084808"/>
        <filter val="0.010866061"/>
        <filter val="0.010885125"/>
        <filter val="0.010915268"/>
        <filter val="0.010954242"/>
        <filter val="0.010975909"/>
        <filter val="0.01100302"/>
        <filter val="0.011011152"/>
        <filter val="0.011026112"/>
        <filter val="0.011030663"/>
        <filter val="0.011040667"/>
        <filter val="0.011050012"/>
        <filter val="0.011056575"/>
        <filter val="0.011064767"/>
        <filter val="0.01110025"/>
        <filter val="0.011103656"/>
        <filter val="0.011154607"/>
        <filter val="0.011156736"/>
        <filter val="0.01116051"/>
        <filter val="0.011174622"/>
        <filter val="0.011187979"/>
        <filter val="0.011202192"/>
        <filter val="0.011215094"/>
        <filter val="0.011248444"/>
        <filter val="0.011248869"/>
        <filter val="0.01127912"/>
        <filter val="0.011279369"/>
        <filter val="0.0112797"/>
        <filter val="0.011283631"/>
        <filter val="0.011284158"/>
        <filter val="0.011285661"/>
        <filter val="0.01129416"/>
        <filter val="0.011294971"/>
        <filter val="0.011331664"/>
        <filter val="0.011335631"/>
        <filter val="0.011348852"/>
        <filter val="0.011357253"/>
        <filter val="0.01136114"/>
        <filter val="0.011367647"/>
        <filter val="0.011371238"/>
        <filter val="0.011409471"/>
        <filter val="0.011434334"/>
        <filter val="0.011436463"/>
        <filter val="0.01143916"/>
        <filter val="0.0114702"/>
        <filter val="0.011499578"/>
        <filter val="0.011509533"/>
        <filter val="0.011521824"/>
        <filter val="0.011536555"/>
        <filter val="0.011546049"/>
        <filter val="0.011554825"/>
        <filter val="0.011563548"/>
        <filter val="0.011601135"/>
        <filter val="0.011607395"/>
        <filter val="0.011620678"/>
        <filter val="0.011621948"/>
        <filter val="0.011622982"/>
        <filter val="0.011650064"/>
        <filter val="0.011673603"/>
        <filter val="0.011694817"/>
        <filter val="0.011695777"/>
        <filter val="0.011709321"/>
        <filter val="0.011776084"/>
        <filter val="0.011793612"/>
        <filter val="0.011805763"/>
        <filter val="0.011816193"/>
        <filter val="0.011835602"/>
        <filter val="0.011866361"/>
        <filter val="0.011876578"/>
        <filter val="0.011901256"/>
        <filter val="0.011914318"/>
        <filter val="0.011918815"/>
        <filter val="0.011952533"/>
        <filter val="0.011961501"/>
        <filter val="0.011965883"/>
        <filter val="0.011967022"/>
        <filter val="0.011974886"/>
        <filter val="0.011989562"/>
        <filter val="0.01201613"/>
        <filter val="0.012029739"/>
        <filter val="0.012044692"/>
        <filter val="0.012046395"/>
        <filter val="0.012089093"/>
        <filter val="0.01209931"/>
        <filter val="0.012110973"/>
        <filter val="0.012158106"/>
        <filter val="0.012169497"/>
        <filter val="0.01219303"/>
        <filter val="0.012198321"/>
        <filter val="0.012211162"/>
        <filter val="0.012221574"/>
        <filter val="0.01224385"/>
        <filter val="0.012248228"/>
        <filter val="0.012258538"/>
        <filter val="0.012265512"/>
        <filter val="0.01228472"/>
        <filter val="0.012321309"/>
        <filter val="0.012327996"/>
        <filter val="0.012355578"/>
        <filter val="0.012372527"/>
        <filter val="0.012395474"/>
        <filter val="0.012411024"/>
        <filter val="0.012413193"/>
        <filter val="0.01241723"/>
        <filter val="0.01242076"/>
        <filter val="0.012422649"/>
        <filter val="0.012441948"/>
        <filter val="0.012446523"/>
        <filter val="0.012497369"/>
        <filter val="0.012499048"/>
        <filter val="0.012516664"/>
        <filter val="0.012535307"/>
        <filter val="0.012540248"/>
        <filter val="0.01255244"/>
        <filter val="0.012562606"/>
        <filter val="0.012595274"/>
        <filter val="0.012602197"/>
        <filter val="0.012630076"/>
        <filter val="0.012647737"/>
        <filter val="0.01265744"/>
        <filter val="0.01265975"/>
        <filter val="0.012684004"/>
        <filter val="0.012688023"/>
        <filter val="0.012700523"/>
        <filter val="0.012704221"/>
        <filter val="0.012705981"/>
        <filter val="0.012713215"/>
        <filter val="0.012739162"/>
        <filter val="0.012748662"/>
        <filter val="0.012814805"/>
        <filter val="0.012815921"/>
        <filter val="0.012818976"/>
        <filter val="0.012846552"/>
        <filter val="0.012856652"/>
        <filter val="0.012874681"/>
        <filter val="0.012874922"/>
        <filter val="0.012875865"/>
        <filter val="0.012889704"/>
        <filter val="0.012893424"/>
        <filter val="0.01289354"/>
        <filter val="0.012895246"/>
        <filter val="0.012915557"/>
        <filter val="0.012916226"/>
        <filter val="0.012923345"/>
        <filter val="0.012926243"/>
        <filter val="0.012930207"/>
        <filter val="0.012944173"/>
        <filter val="0.012951542"/>
        <filter val="0.012985932"/>
        <filter val="0.012987168"/>
        <filter val="0.012989678"/>
        <filter val="0.013001726"/>
        <filter val="0.013019928"/>
        <filter val="0.013032553"/>
        <filter val="0.013043298"/>
        <filter val="0.013061421"/>
        <filter val="0.013063718"/>
        <filter val="0.013065983"/>
        <filter val="0.01306926"/>
        <filter val="0.013075649"/>
        <filter val="0.013079365"/>
        <filter val="0.013080702"/>
        <filter val="0.013088822"/>
        <filter val="0.013119896"/>
        <filter val="0.013121567"/>
        <filter val="0.013125359"/>
        <filter val="0.013142316"/>
        <filter val="0.013164502"/>
        <filter val="0.013166323"/>
        <filter val="0.013196093"/>
        <filter val="0.013214059"/>
        <filter val="0.01321593"/>
        <filter val="0.01322885"/>
        <filter val="0.013257865"/>
        <filter val="0.013294449"/>
        <filter val="0.013298174"/>
        <filter val="0.013317777"/>
        <filter val="0.0133271"/>
        <filter val="0.013340945"/>
        <filter val="0.013344436"/>
        <filter val="0.013366664"/>
        <filter val="0.013384783"/>
        <filter val="0.013386533"/>
        <filter val="0.013392456"/>
        <filter val="0.013392857"/>
        <filter val="0.013407062"/>
        <filter val="0.013409805"/>
        <filter val="0.013410765"/>
        <filter val="0.013417431"/>
        <filter val="0.013421517"/>
        <filter val="0.013432025"/>
        <filter val="0.013434607"/>
        <filter val="0.013435493"/>
        <filter val="0.013445713"/>
        <filter val="0.013448589"/>
        <filter val="0.013454903"/>
        <filter val="0.013459787"/>
        <filter val="0.013469005"/>
        <filter val="0.013480872"/>
        <filter val="0.01348784"/>
        <filter val="0.013491142"/>
        <filter val="0.01349484"/>
        <filter val="0.013495033"/>
        <filter val="0.013500685"/>
        <filter val="0.013508839"/>
        <filter val="0.013532375"/>
        <filter val="0.013560147"/>
        <filter val="0.013578711"/>
        <filter val="0.013581262"/>
        <filter val="0.013589106"/>
        <filter val="0.013591714"/>
        <filter val="0.013594688"/>
        <filter val="0.013601577"/>
        <filter val="0.013604779"/>
        <filter val="0.013609668"/>
        <filter val="0.013613964"/>
        <filter val="0.013616228"/>
        <filter val="0.013622263"/>
        <filter val="0.013631239"/>
        <filter val="0.013636363"/>
        <filter val="0.013636364"/>
        <filter val="0.013637826"/>
        <filter val="0.013641285"/>
        <filter val="0.013646153"/>
        <filter val="0.013652594"/>
        <filter val="0.013657187"/>
        <filter val="0.013664278"/>
        <filter val="0.013665826"/>
        <filter val="0.013670631"/>
        <filter val="0.01368339"/>
        <filter val="0.013696137"/>
        <filter val="0.013696713"/>
        <filter val="0.013727611"/>
        <filter val="0.013749021"/>
        <filter val="0.013752467"/>
        <filter val="0.013769806"/>
        <filter val="0.013803576"/>
        <filter val="0.013833886"/>
        <filter val="0.013835245"/>
        <filter val="0.013841182"/>
        <filter val="0.013863307"/>
        <filter val="0.013886612"/>
        <filter val="0.013890063"/>
        <filter val="0.013891742"/>
        <filter val="0.01389432"/>
        <filter val="0.013908172"/>
        <filter val="0.013908313"/>
        <filter val="0.01392006"/>
        <filter val="0.013932747"/>
        <filter val="0.013939976"/>
        <filter val="0.013944028"/>
        <filter val="0.01395092"/>
        <filter val="0.013958623"/>
        <filter val="0.013983769"/>
        <filter val="0.013995767"/>
        <filter val="0.013996863"/>
        <filter val="0.014000049"/>
        <filter val="0.014012154"/>
        <filter val="0.014016069"/>
        <filter val="0.014051694"/>
        <filter val="0.01405589"/>
        <filter val="0.014062864"/>
        <filter val="0.014079708"/>
        <filter val="0.014093029"/>
        <filter val="0.014161153"/>
        <filter val="0.014166372"/>
        <filter val="0.014174516"/>
        <filter val="0.014179582"/>
        <filter val="0.014237069"/>
        <filter val="0.014274213"/>
        <filter val="0.014297462"/>
        <filter val="0.014319852"/>
        <filter val="0.014329998"/>
        <filter val="0.014332874"/>
        <filter val="0.014338888"/>
        <filter val="0.014344102"/>
        <filter val="0.014361818"/>
        <filter val="0.014365259"/>
        <filter val="0.014388269"/>
        <filter val="0.014410653"/>
        <filter val="0.014436876"/>
        <filter val="0.014443069"/>
        <filter val="0.014449111"/>
        <filter val="0.014480618"/>
        <filter val="0.014484436"/>
        <filter val="0.014503945"/>
        <filter val="0.01451158"/>
        <filter val="0.014553432"/>
        <filter val="0.014568267"/>
        <filter val="0.014600783"/>
        <filter val="0.01462648"/>
        <filter val="0.014678258"/>
        <filter val="0.014687402"/>
        <filter val="0.014693105"/>
        <filter val="0.014700206"/>
        <filter val="0.014760801"/>
        <filter val="0.01476198"/>
        <filter val="0.014771185"/>
        <filter val="0.014808002"/>
        <filter val="0.014816078"/>
        <filter val="0.014817587"/>
        <filter val="0.014841755"/>
        <filter val="0.014877563"/>
        <filter val="0.014902994"/>
        <filter val="0.014914443"/>
        <filter val="0.014930546"/>
        <filter val="0.015004403"/>
        <filter val="0.0150265"/>
        <filter val="0.015094563"/>
        <filter val="0.015111377"/>
        <filter val="0.015129558"/>
        <filter val="0.01520642"/>
        <filter val="0.015223217"/>
        <filter val="0.015254255"/>
        <filter val="0.015261692"/>
        <filter val="0.01527415"/>
        <filter val="0.015312649"/>
        <filter val="0.015374257"/>
        <filter val="0.015391942"/>
        <filter val="0.015408535"/>
        <filter val="0.015410393"/>
        <filter val="0.01544022"/>
        <filter val="0.01545556"/>
        <filter val="0.015473043"/>
        <filter val="0.015483657"/>
        <filter val="0.015487396"/>
        <filter val="0.015499809"/>
        <filter val="0.015500228"/>
        <filter val="0.015532101"/>
        <filter val="0.015537278"/>
        <filter val="0.015548565"/>
        <filter val="0.015575112"/>
        <filter val="0.015582107"/>
        <filter val="0.015609264"/>
        <filter val="0.015692447"/>
        <filter val="0.01570071"/>
        <filter val="0.015703022"/>
        <filter val="0.015706053"/>
        <filter val="0.015753335"/>
        <filter val="0.015762438"/>
        <filter val="0.015795559"/>
        <filter val="0.015796563"/>
        <filter val="0.015839592"/>
        <filter val="0.015864766"/>
        <filter val="0.015866533"/>
        <filter val="0.01591982"/>
        <filter val="0.015920591"/>
        <filter val="0.015957566"/>
        <filter val="0.015965416"/>
        <filter val="0.01599378"/>
        <filter val="0.015998758"/>
        <filter val="0.016008066"/>
        <filter val="0.016033328"/>
        <filter val="0.016046271"/>
        <filter val="0.016061963"/>
        <filter val="0.016086624"/>
        <filter val="0.016147434"/>
        <filter val="0.016156611"/>
        <filter val="0.01618905"/>
        <filter val="0.016198993"/>
        <filter val="0.016236606"/>
        <filter val="0.016262946"/>
        <filter val="0.016265478"/>
        <filter val="0.016277636"/>
        <filter val="0.016304934"/>
        <filter val="0.016326882"/>
        <filter val="0.016339982"/>
        <filter val="0.016348991"/>
        <filter val="0.016374925"/>
        <filter val="0.016395586"/>
        <filter val="0.016397228"/>
        <filter val="0.016416903"/>
        <filter val="0.016425101"/>
        <filter val="0.016466663"/>
        <filter val="0.016472819"/>
        <filter val="0.01647303"/>
        <filter val="0.016479159"/>
        <filter val="0.016511675"/>
        <filter val="0.016520801"/>
        <filter val="0.016525893"/>
        <filter val="0.016549191"/>
        <filter val="0.016549564"/>
        <filter val="0.016560837"/>
        <filter val="0.016564663"/>
        <filter val="0.01657406"/>
        <filter val="0.016606933"/>
        <filter val="0.016658915"/>
        <filter val="0.016661874"/>
        <filter val="0.016684686"/>
        <filter val="0.016691272"/>
        <filter val="0.016696605"/>
        <filter val="0.016710538"/>
        <filter val="0.016764089"/>
        <filter val="0.01676458"/>
        <filter val="0.016773819"/>
        <filter val="0.016790072"/>
        <filter val="0.016800257"/>
        <filter val="0.016817224"/>
        <filter val="0.016825807"/>
        <filter val="0.016894688"/>
        <filter val="0.01689554"/>
        <filter val="0.016975016"/>
        <filter val="0.017006247"/>
        <filter val="0.017013865"/>
        <filter val="0.017022188"/>
        <filter val="0.017038247"/>
        <filter val="0.017066043"/>
        <filter val="0.017089711"/>
        <filter val="0.017090564"/>
        <filter val="0.017128288"/>
        <filter val="0.017142313"/>
        <filter val="0.017175541"/>
        <filter val="0.017186"/>
        <filter val="0.017190931"/>
        <filter val="0.017204454"/>
        <filter val="0.017231168"/>
        <filter val="0.017251016"/>
        <filter val="0.017259378"/>
        <filter val="0.01726073"/>
        <filter val="0.01733697"/>
        <filter val="0.017344698"/>
        <filter val="0.017391234"/>
        <filter val="0.017419275"/>
        <filter val="0.017444399"/>
        <filter val="0.017449284"/>
        <filter val="0.017452311"/>
        <filter val="0.017454228"/>
        <filter val="0.017487333"/>
        <filter val="0.017489276"/>
        <filter val="0.017522547"/>
        <filter val="0.017533657"/>
        <filter val="0.01753481"/>
        <filter val="0.017537828"/>
        <filter val="0.017566073"/>
        <filter val="0.017585024"/>
        <filter val="0.017638009"/>
        <filter val="0.017639458"/>
        <filter val="0.017664213"/>
        <filter val="0.017671421"/>
        <filter val="0.017685574"/>
        <filter val="0.01769439"/>
        <filter val="0.017701898"/>
        <filter val="0.017749106"/>
        <filter val="0.017791452"/>
        <filter val="0.01783352"/>
        <filter val="0.017842979"/>
        <filter val="0.017846429"/>
        <filter val="0.017882038"/>
        <filter val="0.017882633"/>
        <filter val="0.017889541"/>
        <filter val="0.017930701"/>
        <filter val="0.017996834"/>
        <filter val="0.017998173"/>
        <filter val="0.018014853"/>
        <filter val="0.018028591"/>
        <filter val="0.018075917"/>
        <filter val="0.018081499"/>
        <filter val="0.018104661"/>
        <filter val="0.018126368"/>
        <filter val="0.018142607"/>
        <filter val="0.018172955"/>
        <filter val="0.018177849"/>
        <filter val="0.018190172"/>
        <filter val="0.018206329"/>
        <filter val="0.018211861"/>
        <filter val="0.018242879"/>
        <filter val="0.018251968"/>
        <filter val="0.018270642"/>
        <filter val="0.018326128"/>
        <filter val="0.018361018"/>
        <filter val="0.018367615"/>
        <filter val="0.018369535"/>
        <filter val="0.018409958"/>
        <filter val="0.018456538"/>
        <filter val="0.018520276"/>
        <filter val="0.018611681"/>
        <filter val="0.018615653"/>
        <filter val="0.018676618"/>
        <filter val="0.018676723"/>
        <filter val="0.018700907"/>
        <filter val="0.018718132"/>
        <filter val="0.018749257"/>
        <filter val="0.018780833"/>
        <filter val="0.018819998"/>
        <filter val="0.018820593"/>
        <filter val="0.018914955"/>
        <filter val="0.018924366"/>
        <filter val="0.018928011"/>
        <filter val="0.018930078"/>
        <filter val="0.018940225"/>
        <filter val="0.018967373"/>
        <filter val="0.019079628"/>
        <filter val="0.01907991"/>
        <filter val="0.019088703"/>
        <filter val="0.019116797"/>
        <filter val="0.019123622"/>
        <filter val="0.019124839"/>
        <filter val="0.019134959"/>
        <filter val="0.019146886"/>
        <filter val="0.019152888"/>
        <filter val="0.019165708"/>
        <filter val="0.019184495"/>
        <filter val="0.019185565"/>
        <filter val="0.019216364"/>
        <filter val="0.019219521"/>
        <filter val="0.01925341"/>
        <filter val="0.019279393"/>
        <filter val="0.019279395"/>
        <filter val="0.019289754"/>
        <filter val="0.019296534"/>
        <filter val="0.019364536"/>
        <filter val="0.019378279"/>
        <filter val="0.019382193"/>
        <filter val="0.019393307"/>
        <filter val="0.019413158"/>
        <filter val="0.019428718"/>
        <filter val="0.019472555"/>
        <filter val="0.019552212"/>
        <filter val="0.019601182"/>
        <filter val="0.019625258"/>
        <filter val="0.019627001"/>
        <filter val="0.019659254"/>
        <filter val="0.019661216"/>
        <filter val="0.019674814"/>
        <filter val="0.019682136"/>
        <filter val="0.019700076"/>
        <filter val="0.019723815"/>
        <filter val="0.019730846"/>
        <filter val="0.019742945"/>
        <filter val="0.019779263"/>
        <filter val="0.019797107"/>
        <filter val="0.019854226"/>
        <filter val="0.019880069"/>
        <filter val="0.019918299"/>
        <filter val="0.019927824"/>
        <filter val="0.019995267"/>
        <filter val="0.019997545"/>
        <filter val="0.020007552"/>
        <filter val="0.020024701"/>
        <filter val="0.020120065"/>
        <filter val="0.020130714"/>
        <filter val="0.020143896"/>
        <filter val="0.020166515"/>
        <filter val="0.020275357"/>
        <filter val="0.020293955"/>
        <filter val="0.020299072"/>
        <filter val="0.020327756"/>
        <filter val="0.020332102"/>
        <filter val="0.020337454"/>
        <filter val="0.020348399"/>
        <filter val="0.020386541"/>
        <filter val="0.020406209"/>
        <filter val="0.020442441"/>
        <filter val="0.020534455"/>
        <filter val="0.020559123"/>
        <filter val="0.020564469"/>
        <filter val="0.020585868"/>
        <filter val="0.020630371"/>
        <filter val="0.020694893"/>
        <filter val="0.020709304"/>
        <filter val="0.020713016"/>
        <filter val="0.020719855"/>
        <filter val="0.020730428"/>
        <filter val="0.020771892"/>
        <filter val="0.020857893"/>
        <filter val="0.020904728"/>
        <filter val="0.02090952"/>
        <filter val="0.020912583"/>
        <filter val="0.020931914"/>
        <filter val="0.020939373"/>
        <filter val="0.02095612"/>
        <filter val="0.020964227"/>
        <filter val="0.020968841"/>
        <filter val="0.020970759"/>
        <filter val="0.02098382"/>
        <filter val="0.020993751"/>
        <filter val="0.021031024"/>
        <filter val="0.021034987"/>
        <filter val="0.021061167"/>
        <filter val="0.021101401"/>
        <filter val="0.021231029"/>
        <filter val="0.021269396"/>
        <filter val="0.021299872"/>
        <filter val="0.021318185"/>
        <filter val="0.021326899"/>
        <filter val="0.021330686"/>
        <filter val="0.021364993"/>
        <filter val="0.021365465"/>
        <filter val="0.021443691"/>
        <filter val="0.021447654"/>
        <filter val="0.021478324"/>
        <filter val="0.0214788"/>
        <filter val="0.021498828"/>
        <filter val="0.02150286"/>
        <filter val="0.021506826"/>
        <filter val="0.021606115"/>
        <filter val="0.021647451"/>
        <filter val="0.021657498"/>
        <filter val="0.021670352"/>
        <filter val="0.021751534"/>
        <filter val="0.021754221"/>
        <filter val="0.021754773"/>
        <filter val="0.021807549"/>
        <filter val="0.021809954"/>
        <filter val="0.021827364"/>
        <filter val="0.021832136"/>
        <filter val="0.021847751"/>
        <filter val="0.02192084"/>
        <filter val="0.021942139"/>
        <filter val="0.021966575"/>
        <filter val="0.021966679"/>
        <filter val="0.021973997"/>
        <filter val="0.022006204"/>
        <filter val="0.02201249"/>
        <filter val="0.022091048"/>
        <filter val="0.022181041"/>
        <filter val="0.022181226"/>
        <filter val="0.022190694"/>
        <filter val="0.022197461"/>
        <filter val="0.022227182"/>
        <filter val="0.022269923"/>
        <filter val="0.022276283"/>
        <filter val="0.022325471"/>
        <filter val="0.022373439"/>
        <filter val="0.02238257"/>
        <filter val="0.022406994"/>
        <filter val="0.022447112"/>
        <filter val="0.02246392"/>
        <filter val="0.022480698"/>
        <filter val="0.022499795"/>
        <filter val="0.022523892"/>
        <filter val="0.022645275"/>
        <filter val="0.022645303"/>
        <filter val="0.022694967"/>
        <filter val="0.022711616"/>
        <filter val="0.022730054"/>
        <filter val="0.022749055"/>
        <filter val="0.022773786"/>
        <filter val="0.022808772"/>
        <filter val="0.022844847"/>
        <filter val="0.022845825"/>
        <filter val="0.022863395"/>
        <filter val="0.022895979"/>
        <filter val="0.022933052"/>
        <filter val="0.022968443"/>
        <filter val="0.023028662"/>
        <filter val="0.023077523"/>
        <filter val="0.023083549"/>
        <filter val="0.023104665"/>
        <filter val="0.023104838"/>
        <filter val="0.023121127"/>
        <filter val="0.023185865"/>
        <filter val="0.023234068"/>
        <filter val="0.023394481"/>
        <filter val="0.023419415"/>
        <filter val="0.023429828"/>
        <filter val="0.023434655"/>
        <filter val="0.023471419"/>
        <filter val="0.023505334"/>
        <filter val="0.023536868"/>
        <filter val="0.023539235"/>
        <filter val="0.023562283"/>
        <filter val="0.023595669"/>
        <filter val="0.023690766"/>
        <filter val="0.023795813"/>
        <filter val="0.023808029"/>
        <filter val="0.023819168"/>
        <filter val="0.023822112"/>
        <filter val="0.023857507"/>
        <filter val="0.023914332"/>
        <filter val="0.02396033"/>
        <filter val="0.024025575"/>
        <filter val="0.02404568"/>
        <filter val="0.024200292"/>
        <filter val="0.024213843"/>
        <filter val="0.024237146"/>
        <filter val="0.024309031"/>
        <filter val="0.0243212"/>
        <filter val="0.024359476"/>
        <filter val="0.024383961"/>
        <filter val="0.024396888"/>
        <filter val="0.024416263"/>
        <filter val="0.024428051"/>
        <filter val="0.024472679"/>
        <filter val="0.024515923"/>
        <filter val="0.024530858"/>
        <filter val="0.024534524"/>
        <filter val="0.02461811"/>
        <filter val="0.024631202"/>
        <filter val="0.024746624"/>
        <filter val="0.024763894"/>
        <filter val="0.024792256"/>
        <filter val="0.024847623"/>
        <filter val="0.02486231"/>
        <filter val="0.024868477"/>
        <filter val="0.024939419"/>
        <filter val="0.025022776"/>
        <filter val="0.025032928"/>
        <filter val="0.025061715"/>
        <filter val="0.025065448"/>
        <filter val="0.025208311"/>
        <filter val="0.025235395"/>
        <filter val="0.025264945"/>
        <filter val="0.025279824"/>
        <filter val="0.025298759"/>
        <filter val="0.025332091"/>
        <filter val="0.025367182"/>
        <filter val="0.025406415"/>
        <filter val="0.025412729"/>
        <filter val="0.025451601"/>
        <filter val="0.025512728"/>
        <filter val="0.025550414"/>
        <filter val="0.025719204"/>
        <filter val="0.025881388"/>
        <filter val="0.025960105"/>
        <filter val="0.025973927"/>
        <filter val="0.026084403"/>
        <filter val="0.026108468"/>
        <filter val="0.026143061"/>
        <filter val="0.026180936"/>
        <filter val="0.026195836"/>
        <filter val="0.026196335"/>
        <filter val="0.026211771"/>
        <filter val="0.026245617"/>
        <filter val="0.026258557"/>
        <filter val="0.026278541"/>
        <filter val="0.026279454"/>
        <filter val="0.026390176"/>
        <filter val="0.026391476"/>
        <filter val="0.026487071"/>
        <filter val="0.026568213"/>
        <filter val="0.026602651"/>
        <filter val="0.026767837"/>
        <filter val="0.026796063"/>
        <filter val="0.026828383"/>
        <filter val="0.026839835"/>
        <filter val="0.026868209"/>
        <filter val="0.026920354"/>
        <filter val="0.026950406"/>
        <filter val="0.026966397"/>
        <filter val="0.027004097"/>
        <filter val="0.027011145"/>
        <filter val="0.027031724"/>
        <filter val="0.027058309"/>
        <filter val="0.027064746"/>
        <filter val="0.027066646"/>
        <filter val="0.027106821"/>
        <filter val="0.027153956"/>
        <filter val="0.027168149"/>
        <filter val="0.027220041"/>
        <filter val="0.027231084"/>
        <filter val="0.02723536"/>
        <filter val="0.027271292"/>
        <filter val="0.027272248"/>
        <filter val="0.027313962"/>
        <filter val="0.027347589"/>
        <filter val="0.027425581"/>
        <filter val="0.027429192"/>
        <filter val="0.02748595"/>
        <filter val="0.027586451"/>
        <filter val="0.027588588"/>
        <filter val="0.027748478"/>
        <filter val="0.02776515"/>
        <filter val="0.027791718"/>
        <filter val="0.027811286"/>
        <filter val="0.027822207"/>
        <filter val="0.027854216"/>
        <filter val="0.027870732"/>
        <filter val="0.027919932"/>
        <filter val="0.028007799"/>
        <filter val="0.028021738"/>
        <filter val="0.028024022"/>
        <filter val="0.02811071"/>
        <filter val="0.028121815"/>
        <filter val="0.028157914"/>
        <filter val="0.02817406"/>
        <filter val="0.028278542"/>
        <filter val="0.028301892"/>
        <filter val="0.028334361"/>
        <filter val="0.028357909"/>
        <filter val="0.028398993"/>
        <filter val="0.028418089"/>
        <filter val="0.028435771"/>
        <filter val="0.028547028"/>
        <filter val="0.028578703"/>
        <filter val="0.028602714"/>
        <filter val="0.028626617"/>
        <filter val="0.028646325"/>
        <filter val="0.028652579"/>
        <filter val="0.028670393"/>
        <filter val="0.02869292"/>
        <filter val="0.028708698"/>
        <filter val="0.028728037"/>
        <filter val="0.028761941"/>
        <filter val="0.028772128"/>
        <filter val="0.028795669"/>
        <filter val="0.028844019"/>
        <filter val="0.028879586"/>
        <filter val="0.028902597"/>
        <filter val="0.028927572"/>
        <filter val="0.029014652"/>
        <filter val="0.029038598"/>
        <filter val="0.029066815"/>
        <filter val="0.029081456"/>
        <filter val="0.029120954"/>
        <filter val="0.029145504"/>
        <filter val="0.029181524"/>
        <filter val="0.029344276"/>
        <filter val="0.029362369"/>
        <filter val="0.029372448"/>
        <filter val="0.029393139"/>
        <filter val="0.029410174"/>
        <filter val="0.029439303"/>
        <filter val="0.029538822"/>
        <filter val="0.029558836"/>
        <filter val="0.029640136"/>
        <filter val="0.0296616"/>
        <filter val="0.029664278"/>
        <filter val="0.029703011"/>
        <filter val="0.029733031"/>
        <filter val="0.029785738"/>
        <filter val="0.02978776"/>
        <filter val="0.029793256"/>
        <filter val="0.02980237"/>
        <filter val="0.029818366"/>
        <filter val="0.029829546"/>
        <filter val="0.029881282"/>
        <filter val="0.029996892"/>
        <filter val="0.030041704"/>
        <filter val="0.030086507"/>
        <filter val="0.030089197"/>
        <filter val="0.030106398"/>
        <filter val="0.030115702"/>
        <filter val="0.030243816"/>
        <filter val="0.030284792"/>
        <filter val="0.030347273"/>
        <filter val="0.030359872"/>
        <filter val="0.030405168"/>
        <filter val="0.030408212"/>
        <filter val="0.030424033"/>
        <filter val="0.030457188"/>
        <filter val="0.030491946"/>
        <filter val="0.030500409"/>
        <filter val="0.030506756"/>
        <filter val="0.030568134"/>
        <filter val="0.0305819"/>
        <filter val="0.030667228"/>
        <filter val="0.030688339"/>
        <filter val="0.030714513"/>
        <filter val="0.030730075"/>
        <filter val="0.030732732"/>
        <filter val="0.030798319"/>
        <filter val="0.030850579"/>
        <filter val="0.030892909"/>
        <filter val="0.030931625"/>
        <filter val="0.030959357"/>
        <filter val="0.030979209"/>
        <filter val="0.031016154"/>
        <filter val="0.031023217"/>
        <filter val="0.031031871"/>
        <filter val="0.031035814"/>
        <filter val="0.031067308"/>
        <filter val="0.031085377"/>
        <filter val="0.031138397"/>
        <filter val="0.031140525"/>
        <filter val="0.031175644"/>
        <filter val="0.031225928"/>
        <filter val="0.031264653"/>
        <filter val="0.031268472"/>
        <filter val="0.031343968"/>
        <filter val="0.031358649"/>
        <filter val="0.031422091"/>
        <filter val="0.031444541"/>
        <filter val="0.031520653"/>
        <filter val="0.031540209"/>
        <filter val="0.031601334"/>
        <filter val="0.031601748"/>
        <filter val="0.031640631"/>
        <filter val="0.031648929"/>
        <filter val="0.03165907"/>
        <filter val="0.031682771"/>
        <filter val="0.031702191"/>
        <filter val="0.031780844"/>
        <filter val="0.031798111"/>
        <filter val="0.031874053"/>
        <filter val="0.031876228"/>
        <filter val="0.031918865"/>
        <filter val="0.031921909"/>
        <filter val="0.032060447"/>
        <filter val="0.032091488"/>
        <filter val="0.032097426"/>
        <filter val="0.032243814"/>
        <filter val="0.032249504"/>
        <filter val="0.032291187"/>
        <filter val="0.032306567"/>
        <filter val="0.03232191"/>
        <filter val="0.032343875"/>
        <filter val="0.032375818"/>
        <filter val="0.032391334"/>
        <filter val="0.032446064"/>
        <filter val="0.032450256"/>
        <filter val="0.032472097"/>
        <filter val="0.03247606"/>
        <filter val="0.032527858"/>
        <filter val="0.032555045"/>
        <filter val="0.032594335"/>
        <filter val="0.032598029"/>
        <filter val="0.032667428"/>
        <filter val="0.032718593"/>
        <filter val="0.032807087"/>
        <filter val="0.032852165"/>
        <filter val="0.032917984"/>
        <filter val="0.032983288"/>
        <filter val="0.033077859"/>
        <filter val="0.033092553"/>
        <filter val="0.033105067"/>
        <filter val="0.033162063"/>
        <filter val="0.033252118"/>
        <filter val="0.033307339"/>
        <filter val="0.033336436"/>
        <filter val="0.033373901"/>
        <filter val="0.03341041"/>
        <filter val="0.033441352"/>
        <filter val="0.03346236"/>
        <filter val="0.033523587"/>
        <filter val="0.033544184"/>
        <filter val="0.033548257"/>
        <filter val="0.033603601"/>
        <filter val="0.03368959"/>
        <filter val="0.033696629"/>
        <filter val="0.033697791"/>
        <filter val="0.033896931"/>
        <filter val="0.033936861"/>
        <filter val="0.033951867"/>
        <filter val="0.033961708"/>
        <filter val="0.03402736"/>
        <filter val="0.034057131"/>
        <filter val="0.034087386"/>
        <filter val="0.03416491"/>
        <filter val="0.034171694"/>
        <filter val="0.034185496"/>
        <filter val="0.034271578"/>
        <filter val="0.034344287"/>
        <filter val="0.03434624"/>
        <filter val="0.034352912"/>
        <filter val="0.034677387"/>
        <filter val="0.034688452"/>
        <filter val="0.034695208"/>
        <filter val="0.034712491"/>
        <filter val="0.034727789"/>
        <filter val="0.034737729"/>
        <filter val="0.034753757"/>
        <filter val="0.034918153"/>
        <filter val="0.035067453"/>
        <filter val="0.035250135"/>
        <filter val="0.035399954"/>
        <filter val="0.035420162"/>
        <filter val="0.035468293"/>
        <filter val="0.035540585"/>
        <filter val="0.035681641"/>
        <filter val="0.03570391"/>
        <filter val="0.035886171"/>
        <filter val="0.03594768"/>
        <filter val="0.03612306"/>
        <filter val="0.036155672"/>
        <filter val="0.036167367"/>
        <filter val="0.036215184"/>
        <filter val="0.036260956"/>
        <filter val="0.036324831"/>
        <filter val="0.036428707"/>
        <filter val="0.036439916"/>
        <filter val="0.036508259"/>
        <filter val="0.036625788"/>
        <filter val="0.036641739"/>
        <filter val="0.036681127"/>
        <filter val="0.036692652"/>
        <filter val="0.036737491"/>
        <filter val="0.036914134"/>
        <filter val="0.037013556"/>
        <filter val="0.037049071"/>
        <filter val="0.037053338"/>
        <filter val="0.037110914"/>
        <filter val="0.037146016"/>
        <filter val="0.037193294"/>
        <filter val="0.037291778"/>
        <filter val="0.037320601"/>
        <filter val="0.03749945"/>
        <filter val="0.037691631"/>
        <filter val="0.037725832"/>
        <filter val="0.037895551"/>
        <filter val="0.037966203"/>
        <filter val="0.037975481"/>
        <filter val="0.037981333"/>
        <filter val="0.038061967"/>
        <filter val="0.038086543"/>
        <filter val="0.038137264"/>
        <filter val="0.038296387"/>
        <filter val="0.038370641"/>
        <filter val="0.038451817"/>
        <filter val="0.038462514"/>
        <filter val="0.038525335"/>
        <filter val="0.038672573"/>
        <filter val="0.038686658"/>
        <filter val="0.038695307"/>
        <filter val="0.038714366"/>
        <filter val="0.038728117"/>
        <filter val="0.038747064"/>
        <filter val="0.038910221"/>
        <filter val="0.038957954"/>
        <filter val="0.03902671"/>
        <filter val="0.039036893"/>
        <filter val="0.039141419"/>
        <filter val="0.039150648"/>
        <filter val="0.039206546"/>
        <filter val="0.039337118"/>
        <filter val="0.039401763"/>
        <filter val="0.039536316"/>
        <filter val="0.039800923"/>
        <filter val="0.039875774"/>
        <filter val="0.039876757"/>
        <filter val="0.039923308"/>
        <filter val="0.039930009"/>
        <filter val="0.039955592"/>
        <filter val="0.040153634"/>
        <filter val="0.040260531"/>
        <filter val="0.040311547"/>
        <filter val="0.040354575"/>
        <filter val="0.040477717"/>
        <filter val="0.040515717"/>
        <filter val="0.04062986"/>
        <filter val="0.040777178"/>
        <filter val="0.040835138"/>
        <filter val="0.040873727"/>
        <filter val="0.040931026"/>
        <filter val="0.040935571"/>
        <filter val="0.040958095"/>
        <filter val="0.041109664"/>
        <filter val="0.041226356"/>
        <filter val="0.04133753"/>
        <filter val="0.041374302"/>
        <filter val="0.041480536"/>
        <filter val="0.041546224"/>
        <filter val="0.041630661"/>
        <filter val="0.041666573"/>
        <filter val="0.041683569"/>
        <filter val="0.041854988"/>
        <filter val="0.041948239"/>
        <filter val="0.041969418"/>
        <filter val="0.04199998"/>
        <filter val="0.042053986"/>
        <filter val="0.042169508"/>
        <filter val="0.042175218"/>
        <filter val="0.042178819"/>
        <filter val="0.042230982"/>
        <filter val="0.042248751"/>
        <filter val="0.042251321"/>
        <filter val="0.04228815"/>
        <filter val="0.042414517"/>
        <filter val="0.042425015"/>
        <filter val="0.042432083"/>
        <filter val="0.042445868"/>
        <filter val="0.042489432"/>
        <filter val="0.042509348"/>
        <filter val="0.042541458"/>
        <filter val="0.042640568"/>
        <filter val="0.042645852"/>
        <filter val="0.042673355"/>
        <filter val="0.042695828"/>
        <filter val="0.042696465"/>
        <filter val="0.042732036"/>
        <filter val="0.042820896"/>
        <filter val="0.042901173"/>
        <filter val="0.042936688"/>
        <filter val="0.042937491"/>
        <filter val="0.042971013"/>
        <filter val="0.043037516"/>
        <filter val="0.04308002"/>
        <filter val="0.043086228"/>
        <filter val="0.043101493"/>
        <filter val="0.043121476"/>
        <filter val="0.043206724"/>
        <filter val="0.043218237"/>
        <filter val="0.043255351"/>
        <filter val="0.043259243"/>
        <filter val="0.043336881"/>
        <filter val="0.043592715"/>
        <filter val="0.043596635"/>
      </filters>
    </filterColumn>
    <filterColumn colId="20">
      <filters>
        <filter val="10"/>
        <filter val="100"/>
        <filter val="1000"/>
        <filter val="101"/>
        <filter val="102.0512821"/>
        <filter val="103"/>
        <filter val="104"/>
        <filter val="105"/>
        <filter val="106"/>
        <filter val="109"/>
        <filter val="110"/>
        <filter val="111.1"/>
        <filter val="112"/>
        <filter val="114"/>
        <filter val="115.7"/>
        <filter val="115.7708333"/>
        <filter val="115.7747253"/>
        <filter val="116"/>
        <filter val="117.0731707"/>
        <filter val="118"/>
        <filter val="12"/>
        <filter val="120"/>
        <filter val="120.8163265"/>
        <filter val="121"/>
        <filter val="122"/>
        <filter val="123"/>
        <filter val="124"/>
        <filter val="124.1"/>
        <filter val="125"/>
        <filter val="127"/>
        <filter val="128"/>
        <filter val="129"/>
        <filter val="130"/>
        <filter val="131"/>
        <filter val="131.5777778"/>
        <filter val="132"/>
        <filter val="132.990099"/>
        <filter val="133"/>
        <filter val="134"/>
        <filter val="135"/>
        <filter val="135.6"/>
        <filter val="135.7"/>
        <filter val="136"/>
        <filter val="137"/>
        <filter val="137.2793354"/>
        <filter val="138"/>
        <filter val="140"/>
        <filter val="143"/>
        <filter val="143.2945205"/>
        <filter val="144"/>
        <filter val="145"/>
        <filter val="146"/>
        <filter val="147.762963"/>
        <filter val="148"/>
        <filter val="149"/>
        <filter val="15"/>
        <filter val="150"/>
        <filter val="150.4"/>
        <filter val="152"/>
        <filter val="153.4653465"/>
        <filter val="153.6742857"/>
        <filter val="154.489899"/>
        <filter val="155"/>
        <filter val="157"/>
        <filter val="157.5"/>
        <filter val="159"/>
        <filter val="160"/>
        <filter val="160.5555556"/>
        <filter val="163"/>
        <filter val="164.8780488"/>
        <filter val="165"/>
        <filter val="166"/>
        <filter val="167"/>
        <filter val="168"/>
        <filter val="169"/>
        <filter val="17"/>
        <filter val="170"/>
        <filter val="171"/>
        <filter val="171.2"/>
        <filter val="171.8050542"/>
        <filter val="172"/>
        <filter val="173"/>
        <filter val="175"/>
        <filter val="176"/>
        <filter val="178"/>
        <filter val="178.4580153"/>
        <filter val="179.9928075"/>
        <filter val="18"/>
        <filter val="180"/>
        <filter val="182"/>
        <filter val="183"/>
        <filter val="185"/>
        <filter val="186"/>
        <filter val="186.0465116"/>
        <filter val="187"/>
        <filter val="187.1794872"/>
        <filter val="188"/>
        <filter val="189"/>
        <filter val="190"/>
        <filter val="190.5446429"/>
        <filter val="192"/>
        <filter val="193"/>
        <filter val="194"/>
        <filter val="195"/>
        <filter val="196"/>
        <filter val="198"/>
        <filter val="20"/>
        <filter val="200"/>
        <filter val="202"/>
        <filter val="206"/>
        <filter val="207"/>
        <filter val="207.1"/>
        <filter val="207.5"/>
        <filter val="208"/>
        <filter val="208.2686567"/>
        <filter val="209"/>
        <filter val="210"/>
        <filter val="211"/>
        <filter val="212.1"/>
        <filter val="213"/>
        <filter val="213.4"/>
        <filter val="214"/>
        <filter val="215"/>
        <filter val="216"/>
        <filter val="217.1266667"/>
        <filter val="217.6"/>
        <filter val="218"/>
        <filter val="219"/>
        <filter val="220"/>
        <filter val="221"/>
        <filter val="224"/>
        <filter val="225"/>
        <filter val="226.1"/>
        <filter val="23"/>
        <filter val="230"/>
        <filter val="230.9"/>
        <filter val="231"/>
        <filter val="232"/>
        <filter val="233"/>
        <filter val="235"/>
        <filter val="236"/>
        <filter val="236.3"/>
        <filter val="238"/>
        <filter val="24"/>
        <filter val="240"/>
        <filter val="241"/>
        <filter val="242"/>
        <filter val="243"/>
        <filter val="244.6575342"/>
        <filter val="245"/>
        <filter val="245.4545455"/>
        <filter val="245.8333333"/>
        <filter val="247"/>
        <filter val="248"/>
        <filter val="248.4848485"/>
        <filter val="249"/>
        <filter val="25"/>
        <filter val="250"/>
        <filter val="251"/>
        <filter val="251.1"/>
        <filter val="253"/>
        <filter val="254"/>
        <filter val="255"/>
        <filter val="256"/>
        <filter val="256.4102564"/>
        <filter val="257"/>
        <filter val="258"/>
        <filter val="26"/>
        <filter val="260"/>
        <filter val="261"/>
        <filter val="262.0909091"/>
        <filter val="263"/>
        <filter val="264"/>
        <filter val="265"/>
        <filter val="266"/>
        <filter val="268.3453237"/>
        <filter val="269.5652174"/>
        <filter val="270"/>
        <filter val="271"/>
        <filter val="272"/>
        <filter val="274"/>
        <filter val="274.0331492"/>
        <filter val="275"/>
        <filter val="276"/>
        <filter val="278"/>
        <filter val="279"/>
        <filter val="28"/>
        <filter val="280"/>
        <filter val="280.8080808"/>
        <filter val="280.952381"/>
        <filter val="282"/>
        <filter val="282.1782178"/>
        <filter val="283"/>
        <filter val="283.9285714"/>
        <filter val="284"/>
        <filter val="285"/>
        <filter val="286"/>
        <filter val="289"/>
        <filter val="29"/>
        <filter val="290"/>
        <filter val="291"/>
        <filter val="292"/>
        <filter val="293"/>
        <filter val="294"/>
        <filter val="295"/>
        <filter val="296"/>
        <filter val="297"/>
        <filter val="298"/>
        <filter val="299"/>
        <filter val="299.6515679"/>
        <filter val="30"/>
        <filter val="300"/>
        <filter val="301"/>
        <filter val="301.5625"/>
        <filter val="302"/>
        <filter val="303"/>
        <filter val="304"/>
        <filter val="305"/>
        <filter val="305.5"/>
        <filter val="305.7823009"/>
        <filter val="306"/>
        <filter val="307"/>
        <filter val="309"/>
        <filter val="31"/>
        <filter val="310"/>
        <filter val="311"/>
        <filter val="311.7192429"/>
        <filter val="312"/>
        <filter val="313"/>
        <filter val="314"/>
        <filter val="315"/>
        <filter val="318"/>
        <filter val="318.9"/>
        <filter val="319"/>
        <filter val="32"/>
        <filter val="320"/>
        <filter val="321"/>
        <filter val="323"/>
        <filter val="325"/>
        <filter val="326"/>
        <filter val="327"/>
        <filter val="327.9245283"/>
        <filter val="328"/>
        <filter val="329"/>
        <filter val="329.0566038"/>
        <filter val="33"/>
        <filter val="330"/>
        <filter val="331"/>
        <filter val="331.1"/>
        <filter val="332"/>
        <filter val="332.6923077"/>
        <filter val="333"/>
        <filter val="334"/>
        <filter val="335"/>
        <filter val="336"/>
        <filter val="338"/>
        <filter val="339"/>
        <filter val="340"/>
        <filter val="343"/>
        <filter val="344"/>
        <filter val="346"/>
        <filter val="346.5"/>
        <filter val="347"/>
        <filter val="348"/>
        <filter val="349"/>
        <filter val="35"/>
        <filter val="350"/>
        <filter val="353"/>
        <filter val="354"/>
        <filter val="355"/>
        <filter val="356"/>
        <filter val="356.6666667"/>
        <filter val="357"/>
        <filter val="358"/>
        <filter val="360"/>
        <filter val="362"/>
        <filter val="362.5"/>
        <filter val="366"/>
        <filter val="367"/>
        <filter val="368.7"/>
        <filter val="368.9852559"/>
        <filter val="369"/>
        <filter val="37"/>
        <filter val="370"/>
        <filter val="371"/>
        <filter val="373"/>
        <filter val="374.2217245"/>
        <filter val="375"/>
        <filter val="378"/>
        <filter val="379"/>
        <filter val="38"/>
        <filter val="380"/>
        <filter val="383"/>
        <filter val="384"/>
        <filter val="385"/>
        <filter val="386"/>
        <filter val="387"/>
        <filter val="389.6"/>
        <filter val="389.7435897"/>
        <filter val="39"/>
        <filter val="39.1"/>
        <filter val="390"/>
        <filter val="393"/>
        <filter val="394"/>
        <filter val="394.0445545"/>
        <filter val="395"/>
        <filter val="395.0248756"/>
        <filter val="398"/>
        <filter val="398.4848485"/>
        <filter val="4"/>
        <filter val="40"/>
        <filter val="400"/>
        <filter val="402"/>
        <filter val="402.6737968"/>
        <filter val="402.7777778"/>
        <filter val="402.9"/>
        <filter val="403"/>
        <filter val="405"/>
        <filter val="41"/>
        <filter val="41.2"/>
        <filter val="410"/>
        <filter val="411.9"/>
        <filter val="412"/>
        <filter val="415"/>
        <filter val="42"/>
        <filter val="420"/>
        <filter val="427"/>
        <filter val="428"/>
        <filter val="430"/>
        <filter val="433"/>
        <filter val="434"/>
        <filter val="436"/>
        <filter val="44"/>
        <filter val="440"/>
        <filter val="441"/>
        <filter val="443.4121622"/>
        <filter val="447.7832168"/>
        <filter val="45"/>
        <filter val="450"/>
        <filter val="452"/>
        <filter val="457"/>
        <filter val="458"/>
        <filter val="460"/>
        <filter val="461"/>
        <filter val="461.097561"/>
        <filter val="461.5384615"/>
        <filter val="463"/>
        <filter val="465"/>
        <filter val="466"/>
        <filter val="470"/>
        <filter val="476"/>
        <filter val="48"/>
        <filter val="480"/>
        <filter val="485"/>
        <filter val="486"/>
        <filter val="49"/>
        <filter val="490"/>
        <filter val="491"/>
        <filter val="495"/>
        <filter val="498"/>
        <filter val="499.1333333"/>
        <filter val="5"/>
        <filter val="50"/>
        <filter val="500"/>
        <filter val="501"/>
        <filter val="503"/>
        <filter val="510"/>
        <filter val="515"/>
        <filter val="520"/>
        <filter val="53"/>
        <filter val="530"/>
        <filter val="537.6"/>
        <filter val="54"/>
        <filter val="540"/>
        <filter val="549"/>
        <filter val="549.4736842"/>
        <filter val="55"/>
        <filter val="550"/>
        <filter val="56"/>
        <filter val="560"/>
        <filter val="57"/>
        <filter val="570"/>
        <filter val="573"/>
        <filter val="579"/>
        <filter val="580"/>
        <filter val="590"/>
        <filter val="6"/>
        <filter val="60"/>
        <filter val="600"/>
        <filter val="609"/>
        <filter val="61.05263158"/>
        <filter val="610"/>
        <filter val="62"/>
        <filter val="620"/>
        <filter val="625"/>
        <filter val="63"/>
        <filter val="640"/>
        <filter val="65"/>
        <filter val="650"/>
        <filter val="67"/>
        <filter val="670"/>
        <filter val="69"/>
        <filter val="690"/>
        <filter val="70"/>
        <filter val="70.575"/>
        <filter val="700"/>
        <filter val="704"/>
        <filter val="71"/>
        <filter val="71.3"/>
        <filter val="720"/>
        <filter val="750"/>
        <filter val="780"/>
        <filter val="791"/>
        <filter val="8.4"/>
        <filter val="80"/>
        <filter val="80.4"/>
        <filter val="800"/>
        <filter val="82"/>
        <filter val="84"/>
        <filter val="85"/>
        <filter val="86"/>
        <filter val="86.4"/>
        <filter val="88.73836891"/>
        <filter val="90"/>
        <filter val="91"/>
        <filter val="92"/>
        <filter val="93"/>
        <filter val="94"/>
        <filter val="95"/>
        <filter val="96.6519337"/>
        <filter val="966.92607"/>
        <filter val="97.9"/>
        <filter val="98"/>
        <filter val="99"/>
      </filters>
    </filterColumn>
  </autoFilter>
  <sortState ref="U2:W1474">
    <sortCondition ref="W2:W1474"/>
  </sortState>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Overrides</vt:lpstr>
      <vt:lpstr>Sheet1</vt:lpstr>
    </vt:vector>
  </TitlesOfParts>
  <Company>Birchip Cropping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Hunt</dc:creator>
  <cp:lastModifiedBy>Dean Holzworth</cp:lastModifiedBy>
  <cp:lastPrinted>2012-10-02T04:08:33Z</cp:lastPrinted>
  <dcterms:created xsi:type="dcterms:W3CDTF">2006-01-19T00:27:41Z</dcterms:created>
  <dcterms:modified xsi:type="dcterms:W3CDTF">2017-05-05T04:14:18Z</dcterms:modified>
</cp:coreProperties>
</file>